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<sst xmlns="http://schemas.openxmlformats.org/spreadsheetml/2006/main" count="22588" uniqueCount="2189">
  <si>
    <t>File opened</t>
  </si>
  <si>
    <t>2025-09-21 09:28:26</t>
  </si>
  <si>
    <t>Console s/n</t>
  </si>
  <si>
    <t>68C-901352</t>
  </si>
  <si>
    <t>Console ver</t>
  </si>
  <si>
    <t>Bluestem v.2.1.11</t>
  </si>
  <si>
    <t>Scripts ver</t>
  </si>
  <si>
    <t>2023.02  2.1.11, Jun 2023</t>
  </si>
  <si>
    <t>Head s/n</t>
  </si>
  <si>
    <t>68H-581348</t>
  </si>
  <si>
    <t>Head ver</t>
  </si>
  <si>
    <t>1.4.23</t>
  </si>
  <si>
    <t>Head cal</t>
  </si>
  <si>
    <t>{"co2aspan2b": "0.298816", "h2oaspanconc2": "0", "co2aspan2a": "0.301852", "ssb_ref": "33484.6", "h2obspan2a": "0.064441", "tbzero": "0.197208", "tazero": "0.243513", "h2oaspan1": "0.998365", "h2obspanconc1": "11.69", "h2oaspan2a": "0.0644972", "h2obspan1": "0.99412", "co2azero": "0.889706", "co2bspan1": "1.0003", "co2bspan2b": "0.0918352", "co2aspanconc2": "301.4", "co2bspan2a": "0.0920224", "co2bspanconc2": "301.4", "co2aspanconc1": "2473", "ssa_ref": "34683.2", "h2obspan2": "0", "chamberpressurezero": "2.57718", "flowmeterzero": "2.48435", "flowbzero": "0.21929", "co2aspan2": "-0.0361282", "h2oaspan2": "0", "co2aspan1": "1.00085", "co2bspanconc1": "394.6", "co2bzero": "0.968552", "h2oaspan2b": "0.0643918", "flowazero": "0.20627", "h2oaspanconc1": "11.69", "h2obspan2b": "0.0640621", "h2obzero": "1.07561", "h2oazero": "1.05632", "co2bspan2": "-0.0345572", "h2obspanconc2": "0", "oxygen": "21"}</t>
  </si>
  <si>
    <t>Factory cal date</t>
  </si>
  <si>
    <t>01 Sep 2023</t>
  </si>
  <si>
    <t>CO2 rangematch</t>
  </si>
  <si>
    <t>Sat Sep 20 11:12</t>
  </si>
  <si>
    <t>H2O rangematch</t>
  </si>
  <si>
    <t>Sat Sep 20 12:00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</si>
  <si>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</si>
  <si>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</si>
  <si>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</si>
  <si>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</si>
  <si>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</si>
  <si>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</si>
  <si>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</si>
  <si>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</si>
  <si>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</si>
  <si>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09:28:26</t>
  </si>
  <si>
    <t>Stability Definition:	ΔH2O (Meas2): Slp&lt;0.1 Per=20	ΔCO2 (Meas2): Slp&lt;0.5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</si>
  <si>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</si>
  <si>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</si>
  <si>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</si>
  <si>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</si>
  <si>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</si>
  <si>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</si>
  <si>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</si>
  <si>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</si>
  <si>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</si>
  <si>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</si>
  <si>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</si>
  <si>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</si>
  <si>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</si>
  <si>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</si>
  <si>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</si>
  <si>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</si>
  <si>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</si>
  <si>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</si>
  <si>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</si>
  <si>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</si>
  <si>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</si>
  <si>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</si>
  <si>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</si>
  <si>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</si>
  <si>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</si>
  <si>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</si>
  <si>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</si>
  <si>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</si>
  <si>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</si>
  <si>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</si>
  <si>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</si>
  <si>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</si>
  <si>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</si>
  <si>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</si>
  <si>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</si>
  <si>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</si>
  <si>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</si>
  <si>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</si>
  <si>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</si>
  <si>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</si>
  <si>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</si>
  <si>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</si>
  <si>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</si>
  <si>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</si>
  <si>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</si>
  <si>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</si>
  <si>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</si>
  <si>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</si>
  <si>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</si>
  <si>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</si>
  <si>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</si>
  <si>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5.41092 220.134 396.47 693.518 897.312 1101.81 1290.61 1411.14</t>
  </si>
  <si>
    <t>Fs_true</t>
  </si>
  <si>
    <t>-1.01556 217.448 379.157 623.228 799.787 1007.9 1201.03 1401.24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</si>
  <si>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</si>
  <si>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</si>
  <si>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</si>
  <si>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</si>
  <si>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</si>
  <si>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</si>
  <si>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</si>
  <si>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</si>
  <si>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</si>
  <si>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</si>
  <si>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</si>
  <si>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</si>
  <si>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</si>
  <si>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</si>
  <si>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</si>
  <si>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</si>
  <si>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</si>
  <si>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</si>
  <si>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</si>
  <si>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</si>
  <si>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</si>
  <si>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</si>
  <si>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</si>
  <si>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</si>
  <si>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</si>
  <si>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</si>
  <si>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</si>
  <si>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</si>
  <si>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</si>
  <si>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</si>
  <si>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</si>
  <si>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</si>
  <si>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</si>
  <si>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</si>
  <si>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</si>
  <si>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</si>
  <si>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</si>
  <si>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</si>
  <si>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</si>
  <si>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</si>
  <si>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</si>
  <si>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</si>
  <si>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</si>
  <si>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</si>
  <si>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</si>
  <si>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</si>
  <si>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</si>
  <si>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</si>
  <si>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</si>
  <si>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</si>
  <si>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</si>
  <si>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</si>
  <si>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</si>
  <si>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</si>
  <si>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</si>
  <si>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</si>
  <si>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</si>
  <si>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</si>
  <si>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</si>
  <si>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</si>
  <si>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</si>
  <si>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</si>
  <si>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</si>
  <si>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</si>
  <si>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</si>
  <si>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</si>
  <si>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</si>
  <si>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</si>
  <si>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</si>
  <si>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</si>
  <si>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</si>
  <si>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</si>
  <si>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</si>
  <si>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</si>
  <si>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</si>
  <si>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</si>
  <si>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</si>
  <si>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</si>
  <si>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</si>
  <si>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</si>
  <si>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</si>
  <si>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</si>
  <si>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</si>
  <si>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</si>
  <si>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</si>
  <si>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</si>
  <si>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</si>
  <si>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</si>
  <si>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</si>
  <si>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</si>
  <si>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</si>
  <si>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</si>
  <si>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</si>
  <si>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</si>
  <si>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</si>
  <si>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</si>
  <si>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</si>
  <si>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</si>
  <si>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</si>
  <si>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</si>
  <si>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</si>
  <si>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</si>
  <si>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</si>
  <si>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</si>
  <si>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</si>
  <si>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</si>
  <si>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</si>
  <si>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</si>
  <si>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</si>
  <si>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</si>
  <si>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</si>
  <si>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</si>
  <si>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</si>
  <si>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</si>
  <si>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</si>
  <si>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</si>
  <si>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</si>
  <si>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</si>
  <si>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</si>
  <si>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</si>
  <si>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</si>
  <si>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</si>
  <si>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</si>
  <si>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</si>
  <si>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</si>
  <si>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</si>
  <si>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</si>
  <si>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</si>
  <si>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</si>
  <si>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</si>
  <si>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</si>
  <si>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</si>
  <si>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</si>
  <si>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</si>
  <si>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</si>
  <si>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</si>
  <si>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</si>
  <si>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</si>
  <si>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</si>
  <si>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</si>
  <si>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</si>
  <si>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</si>
  <si>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</si>
  <si>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</si>
  <si>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</si>
  <si>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</si>
  <si>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</si>
  <si>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</si>
  <si>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</si>
  <si>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</si>
  <si>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</si>
  <si>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</si>
  <si>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</si>
  <si>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</si>
  <si>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</si>
  <si>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</si>
  <si>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</si>
  <si>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</si>
  <si>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</si>
  <si>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</si>
  <si>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</si>
  <si>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</si>
  <si>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</si>
  <si>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</si>
  <si>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</si>
  <si>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</si>
  <si>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</si>
  <si>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</si>
  <si>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</si>
  <si>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</si>
  <si>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</si>
  <si>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</si>
  <si>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</si>
  <si>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</si>
  <si>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</si>
  <si>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</si>
  <si>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</si>
  <si>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</si>
  <si>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</si>
  <si>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</si>
  <si>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</si>
  <si>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</si>
  <si>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</si>
  <si>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</si>
  <si>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</si>
  <si>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</si>
  <si>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</si>
  <si>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</si>
  <si>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</si>
  <si>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</si>
  <si>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</si>
  <si>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</si>
  <si>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</si>
  <si>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</si>
  <si>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</si>
  <si>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</si>
  <si>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</si>
  <si>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</si>
  <si>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</si>
  <si>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</si>
  <si>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</si>
  <si>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</si>
  <si>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</si>
  <si>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</si>
  <si>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</si>
  <si>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</si>
  <si>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</si>
  <si>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</si>
  <si>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</si>
  <si>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</si>
  <si>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</si>
  <si>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</si>
  <si>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</si>
  <si>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</si>
  <si>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</si>
  <si>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</si>
  <si>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</si>
  <si>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</si>
  <si>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</si>
  <si>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</si>
  <si>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</si>
  <si>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</si>
  <si>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</si>
  <si>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</si>
  <si>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</si>
  <si>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</si>
  <si>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</si>
  <si>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</si>
  <si>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</si>
  <si>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</si>
  <si>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</si>
  <si>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</si>
  <si>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</si>
  <si>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</si>
  <si>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</si>
  <si>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</si>
  <si>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</si>
  <si>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</si>
  <si>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</si>
  <si>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</si>
  <si>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</si>
  <si>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</si>
  <si>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</si>
  <si>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</si>
  <si>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</si>
  <si>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</si>
  <si>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</si>
  <si>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</si>
  <si>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</si>
  <si>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</si>
  <si>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</si>
  <si>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AccH2O_hum</t>
  </si>
  <si>
    <t>AccCO2_soda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</si>
  <si>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</si>
  <si>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</si>
  <si>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</si>
  <si>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</si>
  <si>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</si>
  <si>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</si>
  <si>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</si>
  <si>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</si>
  <si>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</si>
  <si>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</si>
  <si>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</si>
  <si>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</si>
  <si>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</si>
  <si>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</si>
  <si>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</si>
  <si>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</si>
  <si>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</si>
  <si>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</si>
  <si>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</si>
  <si>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</si>
  <si>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</si>
  <si>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</si>
  <si>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</si>
  <si>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</si>
  <si>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</si>
  <si>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</si>
  <si>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</si>
  <si>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</si>
  <si>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</si>
  <si>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</si>
  <si>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</si>
  <si>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</si>
  <si>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</si>
  <si>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</si>
  <si>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</si>
  <si>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</si>
  <si>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</si>
  <si>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</si>
  <si>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</si>
  <si>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</si>
  <si>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</si>
  <si>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</si>
  <si>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</si>
  <si>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</si>
  <si>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</si>
  <si>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</si>
  <si>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</si>
  <si>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</si>
  <si>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</si>
  <si>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</si>
  <si>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</si>
  <si>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</si>
  <si>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</si>
  <si>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</si>
  <si>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</si>
  <si>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</si>
  <si>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</si>
  <si>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</si>
  <si>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</si>
  <si>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</si>
  <si>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</si>
  <si>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</si>
  <si>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</si>
  <si>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</si>
  <si>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</si>
  <si>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</si>
  <si>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</si>
  <si>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</si>
  <si>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</si>
  <si>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</si>
  <si>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</si>
  <si>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</si>
  <si>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</si>
  <si>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</si>
  <si>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</si>
  <si>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</si>
  <si>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</si>
  <si>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</si>
  <si>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</si>
  <si>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</si>
  <si>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</si>
  <si>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</si>
  <si>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</si>
  <si>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</si>
  <si>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</si>
  <si>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</si>
  <si>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</si>
  <si>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</si>
  <si>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</si>
  <si>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</si>
  <si>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</si>
  <si>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</si>
  <si>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</si>
  <si>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hrs</t>
  </si>
  <si>
    <t>mg</t>
  </si>
  <si>
    <t>min</t>
  </si>
  <si>
    <t>20250921 10:42:08</t>
  </si>
  <si>
    <t>10:42:08</t>
  </si>
  <si>
    <t>gibson</t>
  </si>
  <si>
    <t>267</t>
  </si>
  <si>
    <t>aci</t>
  </si>
  <si>
    <t>-</t>
  </si>
  <si>
    <t>0: Broadleaf</t>
  </si>
  <si>
    <t>--:--:--</t>
  </si>
  <si>
    <t>2/2</t>
  </si>
  <si>
    <t>11111111</t>
  </si>
  <si>
    <t>oooooooo</t>
  </si>
  <si>
    <t>off</t>
  </si>
  <si>
    <t>20250921 10:42:13</t>
  </si>
  <si>
    <t>10:42:13</t>
  </si>
  <si>
    <t>1/2</t>
  </si>
  <si>
    <t>20250921 10:42:18</t>
  </si>
  <si>
    <t>10:42:18</t>
  </si>
  <si>
    <t>20250921 10:42:23</t>
  </si>
  <si>
    <t>10:42:23</t>
  </si>
  <si>
    <t>20250921 10:42:28</t>
  </si>
  <si>
    <t>10:42:28</t>
  </si>
  <si>
    <t>20250921 10:42:33</t>
  </si>
  <si>
    <t>10:42:33</t>
  </si>
  <si>
    <t>20250921 10:42:38</t>
  </si>
  <si>
    <t>10:42:38</t>
  </si>
  <si>
    <t>20250921 10:42:43</t>
  </si>
  <si>
    <t>10:42:43</t>
  </si>
  <si>
    <t>20250921 10:42:48</t>
  </si>
  <si>
    <t>10:42:48</t>
  </si>
  <si>
    <t>20250921 10:42:53</t>
  </si>
  <si>
    <t>10:42:53</t>
  </si>
  <si>
    <t>20250921 10:42:58</t>
  </si>
  <si>
    <t>10:42:58</t>
  </si>
  <si>
    <t>0/2</t>
  </si>
  <si>
    <t>20250921 10:43:03</t>
  </si>
  <si>
    <t>10:43:03</t>
  </si>
  <si>
    <t>20250921 10:43:08</t>
  </si>
  <si>
    <t>10:43:08</t>
  </si>
  <si>
    <t>20250921 10:43:13</t>
  </si>
  <si>
    <t>10:43:13</t>
  </si>
  <si>
    <t>20250921 10:43:18</t>
  </si>
  <si>
    <t>10:43:18</t>
  </si>
  <si>
    <t>20250921 10:43:23</t>
  </si>
  <si>
    <t>10:43:23</t>
  </si>
  <si>
    <t>20250921 10:43:28</t>
  </si>
  <si>
    <t>10:43:28</t>
  </si>
  <si>
    <t>20250921 10:43:33</t>
  </si>
  <si>
    <t>10:43:33</t>
  </si>
  <si>
    <t>20250921 10:43:38</t>
  </si>
  <si>
    <t>10:43:38</t>
  </si>
  <si>
    <t>20250921 10:43:43</t>
  </si>
  <si>
    <t>10:43:43</t>
  </si>
  <si>
    <t>20250921 10:43:48</t>
  </si>
  <si>
    <t>10:43:48</t>
  </si>
  <si>
    <t>20250921 10:43:53</t>
  </si>
  <si>
    <t>10:43:53</t>
  </si>
  <si>
    <t>20250921 10:43:58</t>
  </si>
  <si>
    <t>10:43:58</t>
  </si>
  <si>
    <t>20250921 10:44:03</t>
  </si>
  <si>
    <t>10:44:03</t>
  </si>
  <si>
    <t>20250921 10:45:40</t>
  </si>
  <si>
    <t>10:45:40</t>
  </si>
  <si>
    <t>20250921 10:45:45</t>
  </si>
  <si>
    <t>10:45:45</t>
  </si>
  <si>
    <t>20250921 10:45:50</t>
  </si>
  <si>
    <t>10:45:50</t>
  </si>
  <si>
    <t>20250921 10:45:55</t>
  </si>
  <si>
    <t>10:45:55</t>
  </si>
  <si>
    <t>20250921 10:46:00</t>
  </si>
  <si>
    <t>10:46:00</t>
  </si>
  <si>
    <t>20250921 10:46:05</t>
  </si>
  <si>
    <t>10:46:05</t>
  </si>
  <si>
    <t>20250921 10:46:10</t>
  </si>
  <si>
    <t>10:46:10</t>
  </si>
  <si>
    <t>20250921 10:46:15</t>
  </si>
  <si>
    <t>10:46:15</t>
  </si>
  <si>
    <t>20250921 10:46:20</t>
  </si>
  <si>
    <t>10:46:20</t>
  </si>
  <si>
    <t>20250921 10:46:25</t>
  </si>
  <si>
    <t>10:46:25</t>
  </si>
  <si>
    <t>20250921 10:46:30</t>
  </si>
  <si>
    <t>10:46:30</t>
  </si>
  <si>
    <t>20250921 10:46:35</t>
  </si>
  <si>
    <t>10:46:35</t>
  </si>
  <si>
    <t>20250921 10:46:40</t>
  </si>
  <si>
    <t>10:46:40</t>
  </si>
  <si>
    <t>20250921 10:46:45</t>
  </si>
  <si>
    <t>10:46:45</t>
  </si>
  <si>
    <t>20250921 10:46:50</t>
  </si>
  <si>
    <t>10:46:50</t>
  </si>
  <si>
    <t>20250921 10:46:55</t>
  </si>
  <si>
    <t>10:46:55</t>
  </si>
  <si>
    <t>20250921 10:47:00</t>
  </si>
  <si>
    <t>10:47:00</t>
  </si>
  <si>
    <t>20250921 10:47:05</t>
  </si>
  <si>
    <t>10:47:05</t>
  </si>
  <si>
    <t>20250921 10:47:10</t>
  </si>
  <si>
    <t>10:47:10</t>
  </si>
  <si>
    <t>20250921 10:47:15</t>
  </si>
  <si>
    <t>10:47:15</t>
  </si>
  <si>
    <t>20250921 10:47:20</t>
  </si>
  <si>
    <t>10:47:20</t>
  </si>
  <si>
    <t>20250921 10:47:25</t>
  </si>
  <si>
    <t>10:47:25</t>
  </si>
  <si>
    <t>20250921 10:47:30</t>
  </si>
  <si>
    <t>10:47:30</t>
  </si>
  <si>
    <t>20250921 10:47:35</t>
  </si>
  <si>
    <t>10:47:35</t>
  </si>
  <si>
    <t>20250921 10:47:40</t>
  </si>
  <si>
    <t>10:47:40</t>
  </si>
  <si>
    <t>20250921 10:47:45</t>
  </si>
  <si>
    <t>10:47:45</t>
  </si>
  <si>
    <t>20250921 10:47:50</t>
  </si>
  <si>
    <t>10:47:50</t>
  </si>
  <si>
    <t>20250921 10:47:55</t>
  </si>
  <si>
    <t>10:47:55</t>
  </si>
  <si>
    <t>20250921 10:48:00</t>
  </si>
  <si>
    <t>10:48:00</t>
  </si>
  <si>
    <t>20250921 10:48:05</t>
  </si>
  <si>
    <t>10:48:05</t>
  </si>
  <si>
    <t>20250921 10:48:10</t>
  </si>
  <si>
    <t>10:48:10</t>
  </si>
  <si>
    <t>20250921 10:48:15</t>
  </si>
  <si>
    <t>10:48:15</t>
  </si>
  <si>
    <t>20250921 10:48:20</t>
  </si>
  <si>
    <t>10:48:20</t>
  </si>
  <si>
    <t>20250921 10:48:25</t>
  </si>
  <si>
    <t>10:48:25</t>
  </si>
  <si>
    <t>20250921 10:48:30</t>
  </si>
  <si>
    <t>10:48:30</t>
  </si>
  <si>
    <t>20250921 10:48:35</t>
  </si>
  <si>
    <t>10:48:35</t>
  </si>
  <si>
    <t>20250921 10:48:40</t>
  </si>
  <si>
    <t>10:48:40</t>
  </si>
  <si>
    <t>20250921 10:48:45</t>
  </si>
  <si>
    <t>10:48:45</t>
  </si>
  <si>
    <t>20250921 10:48:50</t>
  </si>
  <si>
    <t>10:48:50</t>
  </si>
  <si>
    <t>20250921 10:48:55</t>
  </si>
  <si>
    <t>10:48:55</t>
  </si>
  <si>
    <t>20250921 10:49:00</t>
  </si>
  <si>
    <t>10:49:00</t>
  </si>
  <si>
    <t>20250921 10:49:05</t>
  </si>
  <si>
    <t>10:49:05</t>
  </si>
  <si>
    <t>20250921 10:49:10</t>
  </si>
  <si>
    <t>10:49:10</t>
  </si>
  <si>
    <t>20250921 10:49:15</t>
  </si>
  <si>
    <t>10:49:15</t>
  </si>
  <si>
    <t>20250921 10:49:20</t>
  </si>
  <si>
    <t>10:49:20</t>
  </si>
  <si>
    <t>20250921 10:49:25</t>
  </si>
  <si>
    <t>10:49:25</t>
  </si>
  <si>
    <t>20250921 10:49:30</t>
  </si>
  <si>
    <t>10:49:30</t>
  </si>
  <si>
    <t>20250921 10:49:35</t>
  </si>
  <si>
    <t>10:49:35</t>
  </si>
  <si>
    <t>20250921 10:49:40</t>
  </si>
  <si>
    <t>10:49:40</t>
  </si>
  <si>
    <t>20250921 10:49:45</t>
  </si>
  <si>
    <t>10:49:45</t>
  </si>
  <si>
    <t>20250921 10:49:50</t>
  </si>
  <si>
    <t>10:49:50</t>
  </si>
  <si>
    <t>20250921 10:49:55</t>
  </si>
  <si>
    <t>10:49:55</t>
  </si>
  <si>
    <t>20250921 10:50:00</t>
  </si>
  <si>
    <t>10:50:00</t>
  </si>
  <si>
    <t>20250921 10:50:05</t>
  </si>
  <si>
    <t>10:50:05</t>
  </si>
  <si>
    <t>20250921 10:50:10</t>
  </si>
  <si>
    <t>10:50:10</t>
  </si>
  <si>
    <t>20250921 10:50:15</t>
  </si>
  <si>
    <t>10:50:15</t>
  </si>
  <si>
    <t>20250921 10:50:20</t>
  </si>
  <si>
    <t>10:50:20</t>
  </si>
  <si>
    <t>20250921 10:50:25</t>
  </si>
  <si>
    <t>10:50:25</t>
  </si>
  <si>
    <t>20250921 10:50:30</t>
  </si>
  <si>
    <t>10:50:30</t>
  </si>
  <si>
    <t>20250921 10:50:35</t>
  </si>
  <si>
    <t>10:50:35</t>
  </si>
  <si>
    <t>20250921 10:50:40</t>
  </si>
  <si>
    <t>10:50:40</t>
  </si>
  <si>
    <t>20250921 10:50:45</t>
  </si>
  <si>
    <t>10:50:45</t>
  </si>
  <si>
    <t>20250921 10:50:50</t>
  </si>
  <si>
    <t>10:50:50</t>
  </si>
  <si>
    <t>20250921 10:50:55</t>
  </si>
  <si>
    <t>10:50:55</t>
  </si>
  <si>
    <t>20250921 10:51:00</t>
  </si>
  <si>
    <t>10:51:00</t>
  </si>
  <si>
    <t>20250921 10:51:05</t>
  </si>
  <si>
    <t>10:51:05</t>
  </si>
  <si>
    <t>20250921 10:51:10</t>
  </si>
  <si>
    <t>10:51:10</t>
  </si>
  <si>
    <t>20250921 10:51:15</t>
  </si>
  <si>
    <t>10:51:15</t>
  </si>
  <si>
    <t>20250921 10:51:20</t>
  </si>
  <si>
    <t>10:51:20</t>
  </si>
  <si>
    <t>20250921 10:51:25</t>
  </si>
  <si>
    <t>10:51:25</t>
  </si>
  <si>
    <t>20250921 10:51:30</t>
  </si>
  <si>
    <t>10:51:30</t>
  </si>
  <si>
    <t>20250921 10:51:35</t>
  </si>
  <si>
    <t>10:51:35</t>
  </si>
  <si>
    <t>20250921 11:41:18</t>
  </si>
  <si>
    <t>11:41:18</t>
  </si>
  <si>
    <t>20250921 11:41:23</t>
  </si>
  <si>
    <t>11:41:23</t>
  </si>
  <si>
    <t>20250921 11:41:28</t>
  </si>
  <si>
    <t>11:41:28</t>
  </si>
  <si>
    <t>20250921 11:41:33</t>
  </si>
  <si>
    <t>11:41:33</t>
  </si>
  <si>
    <t>20250921 11:41:38</t>
  </si>
  <si>
    <t>11:41:38</t>
  </si>
  <si>
    <t>20250921 11:41:43</t>
  </si>
  <si>
    <t>11:41:43</t>
  </si>
  <si>
    <t>20250921 11:41:48</t>
  </si>
  <si>
    <t>11:41:48</t>
  </si>
  <si>
    <t>20250921 11:41:53</t>
  </si>
  <si>
    <t>11:41:53</t>
  </si>
  <si>
    <t>20250921 11:41:58</t>
  </si>
  <si>
    <t>11:41:58</t>
  </si>
  <si>
    <t>20250921 11:42:03</t>
  </si>
  <si>
    <t>11:42:03</t>
  </si>
  <si>
    <t>20250921 11:42:08</t>
  </si>
  <si>
    <t>11:42:08</t>
  </si>
  <si>
    <t>20250921 11:42:13</t>
  </si>
  <si>
    <t>11:42:13</t>
  </si>
  <si>
    <t>20250921 11:42:18</t>
  </si>
  <si>
    <t>11:42:18</t>
  </si>
  <si>
    <t>20250921 11:42:23</t>
  </si>
  <si>
    <t>11:42:23</t>
  </si>
  <si>
    <t>20250921 11:42:28</t>
  </si>
  <si>
    <t>11:42:28</t>
  </si>
  <si>
    <t>20250921 11:42:33</t>
  </si>
  <si>
    <t>11:42:33</t>
  </si>
  <si>
    <t>20250921 11:42:38</t>
  </si>
  <si>
    <t>11:42:38</t>
  </si>
  <si>
    <t>20250921 11:42:43</t>
  </si>
  <si>
    <t>11:42:43</t>
  </si>
  <si>
    <t>20250921 11:42:48</t>
  </si>
  <si>
    <t>11:42:48</t>
  </si>
  <si>
    <t>20250921 11:42:53</t>
  </si>
  <si>
    <t>11:42:53</t>
  </si>
  <si>
    <t>20250921 11:42:58</t>
  </si>
  <si>
    <t>11:42:58</t>
  </si>
  <si>
    <t>20250921 11:43:03</t>
  </si>
  <si>
    <t>11:43:03</t>
  </si>
  <si>
    <t>20250921 11:43:08</t>
  </si>
  <si>
    <t>11:43:08</t>
  </si>
  <si>
    <t>20250921 11:43:13</t>
  </si>
  <si>
    <t>11:43:13</t>
  </si>
  <si>
    <t>20250921 11:44:50</t>
  </si>
  <si>
    <t>11:44:50</t>
  </si>
  <si>
    <t>20250921 11:44:55</t>
  </si>
  <si>
    <t>11:44:55</t>
  </si>
  <si>
    <t>20250921 11:45:00</t>
  </si>
  <si>
    <t>11:45:00</t>
  </si>
  <si>
    <t>20250921 11:45:05</t>
  </si>
  <si>
    <t>11:45:05</t>
  </si>
  <si>
    <t>20250921 11:45:10</t>
  </si>
  <si>
    <t>11:45:10</t>
  </si>
  <si>
    <t>20250921 11:45:15</t>
  </si>
  <si>
    <t>11:45:15</t>
  </si>
  <si>
    <t>20250921 11:45:20</t>
  </si>
  <si>
    <t>11:45:20</t>
  </si>
  <si>
    <t>20250921 11:45:25</t>
  </si>
  <si>
    <t>11:45:25</t>
  </si>
  <si>
    <t>20250921 11:45:30</t>
  </si>
  <si>
    <t>11:45:30</t>
  </si>
  <si>
    <t>20250921 11:45:35</t>
  </si>
  <si>
    <t>11:45:35</t>
  </si>
  <si>
    <t>20250921 11:45:40</t>
  </si>
  <si>
    <t>11:45:40</t>
  </si>
  <si>
    <t>20250921 11:45:45</t>
  </si>
  <si>
    <t>11:45:45</t>
  </si>
  <si>
    <t>20250921 11:45:50</t>
  </si>
  <si>
    <t>11:45:50</t>
  </si>
  <si>
    <t>20250921 11:45:55</t>
  </si>
  <si>
    <t>11:45:55</t>
  </si>
  <si>
    <t>20250921 11:46:00</t>
  </si>
  <si>
    <t>11:46:00</t>
  </si>
  <si>
    <t>20250921 11:46:05</t>
  </si>
  <si>
    <t>11:46:05</t>
  </si>
  <si>
    <t>20250921 11:46:10</t>
  </si>
  <si>
    <t>11:46:10</t>
  </si>
  <si>
    <t>20250921 11:46:15</t>
  </si>
  <si>
    <t>11:46:15</t>
  </si>
  <si>
    <t>20250921 11:46:20</t>
  </si>
  <si>
    <t>11:46:20</t>
  </si>
  <si>
    <t>20250921 11:46:25</t>
  </si>
  <si>
    <t>11:46:25</t>
  </si>
  <si>
    <t>20250921 11:46:30</t>
  </si>
  <si>
    <t>11:46:30</t>
  </si>
  <si>
    <t>20250921 11:46:35</t>
  </si>
  <si>
    <t>11:46:35</t>
  </si>
  <si>
    <t>20250921 11:46:40</t>
  </si>
  <si>
    <t>11:46:40</t>
  </si>
  <si>
    <t>20250921 11:46:45</t>
  </si>
  <si>
    <t>11:46:45</t>
  </si>
  <si>
    <t>20250921 11:46:50</t>
  </si>
  <si>
    <t>11:46:50</t>
  </si>
  <si>
    <t>20250921 11:46:55</t>
  </si>
  <si>
    <t>11:46:55</t>
  </si>
  <si>
    <t>20250921 11:47:00</t>
  </si>
  <si>
    <t>11:47:00</t>
  </si>
  <si>
    <t>20250921 11:47:05</t>
  </si>
  <si>
    <t>11:47:05</t>
  </si>
  <si>
    <t>20250921 11:47:10</t>
  </si>
  <si>
    <t>11:47:10</t>
  </si>
  <si>
    <t>20250921 11:47:14</t>
  </si>
  <si>
    <t>11:47:14</t>
  </si>
  <si>
    <t>20250921 11:47:20</t>
  </si>
  <si>
    <t>11:47:20</t>
  </si>
  <si>
    <t>20250921 11:47:25</t>
  </si>
  <si>
    <t>11:47:25</t>
  </si>
  <si>
    <t>20250921 11:47:30</t>
  </si>
  <si>
    <t>11:47:30</t>
  </si>
  <si>
    <t>20250921 11:47:35</t>
  </si>
  <si>
    <t>11:47:35</t>
  </si>
  <si>
    <t>20250921 11:47:40</t>
  </si>
  <si>
    <t>11:47:40</t>
  </si>
  <si>
    <t>20250921 11:47:45</t>
  </si>
  <si>
    <t>11:47:45</t>
  </si>
  <si>
    <t>20250921 11:47:50</t>
  </si>
  <si>
    <t>11:47:50</t>
  </si>
  <si>
    <t>20250921 11:47:55</t>
  </si>
  <si>
    <t>11:47:55</t>
  </si>
  <si>
    <t>20250921 11:48:00</t>
  </si>
  <si>
    <t>11:48:00</t>
  </si>
  <si>
    <t>20250921 11:48:05</t>
  </si>
  <si>
    <t>11:48:05</t>
  </si>
  <si>
    <t>20250921 11:48:10</t>
  </si>
  <si>
    <t>11:48:10</t>
  </si>
  <si>
    <t>20250921 11:48:15</t>
  </si>
  <si>
    <t>11:48:15</t>
  </si>
  <si>
    <t>20250921 11:48:20</t>
  </si>
  <si>
    <t>11:48:20</t>
  </si>
  <si>
    <t>20250921 11:48:25</t>
  </si>
  <si>
    <t>11:48:25</t>
  </si>
  <si>
    <t>20250921 11:48:30</t>
  </si>
  <si>
    <t>11:48:30</t>
  </si>
  <si>
    <t>20250921 11:48:35</t>
  </si>
  <si>
    <t>11:48:35</t>
  </si>
  <si>
    <t>20250921 11:48:40</t>
  </si>
  <si>
    <t>11:48:40</t>
  </si>
  <si>
    <t>20250921 11:48:45</t>
  </si>
  <si>
    <t>11:48:45</t>
  </si>
  <si>
    <t>20250921 11:48:50</t>
  </si>
  <si>
    <t>11:48:50</t>
  </si>
  <si>
    <t>20250921 11:48:55</t>
  </si>
  <si>
    <t>11:48:55</t>
  </si>
  <si>
    <t>20250921 11:49:00</t>
  </si>
  <si>
    <t>11:49:00</t>
  </si>
  <si>
    <t>20250921 11:49:05</t>
  </si>
  <si>
    <t>11:49:05</t>
  </si>
  <si>
    <t>20250921 11:49:10</t>
  </si>
  <si>
    <t>11:49:10</t>
  </si>
  <si>
    <t>20250921 11:49:15</t>
  </si>
  <si>
    <t>11:49:15</t>
  </si>
  <si>
    <t>20250921 11:49:20</t>
  </si>
  <si>
    <t>11:49:20</t>
  </si>
  <si>
    <t>20250921 11:49:25</t>
  </si>
  <si>
    <t>11:49:25</t>
  </si>
  <si>
    <t>20250921 11:49:30</t>
  </si>
  <si>
    <t>11:49:30</t>
  </si>
  <si>
    <t>20250921 11:49:35</t>
  </si>
  <si>
    <t>11:49:35</t>
  </si>
  <si>
    <t>20250921 11:49:40</t>
  </si>
  <si>
    <t>11:49:40</t>
  </si>
  <si>
    <t>20250921 11:49:45</t>
  </si>
  <si>
    <t>11:49:45</t>
  </si>
  <si>
    <t>20250921 11:49:50</t>
  </si>
  <si>
    <t>11:49:50</t>
  </si>
  <si>
    <t>20250921 11:49:55</t>
  </si>
  <si>
    <t>11:49:55</t>
  </si>
  <si>
    <t>20250921 11:50:00</t>
  </si>
  <si>
    <t>11:50:00</t>
  </si>
  <si>
    <t>20250921 11:50:05</t>
  </si>
  <si>
    <t>11:50:05</t>
  </si>
  <si>
    <t>20250921 11:50:10</t>
  </si>
  <si>
    <t>11:50:10</t>
  </si>
  <si>
    <t>20250921 11:50:15</t>
  </si>
  <si>
    <t>11:50:15</t>
  </si>
  <si>
    <t>20250921 11:50:20</t>
  </si>
  <si>
    <t>11:50:20</t>
  </si>
  <si>
    <t>20250921 11:50:25</t>
  </si>
  <si>
    <t>11:50:25</t>
  </si>
  <si>
    <t>20250921 11:50:30</t>
  </si>
  <si>
    <t>11:50:30</t>
  </si>
  <si>
    <t>20250921 11:50:35</t>
  </si>
  <si>
    <t>11:50:35</t>
  </si>
  <si>
    <t>20250921 11:50:40</t>
  </si>
  <si>
    <t>11:50:40</t>
  </si>
  <si>
    <t>20250921 11:50:45</t>
  </si>
  <si>
    <t>11:50:45</t>
  </si>
  <si>
    <t>20250921 12:48:13</t>
  </si>
  <si>
    <t>12:48:13</t>
  </si>
  <si>
    <t>264</t>
  </si>
  <si>
    <t>20250921 12:48:18</t>
  </si>
  <si>
    <t>12:48:18</t>
  </si>
  <si>
    <t>20250921 12:48:23</t>
  </si>
  <si>
    <t>12:48:23</t>
  </si>
  <si>
    <t>20250921 12:48:28</t>
  </si>
  <si>
    <t>12:48:28</t>
  </si>
  <si>
    <t>20250921 12:48:33</t>
  </si>
  <si>
    <t>12:48:33</t>
  </si>
  <si>
    <t>20250921 12:48:38</t>
  </si>
  <si>
    <t>12:48:38</t>
  </si>
  <si>
    <t>20250921 12:48:43</t>
  </si>
  <si>
    <t>12:48:43</t>
  </si>
  <si>
    <t>20250921 12:48:48</t>
  </si>
  <si>
    <t>12:48:48</t>
  </si>
  <si>
    <t>20250921 12:48:53</t>
  </si>
  <si>
    <t>12:48:53</t>
  </si>
  <si>
    <t>20250921 12:48:58</t>
  </si>
  <si>
    <t>12:48:58</t>
  </si>
  <si>
    <t>20250921 12:49:03</t>
  </si>
  <si>
    <t>12:49:03</t>
  </si>
  <si>
    <t>20250921 12:49:08</t>
  </si>
  <si>
    <t>12:49:08</t>
  </si>
  <si>
    <t>20250921 12:49:13</t>
  </si>
  <si>
    <t>12:49:13</t>
  </si>
  <si>
    <t>20250921 12:49:18</t>
  </si>
  <si>
    <t>12:49:18</t>
  </si>
  <si>
    <t>20250921 12:49:23</t>
  </si>
  <si>
    <t>12:49:23</t>
  </si>
  <si>
    <t>20250921 12:49:28</t>
  </si>
  <si>
    <t>12:49:28</t>
  </si>
  <si>
    <t>20250921 12:49:33</t>
  </si>
  <si>
    <t>12:49:33</t>
  </si>
  <si>
    <t>20250921 12:49:38</t>
  </si>
  <si>
    <t>12:49:38</t>
  </si>
  <si>
    <t>20250921 12:49:43</t>
  </si>
  <si>
    <t>12:49:43</t>
  </si>
  <si>
    <t>20250921 12:49:48</t>
  </si>
  <si>
    <t>12:49:48</t>
  </si>
  <si>
    <t>20250921 12:49:53</t>
  </si>
  <si>
    <t>12:49:53</t>
  </si>
  <si>
    <t>20250921 12:49:58</t>
  </si>
  <si>
    <t>12:49:58</t>
  </si>
  <si>
    <t>20250921 12:50:03</t>
  </si>
  <si>
    <t>12:50:03</t>
  </si>
  <si>
    <t>20250921 12:50:08</t>
  </si>
  <si>
    <t>12:50:08</t>
  </si>
  <si>
    <t>20250921 12:51:45</t>
  </si>
  <si>
    <t>12:51:45</t>
  </si>
  <si>
    <t>20250921 12:51:50</t>
  </si>
  <si>
    <t>12:51:50</t>
  </si>
  <si>
    <t>20250921 12:51:55</t>
  </si>
  <si>
    <t>12:51:55</t>
  </si>
  <si>
    <t>20250921 12:52:00</t>
  </si>
  <si>
    <t>12:52:00</t>
  </si>
  <si>
    <t>20250921 12:52:05</t>
  </si>
  <si>
    <t>12:52:05</t>
  </si>
  <si>
    <t>20250921 12:52:10</t>
  </si>
  <si>
    <t>12:52:10</t>
  </si>
  <si>
    <t>20250921 12:52:15</t>
  </si>
  <si>
    <t>12:52:15</t>
  </si>
  <si>
    <t>20250921 12:52:20</t>
  </si>
  <si>
    <t>12:52:20</t>
  </si>
  <si>
    <t>20250921 12:52:25</t>
  </si>
  <si>
    <t>12:52:25</t>
  </si>
  <si>
    <t>20250921 12:52:30</t>
  </si>
  <si>
    <t>12:52:30</t>
  </si>
  <si>
    <t>20250921 12:52:35</t>
  </si>
  <si>
    <t>12:52:35</t>
  </si>
  <si>
    <t>20250921 12:52:40</t>
  </si>
  <si>
    <t>12:52:40</t>
  </si>
  <si>
    <t>20250921 12:52:45</t>
  </si>
  <si>
    <t>12:52:45</t>
  </si>
  <si>
    <t>20250921 12:52:50</t>
  </si>
  <si>
    <t>12:52:50</t>
  </si>
  <si>
    <t>20250921 12:52:55</t>
  </si>
  <si>
    <t>12:52:55</t>
  </si>
  <si>
    <t>20250921 12:53:00</t>
  </si>
  <si>
    <t>12:53:00</t>
  </si>
  <si>
    <t>20250921 12:53:05</t>
  </si>
  <si>
    <t>12:53:05</t>
  </si>
  <si>
    <t>20250921 12:53:10</t>
  </si>
  <si>
    <t>12:53:10</t>
  </si>
  <si>
    <t>20250921 12:53:15</t>
  </si>
  <si>
    <t>12:53:15</t>
  </si>
  <si>
    <t>20250921 12:53:20</t>
  </si>
  <si>
    <t>12:53:20</t>
  </si>
  <si>
    <t>20250921 12:53:25</t>
  </si>
  <si>
    <t>12:53:25</t>
  </si>
  <si>
    <t>20250921 12:53:30</t>
  </si>
  <si>
    <t>12:53:30</t>
  </si>
  <si>
    <t>20250921 12:53:35</t>
  </si>
  <si>
    <t>12:53:35</t>
  </si>
  <si>
    <t>20250921 12:53:40</t>
  </si>
  <si>
    <t>12:53:40</t>
  </si>
  <si>
    <t>20250921 12:53:45</t>
  </si>
  <si>
    <t>12:53:45</t>
  </si>
  <si>
    <t>20250921 12:53:50</t>
  </si>
  <si>
    <t>12:53:50</t>
  </si>
  <si>
    <t>20250921 12:53:55</t>
  </si>
  <si>
    <t>12:53:55</t>
  </si>
  <si>
    <t>20250921 12:54:00</t>
  </si>
  <si>
    <t>12:54:00</t>
  </si>
  <si>
    <t>20250921 12:54:05</t>
  </si>
  <si>
    <t>12:54:05</t>
  </si>
  <si>
    <t>20250921 12:54:10</t>
  </si>
  <si>
    <t>12:54:10</t>
  </si>
  <si>
    <t>20250921 12:54:15</t>
  </si>
  <si>
    <t>12:54:15</t>
  </si>
  <si>
    <t>20250921 12:54:20</t>
  </si>
  <si>
    <t>12:54:20</t>
  </si>
  <si>
    <t>20250921 12:54:25</t>
  </si>
  <si>
    <t>12:54:25</t>
  </si>
  <si>
    <t>20250921 12:54:30</t>
  </si>
  <si>
    <t>12:54:30</t>
  </si>
  <si>
    <t>20250921 12:54:35</t>
  </si>
  <si>
    <t>12:54:35</t>
  </si>
  <si>
    <t>20250921 12:54:40</t>
  </si>
  <si>
    <t>12:54:40</t>
  </si>
  <si>
    <t>20250921 12:54:45</t>
  </si>
  <si>
    <t>12:54:45</t>
  </si>
  <si>
    <t>20250921 12:54:50</t>
  </si>
  <si>
    <t>12:54:50</t>
  </si>
  <si>
    <t>20250921 12:54:55</t>
  </si>
  <si>
    <t>12:54:55</t>
  </si>
  <si>
    <t>20250921 12:55:00</t>
  </si>
  <si>
    <t>12:55:00</t>
  </si>
  <si>
    <t>20250921 12:55:05</t>
  </si>
  <si>
    <t>12:55:05</t>
  </si>
  <si>
    <t>20250921 12:55:10</t>
  </si>
  <si>
    <t>12:55:10</t>
  </si>
  <si>
    <t>20250921 12:55:15</t>
  </si>
  <si>
    <t>12:55:15</t>
  </si>
  <si>
    <t>20250921 12:55:20</t>
  </si>
  <si>
    <t>12:55:20</t>
  </si>
  <si>
    <t>20250921 12:55:25</t>
  </si>
  <si>
    <t>12:55:25</t>
  </si>
  <si>
    <t>20250921 12:55:30</t>
  </si>
  <si>
    <t>12:55:30</t>
  </si>
  <si>
    <t>20250921 12:55:35</t>
  </si>
  <si>
    <t>12:55:35</t>
  </si>
  <si>
    <t>20250921 12:55:40</t>
  </si>
  <si>
    <t>12:55:40</t>
  </si>
  <si>
    <t>20250921 12:55:45</t>
  </si>
  <si>
    <t>12:55:45</t>
  </si>
  <si>
    <t>20250921 12:55:50</t>
  </si>
  <si>
    <t>12:55:50</t>
  </si>
  <si>
    <t>20250921 12:55:55</t>
  </si>
  <si>
    <t>12:55:55</t>
  </si>
  <si>
    <t>20250921 12:56:00</t>
  </si>
  <si>
    <t>12:56:00</t>
  </si>
  <si>
    <t>20250921 12:56:05</t>
  </si>
  <si>
    <t>12:56:05</t>
  </si>
  <si>
    <t>20250921 12:56:10</t>
  </si>
  <si>
    <t>12:56:10</t>
  </si>
  <si>
    <t>20250921 12:56:15</t>
  </si>
  <si>
    <t>12:56:15</t>
  </si>
  <si>
    <t>20250921 12:56:20</t>
  </si>
  <si>
    <t>12:56:20</t>
  </si>
  <si>
    <t>20250921 12:56:25</t>
  </si>
  <si>
    <t>12:56:25</t>
  </si>
  <si>
    <t>20250921 12:56:30</t>
  </si>
  <si>
    <t>12:56:30</t>
  </si>
  <si>
    <t>20250921 12:56:35</t>
  </si>
  <si>
    <t>12:56:35</t>
  </si>
  <si>
    <t>20250921 12:56:40</t>
  </si>
  <si>
    <t>12:56:40</t>
  </si>
  <si>
    <t>20250921 12:56:45</t>
  </si>
  <si>
    <t>12:56:45</t>
  </si>
  <si>
    <t>20250921 12:56:50</t>
  </si>
  <si>
    <t>12:56:50</t>
  </si>
  <si>
    <t>20250921 12:56:55</t>
  </si>
  <si>
    <t>12:56:55</t>
  </si>
  <si>
    <t>20250921 12:57:00</t>
  </si>
  <si>
    <t>12:57:00</t>
  </si>
  <si>
    <t>20250921 12:57:05</t>
  </si>
  <si>
    <t>12:57:05</t>
  </si>
  <si>
    <t>20250921 12:57:10</t>
  </si>
  <si>
    <t>12:57:10</t>
  </si>
  <si>
    <t>20250921 12:57:15</t>
  </si>
  <si>
    <t>12:57:15</t>
  </si>
  <si>
    <t>20250921 12:57:20</t>
  </si>
  <si>
    <t>12:57:20</t>
  </si>
  <si>
    <t>20250921 12:57:25</t>
  </si>
  <si>
    <t>12:57:25</t>
  </si>
  <si>
    <t>20250921 12:57:30</t>
  </si>
  <si>
    <t>12:57:30</t>
  </si>
  <si>
    <t>20250921 12:57:35</t>
  </si>
  <si>
    <t>12:57:35</t>
  </si>
  <si>
    <t>20250921 12:57:40</t>
  </si>
  <si>
    <t>12:57:40</t>
  </si>
  <si>
    <t>20250921 12:57:45</t>
  </si>
  <si>
    <t>12:57:45</t>
  </si>
  <si>
    <t>20250921 13:34:21</t>
  </si>
  <si>
    <t>13:34:21</t>
  </si>
  <si>
    <t>262</t>
  </si>
  <si>
    <t>20250921 13:34:26</t>
  </si>
  <si>
    <t>13:34:26</t>
  </si>
  <si>
    <t>20250921 13:34:31</t>
  </si>
  <si>
    <t>13:34:31</t>
  </si>
  <si>
    <t>20250921 13:34:36</t>
  </si>
  <si>
    <t>13:34:36</t>
  </si>
  <si>
    <t>20250921 13:34:41</t>
  </si>
  <si>
    <t>13:34:41</t>
  </si>
  <si>
    <t>20250921 13:34:46</t>
  </si>
  <si>
    <t>13:34:46</t>
  </si>
  <si>
    <t>20250921 13:34:51</t>
  </si>
  <si>
    <t>13:34:51</t>
  </si>
  <si>
    <t>20250921 13:34:56</t>
  </si>
  <si>
    <t>13:34:56</t>
  </si>
  <si>
    <t>20250921 13:35:01</t>
  </si>
  <si>
    <t>13:35:01</t>
  </si>
  <si>
    <t>20250921 13:35:06</t>
  </si>
  <si>
    <t>13:35:06</t>
  </si>
  <si>
    <t>20250921 13:35:11</t>
  </si>
  <si>
    <t>13:35:11</t>
  </si>
  <si>
    <t>20250921 13:35:16</t>
  </si>
  <si>
    <t>13:35:16</t>
  </si>
  <si>
    <t>20250921 13:35:21</t>
  </si>
  <si>
    <t>13:35:21</t>
  </si>
  <si>
    <t>20250921 13:35:26</t>
  </si>
  <si>
    <t>13:35:26</t>
  </si>
  <si>
    <t>20250921 13:35:31</t>
  </si>
  <si>
    <t>13:35:31</t>
  </si>
  <si>
    <t>20250921 13:35:36</t>
  </si>
  <si>
    <t>13:35:36</t>
  </si>
  <si>
    <t>20250921 13:35:41</t>
  </si>
  <si>
    <t>13:35:41</t>
  </si>
  <si>
    <t>20250921 13:35:46</t>
  </si>
  <si>
    <t>13:35:46</t>
  </si>
  <si>
    <t>20250921 13:35:51</t>
  </si>
  <si>
    <t>13:35:51</t>
  </si>
  <si>
    <t>20250921 13:35:56</t>
  </si>
  <si>
    <t>13:35:56</t>
  </si>
  <si>
    <t>20250921 13:36:01</t>
  </si>
  <si>
    <t>13:36:01</t>
  </si>
  <si>
    <t>20250921 13:36:06</t>
  </si>
  <si>
    <t>13:36:06</t>
  </si>
  <si>
    <t>20250921 13:36:11</t>
  </si>
  <si>
    <t>13:36:11</t>
  </si>
  <si>
    <t>20250921 13:36:16</t>
  </si>
  <si>
    <t>13:36:16</t>
  </si>
  <si>
    <t>20250921 13:37:53</t>
  </si>
  <si>
    <t>13:37:53</t>
  </si>
  <si>
    <t>20250921 13:37:58</t>
  </si>
  <si>
    <t>13:37:58</t>
  </si>
  <si>
    <t>20250921 13:38:03</t>
  </si>
  <si>
    <t>13:38:03</t>
  </si>
  <si>
    <t>20250921 13:38:08</t>
  </si>
  <si>
    <t>13:38:08</t>
  </si>
  <si>
    <t>20250921 13:38:13</t>
  </si>
  <si>
    <t>13:38:13</t>
  </si>
  <si>
    <t>20250921 13:38:18</t>
  </si>
  <si>
    <t>13:38:18</t>
  </si>
  <si>
    <t>20250921 13:38:23</t>
  </si>
  <si>
    <t>13:38:23</t>
  </si>
  <si>
    <t>20250921 13:38:28</t>
  </si>
  <si>
    <t>13:38:28</t>
  </si>
  <si>
    <t>20250921 13:38:33</t>
  </si>
  <si>
    <t>13:38:33</t>
  </si>
  <si>
    <t>20250921 13:38:38</t>
  </si>
  <si>
    <t>13:38:38</t>
  </si>
  <si>
    <t>20250921 13:38:43</t>
  </si>
  <si>
    <t>13:38:43</t>
  </si>
  <si>
    <t>20250921 13:38:48</t>
  </si>
  <si>
    <t>13:38:48</t>
  </si>
  <si>
    <t>20250921 13:38:53</t>
  </si>
  <si>
    <t>13:38:53</t>
  </si>
  <si>
    <t>20250921 13:38:58</t>
  </si>
  <si>
    <t>13:38:58</t>
  </si>
  <si>
    <t>20250921 13:39:03</t>
  </si>
  <si>
    <t>13:39:03</t>
  </si>
  <si>
    <t>20250921 13:39:08</t>
  </si>
  <si>
    <t>13:39:08</t>
  </si>
  <si>
    <t>20250921 13:39:13</t>
  </si>
  <si>
    <t>13:39:13</t>
  </si>
  <si>
    <t>20250921 13:39:18</t>
  </si>
  <si>
    <t>13:39:18</t>
  </si>
  <si>
    <t>20250921 13:39:23</t>
  </si>
  <si>
    <t>13:39:23</t>
  </si>
  <si>
    <t>20250921 13:39:28</t>
  </si>
  <si>
    <t>13:39:28</t>
  </si>
  <si>
    <t>20250921 13:39:33</t>
  </si>
  <si>
    <t>13:39:33</t>
  </si>
  <si>
    <t>20250921 13:39:38</t>
  </si>
  <si>
    <t>13:39:38</t>
  </si>
  <si>
    <t>20250921 13:39:43</t>
  </si>
  <si>
    <t>13:39:43</t>
  </si>
  <si>
    <t>20250921 13:39:48</t>
  </si>
  <si>
    <t>13:39:48</t>
  </si>
  <si>
    <t>20250921 13:39:53</t>
  </si>
  <si>
    <t>13:39:53</t>
  </si>
  <si>
    <t>20250921 13:39:58</t>
  </si>
  <si>
    <t>13:39:58</t>
  </si>
  <si>
    <t>20250921 13:40:03</t>
  </si>
  <si>
    <t>13:40:03</t>
  </si>
  <si>
    <t>20250921 13:40:08</t>
  </si>
  <si>
    <t>13:40:08</t>
  </si>
  <si>
    <t>20250921 13:40:13</t>
  </si>
  <si>
    <t>13:40:13</t>
  </si>
  <si>
    <t>20250921 13:40:18</t>
  </si>
  <si>
    <t>13:40:18</t>
  </si>
  <si>
    <t>20250921 13:40:23</t>
  </si>
  <si>
    <t>13:40:23</t>
  </si>
  <si>
    <t>20250921 13:40:28</t>
  </si>
  <si>
    <t>13:40:28</t>
  </si>
  <si>
    <t>20250921 13:40:33</t>
  </si>
  <si>
    <t>13:40:33</t>
  </si>
  <si>
    <t>20250921 13:40:38</t>
  </si>
  <si>
    <t>13:40:38</t>
  </si>
  <si>
    <t>20250921 13:40:43</t>
  </si>
  <si>
    <t>13:40:43</t>
  </si>
  <si>
    <t>20250921 13:40:48</t>
  </si>
  <si>
    <t>13:40:48</t>
  </si>
  <si>
    <t>20250921 13:40:53</t>
  </si>
  <si>
    <t>13:40:53</t>
  </si>
  <si>
    <t>20250921 13:40:58</t>
  </si>
  <si>
    <t>13:40:58</t>
  </si>
  <si>
    <t>20250921 13:41:03</t>
  </si>
  <si>
    <t>13:41:03</t>
  </si>
  <si>
    <t>20250921 13:41:08</t>
  </si>
  <si>
    <t>13:41:08</t>
  </si>
  <si>
    <t>20250921 13:41:13</t>
  </si>
  <si>
    <t>13:41:13</t>
  </si>
  <si>
    <t>20250921 13:41:18</t>
  </si>
  <si>
    <t>13:41:18</t>
  </si>
  <si>
    <t>20250921 13:41:23</t>
  </si>
  <si>
    <t>13:41:23</t>
  </si>
  <si>
    <t>20250921 13:41:28</t>
  </si>
  <si>
    <t>13:41:28</t>
  </si>
  <si>
    <t>20250921 13:41:33</t>
  </si>
  <si>
    <t>13:41:33</t>
  </si>
  <si>
    <t>20250921 13:41:38</t>
  </si>
  <si>
    <t>13:41:38</t>
  </si>
  <si>
    <t>20250921 13:41:43</t>
  </si>
  <si>
    <t>13:41:43</t>
  </si>
  <si>
    <t>20250921 13:41:48</t>
  </si>
  <si>
    <t>13:41:48</t>
  </si>
  <si>
    <t>20250921 13:41:53</t>
  </si>
  <si>
    <t>13:41:53</t>
  </si>
  <si>
    <t>20250921 13:41:58</t>
  </si>
  <si>
    <t>13:41:58</t>
  </si>
  <si>
    <t>20250921 13:42:03</t>
  </si>
  <si>
    <t>13:42:03</t>
  </si>
  <si>
    <t>20250921 13:42:08</t>
  </si>
  <si>
    <t>13:42:08</t>
  </si>
  <si>
    <t>20250921 13:42:13</t>
  </si>
  <si>
    <t>13:42:13</t>
  </si>
  <si>
    <t>20250921 13:42:18</t>
  </si>
  <si>
    <t>13:42:18</t>
  </si>
  <si>
    <t>20250921 13:42:23</t>
  </si>
  <si>
    <t>13:42:23</t>
  </si>
  <si>
    <t>20250921 13:42:28</t>
  </si>
  <si>
    <t>13:42:28</t>
  </si>
  <si>
    <t>20250921 13:42:33</t>
  </si>
  <si>
    <t>13:42:33</t>
  </si>
  <si>
    <t>20250921 13:42:38</t>
  </si>
  <si>
    <t>13:42:38</t>
  </si>
  <si>
    <t>20250921 13:42:43</t>
  </si>
  <si>
    <t>13:42:43</t>
  </si>
  <si>
    <t>20250921 13:42:48</t>
  </si>
  <si>
    <t>13:42:48</t>
  </si>
  <si>
    <t>20250921 13:42:53</t>
  </si>
  <si>
    <t>13:42:53</t>
  </si>
  <si>
    <t>20250921 13:42:58</t>
  </si>
  <si>
    <t>13:42:58</t>
  </si>
  <si>
    <t>20250921 13:43:03</t>
  </si>
  <si>
    <t>13:43:03</t>
  </si>
  <si>
    <t>20250921 13:43:08</t>
  </si>
  <si>
    <t>13:43:08</t>
  </si>
  <si>
    <t>20250921 13:43:13</t>
  </si>
  <si>
    <t>13:43:13</t>
  </si>
  <si>
    <t>20250921 13:43:18</t>
  </si>
  <si>
    <t>13:43:18</t>
  </si>
  <si>
    <t>20250921 13:43:22</t>
  </si>
  <si>
    <t>13:43:22</t>
  </si>
  <si>
    <t>20250921 13:43:28</t>
  </si>
  <si>
    <t>13:43:28</t>
  </si>
  <si>
    <t>20250921 13:43:33</t>
  </si>
  <si>
    <t>13:43:33</t>
  </si>
  <si>
    <t>20250921 13:43:38</t>
  </si>
  <si>
    <t>13:43:38</t>
  </si>
  <si>
    <t>20250921 13:43:43</t>
  </si>
  <si>
    <t>13:43:43</t>
  </si>
  <si>
    <t>20250921 13:43:48</t>
  </si>
  <si>
    <t>13:43:48</t>
  </si>
  <si>
    <t>20250921 14:23:28</t>
  </si>
  <si>
    <t>14:23:28</t>
  </si>
  <si>
    <t>303</t>
  </si>
  <si>
    <t>20250921 14:23:33</t>
  </si>
  <si>
    <t>14:23:33</t>
  </si>
  <si>
    <t>20250921 14:23:38</t>
  </si>
  <si>
    <t>14:23:38</t>
  </si>
  <si>
    <t>20250921 14:23:43</t>
  </si>
  <si>
    <t>14:23:43</t>
  </si>
  <si>
    <t>20250921 14:23:48</t>
  </si>
  <si>
    <t>14:23:48</t>
  </si>
  <si>
    <t>20250921 14:23:53</t>
  </si>
  <si>
    <t>14:23:53</t>
  </si>
  <si>
    <t>20250921 14:23:58</t>
  </si>
  <si>
    <t>14:23:58</t>
  </si>
  <si>
    <t>20250921 14:24:03</t>
  </si>
  <si>
    <t>14:24:03</t>
  </si>
  <si>
    <t>20250921 14:24:08</t>
  </si>
  <si>
    <t>14:24:08</t>
  </si>
  <si>
    <t>20250921 14:24:12</t>
  </si>
  <si>
    <t>14:24:12</t>
  </si>
  <si>
    <t>20250921 14:24:18</t>
  </si>
  <si>
    <t>14:24:18</t>
  </si>
  <si>
    <t>20250921 14:24:23</t>
  </si>
  <si>
    <t>14:24:23</t>
  </si>
  <si>
    <t>20250921 14:24:28</t>
  </si>
  <si>
    <t>14:24:28</t>
  </si>
  <si>
    <t>20250921 14:24:33</t>
  </si>
  <si>
    <t>14:24:33</t>
  </si>
  <si>
    <t>20250921 14:24:38</t>
  </si>
  <si>
    <t>14:24:38</t>
  </si>
  <si>
    <t>20250921 14:24:43</t>
  </si>
  <si>
    <t>14:24:43</t>
  </si>
  <si>
    <t>20250921 14:24:48</t>
  </si>
  <si>
    <t>14:24:48</t>
  </si>
  <si>
    <t>20250921 14:24:53</t>
  </si>
  <si>
    <t>14:24:53</t>
  </si>
  <si>
    <t>20250921 14:24:58</t>
  </si>
  <si>
    <t>14:24:58</t>
  </si>
  <si>
    <t>20250921 14:25:03</t>
  </si>
  <si>
    <t>14:25:03</t>
  </si>
  <si>
    <t>20250921 14:25:08</t>
  </si>
  <si>
    <t>14:25:08</t>
  </si>
  <si>
    <t>20250921 14:25:13</t>
  </si>
  <si>
    <t>14:25:13</t>
  </si>
  <si>
    <t>20250921 14:25:17</t>
  </si>
  <si>
    <t>14:25:17</t>
  </si>
  <si>
    <t>20250921 14:25:23</t>
  </si>
  <si>
    <t>14:25:23</t>
  </si>
  <si>
    <t>20250921 14:27:00</t>
  </si>
  <si>
    <t>14:27:00</t>
  </si>
  <si>
    <t>20250921 14:27:05</t>
  </si>
  <si>
    <t>14:27:05</t>
  </si>
  <si>
    <t>20250921 14:27:10</t>
  </si>
  <si>
    <t>14:27:10</t>
  </si>
  <si>
    <t>20250921 14:27:15</t>
  </si>
  <si>
    <t>14:27:15</t>
  </si>
  <si>
    <t>20250921 14:27:20</t>
  </si>
  <si>
    <t>14:27:20</t>
  </si>
  <si>
    <t>20250921 14:27:25</t>
  </si>
  <si>
    <t>14:27:25</t>
  </si>
  <si>
    <t>20250921 14:27:30</t>
  </si>
  <si>
    <t>14:27:30</t>
  </si>
  <si>
    <t>20250921 14:27:35</t>
  </si>
  <si>
    <t>14:27:35</t>
  </si>
  <si>
    <t>20250921 14:27:40</t>
  </si>
  <si>
    <t>14:27:40</t>
  </si>
  <si>
    <t>20250921 14:27:45</t>
  </si>
  <si>
    <t>14:27:45</t>
  </si>
  <si>
    <t>20250921 14:27:50</t>
  </si>
  <si>
    <t>14:27:50</t>
  </si>
  <si>
    <t>20250921 14:27:55</t>
  </si>
  <si>
    <t>14:27:55</t>
  </si>
  <si>
    <t>20250921 14:28:00</t>
  </si>
  <si>
    <t>14:28:00</t>
  </si>
  <si>
    <t>20250921 14:28:05</t>
  </si>
  <si>
    <t>14:28:05</t>
  </si>
  <si>
    <t>20250921 14:28:10</t>
  </si>
  <si>
    <t>14:28:10</t>
  </si>
  <si>
    <t>20250921 14:28:15</t>
  </si>
  <si>
    <t>14:28:15</t>
  </si>
  <si>
    <t>20250921 14:28:20</t>
  </si>
  <si>
    <t>14:28:20</t>
  </si>
  <si>
    <t>20250921 14:28:25</t>
  </si>
  <si>
    <t>14:28:25</t>
  </si>
  <si>
    <t>20250921 14:28:30</t>
  </si>
  <si>
    <t>14:28:30</t>
  </si>
  <si>
    <t>20250921 14:28:35</t>
  </si>
  <si>
    <t>14:28:35</t>
  </si>
  <si>
    <t>20250921 14:28:40</t>
  </si>
  <si>
    <t>14:28:40</t>
  </si>
  <si>
    <t>20250921 14:28:45</t>
  </si>
  <si>
    <t>14:28:45</t>
  </si>
  <si>
    <t>20250921 14:28:50</t>
  </si>
  <si>
    <t>14:28:50</t>
  </si>
  <si>
    <t>20250921 14:28:55</t>
  </si>
  <si>
    <t>14:28:55</t>
  </si>
  <si>
    <t>20250921 14:29:00</t>
  </si>
  <si>
    <t>14:29:00</t>
  </si>
  <si>
    <t>20250921 14:29:05</t>
  </si>
  <si>
    <t>14:29:05</t>
  </si>
  <si>
    <t>20250921 14:29:10</t>
  </si>
  <si>
    <t>14:29:10</t>
  </si>
  <si>
    <t>20250921 14:29:14</t>
  </si>
  <si>
    <t>14:29:14</t>
  </si>
  <si>
    <t>20250921 14:29:20</t>
  </si>
  <si>
    <t>14:29:20</t>
  </si>
  <si>
    <t>20250921 14:29:25</t>
  </si>
  <si>
    <t>14:29:25</t>
  </si>
  <si>
    <t>20250921 14:29:30</t>
  </si>
  <si>
    <t>14:29:30</t>
  </si>
  <si>
    <t>20250921 14:29:35</t>
  </si>
  <si>
    <t>14:29:35</t>
  </si>
  <si>
    <t>20250921 14:29:40</t>
  </si>
  <si>
    <t>14:29:40</t>
  </si>
  <si>
    <t>20250921 14:29:45</t>
  </si>
  <si>
    <t>14:29:45</t>
  </si>
  <si>
    <t>20250921 14:29:50</t>
  </si>
  <si>
    <t>14:29:50</t>
  </si>
  <si>
    <t>20250921 14:29:55</t>
  </si>
  <si>
    <t>14:29:55</t>
  </si>
  <si>
    <t>20250921 14:30:00</t>
  </si>
  <si>
    <t>14:30:00</t>
  </si>
  <si>
    <t>20250921 14:30:05</t>
  </si>
  <si>
    <t>14:30:05</t>
  </si>
  <si>
    <t>20250921 14:30:10</t>
  </si>
  <si>
    <t>14:30:10</t>
  </si>
  <si>
    <t>20250921 14:30:15</t>
  </si>
  <si>
    <t>14:30:15</t>
  </si>
  <si>
    <t>20250921 14:30:20</t>
  </si>
  <si>
    <t>14:30:20</t>
  </si>
  <si>
    <t>20250921 14:30:25</t>
  </si>
  <si>
    <t>14:30:25</t>
  </si>
  <si>
    <t>20250921 14:30:30</t>
  </si>
  <si>
    <t>14:30:30</t>
  </si>
  <si>
    <t>20250921 14:30:35</t>
  </si>
  <si>
    <t>14:30:35</t>
  </si>
  <si>
    <t>20250921 14:30:40</t>
  </si>
  <si>
    <t>14:30:40</t>
  </si>
  <si>
    <t>20250921 14:30:45</t>
  </si>
  <si>
    <t>14:30:45</t>
  </si>
  <si>
    <t>20250921 14:30:50</t>
  </si>
  <si>
    <t>14:30:50</t>
  </si>
  <si>
    <t>20250921 14:30:55</t>
  </si>
  <si>
    <t>14:30:55</t>
  </si>
  <si>
    <t>20250921 14:31:00</t>
  </si>
  <si>
    <t>14:31:00</t>
  </si>
  <si>
    <t>20250921 14:31:05</t>
  </si>
  <si>
    <t>14:31:05</t>
  </si>
  <si>
    <t>20250921 14:31:10</t>
  </si>
  <si>
    <t>14:31:10</t>
  </si>
  <si>
    <t>20250921 14:31:15</t>
  </si>
  <si>
    <t>14:31:15</t>
  </si>
  <si>
    <t>20250921 14:31:20</t>
  </si>
  <si>
    <t>14:31:20</t>
  </si>
  <si>
    <t>20250921 14:31:25</t>
  </si>
  <si>
    <t>14:31:25</t>
  </si>
  <si>
    <t>20250921 14:31:30</t>
  </si>
  <si>
    <t>14:31:30</t>
  </si>
  <si>
    <t>20250921 14:31:35</t>
  </si>
  <si>
    <t>14:31:35</t>
  </si>
  <si>
    <t>20250921 14:31:40</t>
  </si>
  <si>
    <t>14:31:40</t>
  </si>
  <si>
    <t>20250921 14:31:45</t>
  </si>
  <si>
    <t>14:31:45</t>
  </si>
  <si>
    <t>20250921 14:31:50</t>
  </si>
  <si>
    <t>14:31:50</t>
  </si>
  <si>
    <t>20250921 14:31:55</t>
  </si>
  <si>
    <t>14:31:55</t>
  </si>
  <si>
    <t>20250921 14:32:00</t>
  </si>
  <si>
    <t>14:32:00</t>
  </si>
  <si>
    <t>20250921 14:32:05</t>
  </si>
  <si>
    <t>14:32:05</t>
  </si>
  <si>
    <t>20250921 14:32:10</t>
  </si>
  <si>
    <t>14:32:10</t>
  </si>
  <si>
    <t>20250921 14:32:15</t>
  </si>
  <si>
    <t>14:32:15</t>
  </si>
  <si>
    <t>20250921 14:32:20</t>
  </si>
  <si>
    <t>14:32:20</t>
  </si>
  <si>
    <t>20250921 14:32:25</t>
  </si>
  <si>
    <t>14:32:25</t>
  </si>
  <si>
    <t>20250921 14:32:30</t>
  </si>
  <si>
    <t>14:32:30</t>
  </si>
  <si>
    <t>20250921 14:32:35</t>
  </si>
  <si>
    <t>14:32:35</t>
  </si>
  <si>
    <t>20250921 14:32:40</t>
  </si>
  <si>
    <t>14:32:40</t>
  </si>
  <si>
    <t>20250921 14:32:45</t>
  </si>
  <si>
    <t>14:32:45</t>
  </si>
  <si>
    <t>20250921 14:32:50</t>
  </si>
  <si>
    <t>14:32:50</t>
  </si>
  <si>
    <t>20250921 14:32:55</t>
  </si>
  <si>
    <t>14:32:55</t>
  </si>
  <si>
    <t>20250921 15:24:45</t>
  </si>
  <si>
    <t>15:24:45</t>
  </si>
  <si>
    <t>315</t>
  </si>
  <si>
    <t>20250921 15:24:50</t>
  </si>
  <si>
    <t>15:24:50</t>
  </si>
  <si>
    <t>20250921 15:24:55</t>
  </si>
  <si>
    <t>15:24:55</t>
  </si>
  <si>
    <t>20250921 15:25:00</t>
  </si>
  <si>
    <t>15:25:00</t>
  </si>
  <si>
    <t>20250921 15:25:05</t>
  </si>
  <si>
    <t>15:25:05</t>
  </si>
  <si>
    <t>20250921 15:25:10</t>
  </si>
  <si>
    <t>15:25:10</t>
  </si>
  <si>
    <t>20250921 15:25:15</t>
  </si>
  <si>
    <t>15:25:15</t>
  </si>
  <si>
    <t>20250921 15:25:20</t>
  </si>
  <si>
    <t>15:25:20</t>
  </si>
  <si>
    <t>20250921 15:25:25</t>
  </si>
  <si>
    <t>15:25:25</t>
  </si>
  <si>
    <t>20250921 15:25:30</t>
  </si>
  <si>
    <t>15:25:30</t>
  </si>
  <si>
    <t>20250921 15:25:35</t>
  </si>
  <si>
    <t>15:25:35</t>
  </si>
  <si>
    <t>20250921 15:25:40</t>
  </si>
  <si>
    <t>15:25:40</t>
  </si>
  <si>
    <t>20250921 15:25:45</t>
  </si>
  <si>
    <t>15:25:45</t>
  </si>
  <si>
    <t>20250921 15:25:50</t>
  </si>
  <si>
    <t>15:25:50</t>
  </si>
  <si>
    <t>20250921 15:25:55</t>
  </si>
  <si>
    <t>15:25:55</t>
  </si>
  <si>
    <t>20250921 15:26:00</t>
  </si>
  <si>
    <t>15:26:00</t>
  </si>
  <si>
    <t>20250921 15:26:05</t>
  </si>
  <si>
    <t>15:26:05</t>
  </si>
  <si>
    <t>20250921 15:26:10</t>
  </si>
  <si>
    <t>15:26:10</t>
  </si>
  <si>
    <t>20250921 15:26:15</t>
  </si>
  <si>
    <t>15:26:15</t>
  </si>
  <si>
    <t>20250921 15:26:20</t>
  </si>
  <si>
    <t>15:26:20</t>
  </si>
  <si>
    <t>20250921 15:26:25</t>
  </si>
  <si>
    <t>15:26:25</t>
  </si>
  <si>
    <t>20250921 15:26:30</t>
  </si>
  <si>
    <t>15:26:30</t>
  </si>
  <si>
    <t>20250921 15:26:35</t>
  </si>
  <si>
    <t>15:26:35</t>
  </si>
  <si>
    <t>20250921 15:26:40</t>
  </si>
  <si>
    <t>15:26:40</t>
  </si>
  <si>
    <t>20250921 15:26:45</t>
  </si>
  <si>
    <t>15:26:45</t>
  </si>
  <si>
    <t>20250921 15:28:22</t>
  </si>
  <si>
    <t>15:28:22</t>
  </si>
  <si>
    <t>20250921 15:28:27</t>
  </si>
  <si>
    <t>15:28:27</t>
  </si>
  <si>
    <t>20250921 15:28:32</t>
  </si>
  <si>
    <t>15:28:32</t>
  </si>
  <si>
    <t>20250921 15:28:37</t>
  </si>
  <si>
    <t>15:28:37</t>
  </si>
  <si>
    <t>20250921 15:28:42</t>
  </si>
  <si>
    <t>15:28:42</t>
  </si>
  <si>
    <t>20250921 15:28:47</t>
  </si>
  <si>
    <t>15:28:47</t>
  </si>
  <si>
    <t>20250921 15:28:52</t>
  </si>
  <si>
    <t>15:28:52</t>
  </si>
  <si>
    <t>20250921 15:28:57</t>
  </si>
  <si>
    <t>15:28:57</t>
  </si>
  <si>
    <t>20250921 15:29:02</t>
  </si>
  <si>
    <t>15:29:02</t>
  </si>
  <si>
    <t>20250921 15:29:07</t>
  </si>
  <si>
    <t>15:29:07</t>
  </si>
  <si>
    <t>20250921 15:29:12</t>
  </si>
  <si>
    <t>15:29:12</t>
  </si>
  <si>
    <t>20250921 15:29:17</t>
  </si>
  <si>
    <t>15:29:17</t>
  </si>
  <si>
    <t>20250921 15:29:22</t>
  </si>
  <si>
    <t>15:29:22</t>
  </si>
  <si>
    <t>20250921 15:29:27</t>
  </si>
  <si>
    <t>15:29:27</t>
  </si>
  <si>
    <t>20250921 15:29:32</t>
  </si>
  <si>
    <t>15:29:32</t>
  </si>
  <si>
    <t>20250921 15:29:37</t>
  </si>
  <si>
    <t>15:29:37</t>
  </si>
  <si>
    <t>20250921 15:29:42</t>
  </si>
  <si>
    <t>15:29:42</t>
  </si>
  <si>
    <t>20250921 15:29:47</t>
  </si>
  <si>
    <t>15:29:47</t>
  </si>
  <si>
    <t>20250921 15:29:52</t>
  </si>
  <si>
    <t>15:29:52</t>
  </si>
  <si>
    <t>20250921 15:29:57</t>
  </si>
  <si>
    <t>15:29:57</t>
  </si>
  <si>
    <t>20250921 15:30:02</t>
  </si>
  <si>
    <t>15:30:02</t>
  </si>
  <si>
    <t>20250921 15:30:07</t>
  </si>
  <si>
    <t>15:30:07</t>
  </si>
  <si>
    <t>20250921 15:30:12</t>
  </si>
  <si>
    <t>15:30:12</t>
  </si>
  <si>
    <t>20250921 15:30:17</t>
  </si>
  <si>
    <t>15:30:17</t>
  </si>
  <si>
    <t>20250921 15:30:22</t>
  </si>
  <si>
    <t>15:30:22</t>
  </si>
  <si>
    <t>20250921 15:30:27</t>
  </si>
  <si>
    <t>15:30:27</t>
  </si>
  <si>
    <t>20250921 15:30:32</t>
  </si>
  <si>
    <t>15:30:32</t>
  </si>
  <si>
    <t>20250921 15:30:37</t>
  </si>
  <si>
    <t>15:30:37</t>
  </si>
  <si>
    <t>20250921 15:30:42</t>
  </si>
  <si>
    <t>15:30:42</t>
  </si>
  <si>
    <t>20250921 15:30:47</t>
  </si>
  <si>
    <t>15:30:47</t>
  </si>
  <si>
    <t>20250921 15:30:52</t>
  </si>
  <si>
    <t>15:30:52</t>
  </si>
  <si>
    <t>20250921 15:30:57</t>
  </si>
  <si>
    <t>15:30:57</t>
  </si>
  <si>
    <t>20250921 15:31:02</t>
  </si>
  <si>
    <t>15:31:02</t>
  </si>
  <si>
    <t>20250921 15:31:07</t>
  </si>
  <si>
    <t>15:31:07</t>
  </si>
  <si>
    <t>20250921 15:31:12</t>
  </si>
  <si>
    <t>15:31:12</t>
  </si>
  <si>
    <t>20250921 15:31:17</t>
  </si>
  <si>
    <t>15:31:17</t>
  </si>
  <si>
    <t>20250921 15:31:22</t>
  </si>
  <si>
    <t>15:31:22</t>
  </si>
  <si>
    <t>20250921 15:31:27</t>
  </si>
  <si>
    <t>15:31:27</t>
  </si>
  <si>
    <t>20250921 15:31:32</t>
  </si>
  <si>
    <t>15:31:32</t>
  </si>
  <si>
    <t>20250921 15:31:37</t>
  </si>
  <si>
    <t>15:31:37</t>
  </si>
  <si>
    <t>20250921 15:31:42</t>
  </si>
  <si>
    <t>15:31:42</t>
  </si>
  <si>
    <t>20250921 15:31:47</t>
  </si>
  <si>
    <t>15:31:47</t>
  </si>
  <si>
    <t>20250921 15:31:52</t>
  </si>
  <si>
    <t>15:31:52</t>
  </si>
  <si>
    <t>20250921 15:31:57</t>
  </si>
  <si>
    <t>15:31:57</t>
  </si>
  <si>
    <t>20250921 15:32:02</t>
  </si>
  <si>
    <t>15:32:02</t>
  </si>
  <si>
    <t>20250921 15:32:07</t>
  </si>
  <si>
    <t>15:32:07</t>
  </si>
  <si>
    <t>20250921 15:32:12</t>
  </si>
  <si>
    <t>15:32:12</t>
  </si>
  <si>
    <t>20250921 15:32:17</t>
  </si>
  <si>
    <t>15:32:17</t>
  </si>
  <si>
    <t>20250921 15:32:22</t>
  </si>
  <si>
    <t>15:32:22</t>
  </si>
  <si>
    <t>20250921 15:32:27</t>
  </si>
  <si>
    <t>15:32:27</t>
  </si>
  <si>
    <t>20250921 15:32:32</t>
  </si>
  <si>
    <t>15:32:32</t>
  </si>
  <si>
    <t>20250921 15:32:37</t>
  </si>
  <si>
    <t>15:32:37</t>
  </si>
  <si>
    <t>20250921 15:32:42</t>
  </si>
  <si>
    <t>15:32:42</t>
  </si>
  <si>
    <t>20250921 15:32:47</t>
  </si>
  <si>
    <t>15:32:47</t>
  </si>
  <si>
    <t>20250921 15:32:52</t>
  </si>
  <si>
    <t>15:32:52</t>
  </si>
  <si>
    <t>20250921 15:32:57</t>
  </si>
  <si>
    <t>15:32:57</t>
  </si>
  <si>
    <t>20250921 15:33:02</t>
  </si>
  <si>
    <t>15:33:02</t>
  </si>
  <si>
    <t>20250921 15:33:07</t>
  </si>
  <si>
    <t>15:33:07</t>
  </si>
  <si>
    <t>20250921 15:33:12</t>
  </si>
  <si>
    <t>15:33:12</t>
  </si>
  <si>
    <t>20250921 15:33:17</t>
  </si>
  <si>
    <t>15:33:17</t>
  </si>
  <si>
    <t>20250921 15:33:22</t>
  </si>
  <si>
    <t>15:33:22</t>
  </si>
  <si>
    <t>20250921 15:33:27</t>
  </si>
  <si>
    <t>15:33:27</t>
  </si>
  <si>
    <t>20250921 15:33:32</t>
  </si>
  <si>
    <t>15:33:32</t>
  </si>
  <si>
    <t>20250921 15:33:37</t>
  </si>
  <si>
    <t>15:33:37</t>
  </si>
  <si>
    <t>20250921 15:33:42</t>
  </si>
  <si>
    <t>15:33:42</t>
  </si>
  <si>
    <t>20250921 15:33:47</t>
  </si>
  <si>
    <t>15:33:47</t>
  </si>
  <si>
    <t>20250921 15:33:52</t>
  </si>
  <si>
    <t>15:33:52</t>
  </si>
  <si>
    <t>20250921 15:33:57</t>
  </si>
  <si>
    <t>15:33:57</t>
  </si>
  <si>
    <t>20250921 15:34:02</t>
  </si>
  <si>
    <t>15:34:02</t>
  </si>
  <si>
    <t>20250921 15:34:07</t>
  </si>
  <si>
    <t>15:34:07</t>
  </si>
  <si>
    <t>20250921 15:34:12</t>
  </si>
  <si>
    <t>15:34:12</t>
  </si>
  <si>
    <t>20250921 15:34:17</t>
  </si>
  <si>
    <t>15:34:17</t>
  </si>
  <si>
    <t>20250921 15:34:22</t>
  </si>
  <si>
    <t>15:34:22</t>
  </si>
  <si>
    <t>20250921 16:06:49</t>
  </si>
  <si>
    <t>16:06:49</t>
  </si>
  <si>
    <t>294</t>
  </si>
  <si>
    <t>20250921 16:06:54</t>
  </si>
  <si>
    <t>16:06:54</t>
  </si>
  <si>
    <t>20250921 16:06:59</t>
  </si>
  <si>
    <t>16:06:59</t>
  </si>
  <si>
    <t>20250921 16:07:04</t>
  </si>
  <si>
    <t>16:07:04</t>
  </si>
  <si>
    <t>20250921 16:07:09</t>
  </si>
  <si>
    <t>16:07:09</t>
  </si>
  <si>
    <t>20250921 16:07:14</t>
  </si>
  <si>
    <t>16:07:14</t>
  </si>
  <si>
    <t>20250921 16:07:19</t>
  </si>
  <si>
    <t>16:07:19</t>
  </si>
  <si>
    <t>20250921 16:07:24</t>
  </si>
  <si>
    <t>16:07:24</t>
  </si>
  <si>
    <t>20250921 16:07:29</t>
  </si>
  <si>
    <t>16:07:29</t>
  </si>
  <si>
    <t>20250921 16:07:34</t>
  </si>
  <si>
    <t>16:07:34</t>
  </si>
  <si>
    <t>20250921 16:07:39</t>
  </si>
  <si>
    <t>16:07:39</t>
  </si>
  <si>
    <t>20250921 16:07:44</t>
  </si>
  <si>
    <t>16:07:44</t>
  </si>
  <si>
    <t>20250921 16:07:49</t>
  </si>
  <si>
    <t>16:07:49</t>
  </si>
  <si>
    <t>20250921 16:07:54</t>
  </si>
  <si>
    <t>16:07:54</t>
  </si>
  <si>
    <t>20250921 16:07:59</t>
  </si>
  <si>
    <t>16:07:59</t>
  </si>
  <si>
    <t>20250921 16:08:04</t>
  </si>
  <si>
    <t>16:08:04</t>
  </si>
  <si>
    <t>20250921 16:08:09</t>
  </si>
  <si>
    <t>16:08:09</t>
  </si>
  <si>
    <t>20250921 16:08:14</t>
  </si>
  <si>
    <t>16:08:14</t>
  </si>
  <si>
    <t>20250921 16:08:19</t>
  </si>
  <si>
    <t>16:08:19</t>
  </si>
  <si>
    <t>20250921 16:08:24</t>
  </si>
  <si>
    <t>16:08:24</t>
  </si>
  <si>
    <t>20250921 16:08:29</t>
  </si>
  <si>
    <t>16:08:29</t>
  </si>
  <si>
    <t>20250921 16:08:34</t>
  </si>
  <si>
    <t>16:08:34</t>
  </si>
  <si>
    <t>20250921 16:08:39</t>
  </si>
  <si>
    <t>16:08:39</t>
  </si>
  <si>
    <t>20250921 16:08:44</t>
  </si>
  <si>
    <t>16:08:44</t>
  </si>
  <si>
    <t>20250921 16:08:49</t>
  </si>
  <si>
    <t>16:08:49</t>
  </si>
  <si>
    <t>20250921 16:10:26</t>
  </si>
  <si>
    <t>16:10:26</t>
  </si>
  <si>
    <t>20250921 16:10:31</t>
  </si>
  <si>
    <t>16:10:31</t>
  </si>
  <si>
    <t>20250921 16:10:36</t>
  </si>
  <si>
    <t>16:10:36</t>
  </si>
  <si>
    <t>20250921 16:10:41</t>
  </si>
  <si>
    <t>16:10:41</t>
  </si>
  <si>
    <t>20250921 16:10:46</t>
  </si>
  <si>
    <t>16:10:46</t>
  </si>
  <si>
    <t>20250921 16:10:51</t>
  </si>
  <si>
    <t>16:10:51</t>
  </si>
  <si>
    <t>20250921 16:10:56</t>
  </si>
  <si>
    <t>16:10:56</t>
  </si>
  <si>
    <t>20250921 16:11:01</t>
  </si>
  <si>
    <t>16:11:01</t>
  </si>
  <si>
    <t>20250921 16:11:06</t>
  </si>
  <si>
    <t>16:11:06</t>
  </si>
  <si>
    <t>20250921 16:11:11</t>
  </si>
  <si>
    <t>16:11:11</t>
  </si>
  <si>
    <t>20250921 16:11:16</t>
  </si>
  <si>
    <t>16:11:16</t>
  </si>
  <si>
    <t>20250921 16:11:21</t>
  </si>
  <si>
    <t>16:11:21</t>
  </si>
  <si>
    <t>20250921 16:11:26</t>
  </si>
  <si>
    <t>16:11:26</t>
  </si>
  <si>
    <t>20250921 16:11:31</t>
  </si>
  <si>
    <t>16:11:31</t>
  </si>
  <si>
    <t>20250921 16:11:36</t>
  </si>
  <si>
    <t>16:11:36</t>
  </si>
  <si>
    <t>20250921 16:11:41</t>
  </si>
  <si>
    <t>16:11:41</t>
  </si>
  <si>
    <t>20250921 16:11:46</t>
  </si>
  <si>
    <t>16:11:46</t>
  </si>
  <si>
    <t>20250921 16:11:51</t>
  </si>
  <si>
    <t>16:11:51</t>
  </si>
  <si>
    <t>20250921 16:11:56</t>
  </si>
  <si>
    <t>16:11:56</t>
  </si>
  <si>
    <t>20250921 16:12:01</t>
  </si>
  <si>
    <t>16:12:01</t>
  </si>
  <si>
    <t>20250921 16:12:06</t>
  </si>
  <si>
    <t>16:12:06</t>
  </si>
  <si>
    <t>20250921 16:12:11</t>
  </si>
  <si>
    <t>16:12:11</t>
  </si>
  <si>
    <t>20250921 16:12:16</t>
  </si>
  <si>
    <t>16:12:16</t>
  </si>
  <si>
    <t>20250921 16:12:21</t>
  </si>
  <si>
    <t>16:12:21</t>
  </si>
  <si>
    <t>20250921 16:12:26</t>
  </si>
  <si>
    <t>16:12:26</t>
  </si>
  <si>
    <t>20250921 16:12:31</t>
  </si>
  <si>
    <t>16:12:31</t>
  </si>
  <si>
    <t>20250921 16:12:36</t>
  </si>
  <si>
    <t>16:12:36</t>
  </si>
  <si>
    <t>20250921 16:12:41</t>
  </si>
  <si>
    <t>16:12:41</t>
  </si>
  <si>
    <t>20250921 16:12:46</t>
  </si>
  <si>
    <t>16:12:46</t>
  </si>
  <si>
    <t>20250921 16:12:51</t>
  </si>
  <si>
    <t>16:12:51</t>
  </si>
  <si>
    <t>20250921 16:12:56</t>
  </si>
  <si>
    <t>16:12:56</t>
  </si>
  <si>
    <t>20250921 16:13:01</t>
  </si>
  <si>
    <t>16:13:01</t>
  </si>
  <si>
    <t>20250921 16:13:06</t>
  </si>
  <si>
    <t>16:13:06</t>
  </si>
  <si>
    <t>20250921 16:13:11</t>
  </si>
  <si>
    <t>16:13:11</t>
  </si>
  <si>
    <t>20250921 16:13:16</t>
  </si>
  <si>
    <t>16:13:16</t>
  </si>
  <si>
    <t>20250921 16:13:21</t>
  </si>
  <si>
    <t>16:13:21</t>
  </si>
  <si>
    <t>20250921 16:13:26</t>
  </si>
  <si>
    <t>16:13:26</t>
  </si>
  <si>
    <t>20250921 16:13:31</t>
  </si>
  <si>
    <t>16:13:31</t>
  </si>
  <si>
    <t>20250921 16:13:36</t>
  </si>
  <si>
    <t>16:13:36</t>
  </si>
  <si>
    <t>20250921 16:13:41</t>
  </si>
  <si>
    <t>16:13:41</t>
  </si>
  <si>
    <t>20250921 16:13:46</t>
  </si>
  <si>
    <t>16:13:46</t>
  </si>
  <si>
    <t>20250921 16:13:51</t>
  </si>
  <si>
    <t>16:13:51</t>
  </si>
  <si>
    <t>20250921 16:13:56</t>
  </si>
  <si>
    <t>16:13:56</t>
  </si>
  <si>
    <t>20250921 16:14:01</t>
  </si>
  <si>
    <t>16:14:01</t>
  </si>
  <si>
    <t>20250921 16:14:06</t>
  </si>
  <si>
    <t>16:14:06</t>
  </si>
  <si>
    <t>20250921 16:14:11</t>
  </si>
  <si>
    <t>16:14:11</t>
  </si>
  <si>
    <t>20250921 16:14:16</t>
  </si>
  <si>
    <t>16:14:16</t>
  </si>
  <si>
    <t>20250921 16:14:21</t>
  </si>
  <si>
    <t>16:14:21</t>
  </si>
  <si>
    <t>20250921 16:14:26</t>
  </si>
  <si>
    <t>16:14:26</t>
  </si>
  <si>
    <t>20250921 16:14:31</t>
  </si>
  <si>
    <t>16:14:31</t>
  </si>
  <si>
    <t>20250921 16:14:36</t>
  </si>
  <si>
    <t>16:14:36</t>
  </si>
  <si>
    <t>20250921 16:14:41</t>
  </si>
  <si>
    <t>16:14:41</t>
  </si>
  <si>
    <t>20250921 16:14:46</t>
  </si>
  <si>
    <t>16:14:46</t>
  </si>
  <si>
    <t>20250921 16:14:51</t>
  </si>
  <si>
    <t>16:14:51</t>
  </si>
  <si>
    <t>20250921 16:14:56</t>
  </si>
  <si>
    <t>16:14:56</t>
  </si>
  <si>
    <t>20250921 16:15:01</t>
  </si>
  <si>
    <t>16:15:01</t>
  </si>
  <si>
    <t>20250921 16:15:06</t>
  </si>
  <si>
    <t>16:15:06</t>
  </si>
  <si>
    <t>20250921 16:15:11</t>
  </si>
  <si>
    <t>16:15:11</t>
  </si>
  <si>
    <t>20250921 16:15:16</t>
  </si>
  <si>
    <t>16:15:16</t>
  </si>
  <si>
    <t>20250921 16:15:21</t>
  </si>
  <si>
    <t>16:15:21</t>
  </si>
  <si>
    <t>20250921 16:15:26</t>
  </si>
  <si>
    <t>16:15:26</t>
  </si>
  <si>
    <t>20250921 16:15:31</t>
  </si>
  <si>
    <t>16:15:31</t>
  </si>
  <si>
    <t>20250921 16:15:36</t>
  </si>
  <si>
    <t>16:15:36</t>
  </si>
  <si>
    <t>20250921 16:15:41</t>
  </si>
  <si>
    <t>16:15:41</t>
  </si>
  <si>
    <t>20250921 16:15:46</t>
  </si>
  <si>
    <t>16:15:46</t>
  </si>
  <si>
    <t>20250921 16:15:51</t>
  </si>
  <si>
    <t>16:15:51</t>
  </si>
  <si>
    <t>20250921 16:15:56</t>
  </si>
  <si>
    <t>16:15:56</t>
  </si>
  <si>
    <t>20250921 16:16:01</t>
  </si>
  <si>
    <t>16:16:01</t>
  </si>
  <si>
    <t>20250921 16:16:06</t>
  </si>
  <si>
    <t>16:16:06</t>
  </si>
  <si>
    <t>20250921 16:16:11</t>
  </si>
  <si>
    <t>16:16:11</t>
  </si>
  <si>
    <t>20250921 16:16:16</t>
  </si>
  <si>
    <t>16:16:16</t>
  </si>
  <si>
    <t>20250921 16:16:21</t>
  </si>
  <si>
    <t>16:16:21</t>
  </si>
  <si>
    <t>20250921 16:51:51</t>
  </si>
  <si>
    <t>16:51:51</t>
  </si>
  <si>
    <t>307</t>
  </si>
  <si>
    <t>20250921 16:51:56</t>
  </si>
  <si>
    <t>16:51:56</t>
  </si>
  <si>
    <t>20250921 16:52:01</t>
  </si>
  <si>
    <t>16:52:01</t>
  </si>
  <si>
    <t>20250921 16:52:06</t>
  </si>
  <si>
    <t>16:52:06</t>
  </si>
  <si>
    <t>20250921 16:52:11</t>
  </si>
  <si>
    <t>16:52:11</t>
  </si>
  <si>
    <t>20250921 16:52:16</t>
  </si>
  <si>
    <t>16:52:16</t>
  </si>
  <si>
    <t>20250921 16:52:21</t>
  </si>
  <si>
    <t>16:52:21</t>
  </si>
  <si>
    <t>20250921 16:52:26</t>
  </si>
  <si>
    <t>16:52:26</t>
  </si>
  <si>
    <t>20250921 16:52:31</t>
  </si>
  <si>
    <t>16:52:31</t>
  </si>
  <si>
    <t>20250921 16:52:36</t>
  </si>
  <si>
    <t>16:52:36</t>
  </si>
  <si>
    <t>20250921 16:52:41</t>
  </si>
  <si>
    <t>16:52:41</t>
  </si>
  <si>
    <t>20250921 16:52:46</t>
  </si>
  <si>
    <t>16:52:46</t>
  </si>
  <si>
    <t>20250921 16:52:51</t>
  </si>
  <si>
    <t>16:52:51</t>
  </si>
  <si>
    <t>20250921 16:52:56</t>
  </si>
  <si>
    <t>16:52:56</t>
  </si>
  <si>
    <t>20250921 16:53:01</t>
  </si>
  <si>
    <t>16:53:01</t>
  </si>
  <si>
    <t>20250921 16:53:06</t>
  </si>
  <si>
    <t>16:53:06</t>
  </si>
  <si>
    <t>20250921 16:53:11</t>
  </si>
  <si>
    <t>16:53:11</t>
  </si>
  <si>
    <t>20250921 16:53:16</t>
  </si>
  <si>
    <t>16:53:16</t>
  </si>
  <si>
    <t>20250921 16:53:21</t>
  </si>
  <si>
    <t>16:53:21</t>
  </si>
  <si>
    <t>20250921 16:53:26</t>
  </si>
  <si>
    <t>16:53:26</t>
  </si>
  <si>
    <t>20250921 16:53:31</t>
  </si>
  <si>
    <t>16:53:31</t>
  </si>
  <si>
    <t>20250921 16:53:36</t>
  </si>
  <si>
    <t>16:53:36</t>
  </si>
  <si>
    <t>20250921 16:53:41</t>
  </si>
  <si>
    <t>16:53:41</t>
  </si>
  <si>
    <t>20250921 16:53:46</t>
  </si>
  <si>
    <t>16:53:46</t>
  </si>
  <si>
    <t>20250921 16:55:23</t>
  </si>
  <si>
    <t>16:55:23</t>
  </si>
  <si>
    <t>20250921 16:55:28</t>
  </si>
  <si>
    <t>16:55:28</t>
  </si>
  <si>
    <t>20250921 16:55:33</t>
  </si>
  <si>
    <t>16:55:33</t>
  </si>
  <si>
    <t>20250921 16:55:38</t>
  </si>
  <si>
    <t>16:55:38</t>
  </si>
  <si>
    <t>20250921 16:55:43</t>
  </si>
  <si>
    <t>16:55:43</t>
  </si>
  <si>
    <t>20250921 16:55:48</t>
  </si>
  <si>
    <t>16:55:48</t>
  </si>
  <si>
    <t>20250921 16:55:53</t>
  </si>
  <si>
    <t>16:55:53</t>
  </si>
  <si>
    <t>20250921 16:55:58</t>
  </si>
  <si>
    <t>16:55:58</t>
  </si>
  <si>
    <t>20250921 16:56:03</t>
  </si>
  <si>
    <t>16:56:03</t>
  </si>
  <si>
    <t>20250921 16:56:08</t>
  </si>
  <si>
    <t>16:56:08</t>
  </si>
  <si>
    <t>20250921 16:56:13</t>
  </si>
  <si>
    <t>16:56:13</t>
  </si>
  <si>
    <t>20250921 16:56:18</t>
  </si>
  <si>
    <t>16:56:18</t>
  </si>
  <si>
    <t>20250921 16:56:23</t>
  </si>
  <si>
    <t>16:56:23</t>
  </si>
  <si>
    <t>20250921 16:56:28</t>
  </si>
  <si>
    <t>16:56:28</t>
  </si>
  <si>
    <t>20250921 16:56:33</t>
  </si>
  <si>
    <t>16:56:33</t>
  </si>
  <si>
    <t>20250921 16:56:38</t>
  </si>
  <si>
    <t>16:56:38</t>
  </si>
  <si>
    <t>20250921 16:56:43</t>
  </si>
  <si>
    <t>16:56:43</t>
  </si>
  <si>
    <t>20250921 16:56:48</t>
  </si>
  <si>
    <t>16:56:48</t>
  </si>
  <si>
    <t>20250921 16:56:53</t>
  </si>
  <si>
    <t>16:56:53</t>
  </si>
  <si>
    <t>20250921 16:56:58</t>
  </si>
  <si>
    <t>16:56:58</t>
  </si>
  <si>
    <t>20250921 16:57:03</t>
  </si>
  <si>
    <t>16:57:03</t>
  </si>
  <si>
    <t>20250921 16:57:08</t>
  </si>
  <si>
    <t>16:57:08</t>
  </si>
  <si>
    <t>20250921 16:57:13</t>
  </si>
  <si>
    <t>16:57:13</t>
  </si>
  <si>
    <t>20250921 16:57:18</t>
  </si>
  <si>
    <t>16:57:18</t>
  </si>
  <si>
    <t>20250921 16:57:23</t>
  </si>
  <si>
    <t>16:57:23</t>
  </si>
  <si>
    <t>20250921 16:57:28</t>
  </si>
  <si>
    <t>16:57:28</t>
  </si>
  <si>
    <t>20250921 16:57:33</t>
  </si>
  <si>
    <t>16:57:33</t>
  </si>
  <si>
    <t>20250921 16:57:38</t>
  </si>
  <si>
    <t>16:57:38</t>
  </si>
  <si>
    <t>20250921 16:57:43</t>
  </si>
  <si>
    <t>16:57:43</t>
  </si>
  <si>
    <t>20250921 16:57:48</t>
  </si>
  <si>
    <t>16:57:48</t>
  </si>
  <si>
    <t>20250921 16:57:53</t>
  </si>
  <si>
    <t>16:57:53</t>
  </si>
  <si>
    <t>20250921 16:57:58</t>
  </si>
  <si>
    <t>16:57:58</t>
  </si>
  <si>
    <t>20250921 16:58:03</t>
  </si>
  <si>
    <t>16:58:03</t>
  </si>
  <si>
    <t>20250921 16:58:08</t>
  </si>
  <si>
    <t>16:58:08</t>
  </si>
  <si>
    <t>20250921 16:58:13</t>
  </si>
  <si>
    <t>16:58:13</t>
  </si>
  <si>
    <t>20250921 16:58:18</t>
  </si>
  <si>
    <t>16:58:18</t>
  </si>
  <si>
    <t>20250921 16:58:23</t>
  </si>
  <si>
    <t>16:58:23</t>
  </si>
  <si>
    <t>20250921 16:58:28</t>
  </si>
  <si>
    <t>16:58:28</t>
  </si>
  <si>
    <t>20250921 16:58:33</t>
  </si>
  <si>
    <t>16:58:33</t>
  </si>
  <si>
    <t>20250921 16:58:38</t>
  </si>
  <si>
    <t>16:58:38</t>
  </si>
  <si>
    <t>20250921 16:58:43</t>
  </si>
  <si>
    <t>16:58:43</t>
  </si>
  <si>
    <t>20250921 16:58:48</t>
  </si>
  <si>
    <t>16:58:48</t>
  </si>
  <si>
    <t>20250921 16:58:53</t>
  </si>
  <si>
    <t>16:58:53</t>
  </si>
  <si>
    <t>20250921 16:58:58</t>
  </si>
  <si>
    <t>16:58:58</t>
  </si>
  <si>
    <t>20250921 16:59:03</t>
  </si>
  <si>
    <t>16:59:03</t>
  </si>
  <si>
    <t>20250921 16:59:08</t>
  </si>
  <si>
    <t>16:59:08</t>
  </si>
  <si>
    <t>20250921 16:59:13</t>
  </si>
  <si>
    <t>16:59:13</t>
  </si>
  <si>
    <t>20250921 16:59:18</t>
  </si>
  <si>
    <t>16:59:18</t>
  </si>
  <si>
    <t>20250921 16:59:23</t>
  </si>
  <si>
    <t>16:59:23</t>
  </si>
  <si>
    <t>20250921 16:59:28</t>
  </si>
  <si>
    <t>16:59:28</t>
  </si>
  <si>
    <t>20250921 16:59:33</t>
  </si>
  <si>
    <t>16:59:33</t>
  </si>
  <si>
    <t>20250921 16:59:38</t>
  </si>
  <si>
    <t>16:59:38</t>
  </si>
  <si>
    <t>20250921 16:59:43</t>
  </si>
  <si>
    <t>16:59:43</t>
  </si>
  <si>
    <t>20250921 16:59:48</t>
  </si>
  <si>
    <t>16:59:48</t>
  </si>
  <si>
    <t>20250921 16:59:53</t>
  </si>
  <si>
    <t>16:59:53</t>
  </si>
  <si>
    <t>20250921 16:59:58</t>
  </si>
  <si>
    <t>16:59:58</t>
  </si>
  <si>
    <t>20250921 17:00:03</t>
  </si>
  <si>
    <t>17:00:03</t>
  </si>
  <si>
    <t>20250921 17:00:08</t>
  </si>
  <si>
    <t>17:00:08</t>
  </si>
  <si>
    <t>20250921 17:00:13</t>
  </si>
  <si>
    <t>17:00:13</t>
  </si>
  <si>
    <t>20250921 17:00:18</t>
  </si>
  <si>
    <t>17:00:18</t>
  </si>
  <si>
    <t>20250921 17:00:23</t>
  </si>
  <si>
    <t>17:00:23</t>
  </si>
  <si>
    <t>20250921 17:00:28</t>
  </si>
  <si>
    <t>17:00:28</t>
  </si>
  <si>
    <t>20250921 17:00:33</t>
  </si>
  <si>
    <t>17:00:33</t>
  </si>
  <si>
    <t>20250921 17:00:38</t>
  </si>
  <si>
    <t>17:00:38</t>
  </si>
  <si>
    <t>20250921 17:00:43</t>
  </si>
  <si>
    <t>17:00:43</t>
  </si>
  <si>
    <t>20250921 17:00:48</t>
  </si>
  <si>
    <t>17:00:48</t>
  </si>
  <si>
    <t>20250921 17:00:53</t>
  </si>
  <si>
    <t>17:00:53</t>
  </si>
  <si>
    <t>20250921 17:00:58</t>
  </si>
  <si>
    <t>17:00:58</t>
  </si>
  <si>
    <t>20250921 17:01:03</t>
  </si>
  <si>
    <t>17:01:03</t>
  </si>
  <si>
    <t>20250921 17:01:08</t>
  </si>
  <si>
    <t>17:01:08</t>
  </si>
  <si>
    <t>20250921 17:01:13</t>
  </si>
  <si>
    <t>17:01:13</t>
  </si>
  <si>
    <t>20250921 17:01:18</t>
  </si>
  <si>
    <t>17:01:18</t>
  </si>
  <si>
    <t>20250921 17:45:55</t>
  </si>
  <si>
    <t>17:45:55</t>
  </si>
  <si>
    <t>311</t>
  </si>
  <si>
    <t>20250921 17:46:00</t>
  </si>
  <si>
    <t>17:46:00</t>
  </si>
  <si>
    <t>20250921 17:46:05</t>
  </si>
  <si>
    <t>17:46:05</t>
  </si>
  <si>
    <t>20250921 17:46:10</t>
  </si>
  <si>
    <t>17:46:10</t>
  </si>
  <si>
    <t>20250921 17:46:15</t>
  </si>
  <si>
    <t>17:46:15</t>
  </si>
  <si>
    <t>20250921 17:46:20</t>
  </si>
  <si>
    <t>17:46:20</t>
  </si>
  <si>
    <t>20250921 17:46:25</t>
  </si>
  <si>
    <t>17:46:25</t>
  </si>
  <si>
    <t>20250921 17:46:30</t>
  </si>
  <si>
    <t>17:46:30</t>
  </si>
  <si>
    <t>20250921 17:46:35</t>
  </si>
  <si>
    <t>17:46:35</t>
  </si>
  <si>
    <t>20250921 17:46:40</t>
  </si>
  <si>
    <t>17:46:40</t>
  </si>
  <si>
    <t>20250921 17:46:45</t>
  </si>
  <si>
    <t>17:46:45</t>
  </si>
  <si>
    <t>20250921 17:46:50</t>
  </si>
  <si>
    <t>17:46:50</t>
  </si>
  <si>
    <t>20250921 17:46:55</t>
  </si>
  <si>
    <t>17:46:55</t>
  </si>
  <si>
    <t>20250921 17:47:00</t>
  </si>
  <si>
    <t>17:47:00</t>
  </si>
  <si>
    <t>20250921 17:47:05</t>
  </si>
  <si>
    <t>17:47:05</t>
  </si>
  <si>
    <t>20250921 17:47:10</t>
  </si>
  <si>
    <t>17:47:10</t>
  </si>
  <si>
    <t>20250921 17:47:15</t>
  </si>
  <si>
    <t>17:47:15</t>
  </si>
  <si>
    <t>20250921 17:47:20</t>
  </si>
  <si>
    <t>17:47:20</t>
  </si>
  <si>
    <t>20250921 17:47:25</t>
  </si>
  <si>
    <t>17:47:25</t>
  </si>
  <si>
    <t>20250921 17:47:30</t>
  </si>
  <si>
    <t>17:47:30</t>
  </si>
  <si>
    <t>20250921 17:47:35</t>
  </si>
  <si>
    <t>17:47:35</t>
  </si>
  <si>
    <t>20250921 17:47:40</t>
  </si>
  <si>
    <t>17:47:40</t>
  </si>
  <si>
    <t>20250921 17:47:45</t>
  </si>
  <si>
    <t>17:47:45</t>
  </si>
  <si>
    <t>20250921 17:47:50</t>
  </si>
  <si>
    <t>17:47:50</t>
  </si>
  <si>
    <t>20250921 17:49:27</t>
  </si>
  <si>
    <t>17:49:27</t>
  </si>
  <si>
    <t>20250921 17:49:32</t>
  </si>
  <si>
    <t>17:49:32</t>
  </si>
  <si>
    <t>20250921 17:49:37</t>
  </si>
  <si>
    <t>17:49:37</t>
  </si>
  <si>
    <t>20250921 17:49:42</t>
  </si>
  <si>
    <t>17:49:42</t>
  </si>
  <si>
    <t>20250921 17:49:47</t>
  </si>
  <si>
    <t>17:49:47</t>
  </si>
  <si>
    <t>20250921 17:49:52</t>
  </si>
  <si>
    <t>17:49:52</t>
  </si>
  <si>
    <t>20250921 17:49:57</t>
  </si>
  <si>
    <t>17:49:57</t>
  </si>
  <si>
    <t>20250921 17:50:02</t>
  </si>
  <si>
    <t>17:50:02</t>
  </si>
  <si>
    <t>20250921 17:50:07</t>
  </si>
  <si>
    <t>17:50:07</t>
  </si>
  <si>
    <t>20250921 17:50:12</t>
  </si>
  <si>
    <t>17:50:12</t>
  </si>
  <si>
    <t>20250921 17:50:17</t>
  </si>
  <si>
    <t>17:50:17</t>
  </si>
  <si>
    <t>20250921 17:50:22</t>
  </si>
  <si>
    <t>17:50:22</t>
  </si>
  <si>
    <t>20250921 17:50:27</t>
  </si>
  <si>
    <t>17:50:27</t>
  </si>
  <si>
    <t>20250921 17:50:32</t>
  </si>
  <si>
    <t>17:50:32</t>
  </si>
  <si>
    <t>20250921 17:50:37</t>
  </si>
  <si>
    <t>17:50:37</t>
  </si>
  <si>
    <t>20250921 17:50:42</t>
  </si>
  <si>
    <t>17:50:42</t>
  </si>
  <si>
    <t>20250921 17:50:47</t>
  </si>
  <si>
    <t>17:50:47</t>
  </si>
  <si>
    <t>20250921 17:50:52</t>
  </si>
  <si>
    <t>17:50:52</t>
  </si>
  <si>
    <t>20250921 17:50:57</t>
  </si>
  <si>
    <t>17:50:57</t>
  </si>
  <si>
    <t>20250921 17:51:02</t>
  </si>
  <si>
    <t>17:51:02</t>
  </si>
  <si>
    <t>20250921 17:51:07</t>
  </si>
  <si>
    <t>17:51:07</t>
  </si>
  <si>
    <t>20250921 17:51:12</t>
  </si>
  <si>
    <t>17:51:12</t>
  </si>
  <si>
    <t>20250921 17:51:17</t>
  </si>
  <si>
    <t>17:51:17</t>
  </si>
  <si>
    <t>20250921 17:51:22</t>
  </si>
  <si>
    <t>17:51:22</t>
  </si>
  <si>
    <t>20250921 17:51:27</t>
  </si>
  <si>
    <t>17:51:27</t>
  </si>
  <si>
    <t>20250921 17:51:32</t>
  </si>
  <si>
    <t>17:51:32</t>
  </si>
  <si>
    <t>20250921 17:51:37</t>
  </si>
  <si>
    <t>17:51:37</t>
  </si>
  <si>
    <t>20250921 17:51:41</t>
  </si>
  <si>
    <t>17:51:41</t>
  </si>
  <si>
    <t>20250921 17:51:47</t>
  </si>
  <si>
    <t>17:51:47</t>
  </si>
  <si>
    <t>20250921 17:51:52</t>
  </si>
  <si>
    <t>17:51:52</t>
  </si>
  <si>
    <t>20250921 17:51:57</t>
  </si>
  <si>
    <t>17:51:57</t>
  </si>
  <si>
    <t>20250921 17:52:02</t>
  </si>
  <si>
    <t>17:52:02</t>
  </si>
  <si>
    <t>20250921 17:52:07</t>
  </si>
  <si>
    <t>17:52:07</t>
  </si>
  <si>
    <t>20250921 17:52:12</t>
  </si>
  <si>
    <t>17:52:12</t>
  </si>
  <si>
    <t>20250921 17:52:17</t>
  </si>
  <si>
    <t>17:52:17</t>
  </si>
  <si>
    <t>20250921 17:52:22</t>
  </si>
  <si>
    <t>17:52:22</t>
  </si>
  <si>
    <t>20250921 17:52:27</t>
  </si>
  <si>
    <t>17:52:27</t>
  </si>
  <si>
    <t>20250921 17:52:32</t>
  </si>
  <si>
    <t>17:52:32</t>
  </si>
  <si>
    <t>20250921 17:52:37</t>
  </si>
  <si>
    <t>17:52:37</t>
  </si>
  <si>
    <t>20250921 17:52:41</t>
  </si>
  <si>
    <t>17:52:41</t>
  </si>
  <si>
    <t>20250921 17:52:47</t>
  </si>
  <si>
    <t>17:52:47</t>
  </si>
  <si>
    <t>20250921 17:52:52</t>
  </si>
  <si>
    <t>17:52:52</t>
  </si>
  <si>
    <t>20250921 17:52:57</t>
  </si>
  <si>
    <t>17:52:57</t>
  </si>
  <si>
    <t>20250921 17:53:02</t>
  </si>
  <si>
    <t>17:53:02</t>
  </si>
  <si>
    <t>20250921 17:53:07</t>
  </si>
  <si>
    <t>17:53:07</t>
  </si>
  <si>
    <t>20250921 17:53:12</t>
  </si>
  <si>
    <t>17:53:12</t>
  </si>
  <si>
    <t>20250921 17:53:17</t>
  </si>
  <si>
    <t>17:53:17</t>
  </si>
  <si>
    <t>20250921 17:53:22</t>
  </si>
  <si>
    <t>17:53:22</t>
  </si>
  <si>
    <t>20250921 17:53:27</t>
  </si>
  <si>
    <t>17:53:27</t>
  </si>
  <si>
    <t>20250921 17:53:32</t>
  </si>
  <si>
    <t>17:53:32</t>
  </si>
  <si>
    <t>20250921 17:53:37</t>
  </si>
  <si>
    <t>17:53:37</t>
  </si>
  <si>
    <t>20250921 17:53:42</t>
  </si>
  <si>
    <t>17:53:42</t>
  </si>
  <si>
    <t>20250921 17:53:47</t>
  </si>
  <si>
    <t>17:53:47</t>
  </si>
  <si>
    <t>20250921 17:53:52</t>
  </si>
  <si>
    <t>17:53:52</t>
  </si>
  <si>
    <t>20250921 17:53:57</t>
  </si>
  <si>
    <t>17:53:57</t>
  </si>
  <si>
    <t>20250921 17:54:02</t>
  </si>
  <si>
    <t>17:54:02</t>
  </si>
  <si>
    <t>20250921 17:54:07</t>
  </si>
  <si>
    <t>17:54:07</t>
  </si>
  <si>
    <t>20250921 17:54:12</t>
  </si>
  <si>
    <t>17:54:12</t>
  </si>
  <si>
    <t>20250921 17:54:17</t>
  </si>
  <si>
    <t>17:54:17</t>
  </si>
  <si>
    <t>20250921 17:54:22</t>
  </si>
  <si>
    <t>17:54:22</t>
  </si>
  <si>
    <t>20250921 17:54:27</t>
  </si>
  <si>
    <t>17:54:27</t>
  </si>
  <si>
    <t>20250921 17:54:32</t>
  </si>
  <si>
    <t>17:54:32</t>
  </si>
  <si>
    <t>20250921 17:54:37</t>
  </si>
  <si>
    <t>17:54:37</t>
  </si>
  <si>
    <t>20250921 17:54:42</t>
  </si>
  <si>
    <t>17:54:42</t>
  </si>
  <si>
    <t>20250921 17:54:47</t>
  </si>
  <si>
    <t>17:54:47</t>
  </si>
  <si>
    <t>20250921 17:54:52</t>
  </si>
  <si>
    <t>17:54:52</t>
  </si>
  <si>
    <t>20250921 17:54:57</t>
  </si>
  <si>
    <t>17:54:57</t>
  </si>
  <si>
    <t>20250921 17:55:02</t>
  </si>
  <si>
    <t>17:55:02</t>
  </si>
  <si>
    <t>20250921 17:55:07</t>
  </si>
  <si>
    <t>17:55:07</t>
  </si>
  <si>
    <t>20250921 17:55:12</t>
  </si>
  <si>
    <t>17:55:12</t>
  </si>
  <si>
    <t>20250921 17:55:17</t>
  </si>
  <si>
    <t>17:55:17</t>
  </si>
  <si>
    <t>20250921 17:55:22</t>
  </si>
  <si>
    <t>17:55:22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</si>
</sst>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884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432</v>
      </c>
      <c r="IB16" t="s">
        <v>432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1758469328.1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1758469320.1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428.773933288312</v>
      </c>
      <c r="AL17">
        <v>408.416866666667</v>
      </c>
      <c r="AM17">
        <v>-0.00452063492065015</v>
      </c>
      <c r="AN17">
        <v>63.94</v>
      </c>
      <c r="AO17">
        <f>(AQ17 - AP17 + DZ17*1E3/(8.314*(EB17+273.15)) * AS17/DY17 * AR17) * DY17/(100*DM17) * 1000/(1000 - AQ17)</f>
        <v>0</v>
      </c>
      <c r="AP17">
        <v>20.4923798417685</v>
      </c>
      <c r="AQ17">
        <v>23.3241664335665</v>
      </c>
      <c r="AR17">
        <v>3.49529240957592e-06</v>
      </c>
      <c r="AS17">
        <v>94.9993966536346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2.96</v>
      </c>
      <c r="DN17">
        <v>0.5</v>
      </c>
      <c r="DO17" t="s">
        <v>440</v>
      </c>
      <c r="DP17">
        <v>2</v>
      </c>
      <c r="DQ17" t="b">
        <v>1</v>
      </c>
      <c r="DR17">
        <v>1758469320.1</v>
      </c>
      <c r="DS17">
        <v>398.937133333333</v>
      </c>
      <c r="DT17">
        <v>419.989933333333</v>
      </c>
      <c r="DU17">
        <v>23.3205866666667</v>
      </c>
      <c r="DV17">
        <v>20.4926866666667</v>
      </c>
      <c r="DW17">
        <v>393.303066666667</v>
      </c>
      <c r="DX17">
        <v>22.99424</v>
      </c>
      <c r="DY17">
        <v>500.007466666667</v>
      </c>
      <c r="DZ17">
        <v>90.0955933333334</v>
      </c>
      <c r="EA17">
        <v>0.0350203933333333</v>
      </c>
      <c r="EB17">
        <v>29.8199066666667</v>
      </c>
      <c r="EC17">
        <v>29.9984933333333</v>
      </c>
      <c r="ED17">
        <v>999.9</v>
      </c>
      <c r="EE17">
        <v>0</v>
      </c>
      <c r="EF17">
        <v>0</v>
      </c>
      <c r="EG17">
        <v>9998.96133333333</v>
      </c>
      <c r="EH17">
        <v>0</v>
      </c>
      <c r="EI17">
        <v>10.7389</v>
      </c>
      <c r="EJ17">
        <v>-21.0527066666667</v>
      </c>
      <c r="EK17">
        <v>408.4628</v>
      </c>
      <c r="EL17">
        <v>428.7766</v>
      </c>
      <c r="EM17">
        <v>2.82790266666667</v>
      </c>
      <c r="EN17">
        <v>419.989933333333</v>
      </c>
      <c r="EO17">
        <v>20.4926866666667</v>
      </c>
      <c r="EP17">
        <v>2.10108333333333</v>
      </c>
      <c r="EQ17">
        <v>1.84630066666667</v>
      </c>
      <c r="ER17">
        <v>18.2273866666667</v>
      </c>
      <c r="ES17">
        <v>16.1844</v>
      </c>
      <c r="ET17">
        <v>2000.03466666667</v>
      </c>
      <c r="EU17">
        <v>0.9800038</v>
      </c>
      <c r="EV17">
        <v>0.0199963133333333</v>
      </c>
      <c r="EW17">
        <v>0</v>
      </c>
      <c r="EX17">
        <v>500.469533333333</v>
      </c>
      <c r="EY17">
        <v>5.00016</v>
      </c>
      <c r="EZ17">
        <v>10270.8533333333</v>
      </c>
      <c r="FA17">
        <v>18234.54</v>
      </c>
      <c r="FB17">
        <v>48.5662</v>
      </c>
      <c r="FC17">
        <v>49.125</v>
      </c>
      <c r="FD17">
        <v>49.0041333333333</v>
      </c>
      <c r="FE17">
        <v>48.6498</v>
      </c>
      <c r="FF17">
        <v>50.3666</v>
      </c>
      <c r="FG17">
        <v>1955.14466666667</v>
      </c>
      <c r="FH17">
        <v>39.89</v>
      </c>
      <c r="FI17">
        <v>0</v>
      </c>
      <c r="FJ17">
        <v>1758469329.2</v>
      </c>
      <c r="FK17">
        <v>0</v>
      </c>
      <c r="FL17">
        <v>500.43168</v>
      </c>
      <c r="FM17">
        <v>-1.18992308035895</v>
      </c>
      <c r="FN17">
        <v>-11.90769226432</v>
      </c>
      <c r="FO17">
        <v>10270.328</v>
      </c>
      <c r="FP17">
        <v>15</v>
      </c>
      <c r="FQ17">
        <v>0</v>
      </c>
      <c r="FR17" t="s">
        <v>441</v>
      </c>
      <c r="FS17">
        <v>1747249705.1</v>
      </c>
      <c r="FT17">
        <v>1747249711.1</v>
      </c>
      <c r="FU17">
        <v>0</v>
      </c>
      <c r="FV17">
        <v>0.871</v>
      </c>
      <c r="FW17">
        <v>0.066</v>
      </c>
      <c r="FX17">
        <v>5.486</v>
      </c>
      <c r="FY17">
        <v>0.145</v>
      </c>
      <c r="FZ17">
        <v>420</v>
      </c>
      <c r="GA17">
        <v>16</v>
      </c>
      <c r="GB17">
        <v>0.27</v>
      </c>
      <c r="GC17">
        <v>0.16</v>
      </c>
      <c r="GD17">
        <v>-21.0576714285714</v>
      </c>
      <c r="GE17">
        <v>0.0546701298700747</v>
      </c>
      <c r="GF17">
        <v>0.0298154824411294</v>
      </c>
      <c r="GG17">
        <v>1</v>
      </c>
      <c r="GH17">
        <v>500.521647058824</v>
      </c>
      <c r="GI17">
        <v>-1.15856378822211</v>
      </c>
      <c r="GJ17">
        <v>0.253370791105578</v>
      </c>
      <c r="GK17">
        <v>-1</v>
      </c>
      <c r="GL17">
        <v>2.82559952380952</v>
      </c>
      <c r="GM17">
        <v>0.0431688311688357</v>
      </c>
      <c r="GN17">
        <v>0.00445637849571289</v>
      </c>
      <c r="GO17">
        <v>1</v>
      </c>
      <c r="GP17">
        <v>2</v>
      </c>
      <c r="GQ17">
        <v>2</v>
      </c>
      <c r="GR17" t="s">
        <v>442</v>
      </c>
      <c r="GS17">
        <v>3.12529</v>
      </c>
      <c r="GT17">
        <v>2.66076</v>
      </c>
      <c r="GU17">
        <v>0.085176</v>
      </c>
      <c r="GV17">
        <v>0.0895072</v>
      </c>
      <c r="GW17">
        <v>0.0993071</v>
      </c>
      <c r="GX17">
        <v>0.090939</v>
      </c>
      <c r="GY17">
        <v>23731.6</v>
      </c>
      <c r="GZ17">
        <v>22201.7</v>
      </c>
      <c r="HA17">
        <v>23197.7</v>
      </c>
      <c r="HB17">
        <v>23741.9</v>
      </c>
      <c r="HC17">
        <v>35601.7</v>
      </c>
      <c r="HD17">
        <v>35714.2</v>
      </c>
      <c r="HE17">
        <v>41814.5</v>
      </c>
      <c r="HF17">
        <v>42325.3</v>
      </c>
      <c r="HG17">
        <v>1.90828</v>
      </c>
      <c r="HH17">
        <v>1.81068</v>
      </c>
      <c r="HI17">
        <v>0.156499</v>
      </c>
      <c r="HJ17">
        <v>0</v>
      </c>
      <c r="HK17">
        <v>27.4582</v>
      </c>
      <c r="HL17">
        <v>999.9</v>
      </c>
      <c r="HM17">
        <v>55.268</v>
      </c>
      <c r="HN17">
        <v>29.225</v>
      </c>
      <c r="HO17">
        <v>24.9949</v>
      </c>
      <c r="HP17">
        <v>53.6101</v>
      </c>
      <c r="HQ17">
        <v>43.3494</v>
      </c>
      <c r="HR17">
        <v>1</v>
      </c>
      <c r="HS17">
        <v>0.0285163</v>
      </c>
      <c r="HT17">
        <v>0.260681</v>
      </c>
      <c r="HU17">
        <v>20.2185</v>
      </c>
      <c r="HV17">
        <v>5.23376</v>
      </c>
      <c r="HW17">
        <v>11.992</v>
      </c>
      <c r="HX17">
        <v>4.95565</v>
      </c>
      <c r="HY17">
        <v>3.30395</v>
      </c>
      <c r="HZ17">
        <v>999.9</v>
      </c>
      <c r="IA17">
        <v>9999</v>
      </c>
      <c r="IB17">
        <v>9999</v>
      </c>
      <c r="IC17">
        <v>9999</v>
      </c>
      <c r="ID17">
        <v>1.8689</v>
      </c>
      <c r="IE17">
        <v>1.86462</v>
      </c>
      <c r="IF17">
        <v>1.87213</v>
      </c>
      <c r="IG17">
        <v>1.8631</v>
      </c>
      <c r="IH17">
        <v>1.86249</v>
      </c>
      <c r="II17">
        <v>1.8689</v>
      </c>
      <c r="IJ17">
        <v>1.85912</v>
      </c>
      <c r="IK17">
        <v>1.86544</v>
      </c>
      <c r="IL17">
        <v>5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5.634</v>
      </c>
      <c r="IZ17">
        <v>0.3264</v>
      </c>
      <c r="JA17">
        <v>4.24591870636989</v>
      </c>
      <c r="JB17">
        <v>0.00406324532283829</v>
      </c>
      <c r="JC17">
        <v>-1.45373754250553e-06</v>
      </c>
      <c r="JD17">
        <v>2.45784242640463e-10</v>
      </c>
      <c r="JE17">
        <v>0.0444475935836347</v>
      </c>
      <c r="JF17">
        <v>0.00491888386651684</v>
      </c>
      <c r="JG17">
        <v>0.000226889049496401</v>
      </c>
      <c r="JH17">
        <v>4.01595507822366e-06</v>
      </c>
      <c r="JI17">
        <v>-0</v>
      </c>
      <c r="JJ17">
        <v>2035</v>
      </c>
      <c r="JK17">
        <v>2</v>
      </c>
      <c r="JL17">
        <v>30</v>
      </c>
      <c r="JM17">
        <v>186993.7</v>
      </c>
      <c r="JN17">
        <v>186993.6</v>
      </c>
      <c r="JO17">
        <v>1.04736</v>
      </c>
      <c r="JP17">
        <v>2.3645</v>
      </c>
      <c r="JQ17">
        <v>1.4978</v>
      </c>
      <c r="JR17">
        <v>2.33032</v>
      </c>
      <c r="JS17">
        <v>1.54419</v>
      </c>
      <c r="JT17">
        <v>2.36694</v>
      </c>
      <c r="JU17">
        <v>36.3635</v>
      </c>
      <c r="JV17">
        <v>23.711</v>
      </c>
      <c r="JW17">
        <v>18</v>
      </c>
      <c r="JX17">
        <v>546.334</v>
      </c>
      <c r="JY17">
        <v>427.213</v>
      </c>
      <c r="JZ17">
        <v>26.8469</v>
      </c>
      <c r="KA17">
        <v>27.8912</v>
      </c>
      <c r="KB17">
        <v>30.0004</v>
      </c>
      <c r="KC17">
        <v>27.7138</v>
      </c>
      <c r="KD17">
        <v>27.7311</v>
      </c>
      <c r="KE17">
        <v>20.9519</v>
      </c>
      <c r="KF17">
        <v>31.4874</v>
      </c>
      <c r="KG17">
        <v>61.9713</v>
      </c>
      <c r="KH17">
        <v>26.8238</v>
      </c>
      <c r="KI17">
        <v>413.308</v>
      </c>
      <c r="KJ17">
        <v>20.4893</v>
      </c>
      <c r="KK17">
        <v>93.7229</v>
      </c>
      <c r="KL17">
        <v>98.6531</v>
      </c>
    </row>
    <row r="18" spans="1:298">
      <c r="A18">
        <v>2</v>
      </c>
      <c r="B18">
        <v>1758469333.1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1758469324.36667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428.398407767965</v>
      </c>
      <c r="AL18">
        <v>408.385024242424</v>
      </c>
      <c r="AM18">
        <v>-0.00264389610390209</v>
      </c>
      <c r="AN18">
        <v>63.94</v>
      </c>
      <c r="AO18">
        <f>(AQ18 - AP18 + DZ18*1E3/(8.314*(EB18+273.15)) * AS18/DY18 * AR18) * DY18/(100*DM18) * 1000/(1000 - AQ18)</f>
        <v>0</v>
      </c>
      <c r="AP18">
        <v>20.4941730714442</v>
      </c>
      <c r="AQ18">
        <v>23.3255531468532</v>
      </c>
      <c r="AR18">
        <v>1.59634906283572e-06</v>
      </c>
      <c r="AS18">
        <v>94.9993966536346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2.96</v>
      </c>
      <c r="DN18">
        <v>0.5</v>
      </c>
      <c r="DO18" t="s">
        <v>440</v>
      </c>
      <c r="DP18">
        <v>2</v>
      </c>
      <c r="DQ18" t="b">
        <v>1</v>
      </c>
      <c r="DR18">
        <v>1758469324.36667</v>
      </c>
      <c r="DS18">
        <v>398.919466666667</v>
      </c>
      <c r="DT18">
        <v>419.824533333333</v>
      </c>
      <c r="DU18">
        <v>23.3225266666667</v>
      </c>
      <c r="DV18">
        <v>20.4932266666667</v>
      </c>
      <c r="DW18">
        <v>393.2854</v>
      </c>
      <c r="DX18">
        <v>22.9961466666667</v>
      </c>
      <c r="DY18">
        <v>500.007466666667</v>
      </c>
      <c r="DZ18">
        <v>90.0950933333333</v>
      </c>
      <c r="EA18">
        <v>0.0350271533333333</v>
      </c>
      <c r="EB18">
        <v>29.8232133333333</v>
      </c>
      <c r="EC18">
        <v>30.00858</v>
      </c>
      <c r="ED18">
        <v>999.9</v>
      </c>
      <c r="EE18">
        <v>0</v>
      </c>
      <c r="EF18">
        <v>0</v>
      </c>
      <c r="EG18">
        <v>10000.7466666667</v>
      </c>
      <c r="EH18">
        <v>0</v>
      </c>
      <c r="EI18">
        <v>10.7389</v>
      </c>
      <c r="EJ18">
        <v>-20.9050533333333</v>
      </c>
      <c r="EK18">
        <v>408.445466666667</v>
      </c>
      <c r="EL18">
        <v>428.608066666667</v>
      </c>
      <c r="EM18">
        <v>2.82930066666667</v>
      </c>
      <c r="EN18">
        <v>419.824533333333</v>
      </c>
      <c r="EO18">
        <v>20.4932266666667</v>
      </c>
      <c r="EP18">
        <v>2.10124666666667</v>
      </c>
      <c r="EQ18">
        <v>1.84633933333333</v>
      </c>
      <c r="ER18">
        <v>18.2286266666667</v>
      </c>
      <c r="ES18">
        <v>16.1847266666667</v>
      </c>
      <c r="ET18">
        <v>2000.04666666667</v>
      </c>
      <c r="EU18">
        <v>0.980004</v>
      </c>
      <c r="EV18">
        <v>0.0199961266666667</v>
      </c>
      <c r="EW18">
        <v>0</v>
      </c>
      <c r="EX18">
        <v>500.409733333333</v>
      </c>
      <c r="EY18">
        <v>5.00016</v>
      </c>
      <c r="EZ18">
        <v>10269.94</v>
      </c>
      <c r="FA18">
        <v>18234.6533333333</v>
      </c>
      <c r="FB18">
        <v>48.5704</v>
      </c>
      <c r="FC18">
        <v>49.125</v>
      </c>
      <c r="FD18">
        <v>49.0041333333333</v>
      </c>
      <c r="FE18">
        <v>48.6622</v>
      </c>
      <c r="FF18">
        <v>50.3708</v>
      </c>
      <c r="FG18">
        <v>1955.15666666667</v>
      </c>
      <c r="FH18">
        <v>39.89</v>
      </c>
      <c r="FI18">
        <v>0</v>
      </c>
      <c r="FJ18">
        <v>1758469334</v>
      </c>
      <c r="FK18">
        <v>0</v>
      </c>
      <c r="FL18">
        <v>500.373</v>
      </c>
      <c r="FM18">
        <v>-1.32538461827474</v>
      </c>
      <c r="FN18">
        <v>-11.2769230290496</v>
      </c>
      <c r="FO18">
        <v>10269.26</v>
      </c>
      <c r="FP18">
        <v>15</v>
      </c>
      <c r="FQ18">
        <v>0</v>
      </c>
      <c r="FR18" t="s">
        <v>441</v>
      </c>
      <c r="FS18">
        <v>1747249705.1</v>
      </c>
      <c r="FT18">
        <v>1747249711.1</v>
      </c>
      <c r="FU18">
        <v>0</v>
      </c>
      <c r="FV18">
        <v>0.871</v>
      </c>
      <c r="FW18">
        <v>0.066</v>
      </c>
      <c r="FX18">
        <v>5.486</v>
      </c>
      <c r="FY18">
        <v>0.145</v>
      </c>
      <c r="FZ18">
        <v>420</v>
      </c>
      <c r="GA18">
        <v>16</v>
      </c>
      <c r="GB18">
        <v>0.27</v>
      </c>
      <c r="GC18">
        <v>0.16</v>
      </c>
      <c r="GD18">
        <v>-21.016319047619</v>
      </c>
      <c r="GE18">
        <v>0.73221038961038</v>
      </c>
      <c r="GF18">
        <v>0.137960344954792</v>
      </c>
      <c r="GG18">
        <v>0</v>
      </c>
      <c r="GH18">
        <v>500.435205882353</v>
      </c>
      <c r="GI18">
        <v>-1.26501145937148</v>
      </c>
      <c r="GJ18">
        <v>0.258299504612465</v>
      </c>
      <c r="GK18">
        <v>-1</v>
      </c>
      <c r="GL18">
        <v>2.82782238095238</v>
      </c>
      <c r="GM18">
        <v>0.0304838961038963</v>
      </c>
      <c r="GN18">
        <v>0.00342378501878774</v>
      </c>
      <c r="GO18">
        <v>1</v>
      </c>
      <c r="GP18">
        <v>1</v>
      </c>
      <c r="GQ18">
        <v>2</v>
      </c>
      <c r="GR18" t="s">
        <v>448</v>
      </c>
      <c r="GS18">
        <v>3.1253</v>
      </c>
      <c r="GT18">
        <v>2.66066</v>
      </c>
      <c r="GU18">
        <v>0.085134</v>
      </c>
      <c r="GV18">
        <v>0.089062</v>
      </c>
      <c r="GW18">
        <v>0.0993083</v>
      </c>
      <c r="GX18">
        <v>0.0909514</v>
      </c>
      <c r="GY18">
        <v>23732.4</v>
      </c>
      <c r="GZ18">
        <v>22212.4</v>
      </c>
      <c r="HA18">
        <v>23197.4</v>
      </c>
      <c r="HB18">
        <v>23741.8</v>
      </c>
      <c r="HC18">
        <v>35601.2</v>
      </c>
      <c r="HD18">
        <v>35713.5</v>
      </c>
      <c r="HE18">
        <v>41813.9</v>
      </c>
      <c r="HF18">
        <v>42325.1</v>
      </c>
      <c r="HG18">
        <v>1.90812</v>
      </c>
      <c r="HH18">
        <v>1.81075</v>
      </c>
      <c r="HI18">
        <v>0.156648</v>
      </c>
      <c r="HJ18">
        <v>0</v>
      </c>
      <c r="HK18">
        <v>27.464</v>
      </c>
      <c r="HL18">
        <v>999.9</v>
      </c>
      <c r="HM18">
        <v>55.268</v>
      </c>
      <c r="HN18">
        <v>29.205</v>
      </c>
      <c r="HO18">
        <v>24.9657</v>
      </c>
      <c r="HP18">
        <v>54.6101</v>
      </c>
      <c r="HQ18">
        <v>43.4375</v>
      </c>
      <c r="HR18">
        <v>1</v>
      </c>
      <c r="HS18">
        <v>0.0288567</v>
      </c>
      <c r="HT18">
        <v>0.305128</v>
      </c>
      <c r="HU18">
        <v>20.2184</v>
      </c>
      <c r="HV18">
        <v>5.23361</v>
      </c>
      <c r="HW18">
        <v>11.992</v>
      </c>
      <c r="HX18">
        <v>4.9557</v>
      </c>
      <c r="HY18">
        <v>3.3039</v>
      </c>
      <c r="HZ18">
        <v>999.9</v>
      </c>
      <c r="IA18">
        <v>9999</v>
      </c>
      <c r="IB18">
        <v>9999</v>
      </c>
      <c r="IC18">
        <v>9999</v>
      </c>
      <c r="ID18">
        <v>1.8689</v>
      </c>
      <c r="IE18">
        <v>1.86462</v>
      </c>
      <c r="IF18">
        <v>1.87212</v>
      </c>
      <c r="IG18">
        <v>1.8631</v>
      </c>
      <c r="IH18">
        <v>1.86249</v>
      </c>
      <c r="II18">
        <v>1.8689</v>
      </c>
      <c r="IJ18">
        <v>1.8591</v>
      </c>
      <c r="IK18">
        <v>1.86545</v>
      </c>
      <c r="IL18">
        <v>5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5.633</v>
      </c>
      <c r="IZ18">
        <v>0.3265</v>
      </c>
      <c r="JA18">
        <v>4.24591870636989</v>
      </c>
      <c r="JB18">
        <v>0.00406324532283829</v>
      </c>
      <c r="JC18">
        <v>-1.45373754250553e-06</v>
      </c>
      <c r="JD18">
        <v>2.45784242640463e-10</v>
      </c>
      <c r="JE18">
        <v>0.0444475935836347</v>
      </c>
      <c r="JF18">
        <v>0.00491888386651684</v>
      </c>
      <c r="JG18">
        <v>0.000226889049496401</v>
      </c>
      <c r="JH18">
        <v>4.01595507822366e-06</v>
      </c>
      <c r="JI18">
        <v>-0</v>
      </c>
      <c r="JJ18">
        <v>2035</v>
      </c>
      <c r="JK18">
        <v>2</v>
      </c>
      <c r="JL18">
        <v>30</v>
      </c>
      <c r="JM18">
        <v>186993.8</v>
      </c>
      <c r="JN18">
        <v>186993.7</v>
      </c>
      <c r="JO18">
        <v>1.02173</v>
      </c>
      <c r="JP18">
        <v>2.37915</v>
      </c>
      <c r="JQ18">
        <v>1.4978</v>
      </c>
      <c r="JR18">
        <v>2.33032</v>
      </c>
      <c r="JS18">
        <v>1.54419</v>
      </c>
      <c r="JT18">
        <v>2.22412</v>
      </c>
      <c r="JU18">
        <v>36.3635</v>
      </c>
      <c r="JV18">
        <v>23.7022</v>
      </c>
      <c r="JW18">
        <v>18</v>
      </c>
      <c r="JX18">
        <v>546.257</v>
      </c>
      <c r="JY18">
        <v>427.274</v>
      </c>
      <c r="JZ18">
        <v>26.8319</v>
      </c>
      <c r="KA18">
        <v>27.8936</v>
      </c>
      <c r="KB18">
        <v>30.0005</v>
      </c>
      <c r="KC18">
        <v>27.7162</v>
      </c>
      <c r="KD18">
        <v>27.7335</v>
      </c>
      <c r="KE18">
        <v>20.4977</v>
      </c>
      <c r="KF18">
        <v>31.4874</v>
      </c>
      <c r="KG18">
        <v>61.9713</v>
      </c>
      <c r="KH18">
        <v>26.8069</v>
      </c>
      <c r="KI18">
        <v>399.499</v>
      </c>
      <c r="KJ18">
        <v>20.4893</v>
      </c>
      <c r="KK18">
        <v>93.7217</v>
      </c>
      <c r="KL18">
        <v>98.6527</v>
      </c>
    </row>
    <row r="19" spans="1:298">
      <c r="A19">
        <v>3</v>
      </c>
      <c r="B19">
        <v>1758469338.1</v>
      </c>
      <c r="C19">
        <v>10</v>
      </c>
      <c r="D19" t="s">
        <v>449</v>
      </c>
      <c r="E19" t="s">
        <v>450</v>
      </c>
      <c r="F19">
        <v>5</v>
      </c>
      <c r="G19" t="s">
        <v>436</v>
      </c>
      <c r="H19" t="s">
        <v>437</v>
      </c>
      <c r="I19" t="s">
        <v>438</v>
      </c>
      <c r="J19">
        <v>1758469329.45714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422.779959449351</v>
      </c>
      <c r="AL19">
        <v>405.705193939394</v>
      </c>
      <c r="AM19">
        <v>-0.660946320346343</v>
      </c>
      <c r="AN19">
        <v>63.94</v>
      </c>
      <c r="AO19">
        <f>(AQ19 - AP19 + DZ19*1E3/(8.314*(EB19+273.15)) * AS19/DY19 * AR19) * DY19/(100*DM19) * 1000/(1000 - AQ19)</f>
        <v>0</v>
      </c>
      <c r="AP19">
        <v>20.4983599549294</v>
      </c>
      <c r="AQ19">
        <v>23.3304377622378</v>
      </c>
      <c r="AR19">
        <v>3.8966331952599e-06</v>
      </c>
      <c r="AS19">
        <v>94.9993966536346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2.96</v>
      </c>
      <c r="DN19">
        <v>0.5</v>
      </c>
      <c r="DO19" t="s">
        <v>440</v>
      </c>
      <c r="DP19">
        <v>2</v>
      </c>
      <c r="DQ19" t="b">
        <v>1</v>
      </c>
      <c r="DR19">
        <v>1758469329.45714</v>
      </c>
      <c r="DS19">
        <v>398.467285714286</v>
      </c>
      <c r="DT19">
        <v>417.522357142857</v>
      </c>
      <c r="DU19">
        <v>23.3255571428571</v>
      </c>
      <c r="DV19">
        <v>20.4952142857143</v>
      </c>
      <c r="DW19">
        <v>392.834642857143</v>
      </c>
      <c r="DX19">
        <v>22.9991142857143</v>
      </c>
      <c r="DY19">
        <v>499.998214285714</v>
      </c>
      <c r="DZ19">
        <v>90.0953142857143</v>
      </c>
      <c r="EA19">
        <v>0.0349759642857143</v>
      </c>
      <c r="EB19">
        <v>29.8276214285714</v>
      </c>
      <c r="EC19">
        <v>30.0123214285714</v>
      </c>
      <c r="ED19">
        <v>999.9</v>
      </c>
      <c r="EE19">
        <v>0</v>
      </c>
      <c r="EF19">
        <v>0</v>
      </c>
      <c r="EG19">
        <v>10008.1292857143</v>
      </c>
      <c r="EH19">
        <v>0</v>
      </c>
      <c r="EI19">
        <v>10.7445571428571</v>
      </c>
      <c r="EJ19">
        <v>-19.0550428571429</v>
      </c>
      <c r="EK19">
        <v>407.983714285714</v>
      </c>
      <c r="EL19">
        <v>426.258571428571</v>
      </c>
      <c r="EM19">
        <v>2.83033357142857</v>
      </c>
      <c r="EN19">
        <v>417.522357142857</v>
      </c>
      <c r="EO19">
        <v>20.4952142857143</v>
      </c>
      <c r="EP19">
        <v>2.10152428571429</v>
      </c>
      <c r="EQ19">
        <v>1.84652357142857</v>
      </c>
      <c r="ER19">
        <v>18.2307357142857</v>
      </c>
      <c r="ES19">
        <v>16.1862857142857</v>
      </c>
      <c r="ET19">
        <v>2000.01857142857</v>
      </c>
      <c r="EU19">
        <v>0.980003714285714</v>
      </c>
      <c r="EV19">
        <v>0.0199963928571429</v>
      </c>
      <c r="EW19">
        <v>0</v>
      </c>
      <c r="EX19">
        <v>500.298928571429</v>
      </c>
      <c r="EY19">
        <v>5.00016</v>
      </c>
      <c r="EZ19">
        <v>10269.1714285714</v>
      </c>
      <c r="FA19">
        <v>18234.3928571429</v>
      </c>
      <c r="FB19">
        <v>48.58</v>
      </c>
      <c r="FC19">
        <v>49.125</v>
      </c>
      <c r="FD19">
        <v>49.0088571428571</v>
      </c>
      <c r="FE19">
        <v>48.6737142857143</v>
      </c>
      <c r="FF19">
        <v>50.3705</v>
      </c>
      <c r="FG19">
        <v>1955.12857142857</v>
      </c>
      <c r="FH19">
        <v>39.89</v>
      </c>
      <c r="FI19">
        <v>0</v>
      </c>
      <c r="FJ19">
        <v>1758469338.8</v>
      </c>
      <c r="FK19">
        <v>0</v>
      </c>
      <c r="FL19">
        <v>500.26052</v>
      </c>
      <c r="FM19">
        <v>-0.622384611625532</v>
      </c>
      <c r="FN19">
        <v>-3.41538465884632</v>
      </c>
      <c r="FO19">
        <v>10268.904</v>
      </c>
      <c r="FP19">
        <v>15</v>
      </c>
      <c r="FQ19">
        <v>0</v>
      </c>
      <c r="FR19" t="s">
        <v>441</v>
      </c>
      <c r="FS19">
        <v>1747249705.1</v>
      </c>
      <c r="FT19">
        <v>1747249711.1</v>
      </c>
      <c r="FU19">
        <v>0</v>
      </c>
      <c r="FV19">
        <v>0.871</v>
      </c>
      <c r="FW19">
        <v>0.066</v>
      </c>
      <c r="FX19">
        <v>5.486</v>
      </c>
      <c r="FY19">
        <v>0.145</v>
      </c>
      <c r="FZ19">
        <v>420</v>
      </c>
      <c r="GA19">
        <v>16</v>
      </c>
      <c r="GB19">
        <v>0.27</v>
      </c>
      <c r="GC19">
        <v>0.16</v>
      </c>
      <c r="GD19">
        <v>-19.97701</v>
      </c>
      <c r="GE19">
        <v>15.744045112782</v>
      </c>
      <c r="GF19">
        <v>2.05554488759064</v>
      </c>
      <c r="GG19">
        <v>0</v>
      </c>
      <c r="GH19">
        <v>500.349823529412</v>
      </c>
      <c r="GI19">
        <v>-1.59431627214531</v>
      </c>
      <c r="GJ19">
        <v>0.262161206645638</v>
      </c>
      <c r="GK19">
        <v>-1</v>
      </c>
      <c r="GL19">
        <v>2.8295275</v>
      </c>
      <c r="GM19">
        <v>0.0087821052631537</v>
      </c>
      <c r="GN19">
        <v>0.00192094215165372</v>
      </c>
      <c r="GO19">
        <v>1</v>
      </c>
      <c r="GP19">
        <v>1</v>
      </c>
      <c r="GQ19">
        <v>2</v>
      </c>
      <c r="GR19" t="s">
        <v>448</v>
      </c>
      <c r="GS19">
        <v>3.1254</v>
      </c>
      <c r="GT19">
        <v>2.6602</v>
      </c>
      <c r="GU19">
        <v>0.0845021</v>
      </c>
      <c r="GV19">
        <v>0.0871737</v>
      </c>
      <c r="GW19">
        <v>0.0993183</v>
      </c>
      <c r="GX19">
        <v>0.0909549</v>
      </c>
      <c r="GY19">
        <v>23748.3</v>
      </c>
      <c r="GZ19">
        <v>22258.5</v>
      </c>
      <c r="HA19">
        <v>23197</v>
      </c>
      <c r="HB19">
        <v>23741.9</v>
      </c>
      <c r="HC19">
        <v>35600.3</v>
      </c>
      <c r="HD19">
        <v>35712.9</v>
      </c>
      <c r="HE19">
        <v>41813.4</v>
      </c>
      <c r="HF19">
        <v>42324.7</v>
      </c>
      <c r="HG19">
        <v>1.90845</v>
      </c>
      <c r="HH19">
        <v>1.81055</v>
      </c>
      <c r="HI19">
        <v>0.155419</v>
      </c>
      <c r="HJ19">
        <v>0</v>
      </c>
      <c r="HK19">
        <v>27.4709</v>
      </c>
      <c r="HL19">
        <v>999.9</v>
      </c>
      <c r="HM19">
        <v>55.268</v>
      </c>
      <c r="HN19">
        <v>29.205</v>
      </c>
      <c r="HO19">
        <v>24.9643</v>
      </c>
      <c r="HP19">
        <v>53.7201</v>
      </c>
      <c r="HQ19">
        <v>43.4856</v>
      </c>
      <c r="HR19">
        <v>1</v>
      </c>
      <c r="HS19">
        <v>0.0291972</v>
      </c>
      <c r="HT19">
        <v>0.337522</v>
      </c>
      <c r="HU19">
        <v>20.2181</v>
      </c>
      <c r="HV19">
        <v>5.23331</v>
      </c>
      <c r="HW19">
        <v>11.992</v>
      </c>
      <c r="HX19">
        <v>4.9558</v>
      </c>
      <c r="HY19">
        <v>3.30398</v>
      </c>
      <c r="HZ19">
        <v>999.9</v>
      </c>
      <c r="IA19">
        <v>9999</v>
      </c>
      <c r="IB19">
        <v>9999</v>
      </c>
      <c r="IC19">
        <v>9999</v>
      </c>
      <c r="ID19">
        <v>1.8689</v>
      </c>
      <c r="IE19">
        <v>1.86462</v>
      </c>
      <c r="IF19">
        <v>1.87215</v>
      </c>
      <c r="IG19">
        <v>1.8631</v>
      </c>
      <c r="IH19">
        <v>1.86249</v>
      </c>
      <c r="II19">
        <v>1.8689</v>
      </c>
      <c r="IJ19">
        <v>1.85912</v>
      </c>
      <c r="IK19">
        <v>1.86546</v>
      </c>
      <c r="IL19">
        <v>5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5.622</v>
      </c>
      <c r="IZ19">
        <v>0.3266</v>
      </c>
      <c r="JA19">
        <v>4.24591870636989</v>
      </c>
      <c r="JB19">
        <v>0.00406324532283829</v>
      </c>
      <c r="JC19">
        <v>-1.45373754250553e-06</v>
      </c>
      <c r="JD19">
        <v>2.45784242640463e-10</v>
      </c>
      <c r="JE19">
        <v>0.0444475935836347</v>
      </c>
      <c r="JF19">
        <v>0.00491888386651684</v>
      </c>
      <c r="JG19">
        <v>0.000226889049496401</v>
      </c>
      <c r="JH19">
        <v>4.01595507822366e-06</v>
      </c>
      <c r="JI19">
        <v>-0</v>
      </c>
      <c r="JJ19">
        <v>2035</v>
      </c>
      <c r="JK19">
        <v>2</v>
      </c>
      <c r="JL19">
        <v>30</v>
      </c>
      <c r="JM19">
        <v>186993.9</v>
      </c>
      <c r="JN19">
        <v>186993.8</v>
      </c>
      <c r="JO19">
        <v>0.996094</v>
      </c>
      <c r="JP19">
        <v>2.38403</v>
      </c>
      <c r="JQ19">
        <v>1.49902</v>
      </c>
      <c r="JR19">
        <v>2.33032</v>
      </c>
      <c r="JS19">
        <v>1.54419</v>
      </c>
      <c r="JT19">
        <v>2.229</v>
      </c>
      <c r="JU19">
        <v>36.3635</v>
      </c>
      <c r="JV19">
        <v>23.7022</v>
      </c>
      <c r="JW19">
        <v>18</v>
      </c>
      <c r="JX19">
        <v>546.487</v>
      </c>
      <c r="JY19">
        <v>427.174</v>
      </c>
      <c r="JZ19">
        <v>26.8125</v>
      </c>
      <c r="KA19">
        <v>27.896</v>
      </c>
      <c r="KB19">
        <v>30.0004</v>
      </c>
      <c r="KC19">
        <v>27.7185</v>
      </c>
      <c r="KD19">
        <v>27.7358</v>
      </c>
      <c r="KE19">
        <v>19.8327</v>
      </c>
      <c r="KF19">
        <v>31.4874</v>
      </c>
      <c r="KG19">
        <v>61.9713</v>
      </c>
      <c r="KH19">
        <v>26.8005</v>
      </c>
      <c r="KI19">
        <v>379.164</v>
      </c>
      <c r="KJ19">
        <v>20.4893</v>
      </c>
      <c r="KK19">
        <v>93.7202</v>
      </c>
      <c r="KL19">
        <v>98.6522</v>
      </c>
    </row>
    <row r="20" spans="1:298">
      <c r="A20">
        <v>4</v>
      </c>
      <c r="B20">
        <v>1758469343.1</v>
      </c>
      <c r="C20">
        <v>15</v>
      </c>
      <c r="D20" t="s">
        <v>451</v>
      </c>
      <c r="E20" t="s">
        <v>452</v>
      </c>
      <c r="F20">
        <v>5</v>
      </c>
      <c r="G20" t="s">
        <v>436</v>
      </c>
      <c r="H20" t="s">
        <v>437</v>
      </c>
      <c r="I20" t="s">
        <v>438</v>
      </c>
      <c r="J20">
        <v>1758469334.94615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409.019685000866</v>
      </c>
      <c r="AL20">
        <v>397.184</v>
      </c>
      <c r="AM20">
        <v>-1.84761904761911</v>
      </c>
      <c r="AN20">
        <v>63.94</v>
      </c>
      <c r="AO20">
        <f>(AQ20 - AP20 + DZ20*1E3/(8.314*(EB20+273.15)) * AS20/DY20 * AR20) * DY20/(100*DM20) * 1000/(1000 - AQ20)</f>
        <v>0</v>
      </c>
      <c r="AP20">
        <v>20.4973107959629</v>
      </c>
      <c r="AQ20">
        <v>23.3319783216783</v>
      </c>
      <c r="AR20">
        <v>3.18528733339982e-06</v>
      </c>
      <c r="AS20">
        <v>94.9993966536346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2.96</v>
      </c>
      <c r="DN20">
        <v>0.5</v>
      </c>
      <c r="DO20" t="s">
        <v>440</v>
      </c>
      <c r="DP20">
        <v>2</v>
      </c>
      <c r="DQ20" t="b">
        <v>1</v>
      </c>
      <c r="DR20">
        <v>1758469334.94615</v>
      </c>
      <c r="DS20">
        <v>395.920153846154</v>
      </c>
      <c r="DT20">
        <v>410.520076923077</v>
      </c>
      <c r="DU20">
        <v>23.3282461538462</v>
      </c>
      <c r="DV20">
        <v>20.4963615384615</v>
      </c>
      <c r="DW20">
        <v>390.295230769231</v>
      </c>
      <c r="DX20">
        <v>23.0017384615385</v>
      </c>
      <c r="DY20">
        <v>500.028923076923</v>
      </c>
      <c r="DZ20">
        <v>90.0962923076923</v>
      </c>
      <c r="EA20">
        <v>0.0346032692307692</v>
      </c>
      <c r="EB20">
        <v>29.8328461538462</v>
      </c>
      <c r="EC20">
        <v>30.0156769230769</v>
      </c>
      <c r="ED20">
        <v>999.9</v>
      </c>
      <c r="EE20">
        <v>0</v>
      </c>
      <c r="EF20">
        <v>0</v>
      </c>
      <c r="EG20">
        <v>10021.21</v>
      </c>
      <c r="EH20">
        <v>0</v>
      </c>
      <c r="EI20">
        <v>10.7488384615385</v>
      </c>
      <c r="EJ20">
        <v>-14.5999061538462</v>
      </c>
      <c r="EK20">
        <v>405.376923076923</v>
      </c>
      <c r="EL20">
        <v>419.110384615385</v>
      </c>
      <c r="EM20">
        <v>2.83186076923077</v>
      </c>
      <c r="EN20">
        <v>410.520076923077</v>
      </c>
      <c r="EO20">
        <v>20.4963615384615</v>
      </c>
      <c r="EP20">
        <v>2.10178769230769</v>
      </c>
      <c r="EQ20">
        <v>1.84664615384615</v>
      </c>
      <c r="ER20">
        <v>18.2327384615385</v>
      </c>
      <c r="ES20">
        <v>16.1873307692308</v>
      </c>
      <c r="ET20">
        <v>1999.96769230769</v>
      </c>
      <c r="EU20">
        <v>0.980003153846154</v>
      </c>
      <c r="EV20">
        <v>0.0199969153846154</v>
      </c>
      <c r="EW20">
        <v>0</v>
      </c>
      <c r="EX20">
        <v>500.292230769231</v>
      </c>
      <c r="EY20">
        <v>5.00016</v>
      </c>
      <c r="EZ20">
        <v>10268.6076923077</v>
      </c>
      <c r="FA20">
        <v>18233.9076923077</v>
      </c>
      <c r="FB20">
        <v>48.5959230769231</v>
      </c>
      <c r="FC20">
        <v>49.125</v>
      </c>
      <c r="FD20">
        <v>49.0143076923077</v>
      </c>
      <c r="FE20">
        <v>48.687</v>
      </c>
      <c r="FF20">
        <v>50.375</v>
      </c>
      <c r="FG20">
        <v>1955.07769230769</v>
      </c>
      <c r="FH20">
        <v>39.89</v>
      </c>
      <c r="FI20">
        <v>0</v>
      </c>
      <c r="FJ20">
        <v>1758469344.2</v>
      </c>
      <c r="FK20">
        <v>0</v>
      </c>
      <c r="FL20">
        <v>500.307769230769</v>
      </c>
      <c r="FM20">
        <v>0.623521362858919</v>
      </c>
      <c r="FN20">
        <v>2.92991448360463</v>
      </c>
      <c r="FO20">
        <v>10268.7576923077</v>
      </c>
      <c r="FP20">
        <v>15</v>
      </c>
      <c r="FQ20">
        <v>0</v>
      </c>
      <c r="FR20" t="s">
        <v>441</v>
      </c>
      <c r="FS20">
        <v>1747249705.1</v>
      </c>
      <c r="FT20">
        <v>1747249711.1</v>
      </c>
      <c r="FU20">
        <v>0</v>
      </c>
      <c r="FV20">
        <v>0.871</v>
      </c>
      <c r="FW20">
        <v>0.066</v>
      </c>
      <c r="FX20">
        <v>5.486</v>
      </c>
      <c r="FY20">
        <v>0.145</v>
      </c>
      <c r="FZ20">
        <v>420</v>
      </c>
      <c r="GA20">
        <v>16</v>
      </c>
      <c r="GB20">
        <v>0.27</v>
      </c>
      <c r="GC20">
        <v>0.16</v>
      </c>
      <c r="GD20">
        <v>-16.215454</v>
      </c>
      <c r="GE20">
        <v>53.7882234586466</v>
      </c>
      <c r="GF20">
        <v>5.56934521160558</v>
      </c>
      <c r="GG20">
        <v>0</v>
      </c>
      <c r="GH20">
        <v>500.308029411765</v>
      </c>
      <c r="GI20">
        <v>-0.0657448452341545</v>
      </c>
      <c r="GJ20">
        <v>0.223732835068722</v>
      </c>
      <c r="GK20">
        <v>-1</v>
      </c>
      <c r="GL20">
        <v>2.831498</v>
      </c>
      <c r="GM20">
        <v>0.0139939849624065</v>
      </c>
      <c r="GN20">
        <v>0.0024343656257843</v>
      </c>
      <c r="GO20">
        <v>1</v>
      </c>
      <c r="GP20">
        <v>1</v>
      </c>
      <c r="GQ20">
        <v>2</v>
      </c>
      <c r="GR20" t="s">
        <v>448</v>
      </c>
      <c r="GS20">
        <v>3.12536</v>
      </c>
      <c r="GT20">
        <v>2.65967</v>
      </c>
      <c r="GU20">
        <v>0.0829509</v>
      </c>
      <c r="GV20">
        <v>0.0843229</v>
      </c>
      <c r="GW20">
        <v>0.0993285</v>
      </c>
      <c r="GX20">
        <v>0.0909466</v>
      </c>
      <c r="GY20">
        <v>23788.6</v>
      </c>
      <c r="GZ20">
        <v>22328.1</v>
      </c>
      <c r="HA20">
        <v>23197</v>
      </c>
      <c r="HB20">
        <v>23741.9</v>
      </c>
      <c r="HC20">
        <v>35599.5</v>
      </c>
      <c r="HD20">
        <v>35712.6</v>
      </c>
      <c r="HE20">
        <v>41813.1</v>
      </c>
      <c r="HF20">
        <v>42324.3</v>
      </c>
      <c r="HG20">
        <v>1.90828</v>
      </c>
      <c r="HH20">
        <v>1.81025</v>
      </c>
      <c r="HI20">
        <v>0.156298</v>
      </c>
      <c r="HJ20">
        <v>0</v>
      </c>
      <c r="HK20">
        <v>27.4777</v>
      </c>
      <c r="HL20">
        <v>999.9</v>
      </c>
      <c r="HM20">
        <v>55.244</v>
      </c>
      <c r="HN20">
        <v>29.205</v>
      </c>
      <c r="HO20">
        <v>24.955</v>
      </c>
      <c r="HP20">
        <v>53.7601</v>
      </c>
      <c r="HQ20">
        <v>43.4696</v>
      </c>
      <c r="HR20">
        <v>1</v>
      </c>
      <c r="HS20">
        <v>0.0294842</v>
      </c>
      <c r="HT20">
        <v>0.312851</v>
      </c>
      <c r="HU20">
        <v>20.2183</v>
      </c>
      <c r="HV20">
        <v>5.23346</v>
      </c>
      <c r="HW20">
        <v>11.992</v>
      </c>
      <c r="HX20">
        <v>4.95575</v>
      </c>
      <c r="HY20">
        <v>3.30393</v>
      </c>
      <c r="HZ20">
        <v>999.9</v>
      </c>
      <c r="IA20">
        <v>9999</v>
      </c>
      <c r="IB20">
        <v>9999</v>
      </c>
      <c r="IC20">
        <v>9999</v>
      </c>
      <c r="ID20">
        <v>1.8689</v>
      </c>
      <c r="IE20">
        <v>1.86462</v>
      </c>
      <c r="IF20">
        <v>1.87215</v>
      </c>
      <c r="IG20">
        <v>1.8631</v>
      </c>
      <c r="IH20">
        <v>1.86249</v>
      </c>
      <c r="II20">
        <v>1.8689</v>
      </c>
      <c r="IJ20">
        <v>1.85913</v>
      </c>
      <c r="IK20">
        <v>1.86546</v>
      </c>
      <c r="IL20">
        <v>5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5.594</v>
      </c>
      <c r="IZ20">
        <v>0.3266</v>
      </c>
      <c r="JA20">
        <v>4.24591870636989</v>
      </c>
      <c r="JB20">
        <v>0.00406324532283829</v>
      </c>
      <c r="JC20">
        <v>-1.45373754250553e-06</v>
      </c>
      <c r="JD20">
        <v>2.45784242640463e-10</v>
      </c>
      <c r="JE20">
        <v>0.0444475935836347</v>
      </c>
      <c r="JF20">
        <v>0.00491888386651684</v>
      </c>
      <c r="JG20">
        <v>0.000226889049496401</v>
      </c>
      <c r="JH20">
        <v>4.01595507822366e-06</v>
      </c>
      <c r="JI20">
        <v>-0</v>
      </c>
      <c r="JJ20">
        <v>2035</v>
      </c>
      <c r="JK20">
        <v>2</v>
      </c>
      <c r="JL20">
        <v>30</v>
      </c>
      <c r="JM20">
        <v>186994</v>
      </c>
      <c r="JN20">
        <v>186993.9</v>
      </c>
      <c r="JO20">
        <v>0.955811</v>
      </c>
      <c r="JP20">
        <v>2.37427</v>
      </c>
      <c r="JQ20">
        <v>1.49902</v>
      </c>
      <c r="JR20">
        <v>2.33032</v>
      </c>
      <c r="JS20">
        <v>1.54419</v>
      </c>
      <c r="JT20">
        <v>2.24854</v>
      </c>
      <c r="JU20">
        <v>36.3635</v>
      </c>
      <c r="JV20">
        <v>23.7022</v>
      </c>
      <c r="JW20">
        <v>18</v>
      </c>
      <c r="JX20">
        <v>546.388</v>
      </c>
      <c r="JY20">
        <v>427.015</v>
      </c>
      <c r="JZ20">
        <v>26.7991</v>
      </c>
      <c r="KA20">
        <v>27.8977</v>
      </c>
      <c r="KB20">
        <v>30.0003</v>
      </c>
      <c r="KC20">
        <v>27.7202</v>
      </c>
      <c r="KD20">
        <v>27.7381</v>
      </c>
      <c r="KE20">
        <v>19.1598</v>
      </c>
      <c r="KF20">
        <v>31.4874</v>
      </c>
      <c r="KG20">
        <v>61.9713</v>
      </c>
      <c r="KH20">
        <v>26.7761</v>
      </c>
      <c r="KI20">
        <v>365.582</v>
      </c>
      <c r="KJ20">
        <v>20.4893</v>
      </c>
      <c r="KK20">
        <v>93.7199</v>
      </c>
      <c r="KL20">
        <v>98.6516</v>
      </c>
    </row>
    <row r="21" spans="1:298">
      <c r="A21">
        <v>5</v>
      </c>
      <c r="B21">
        <v>1758469348.1</v>
      </c>
      <c r="C21">
        <v>20</v>
      </c>
      <c r="D21" t="s">
        <v>453</v>
      </c>
      <c r="E21" t="s">
        <v>454</v>
      </c>
      <c r="F21">
        <v>5</v>
      </c>
      <c r="G21" t="s">
        <v>436</v>
      </c>
      <c r="H21" t="s">
        <v>437</v>
      </c>
      <c r="I21" t="s">
        <v>438</v>
      </c>
      <c r="J21">
        <v>1758469339.94615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390.725908633766</v>
      </c>
      <c r="AL21">
        <v>383.693557575757</v>
      </c>
      <c r="AM21">
        <v>-2.8562766233767</v>
      </c>
      <c r="AN21">
        <v>63.94</v>
      </c>
      <c r="AO21">
        <f>(AQ21 - AP21 + DZ21*1E3/(8.314*(EB21+273.15)) * AS21/DY21 * AR21) * DY21/(100*DM21) * 1000/(1000 - AQ21)</f>
        <v>0</v>
      </c>
      <c r="AP21">
        <v>20.4960392617703</v>
      </c>
      <c r="AQ21">
        <v>23.3358405594406</v>
      </c>
      <c r="AR21">
        <v>3.74140690244482e-06</v>
      </c>
      <c r="AS21">
        <v>94.9993966536346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2.96</v>
      </c>
      <c r="DN21">
        <v>0.5</v>
      </c>
      <c r="DO21" t="s">
        <v>440</v>
      </c>
      <c r="DP21">
        <v>2</v>
      </c>
      <c r="DQ21" t="b">
        <v>1</v>
      </c>
      <c r="DR21">
        <v>1758469339.94615</v>
      </c>
      <c r="DS21">
        <v>389.814153846154</v>
      </c>
      <c r="DT21">
        <v>398.229230769231</v>
      </c>
      <c r="DU21">
        <v>23.3311538461538</v>
      </c>
      <c r="DV21">
        <v>20.4970384615385</v>
      </c>
      <c r="DW21">
        <v>384.207923076923</v>
      </c>
      <c r="DX21">
        <v>23.0045846153846</v>
      </c>
      <c r="DY21">
        <v>500.024923076923</v>
      </c>
      <c r="DZ21">
        <v>90.0966461538462</v>
      </c>
      <c r="EA21">
        <v>0.0345255076923077</v>
      </c>
      <c r="EB21">
        <v>29.8359692307692</v>
      </c>
      <c r="EC21">
        <v>30.0213615384615</v>
      </c>
      <c r="ED21">
        <v>999.9</v>
      </c>
      <c r="EE21">
        <v>0</v>
      </c>
      <c r="EF21">
        <v>0</v>
      </c>
      <c r="EG21">
        <v>10001.2092307692</v>
      </c>
      <c r="EH21">
        <v>0</v>
      </c>
      <c r="EI21">
        <v>10.7488384615385</v>
      </c>
      <c r="EJ21">
        <v>-8.41495336153846</v>
      </c>
      <c r="EK21">
        <v>399.126307692308</v>
      </c>
      <c r="EL21">
        <v>406.562692307692</v>
      </c>
      <c r="EM21">
        <v>2.83409846153846</v>
      </c>
      <c r="EN21">
        <v>398.229230769231</v>
      </c>
      <c r="EO21">
        <v>20.4970384615385</v>
      </c>
      <c r="EP21">
        <v>2.10205769230769</v>
      </c>
      <c r="EQ21">
        <v>1.84671307692308</v>
      </c>
      <c r="ER21">
        <v>18.2347846153846</v>
      </c>
      <c r="ES21">
        <v>16.1879076923077</v>
      </c>
      <c r="ET21">
        <v>1999.92615384615</v>
      </c>
      <c r="EU21">
        <v>0.980002692307693</v>
      </c>
      <c r="EV21">
        <v>0.0199973384615385</v>
      </c>
      <c r="EW21">
        <v>0</v>
      </c>
      <c r="EX21">
        <v>500.321384615385</v>
      </c>
      <c r="EY21">
        <v>5.00016</v>
      </c>
      <c r="EZ21">
        <v>10266.7307692308</v>
      </c>
      <c r="FA21">
        <v>18233.5307692308</v>
      </c>
      <c r="FB21">
        <v>48.6104615384615</v>
      </c>
      <c r="FC21">
        <v>49.125</v>
      </c>
      <c r="FD21">
        <v>49.0333846153846</v>
      </c>
      <c r="FE21">
        <v>48.687</v>
      </c>
      <c r="FF21">
        <v>50.375</v>
      </c>
      <c r="FG21">
        <v>1955.03615384615</v>
      </c>
      <c r="FH21">
        <v>39.89</v>
      </c>
      <c r="FI21">
        <v>0</v>
      </c>
      <c r="FJ21">
        <v>1758469349</v>
      </c>
      <c r="FK21">
        <v>0</v>
      </c>
      <c r="FL21">
        <v>500.233923076923</v>
      </c>
      <c r="FM21">
        <v>-0.901128214372915</v>
      </c>
      <c r="FN21">
        <v>-39.1760683407705</v>
      </c>
      <c r="FO21">
        <v>10266.85</v>
      </c>
      <c r="FP21">
        <v>15</v>
      </c>
      <c r="FQ21">
        <v>0</v>
      </c>
      <c r="FR21" t="s">
        <v>441</v>
      </c>
      <c r="FS21">
        <v>1747249705.1</v>
      </c>
      <c r="FT21">
        <v>1747249711.1</v>
      </c>
      <c r="FU21">
        <v>0</v>
      </c>
      <c r="FV21">
        <v>0.871</v>
      </c>
      <c r="FW21">
        <v>0.066</v>
      </c>
      <c r="FX21">
        <v>5.486</v>
      </c>
      <c r="FY21">
        <v>0.145</v>
      </c>
      <c r="FZ21">
        <v>420</v>
      </c>
      <c r="GA21">
        <v>16</v>
      </c>
      <c r="GB21">
        <v>0.27</v>
      </c>
      <c r="GC21">
        <v>0.16</v>
      </c>
      <c r="GD21">
        <v>-11.706650652381</v>
      </c>
      <c r="GE21">
        <v>75.0499553766234</v>
      </c>
      <c r="GF21">
        <v>7.68077481742677</v>
      </c>
      <c r="GG21">
        <v>0</v>
      </c>
      <c r="GH21">
        <v>500.266970588235</v>
      </c>
      <c r="GI21">
        <v>0.22134453428219</v>
      </c>
      <c r="GJ21">
        <v>0.229805990462814</v>
      </c>
      <c r="GK21">
        <v>-1</v>
      </c>
      <c r="GL21">
        <v>2.83309952380952</v>
      </c>
      <c r="GM21">
        <v>0.028874025974022</v>
      </c>
      <c r="GN21">
        <v>0.00347898380919939</v>
      </c>
      <c r="GO21">
        <v>1</v>
      </c>
      <c r="GP21">
        <v>1</v>
      </c>
      <c r="GQ21">
        <v>2</v>
      </c>
      <c r="GR21" t="s">
        <v>448</v>
      </c>
      <c r="GS21">
        <v>3.1252</v>
      </c>
      <c r="GT21">
        <v>2.66016</v>
      </c>
      <c r="GU21">
        <v>0.080588</v>
      </c>
      <c r="GV21">
        <v>0.0814853</v>
      </c>
      <c r="GW21">
        <v>0.0993365</v>
      </c>
      <c r="GX21">
        <v>0.0909469</v>
      </c>
      <c r="GY21">
        <v>23849.5</v>
      </c>
      <c r="GZ21">
        <v>22397.4</v>
      </c>
      <c r="HA21">
        <v>23196.7</v>
      </c>
      <c r="HB21">
        <v>23742.1</v>
      </c>
      <c r="HC21">
        <v>35598.8</v>
      </c>
      <c r="HD21">
        <v>35712.1</v>
      </c>
      <c r="HE21">
        <v>41812.8</v>
      </c>
      <c r="HF21">
        <v>42323.9</v>
      </c>
      <c r="HG21">
        <v>1.90797</v>
      </c>
      <c r="HH21">
        <v>1.81027</v>
      </c>
      <c r="HI21">
        <v>0.155721</v>
      </c>
      <c r="HJ21">
        <v>0</v>
      </c>
      <c r="HK21">
        <v>27.4847</v>
      </c>
      <c r="HL21">
        <v>999.9</v>
      </c>
      <c r="HM21">
        <v>55.244</v>
      </c>
      <c r="HN21">
        <v>29.225</v>
      </c>
      <c r="HO21">
        <v>24.9824</v>
      </c>
      <c r="HP21">
        <v>53.8001</v>
      </c>
      <c r="HQ21">
        <v>43.2652</v>
      </c>
      <c r="HR21">
        <v>1</v>
      </c>
      <c r="HS21">
        <v>0.0295071</v>
      </c>
      <c r="HT21">
        <v>0.376326</v>
      </c>
      <c r="HU21">
        <v>20.2181</v>
      </c>
      <c r="HV21">
        <v>5.23256</v>
      </c>
      <c r="HW21">
        <v>11.992</v>
      </c>
      <c r="HX21">
        <v>4.95565</v>
      </c>
      <c r="HY21">
        <v>3.3039</v>
      </c>
      <c r="HZ21">
        <v>999.9</v>
      </c>
      <c r="IA21">
        <v>9999</v>
      </c>
      <c r="IB21">
        <v>9999</v>
      </c>
      <c r="IC21">
        <v>9999</v>
      </c>
      <c r="ID21">
        <v>1.8689</v>
      </c>
      <c r="IE21">
        <v>1.86462</v>
      </c>
      <c r="IF21">
        <v>1.87221</v>
      </c>
      <c r="IG21">
        <v>1.8631</v>
      </c>
      <c r="IH21">
        <v>1.86249</v>
      </c>
      <c r="II21">
        <v>1.8689</v>
      </c>
      <c r="IJ21">
        <v>1.85912</v>
      </c>
      <c r="IK21">
        <v>1.86548</v>
      </c>
      <c r="IL21">
        <v>5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5.552</v>
      </c>
      <c r="IZ21">
        <v>0.3266</v>
      </c>
      <c r="JA21">
        <v>4.24591870636989</v>
      </c>
      <c r="JB21">
        <v>0.00406324532283829</v>
      </c>
      <c r="JC21">
        <v>-1.45373754250553e-06</v>
      </c>
      <c r="JD21">
        <v>2.45784242640463e-10</v>
      </c>
      <c r="JE21">
        <v>0.0444475935836347</v>
      </c>
      <c r="JF21">
        <v>0.00491888386651684</v>
      </c>
      <c r="JG21">
        <v>0.000226889049496401</v>
      </c>
      <c r="JH21">
        <v>4.01595507822366e-06</v>
      </c>
      <c r="JI21">
        <v>-0</v>
      </c>
      <c r="JJ21">
        <v>2035</v>
      </c>
      <c r="JK21">
        <v>2</v>
      </c>
      <c r="JL21">
        <v>30</v>
      </c>
      <c r="JM21">
        <v>186994</v>
      </c>
      <c r="JN21">
        <v>186994</v>
      </c>
      <c r="JO21">
        <v>0.924072</v>
      </c>
      <c r="JP21">
        <v>2.37427</v>
      </c>
      <c r="JQ21">
        <v>1.49902</v>
      </c>
      <c r="JR21">
        <v>2.33032</v>
      </c>
      <c r="JS21">
        <v>1.54419</v>
      </c>
      <c r="JT21">
        <v>2.26318</v>
      </c>
      <c r="JU21">
        <v>36.3635</v>
      </c>
      <c r="JV21">
        <v>23.711</v>
      </c>
      <c r="JW21">
        <v>18</v>
      </c>
      <c r="JX21">
        <v>546.218</v>
      </c>
      <c r="JY21">
        <v>427.047</v>
      </c>
      <c r="JZ21">
        <v>26.7823</v>
      </c>
      <c r="KA21">
        <v>27.8999</v>
      </c>
      <c r="KB21">
        <v>30.0002</v>
      </c>
      <c r="KC21">
        <v>27.723</v>
      </c>
      <c r="KD21">
        <v>27.7405</v>
      </c>
      <c r="KE21">
        <v>18.5298</v>
      </c>
      <c r="KF21">
        <v>31.4874</v>
      </c>
      <c r="KG21">
        <v>61.9713</v>
      </c>
      <c r="KH21">
        <v>26.7445</v>
      </c>
      <c r="KI21">
        <v>345.346</v>
      </c>
      <c r="KJ21">
        <v>20.4893</v>
      </c>
      <c r="KK21">
        <v>93.719</v>
      </c>
      <c r="KL21">
        <v>98.6514</v>
      </c>
    </row>
    <row r="22" spans="1:298">
      <c r="A22">
        <v>6</v>
      </c>
      <c r="B22">
        <v>1758469353.1</v>
      </c>
      <c r="C22">
        <v>25</v>
      </c>
      <c r="D22" t="s">
        <v>455</v>
      </c>
      <c r="E22" t="s">
        <v>456</v>
      </c>
      <c r="F22">
        <v>5</v>
      </c>
      <c r="G22" t="s">
        <v>436</v>
      </c>
      <c r="H22" t="s">
        <v>437</v>
      </c>
      <c r="I22" t="s">
        <v>438</v>
      </c>
      <c r="J22">
        <v>1758469344.94615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373.79806905974</v>
      </c>
      <c r="AL22">
        <v>368.586606060606</v>
      </c>
      <c r="AM22">
        <v>-3.0697822510823</v>
      </c>
      <c r="AN22">
        <v>63.94</v>
      </c>
      <c r="AO22">
        <f>(AQ22 - AP22 + DZ22*1E3/(8.314*(EB22+273.15)) * AS22/DY22 * AR22) * DY22/(100*DM22) * 1000/(1000 - AQ22)</f>
        <v>0</v>
      </c>
      <c r="AP22">
        <v>20.4961421432343</v>
      </c>
      <c r="AQ22">
        <v>23.3347321678322</v>
      </c>
      <c r="AR22">
        <v>5.25821175645452e-07</v>
      </c>
      <c r="AS22">
        <v>94.9993966536346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2.96</v>
      </c>
      <c r="DN22">
        <v>0.5</v>
      </c>
      <c r="DO22" t="s">
        <v>440</v>
      </c>
      <c r="DP22">
        <v>2</v>
      </c>
      <c r="DQ22" t="b">
        <v>1</v>
      </c>
      <c r="DR22">
        <v>1758469344.94615</v>
      </c>
      <c r="DS22">
        <v>379.499</v>
      </c>
      <c r="DT22">
        <v>382.483692307692</v>
      </c>
      <c r="DU22">
        <v>23.3335538461539</v>
      </c>
      <c r="DV22">
        <v>20.4960923076923</v>
      </c>
      <c r="DW22">
        <v>373.924384615385</v>
      </c>
      <c r="DX22">
        <v>23.0069230769231</v>
      </c>
      <c r="DY22">
        <v>499.994153846154</v>
      </c>
      <c r="DZ22">
        <v>90.0970461538462</v>
      </c>
      <c r="EA22">
        <v>0.0345822615384615</v>
      </c>
      <c r="EB22">
        <v>29.8372538461538</v>
      </c>
      <c r="EC22">
        <v>30.0231846153846</v>
      </c>
      <c r="ED22">
        <v>999.9</v>
      </c>
      <c r="EE22">
        <v>0</v>
      </c>
      <c r="EF22">
        <v>0</v>
      </c>
      <c r="EG22">
        <v>9979.90692307692</v>
      </c>
      <c r="EH22">
        <v>0</v>
      </c>
      <c r="EI22">
        <v>10.7468076923077</v>
      </c>
      <c r="EJ22">
        <v>-2.98448974615385</v>
      </c>
      <c r="EK22">
        <v>388.565692307692</v>
      </c>
      <c r="EL22">
        <v>390.487230769231</v>
      </c>
      <c r="EM22">
        <v>2.83745</v>
      </c>
      <c r="EN22">
        <v>382.483692307692</v>
      </c>
      <c r="EO22">
        <v>20.4960923076923</v>
      </c>
      <c r="EP22">
        <v>2.10228307692308</v>
      </c>
      <c r="EQ22">
        <v>1.84663692307692</v>
      </c>
      <c r="ER22">
        <v>18.2364846153846</v>
      </c>
      <c r="ES22">
        <v>16.1872615384615</v>
      </c>
      <c r="ET22">
        <v>1999.92</v>
      </c>
      <c r="EU22">
        <v>0.980002692307693</v>
      </c>
      <c r="EV22">
        <v>0.0199973230769231</v>
      </c>
      <c r="EW22">
        <v>0</v>
      </c>
      <c r="EX22">
        <v>500.017153846154</v>
      </c>
      <c r="EY22">
        <v>5.00016</v>
      </c>
      <c r="EZ22">
        <v>10259.7</v>
      </c>
      <c r="FA22">
        <v>18233.4769230769</v>
      </c>
      <c r="FB22">
        <v>48.625</v>
      </c>
      <c r="FC22">
        <v>49.1297692307692</v>
      </c>
      <c r="FD22">
        <v>49.0381538461538</v>
      </c>
      <c r="FE22">
        <v>48.687</v>
      </c>
      <c r="FF22">
        <v>50.375</v>
      </c>
      <c r="FG22">
        <v>1955.03</v>
      </c>
      <c r="FH22">
        <v>39.89</v>
      </c>
      <c r="FI22">
        <v>0</v>
      </c>
      <c r="FJ22">
        <v>1758469353.8</v>
      </c>
      <c r="FK22">
        <v>0</v>
      </c>
      <c r="FL22">
        <v>499.916846153846</v>
      </c>
      <c r="FM22">
        <v>-6.7945983032761</v>
      </c>
      <c r="FN22">
        <v>-137.097435918989</v>
      </c>
      <c r="FO22">
        <v>10259.4115384615</v>
      </c>
      <c r="FP22">
        <v>15</v>
      </c>
      <c r="FQ22">
        <v>0</v>
      </c>
      <c r="FR22" t="s">
        <v>441</v>
      </c>
      <c r="FS22">
        <v>1747249705.1</v>
      </c>
      <c r="FT22">
        <v>1747249711.1</v>
      </c>
      <c r="FU22">
        <v>0</v>
      </c>
      <c r="FV22">
        <v>0.871</v>
      </c>
      <c r="FW22">
        <v>0.066</v>
      </c>
      <c r="FX22">
        <v>5.486</v>
      </c>
      <c r="FY22">
        <v>0.145</v>
      </c>
      <c r="FZ22">
        <v>420</v>
      </c>
      <c r="GA22">
        <v>16</v>
      </c>
      <c r="GB22">
        <v>0.27</v>
      </c>
      <c r="GC22">
        <v>0.16</v>
      </c>
      <c r="GD22">
        <v>-5.8640106</v>
      </c>
      <c r="GE22">
        <v>66.7330796120301</v>
      </c>
      <c r="GF22">
        <v>6.6149643164775</v>
      </c>
      <c r="GG22">
        <v>0</v>
      </c>
      <c r="GH22">
        <v>500.031794117647</v>
      </c>
      <c r="GI22">
        <v>-3.40789916466327</v>
      </c>
      <c r="GJ22">
        <v>0.489895473809992</v>
      </c>
      <c r="GK22">
        <v>-1</v>
      </c>
      <c r="GL22">
        <v>2.8356785</v>
      </c>
      <c r="GM22">
        <v>0.0401156390977441</v>
      </c>
      <c r="GN22">
        <v>0.00401269395169882</v>
      </c>
      <c r="GO22">
        <v>1</v>
      </c>
      <c r="GP22">
        <v>1</v>
      </c>
      <c r="GQ22">
        <v>2</v>
      </c>
      <c r="GR22" t="s">
        <v>448</v>
      </c>
      <c r="GS22">
        <v>3.1252</v>
      </c>
      <c r="GT22">
        <v>2.66025</v>
      </c>
      <c r="GU22">
        <v>0.0779729</v>
      </c>
      <c r="GV22">
        <v>0.0785217</v>
      </c>
      <c r="GW22">
        <v>0.0993265</v>
      </c>
      <c r="GX22">
        <v>0.0909414</v>
      </c>
      <c r="GY22">
        <v>23917</v>
      </c>
      <c r="GZ22">
        <v>22469.5</v>
      </c>
      <c r="HA22">
        <v>23196.4</v>
      </c>
      <c r="HB22">
        <v>23741.9</v>
      </c>
      <c r="HC22">
        <v>35598.2</v>
      </c>
      <c r="HD22">
        <v>35712.1</v>
      </c>
      <c r="HE22">
        <v>41812</v>
      </c>
      <c r="HF22">
        <v>42324</v>
      </c>
      <c r="HG22">
        <v>1.90825</v>
      </c>
      <c r="HH22">
        <v>1.81015</v>
      </c>
      <c r="HI22">
        <v>0.155047</v>
      </c>
      <c r="HJ22">
        <v>0</v>
      </c>
      <c r="HK22">
        <v>27.4937</v>
      </c>
      <c r="HL22">
        <v>999.9</v>
      </c>
      <c r="HM22">
        <v>55.244</v>
      </c>
      <c r="HN22">
        <v>29.225</v>
      </c>
      <c r="HO22">
        <v>24.9844</v>
      </c>
      <c r="HP22">
        <v>53.8701</v>
      </c>
      <c r="HQ22">
        <v>43.5817</v>
      </c>
      <c r="HR22">
        <v>1</v>
      </c>
      <c r="HS22">
        <v>0.029779</v>
      </c>
      <c r="HT22">
        <v>0.432601</v>
      </c>
      <c r="HU22">
        <v>20.2178</v>
      </c>
      <c r="HV22">
        <v>5.23241</v>
      </c>
      <c r="HW22">
        <v>11.992</v>
      </c>
      <c r="HX22">
        <v>4.95565</v>
      </c>
      <c r="HY22">
        <v>3.3039</v>
      </c>
      <c r="HZ22">
        <v>999.9</v>
      </c>
      <c r="IA22">
        <v>9999</v>
      </c>
      <c r="IB22">
        <v>9999</v>
      </c>
      <c r="IC22">
        <v>9999</v>
      </c>
      <c r="ID22">
        <v>1.8689</v>
      </c>
      <c r="IE22">
        <v>1.86462</v>
      </c>
      <c r="IF22">
        <v>1.87216</v>
      </c>
      <c r="IG22">
        <v>1.86311</v>
      </c>
      <c r="IH22">
        <v>1.86249</v>
      </c>
      <c r="II22">
        <v>1.8689</v>
      </c>
      <c r="IJ22">
        <v>1.85912</v>
      </c>
      <c r="IK22">
        <v>1.86545</v>
      </c>
      <c r="IL22">
        <v>5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5.505</v>
      </c>
      <c r="IZ22">
        <v>0.3266</v>
      </c>
      <c r="JA22">
        <v>4.24591870636989</v>
      </c>
      <c r="JB22">
        <v>0.00406324532283829</v>
      </c>
      <c r="JC22">
        <v>-1.45373754250553e-06</v>
      </c>
      <c r="JD22">
        <v>2.45784242640463e-10</v>
      </c>
      <c r="JE22">
        <v>0.0444475935836347</v>
      </c>
      <c r="JF22">
        <v>0.00491888386651684</v>
      </c>
      <c r="JG22">
        <v>0.000226889049496401</v>
      </c>
      <c r="JH22">
        <v>4.01595507822366e-06</v>
      </c>
      <c r="JI22">
        <v>-0</v>
      </c>
      <c r="JJ22">
        <v>2035</v>
      </c>
      <c r="JK22">
        <v>2</v>
      </c>
      <c r="JL22">
        <v>30</v>
      </c>
      <c r="JM22">
        <v>186994.1</v>
      </c>
      <c r="JN22">
        <v>186994</v>
      </c>
      <c r="JO22">
        <v>0.887451</v>
      </c>
      <c r="JP22">
        <v>2.38403</v>
      </c>
      <c r="JQ22">
        <v>1.49902</v>
      </c>
      <c r="JR22">
        <v>2.33032</v>
      </c>
      <c r="JS22">
        <v>1.54419</v>
      </c>
      <c r="JT22">
        <v>2.30713</v>
      </c>
      <c r="JU22">
        <v>36.3871</v>
      </c>
      <c r="JV22">
        <v>23.7198</v>
      </c>
      <c r="JW22">
        <v>18</v>
      </c>
      <c r="JX22">
        <v>546.418</v>
      </c>
      <c r="JY22">
        <v>426.989</v>
      </c>
      <c r="JZ22">
        <v>26.7519</v>
      </c>
      <c r="KA22">
        <v>27.9025</v>
      </c>
      <c r="KB22">
        <v>30.0004</v>
      </c>
      <c r="KC22">
        <v>27.7255</v>
      </c>
      <c r="KD22">
        <v>27.7427</v>
      </c>
      <c r="KE22">
        <v>17.8027</v>
      </c>
      <c r="KF22">
        <v>31.4874</v>
      </c>
      <c r="KG22">
        <v>61.9713</v>
      </c>
      <c r="KH22">
        <v>26.7255</v>
      </c>
      <c r="KI22">
        <v>331.735</v>
      </c>
      <c r="KJ22">
        <v>20.4893</v>
      </c>
      <c r="KK22">
        <v>93.7174</v>
      </c>
      <c r="KL22">
        <v>98.6511</v>
      </c>
    </row>
    <row r="23" spans="1:298">
      <c r="A23">
        <v>7</v>
      </c>
      <c r="B23">
        <v>1758469358.1</v>
      </c>
      <c r="C23">
        <v>30</v>
      </c>
      <c r="D23" t="s">
        <v>457</v>
      </c>
      <c r="E23" t="s">
        <v>458</v>
      </c>
      <c r="F23">
        <v>5</v>
      </c>
      <c r="G23" t="s">
        <v>436</v>
      </c>
      <c r="H23" t="s">
        <v>437</v>
      </c>
      <c r="I23" t="s">
        <v>438</v>
      </c>
      <c r="J23">
        <v>1758469349.94615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356.342782462338</v>
      </c>
      <c r="AL23">
        <v>352.390193939394</v>
      </c>
      <c r="AM23">
        <v>-3.26628917748924</v>
      </c>
      <c r="AN23">
        <v>63.94</v>
      </c>
      <c r="AO23">
        <f>(AQ23 - AP23 + DZ23*1E3/(8.314*(EB23+273.15)) * AS23/DY23 * AR23) * DY23/(100*DM23) * 1000/(1000 - AQ23)</f>
        <v>0</v>
      </c>
      <c r="AP23">
        <v>20.4942826242388</v>
      </c>
      <c r="AQ23">
        <v>23.3291531468531</v>
      </c>
      <c r="AR23">
        <v>-4.74990054624587e-06</v>
      </c>
      <c r="AS23">
        <v>94.9993966536346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2.96</v>
      </c>
      <c r="DN23">
        <v>0.5</v>
      </c>
      <c r="DO23" t="s">
        <v>440</v>
      </c>
      <c r="DP23">
        <v>2</v>
      </c>
      <c r="DQ23" t="b">
        <v>1</v>
      </c>
      <c r="DR23">
        <v>1758469349.94615</v>
      </c>
      <c r="DS23">
        <v>366.009846153846</v>
      </c>
      <c r="DT23">
        <v>365.411307692308</v>
      </c>
      <c r="DU23">
        <v>23.3334846153846</v>
      </c>
      <c r="DV23">
        <v>20.4954538461538</v>
      </c>
      <c r="DW23">
        <v>360.477</v>
      </c>
      <c r="DX23">
        <v>23.0068615384615</v>
      </c>
      <c r="DY23">
        <v>499.991615384615</v>
      </c>
      <c r="DZ23">
        <v>90.0969461538462</v>
      </c>
      <c r="EA23">
        <v>0.0346801153846154</v>
      </c>
      <c r="EB23">
        <v>29.8378769230769</v>
      </c>
      <c r="EC23">
        <v>30.0207076923077</v>
      </c>
      <c r="ED23">
        <v>999.9</v>
      </c>
      <c r="EE23">
        <v>0</v>
      </c>
      <c r="EF23">
        <v>0</v>
      </c>
      <c r="EG23">
        <v>9974.47615384615</v>
      </c>
      <c r="EH23">
        <v>0</v>
      </c>
      <c r="EI23">
        <v>10.7484076923077</v>
      </c>
      <c r="EJ23">
        <v>0.598684869230769</v>
      </c>
      <c r="EK23">
        <v>374.754307692308</v>
      </c>
      <c r="EL23">
        <v>373.057307692308</v>
      </c>
      <c r="EM23">
        <v>2.83803384615385</v>
      </c>
      <c r="EN23">
        <v>365.411307692308</v>
      </c>
      <c r="EO23">
        <v>20.4954538461538</v>
      </c>
      <c r="EP23">
        <v>2.10227538461538</v>
      </c>
      <c r="EQ23">
        <v>1.84657769230769</v>
      </c>
      <c r="ER23">
        <v>18.2364230769231</v>
      </c>
      <c r="ES23">
        <v>16.1867461538462</v>
      </c>
      <c r="ET23">
        <v>1999.95153846154</v>
      </c>
      <c r="EU23">
        <v>0.980003153846154</v>
      </c>
      <c r="EV23">
        <v>0.0199969</v>
      </c>
      <c r="EW23">
        <v>0</v>
      </c>
      <c r="EX23">
        <v>499.276</v>
      </c>
      <c r="EY23">
        <v>5.00016</v>
      </c>
      <c r="EZ23">
        <v>10243.9307692308</v>
      </c>
      <c r="FA23">
        <v>18233.7615384615</v>
      </c>
      <c r="FB23">
        <v>48.625</v>
      </c>
      <c r="FC23">
        <v>49.1393076923077</v>
      </c>
      <c r="FD23">
        <v>49.0476923076923</v>
      </c>
      <c r="FE23">
        <v>48.687</v>
      </c>
      <c r="FF23">
        <v>50.375</v>
      </c>
      <c r="FG23">
        <v>1955.06153846154</v>
      </c>
      <c r="FH23">
        <v>39.89</v>
      </c>
      <c r="FI23">
        <v>0</v>
      </c>
      <c r="FJ23">
        <v>1758469359.2</v>
      </c>
      <c r="FK23">
        <v>0</v>
      </c>
      <c r="FL23">
        <v>499.00784</v>
      </c>
      <c r="FM23">
        <v>-12.8491538424062</v>
      </c>
      <c r="FN23">
        <v>-278.176923076295</v>
      </c>
      <c r="FO23">
        <v>10240.056</v>
      </c>
      <c r="FP23">
        <v>15</v>
      </c>
      <c r="FQ23">
        <v>0</v>
      </c>
      <c r="FR23" t="s">
        <v>441</v>
      </c>
      <c r="FS23">
        <v>1747249705.1</v>
      </c>
      <c r="FT23">
        <v>1747249711.1</v>
      </c>
      <c r="FU23">
        <v>0</v>
      </c>
      <c r="FV23">
        <v>0.871</v>
      </c>
      <c r="FW23">
        <v>0.066</v>
      </c>
      <c r="FX23">
        <v>5.486</v>
      </c>
      <c r="FY23">
        <v>0.145</v>
      </c>
      <c r="FZ23">
        <v>420</v>
      </c>
      <c r="GA23">
        <v>16</v>
      </c>
      <c r="GB23">
        <v>0.27</v>
      </c>
      <c r="GC23">
        <v>0.16</v>
      </c>
      <c r="GD23">
        <v>-1.88328247619048</v>
      </c>
      <c r="GE23">
        <v>42.9635384181818</v>
      </c>
      <c r="GF23">
        <v>4.6480074397726</v>
      </c>
      <c r="GG23">
        <v>0</v>
      </c>
      <c r="GH23">
        <v>499.560147058824</v>
      </c>
      <c r="GI23">
        <v>-8.65911383259861</v>
      </c>
      <c r="GJ23">
        <v>0.913391357793226</v>
      </c>
      <c r="GK23">
        <v>-1</v>
      </c>
      <c r="GL23">
        <v>2.83702476190476</v>
      </c>
      <c r="GM23">
        <v>0.0131376623376607</v>
      </c>
      <c r="GN23">
        <v>0.00264978457174241</v>
      </c>
      <c r="GO23">
        <v>1</v>
      </c>
      <c r="GP23">
        <v>1</v>
      </c>
      <c r="GQ23">
        <v>2</v>
      </c>
      <c r="GR23" t="s">
        <v>448</v>
      </c>
      <c r="GS23">
        <v>3.12524</v>
      </c>
      <c r="GT23">
        <v>2.66033</v>
      </c>
      <c r="GU23">
        <v>0.0751598</v>
      </c>
      <c r="GV23">
        <v>0.0756182</v>
      </c>
      <c r="GW23">
        <v>0.0993263</v>
      </c>
      <c r="GX23">
        <v>0.0909433</v>
      </c>
      <c r="GY23">
        <v>23989.9</v>
      </c>
      <c r="GZ23">
        <v>22539.7</v>
      </c>
      <c r="HA23">
        <v>23196.3</v>
      </c>
      <c r="HB23">
        <v>23741.3</v>
      </c>
      <c r="HC23">
        <v>35598.3</v>
      </c>
      <c r="HD23">
        <v>35711.5</v>
      </c>
      <c r="HE23">
        <v>41812.3</v>
      </c>
      <c r="HF23">
        <v>42323.5</v>
      </c>
      <c r="HG23">
        <v>1.90793</v>
      </c>
      <c r="HH23">
        <v>1.8101</v>
      </c>
      <c r="HI23">
        <v>0.154398</v>
      </c>
      <c r="HJ23">
        <v>0</v>
      </c>
      <c r="HK23">
        <v>27.5017</v>
      </c>
      <c r="HL23">
        <v>999.9</v>
      </c>
      <c r="HM23">
        <v>55.244</v>
      </c>
      <c r="HN23">
        <v>29.225</v>
      </c>
      <c r="HO23">
        <v>24.9827</v>
      </c>
      <c r="HP23">
        <v>54.1501</v>
      </c>
      <c r="HQ23">
        <v>43.3013</v>
      </c>
      <c r="HR23">
        <v>1</v>
      </c>
      <c r="HS23">
        <v>0.0301118</v>
      </c>
      <c r="HT23">
        <v>0.428995</v>
      </c>
      <c r="HU23">
        <v>20.2178</v>
      </c>
      <c r="HV23">
        <v>5.23286</v>
      </c>
      <c r="HW23">
        <v>11.992</v>
      </c>
      <c r="HX23">
        <v>4.9556</v>
      </c>
      <c r="HY23">
        <v>3.30395</v>
      </c>
      <c r="HZ23">
        <v>999.9</v>
      </c>
      <c r="IA23">
        <v>9999</v>
      </c>
      <c r="IB23">
        <v>9999</v>
      </c>
      <c r="IC23">
        <v>9999</v>
      </c>
      <c r="ID23">
        <v>1.8689</v>
      </c>
      <c r="IE23">
        <v>1.86462</v>
      </c>
      <c r="IF23">
        <v>1.87216</v>
      </c>
      <c r="IG23">
        <v>1.8631</v>
      </c>
      <c r="IH23">
        <v>1.86249</v>
      </c>
      <c r="II23">
        <v>1.86891</v>
      </c>
      <c r="IJ23">
        <v>1.85911</v>
      </c>
      <c r="IK23">
        <v>1.86543</v>
      </c>
      <c r="IL23">
        <v>5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5.455</v>
      </c>
      <c r="IZ23">
        <v>0.3266</v>
      </c>
      <c r="JA23">
        <v>4.24591870636989</v>
      </c>
      <c r="JB23">
        <v>0.00406324532283829</v>
      </c>
      <c r="JC23">
        <v>-1.45373754250553e-06</v>
      </c>
      <c r="JD23">
        <v>2.45784242640463e-10</v>
      </c>
      <c r="JE23">
        <v>0.0444475935836347</v>
      </c>
      <c r="JF23">
        <v>0.00491888386651684</v>
      </c>
      <c r="JG23">
        <v>0.000226889049496401</v>
      </c>
      <c r="JH23">
        <v>4.01595507822366e-06</v>
      </c>
      <c r="JI23">
        <v>-0</v>
      </c>
      <c r="JJ23">
        <v>2035</v>
      </c>
      <c r="JK23">
        <v>2</v>
      </c>
      <c r="JL23">
        <v>30</v>
      </c>
      <c r="JM23">
        <v>186994.2</v>
      </c>
      <c r="JN23">
        <v>186994.1</v>
      </c>
      <c r="JO23">
        <v>0.856934</v>
      </c>
      <c r="JP23">
        <v>2.38037</v>
      </c>
      <c r="JQ23">
        <v>1.4978</v>
      </c>
      <c r="JR23">
        <v>2.33032</v>
      </c>
      <c r="JS23">
        <v>1.54419</v>
      </c>
      <c r="JT23">
        <v>2.34985</v>
      </c>
      <c r="JU23">
        <v>36.3871</v>
      </c>
      <c r="JV23">
        <v>23.7198</v>
      </c>
      <c r="JW23">
        <v>18</v>
      </c>
      <c r="JX23">
        <v>546.226</v>
      </c>
      <c r="JY23">
        <v>426.979</v>
      </c>
      <c r="JZ23">
        <v>26.7266</v>
      </c>
      <c r="KA23">
        <v>27.9054</v>
      </c>
      <c r="KB23">
        <v>30.0004</v>
      </c>
      <c r="KC23">
        <v>27.7278</v>
      </c>
      <c r="KD23">
        <v>27.7451</v>
      </c>
      <c r="KE23">
        <v>17.1862</v>
      </c>
      <c r="KF23">
        <v>31.4874</v>
      </c>
      <c r="KG23">
        <v>61.9713</v>
      </c>
      <c r="KH23">
        <v>26.7148</v>
      </c>
      <c r="KI23">
        <v>311.451</v>
      </c>
      <c r="KJ23">
        <v>20.4893</v>
      </c>
      <c r="KK23">
        <v>93.7178</v>
      </c>
      <c r="KL23">
        <v>98.6496</v>
      </c>
    </row>
    <row r="24" spans="1:298">
      <c r="A24">
        <v>8</v>
      </c>
      <c r="B24">
        <v>1758469363.1</v>
      </c>
      <c r="C24">
        <v>35</v>
      </c>
      <c r="D24" t="s">
        <v>459</v>
      </c>
      <c r="E24" t="s">
        <v>460</v>
      </c>
      <c r="F24">
        <v>5</v>
      </c>
      <c r="G24" t="s">
        <v>436</v>
      </c>
      <c r="H24" t="s">
        <v>437</v>
      </c>
      <c r="I24" t="s">
        <v>438</v>
      </c>
      <c r="J24">
        <v>1758469354.94615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339.855415833766</v>
      </c>
      <c r="AL24">
        <v>336.512381818182</v>
      </c>
      <c r="AM24">
        <v>-3.16498181818187</v>
      </c>
      <c r="AN24">
        <v>63.94</v>
      </c>
      <c r="AO24">
        <f>(AQ24 - AP24 + DZ24*1E3/(8.314*(EB24+273.15)) * AS24/DY24 * AR24) * DY24/(100*DM24) * 1000/(1000 - AQ24)</f>
        <v>0</v>
      </c>
      <c r="AP24">
        <v>20.495342505229</v>
      </c>
      <c r="AQ24">
        <v>23.3415286713287</v>
      </c>
      <c r="AR24">
        <v>7.06846216623904e-06</v>
      </c>
      <c r="AS24">
        <v>94.9993966536346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2.96</v>
      </c>
      <c r="DN24">
        <v>0.5</v>
      </c>
      <c r="DO24" t="s">
        <v>440</v>
      </c>
      <c r="DP24">
        <v>2</v>
      </c>
      <c r="DQ24" t="b">
        <v>1</v>
      </c>
      <c r="DR24">
        <v>1758469354.94615</v>
      </c>
      <c r="DS24">
        <v>350.913307692308</v>
      </c>
      <c r="DT24">
        <v>348.837384615385</v>
      </c>
      <c r="DU24">
        <v>23.3347538461538</v>
      </c>
      <c r="DV24">
        <v>20.4952307692308</v>
      </c>
      <c r="DW24">
        <v>345.427461538462</v>
      </c>
      <c r="DX24">
        <v>23.0081153846154</v>
      </c>
      <c r="DY24">
        <v>499.997615384615</v>
      </c>
      <c r="DZ24">
        <v>90.0967230769231</v>
      </c>
      <c r="EA24">
        <v>0.0347509692307692</v>
      </c>
      <c r="EB24">
        <v>29.8395</v>
      </c>
      <c r="EC24">
        <v>30.0170461538462</v>
      </c>
      <c r="ED24">
        <v>999.9</v>
      </c>
      <c r="EE24">
        <v>0</v>
      </c>
      <c r="EF24">
        <v>0</v>
      </c>
      <c r="EG24">
        <v>9983.03923076923</v>
      </c>
      <c r="EH24">
        <v>0</v>
      </c>
      <c r="EI24">
        <v>10.7564230769231</v>
      </c>
      <c r="EJ24">
        <v>2.07599271538462</v>
      </c>
      <c r="EK24">
        <v>359.297384615385</v>
      </c>
      <c r="EL24">
        <v>356.136461538462</v>
      </c>
      <c r="EM24">
        <v>2.83953692307692</v>
      </c>
      <c r="EN24">
        <v>348.837384615385</v>
      </c>
      <c r="EO24">
        <v>20.4952307692308</v>
      </c>
      <c r="EP24">
        <v>2.10238615384615</v>
      </c>
      <c r="EQ24">
        <v>1.84655384615385</v>
      </c>
      <c r="ER24">
        <v>18.2372461538462</v>
      </c>
      <c r="ES24">
        <v>16.1865384615385</v>
      </c>
      <c r="ET24">
        <v>2000.00615384615</v>
      </c>
      <c r="EU24">
        <v>0.980003846153846</v>
      </c>
      <c r="EV24">
        <v>0.0199962615384615</v>
      </c>
      <c r="EW24">
        <v>0</v>
      </c>
      <c r="EX24">
        <v>497.988769230769</v>
      </c>
      <c r="EY24">
        <v>5.00016</v>
      </c>
      <c r="EZ24">
        <v>10219.4307692308</v>
      </c>
      <c r="FA24">
        <v>18234.2615384615</v>
      </c>
      <c r="FB24">
        <v>48.625</v>
      </c>
      <c r="FC24">
        <v>49.1583846153846</v>
      </c>
      <c r="FD24">
        <v>49.0524615384615</v>
      </c>
      <c r="FE24">
        <v>48.687</v>
      </c>
      <c r="FF24">
        <v>50.375</v>
      </c>
      <c r="FG24">
        <v>1955.11615384615</v>
      </c>
      <c r="FH24">
        <v>39.89</v>
      </c>
      <c r="FI24">
        <v>0</v>
      </c>
      <c r="FJ24">
        <v>1758469364</v>
      </c>
      <c r="FK24">
        <v>0</v>
      </c>
      <c r="FL24">
        <v>497.7384</v>
      </c>
      <c r="FM24">
        <v>-17.8445384236675</v>
      </c>
      <c r="FN24">
        <v>-363.584614819805</v>
      </c>
      <c r="FO24">
        <v>10214.744</v>
      </c>
      <c r="FP24">
        <v>15</v>
      </c>
      <c r="FQ24">
        <v>0</v>
      </c>
      <c r="FR24" t="s">
        <v>441</v>
      </c>
      <c r="FS24">
        <v>1747249705.1</v>
      </c>
      <c r="FT24">
        <v>1747249711.1</v>
      </c>
      <c r="FU24">
        <v>0</v>
      </c>
      <c r="FV24">
        <v>0.871</v>
      </c>
      <c r="FW24">
        <v>0.066</v>
      </c>
      <c r="FX24">
        <v>5.486</v>
      </c>
      <c r="FY24">
        <v>0.145</v>
      </c>
      <c r="FZ24">
        <v>420</v>
      </c>
      <c r="GA24">
        <v>16</v>
      </c>
      <c r="GB24">
        <v>0.27</v>
      </c>
      <c r="GC24">
        <v>0.16</v>
      </c>
      <c r="GD24">
        <v>1.3158334</v>
      </c>
      <c r="GE24">
        <v>17.0483914917293</v>
      </c>
      <c r="GF24">
        <v>1.73375171004023</v>
      </c>
      <c r="GG24">
        <v>0</v>
      </c>
      <c r="GH24">
        <v>498.512470588235</v>
      </c>
      <c r="GI24">
        <v>-14.750374316148</v>
      </c>
      <c r="GJ24">
        <v>1.48143968599893</v>
      </c>
      <c r="GK24">
        <v>-1</v>
      </c>
      <c r="GL24">
        <v>2.838942</v>
      </c>
      <c r="GM24">
        <v>0.00985443609022181</v>
      </c>
      <c r="GN24">
        <v>0.00247966449343454</v>
      </c>
      <c r="GO24">
        <v>1</v>
      </c>
      <c r="GP24">
        <v>1</v>
      </c>
      <c r="GQ24">
        <v>2</v>
      </c>
      <c r="GR24" t="s">
        <v>448</v>
      </c>
      <c r="GS24">
        <v>3.12531</v>
      </c>
      <c r="GT24">
        <v>2.66019</v>
      </c>
      <c r="GU24">
        <v>0.072356</v>
      </c>
      <c r="GV24">
        <v>0.0726411</v>
      </c>
      <c r="GW24">
        <v>0.0993447</v>
      </c>
      <c r="GX24">
        <v>0.0909417</v>
      </c>
      <c r="GY24">
        <v>24062.5</v>
      </c>
      <c r="GZ24">
        <v>22612</v>
      </c>
      <c r="HA24">
        <v>23196.2</v>
      </c>
      <c r="HB24">
        <v>23741</v>
      </c>
      <c r="HC24">
        <v>35597.1</v>
      </c>
      <c r="HD24">
        <v>35711</v>
      </c>
      <c r="HE24">
        <v>41812.1</v>
      </c>
      <c r="HF24">
        <v>42323.2</v>
      </c>
      <c r="HG24">
        <v>1.90803</v>
      </c>
      <c r="HH24">
        <v>1.8099</v>
      </c>
      <c r="HI24">
        <v>0.153743</v>
      </c>
      <c r="HJ24">
        <v>0</v>
      </c>
      <c r="HK24">
        <v>27.5106</v>
      </c>
      <c r="HL24">
        <v>999.9</v>
      </c>
      <c r="HM24">
        <v>55.244</v>
      </c>
      <c r="HN24">
        <v>29.225</v>
      </c>
      <c r="HO24">
        <v>24.9839</v>
      </c>
      <c r="HP24">
        <v>54.1301</v>
      </c>
      <c r="HQ24">
        <v>43.4014</v>
      </c>
      <c r="HR24">
        <v>1</v>
      </c>
      <c r="HS24">
        <v>0.0301524</v>
      </c>
      <c r="HT24">
        <v>0.398077</v>
      </c>
      <c r="HU24">
        <v>20.2179</v>
      </c>
      <c r="HV24">
        <v>5.23301</v>
      </c>
      <c r="HW24">
        <v>11.992</v>
      </c>
      <c r="HX24">
        <v>4.9557</v>
      </c>
      <c r="HY24">
        <v>3.30398</v>
      </c>
      <c r="HZ24">
        <v>999.9</v>
      </c>
      <c r="IA24">
        <v>9999</v>
      </c>
      <c r="IB24">
        <v>9999</v>
      </c>
      <c r="IC24">
        <v>9999</v>
      </c>
      <c r="ID24">
        <v>1.8689</v>
      </c>
      <c r="IE24">
        <v>1.86462</v>
      </c>
      <c r="IF24">
        <v>1.87213</v>
      </c>
      <c r="IG24">
        <v>1.8631</v>
      </c>
      <c r="IH24">
        <v>1.86249</v>
      </c>
      <c r="II24">
        <v>1.8689</v>
      </c>
      <c r="IJ24">
        <v>1.85913</v>
      </c>
      <c r="IK24">
        <v>1.86542</v>
      </c>
      <c r="IL24">
        <v>5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5.405</v>
      </c>
      <c r="IZ24">
        <v>0.3267</v>
      </c>
      <c r="JA24">
        <v>4.24591870636989</v>
      </c>
      <c r="JB24">
        <v>0.00406324532283829</v>
      </c>
      <c r="JC24">
        <v>-1.45373754250553e-06</v>
      </c>
      <c r="JD24">
        <v>2.45784242640463e-10</v>
      </c>
      <c r="JE24">
        <v>0.0444475935836347</v>
      </c>
      <c r="JF24">
        <v>0.00491888386651684</v>
      </c>
      <c r="JG24">
        <v>0.000226889049496401</v>
      </c>
      <c r="JH24">
        <v>4.01595507822366e-06</v>
      </c>
      <c r="JI24">
        <v>-0</v>
      </c>
      <c r="JJ24">
        <v>2035</v>
      </c>
      <c r="JK24">
        <v>2</v>
      </c>
      <c r="JL24">
        <v>30</v>
      </c>
      <c r="JM24">
        <v>186994.3</v>
      </c>
      <c r="JN24">
        <v>186994.2</v>
      </c>
      <c r="JO24">
        <v>0.821533</v>
      </c>
      <c r="JP24">
        <v>2.40356</v>
      </c>
      <c r="JQ24">
        <v>1.4978</v>
      </c>
      <c r="JR24">
        <v>2.33032</v>
      </c>
      <c r="JS24">
        <v>1.54419</v>
      </c>
      <c r="JT24">
        <v>2.36328</v>
      </c>
      <c r="JU24">
        <v>36.3635</v>
      </c>
      <c r="JV24">
        <v>23.711</v>
      </c>
      <c r="JW24">
        <v>18</v>
      </c>
      <c r="JX24">
        <v>546.317</v>
      </c>
      <c r="JY24">
        <v>426.879</v>
      </c>
      <c r="JZ24">
        <v>26.7111</v>
      </c>
      <c r="KA24">
        <v>27.9078</v>
      </c>
      <c r="KB24">
        <v>30.0002</v>
      </c>
      <c r="KC24">
        <v>27.7307</v>
      </c>
      <c r="KD24">
        <v>27.7475</v>
      </c>
      <c r="KE24">
        <v>16.4736</v>
      </c>
      <c r="KF24">
        <v>31.4874</v>
      </c>
      <c r="KG24">
        <v>61.9713</v>
      </c>
      <c r="KH24">
        <v>26.6944</v>
      </c>
      <c r="KI24">
        <v>297.917</v>
      </c>
      <c r="KJ24">
        <v>20.4893</v>
      </c>
      <c r="KK24">
        <v>93.7173</v>
      </c>
      <c r="KL24">
        <v>98.6487</v>
      </c>
    </row>
    <row r="25" spans="1:298">
      <c r="A25">
        <v>9</v>
      </c>
      <c r="B25">
        <v>1758469368.1</v>
      </c>
      <c r="C25">
        <v>40</v>
      </c>
      <c r="D25" t="s">
        <v>461</v>
      </c>
      <c r="E25" t="s">
        <v>462</v>
      </c>
      <c r="F25">
        <v>5</v>
      </c>
      <c r="G25" t="s">
        <v>436</v>
      </c>
      <c r="H25" t="s">
        <v>437</v>
      </c>
      <c r="I25" t="s">
        <v>438</v>
      </c>
      <c r="J25">
        <v>1758469359.94615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323.063633658874</v>
      </c>
      <c r="AL25">
        <v>320.403266666667</v>
      </c>
      <c r="AM25">
        <v>-3.22792380952384</v>
      </c>
      <c r="AN25">
        <v>63.94</v>
      </c>
      <c r="AO25">
        <f>(AQ25 - AP25 + DZ25*1E3/(8.314*(EB25+273.15)) * AS25/DY25 * AR25) * DY25/(100*DM25) * 1000/(1000 - AQ25)</f>
        <v>0</v>
      </c>
      <c r="AP25">
        <v>20.4954621961164</v>
      </c>
      <c r="AQ25">
        <v>23.3421769230769</v>
      </c>
      <c r="AR25">
        <v>5.15159673085635e-06</v>
      </c>
      <c r="AS25">
        <v>94.9993966536346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2.96</v>
      </c>
      <c r="DN25">
        <v>0.5</v>
      </c>
      <c r="DO25" t="s">
        <v>440</v>
      </c>
      <c r="DP25">
        <v>2</v>
      </c>
      <c r="DQ25" t="b">
        <v>1</v>
      </c>
      <c r="DR25">
        <v>1758469359.94615</v>
      </c>
      <c r="DS25">
        <v>335.356615384615</v>
      </c>
      <c r="DT25">
        <v>332.307153846154</v>
      </c>
      <c r="DU25">
        <v>23.3363384615385</v>
      </c>
      <c r="DV25">
        <v>20.4951307692308</v>
      </c>
      <c r="DW25">
        <v>329.919923076923</v>
      </c>
      <c r="DX25">
        <v>23.0096615384615</v>
      </c>
      <c r="DY25">
        <v>500.030384615385</v>
      </c>
      <c r="DZ25">
        <v>90.0965153846154</v>
      </c>
      <c r="EA25">
        <v>0.0345988692307692</v>
      </c>
      <c r="EB25">
        <v>29.8423384615385</v>
      </c>
      <c r="EC25">
        <v>30.0185538461538</v>
      </c>
      <c r="ED25">
        <v>999.9</v>
      </c>
      <c r="EE25">
        <v>0</v>
      </c>
      <c r="EF25">
        <v>0</v>
      </c>
      <c r="EG25">
        <v>10005.4930769231</v>
      </c>
      <c r="EH25">
        <v>0</v>
      </c>
      <c r="EI25">
        <v>10.7574923076923</v>
      </c>
      <c r="EJ25">
        <v>3.04943769230769</v>
      </c>
      <c r="EK25">
        <v>343.369615384615</v>
      </c>
      <c r="EL25">
        <v>339.260307692308</v>
      </c>
      <c r="EM25">
        <v>2.84121461538462</v>
      </c>
      <c r="EN25">
        <v>332.307153846154</v>
      </c>
      <c r="EO25">
        <v>20.4951307692308</v>
      </c>
      <c r="EP25">
        <v>2.10252307692308</v>
      </c>
      <c r="EQ25">
        <v>1.84654</v>
      </c>
      <c r="ER25">
        <v>18.2382923076923</v>
      </c>
      <c r="ES25">
        <v>16.1864153846154</v>
      </c>
      <c r="ET25">
        <v>1999.99769230769</v>
      </c>
      <c r="EU25">
        <v>0.980003846153846</v>
      </c>
      <c r="EV25">
        <v>0.0199962615384615</v>
      </c>
      <c r="EW25">
        <v>0</v>
      </c>
      <c r="EX25">
        <v>496.545461538462</v>
      </c>
      <c r="EY25">
        <v>5.00016</v>
      </c>
      <c r="EZ25">
        <v>10188.5692307692</v>
      </c>
      <c r="FA25">
        <v>18234.1846153846</v>
      </c>
      <c r="FB25">
        <v>48.625</v>
      </c>
      <c r="FC25">
        <v>49.1726923076923</v>
      </c>
      <c r="FD25">
        <v>49.0572307692308</v>
      </c>
      <c r="FE25">
        <v>48.6966923076923</v>
      </c>
      <c r="FF25">
        <v>50.375</v>
      </c>
      <c r="FG25">
        <v>1955.10769230769</v>
      </c>
      <c r="FH25">
        <v>39.89</v>
      </c>
      <c r="FI25">
        <v>0</v>
      </c>
      <c r="FJ25">
        <v>1758469368.8</v>
      </c>
      <c r="FK25">
        <v>0</v>
      </c>
      <c r="FL25">
        <v>496.32352</v>
      </c>
      <c r="FM25">
        <v>-19.141769255442</v>
      </c>
      <c r="FN25">
        <v>-395.638462162135</v>
      </c>
      <c r="FO25">
        <v>10184.776</v>
      </c>
      <c r="FP25">
        <v>15</v>
      </c>
      <c r="FQ25">
        <v>0</v>
      </c>
      <c r="FR25" t="s">
        <v>441</v>
      </c>
      <c r="FS25">
        <v>1747249705.1</v>
      </c>
      <c r="FT25">
        <v>1747249711.1</v>
      </c>
      <c r="FU25">
        <v>0</v>
      </c>
      <c r="FV25">
        <v>0.871</v>
      </c>
      <c r="FW25">
        <v>0.066</v>
      </c>
      <c r="FX25">
        <v>5.486</v>
      </c>
      <c r="FY25">
        <v>0.145</v>
      </c>
      <c r="FZ25">
        <v>420</v>
      </c>
      <c r="GA25">
        <v>16</v>
      </c>
      <c r="GB25">
        <v>0.27</v>
      </c>
      <c r="GC25">
        <v>0.16</v>
      </c>
      <c r="GD25">
        <v>2.42568333333333</v>
      </c>
      <c r="GE25">
        <v>11.4906030155844</v>
      </c>
      <c r="GF25">
        <v>1.22354666027353</v>
      </c>
      <c r="GG25">
        <v>0</v>
      </c>
      <c r="GH25">
        <v>497.258117647059</v>
      </c>
      <c r="GI25">
        <v>-17.5298395765803</v>
      </c>
      <c r="GJ25">
        <v>1.73639187710178</v>
      </c>
      <c r="GK25">
        <v>-1</v>
      </c>
      <c r="GL25">
        <v>2.84077285714286</v>
      </c>
      <c r="GM25">
        <v>0.0231451948051909</v>
      </c>
      <c r="GN25">
        <v>0.00354618392193115</v>
      </c>
      <c r="GO25">
        <v>1</v>
      </c>
      <c r="GP25">
        <v>1</v>
      </c>
      <c r="GQ25">
        <v>2</v>
      </c>
      <c r="GR25" t="s">
        <v>448</v>
      </c>
      <c r="GS25">
        <v>3.12527</v>
      </c>
      <c r="GT25">
        <v>2.66046</v>
      </c>
      <c r="GU25">
        <v>0.0694545</v>
      </c>
      <c r="GV25">
        <v>0.0696868</v>
      </c>
      <c r="GW25">
        <v>0.0993642</v>
      </c>
      <c r="GX25">
        <v>0.0909391</v>
      </c>
      <c r="GY25">
        <v>24137</v>
      </c>
      <c r="GZ25">
        <v>22683.4</v>
      </c>
      <c r="HA25">
        <v>23195.5</v>
      </c>
      <c r="HB25">
        <v>23740.4</v>
      </c>
      <c r="HC25">
        <v>35595</v>
      </c>
      <c r="HD25">
        <v>35710.1</v>
      </c>
      <c r="HE25">
        <v>41810.8</v>
      </c>
      <c r="HF25">
        <v>42322.3</v>
      </c>
      <c r="HG25">
        <v>1.90795</v>
      </c>
      <c r="HH25">
        <v>1.80973</v>
      </c>
      <c r="HI25">
        <v>0.154264</v>
      </c>
      <c r="HJ25">
        <v>0</v>
      </c>
      <c r="HK25">
        <v>27.5194</v>
      </c>
      <c r="HL25">
        <v>999.9</v>
      </c>
      <c r="HM25">
        <v>55.219</v>
      </c>
      <c r="HN25">
        <v>29.225</v>
      </c>
      <c r="HO25">
        <v>24.9699</v>
      </c>
      <c r="HP25">
        <v>53.5401</v>
      </c>
      <c r="HQ25">
        <v>43.3293</v>
      </c>
      <c r="HR25">
        <v>1</v>
      </c>
      <c r="HS25">
        <v>0.0304116</v>
      </c>
      <c r="HT25">
        <v>0.431876</v>
      </c>
      <c r="HU25">
        <v>20.2177</v>
      </c>
      <c r="HV25">
        <v>5.23286</v>
      </c>
      <c r="HW25">
        <v>11.992</v>
      </c>
      <c r="HX25">
        <v>4.95555</v>
      </c>
      <c r="HY25">
        <v>3.3039</v>
      </c>
      <c r="HZ25">
        <v>999.9</v>
      </c>
      <c r="IA25">
        <v>9999</v>
      </c>
      <c r="IB25">
        <v>9999</v>
      </c>
      <c r="IC25">
        <v>9999</v>
      </c>
      <c r="ID25">
        <v>1.8689</v>
      </c>
      <c r="IE25">
        <v>1.86462</v>
      </c>
      <c r="IF25">
        <v>1.87215</v>
      </c>
      <c r="IG25">
        <v>1.8631</v>
      </c>
      <c r="IH25">
        <v>1.86249</v>
      </c>
      <c r="II25">
        <v>1.8689</v>
      </c>
      <c r="IJ25">
        <v>1.85913</v>
      </c>
      <c r="IK25">
        <v>1.86545</v>
      </c>
      <c r="IL25">
        <v>5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5.355</v>
      </c>
      <c r="IZ25">
        <v>0.3269</v>
      </c>
      <c r="JA25">
        <v>4.24591870636989</v>
      </c>
      <c r="JB25">
        <v>0.00406324532283829</v>
      </c>
      <c r="JC25">
        <v>-1.45373754250553e-06</v>
      </c>
      <c r="JD25">
        <v>2.45784242640463e-10</v>
      </c>
      <c r="JE25">
        <v>0.0444475935836347</v>
      </c>
      <c r="JF25">
        <v>0.00491888386651684</v>
      </c>
      <c r="JG25">
        <v>0.000226889049496401</v>
      </c>
      <c r="JH25">
        <v>4.01595507822366e-06</v>
      </c>
      <c r="JI25">
        <v>-0</v>
      </c>
      <c r="JJ25">
        <v>2035</v>
      </c>
      <c r="JK25">
        <v>2</v>
      </c>
      <c r="JL25">
        <v>30</v>
      </c>
      <c r="JM25">
        <v>186994.4</v>
      </c>
      <c r="JN25">
        <v>186994.3</v>
      </c>
      <c r="JO25">
        <v>0.788574</v>
      </c>
      <c r="JP25">
        <v>2.37427</v>
      </c>
      <c r="JQ25">
        <v>1.4978</v>
      </c>
      <c r="JR25">
        <v>2.33032</v>
      </c>
      <c r="JS25">
        <v>1.54419</v>
      </c>
      <c r="JT25">
        <v>2.37427</v>
      </c>
      <c r="JU25">
        <v>36.3871</v>
      </c>
      <c r="JV25">
        <v>23.7198</v>
      </c>
      <c r="JW25">
        <v>18</v>
      </c>
      <c r="JX25">
        <v>546.288</v>
      </c>
      <c r="JY25">
        <v>426.797</v>
      </c>
      <c r="JZ25">
        <v>26.696</v>
      </c>
      <c r="KA25">
        <v>27.9102</v>
      </c>
      <c r="KB25">
        <v>30.0003</v>
      </c>
      <c r="KC25">
        <v>27.7331</v>
      </c>
      <c r="KD25">
        <v>27.7503</v>
      </c>
      <c r="KE25">
        <v>15.8261</v>
      </c>
      <c r="KF25">
        <v>31.4874</v>
      </c>
      <c r="KG25">
        <v>61.9713</v>
      </c>
      <c r="KH25">
        <v>26.6673</v>
      </c>
      <c r="KI25">
        <v>284.268</v>
      </c>
      <c r="KJ25">
        <v>20.4893</v>
      </c>
      <c r="KK25">
        <v>93.7144</v>
      </c>
      <c r="KL25">
        <v>98.6464</v>
      </c>
    </row>
    <row r="26" spans="1:298">
      <c r="A26">
        <v>10</v>
      </c>
      <c r="B26">
        <v>1758469373.1</v>
      </c>
      <c r="C26">
        <v>45</v>
      </c>
      <c r="D26" t="s">
        <v>463</v>
      </c>
      <c r="E26" t="s">
        <v>464</v>
      </c>
      <c r="F26">
        <v>5</v>
      </c>
      <c r="G26" t="s">
        <v>436</v>
      </c>
      <c r="H26" t="s">
        <v>437</v>
      </c>
      <c r="I26" t="s">
        <v>438</v>
      </c>
      <c r="J26">
        <v>1758469364.94615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306.769038587013</v>
      </c>
      <c r="AL26">
        <v>304.548587878788</v>
      </c>
      <c r="AM26">
        <v>-3.15839740259745</v>
      </c>
      <c r="AN26">
        <v>63.94</v>
      </c>
      <c r="AO26">
        <f>(AQ26 - AP26 + DZ26*1E3/(8.314*(EB26+273.15)) * AS26/DY26 * AR26) * DY26/(100*DM26) * 1000/(1000 - AQ26)</f>
        <v>0</v>
      </c>
      <c r="AP26">
        <v>20.4944041467026</v>
      </c>
      <c r="AQ26">
        <v>23.3497097902098</v>
      </c>
      <c r="AR26">
        <v>6.41078338309692e-06</v>
      </c>
      <c r="AS26">
        <v>94.9993966536346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2.96</v>
      </c>
      <c r="DN26">
        <v>0.5</v>
      </c>
      <c r="DO26" t="s">
        <v>440</v>
      </c>
      <c r="DP26">
        <v>2</v>
      </c>
      <c r="DQ26" t="b">
        <v>1</v>
      </c>
      <c r="DR26">
        <v>1758469364.94615</v>
      </c>
      <c r="DS26">
        <v>319.703615384615</v>
      </c>
      <c r="DT26">
        <v>316.127615384615</v>
      </c>
      <c r="DU26">
        <v>23.3413923076923</v>
      </c>
      <c r="DV26">
        <v>20.4948153846154</v>
      </c>
      <c r="DW26">
        <v>314.316846153846</v>
      </c>
      <c r="DX26">
        <v>23.0146</v>
      </c>
      <c r="DY26">
        <v>500.033769230769</v>
      </c>
      <c r="DZ26">
        <v>90.0963923076923</v>
      </c>
      <c r="EA26">
        <v>0.0345987769230769</v>
      </c>
      <c r="EB26">
        <v>29.8456384615385</v>
      </c>
      <c r="EC26">
        <v>30.0244615384615</v>
      </c>
      <c r="ED26">
        <v>999.9</v>
      </c>
      <c r="EE26">
        <v>0</v>
      </c>
      <c r="EF26">
        <v>0</v>
      </c>
      <c r="EG26">
        <v>10005.0069230769</v>
      </c>
      <c r="EH26">
        <v>0</v>
      </c>
      <c r="EI26">
        <v>10.7552538461539</v>
      </c>
      <c r="EJ26">
        <v>3.57595692307692</v>
      </c>
      <c r="EK26">
        <v>327.344230769231</v>
      </c>
      <c r="EL26">
        <v>322.742230769231</v>
      </c>
      <c r="EM26">
        <v>2.84658692307692</v>
      </c>
      <c r="EN26">
        <v>316.127615384615</v>
      </c>
      <c r="EO26">
        <v>20.4948153846154</v>
      </c>
      <c r="EP26">
        <v>2.10297538461538</v>
      </c>
      <c r="EQ26">
        <v>1.84650846153846</v>
      </c>
      <c r="ER26">
        <v>18.2417230769231</v>
      </c>
      <c r="ES26">
        <v>16.1861538461538</v>
      </c>
      <c r="ET26">
        <v>2000.01461538462</v>
      </c>
      <c r="EU26">
        <v>0.980004076923077</v>
      </c>
      <c r="EV26">
        <v>0.0199960461538462</v>
      </c>
      <c r="EW26">
        <v>0</v>
      </c>
      <c r="EX26">
        <v>495.061153846154</v>
      </c>
      <c r="EY26">
        <v>5.00016</v>
      </c>
      <c r="EZ26">
        <v>10157.4</v>
      </c>
      <c r="FA26">
        <v>18234.3615384615</v>
      </c>
      <c r="FB26">
        <v>48.625</v>
      </c>
      <c r="FC26">
        <v>49.187</v>
      </c>
      <c r="FD26">
        <v>49.062</v>
      </c>
      <c r="FE26">
        <v>48.7015384615385</v>
      </c>
      <c r="FF26">
        <v>50.375</v>
      </c>
      <c r="FG26">
        <v>1955.12461538462</v>
      </c>
      <c r="FH26">
        <v>39.89</v>
      </c>
      <c r="FI26">
        <v>0</v>
      </c>
      <c r="FJ26">
        <v>1758469374.2</v>
      </c>
      <c r="FK26">
        <v>0</v>
      </c>
      <c r="FL26">
        <v>494.810269230769</v>
      </c>
      <c r="FM26">
        <v>-16.666290613538</v>
      </c>
      <c r="FN26">
        <v>-368.888889098259</v>
      </c>
      <c r="FO26">
        <v>10152.6076923077</v>
      </c>
      <c r="FP26">
        <v>15</v>
      </c>
      <c r="FQ26">
        <v>0</v>
      </c>
      <c r="FR26" t="s">
        <v>441</v>
      </c>
      <c r="FS26">
        <v>1747249705.1</v>
      </c>
      <c r="FT26">
        <v>1747249711.1</v>
      </c>
      <c r="FU26">
        <v>0</v>
      </c>
      <c r="FV26">
        <v>0.871</v>
      </c>
      <c r="FW26">
        <v>0.066</v>
      </c>
      <c r="FX26">
        <v>5.486</v>
      </c>
      <c r="FY26">
        <v>0.145</v>
      </c>
      <c r="FZ26">
        <v>420</v>
      </c>
      <c r="GA26">
        <v>16</v>
      </c>
      <c r="GB26">
        <v>0.27</v>
      </c>
      <c r="GC26">
        <v>0.16</v>
      </c>
      <c r="GD26">
        <v>3.3467905</v>
      </c>
      <c r="GE26">
        <v>6.66147744360903</v>
      </c>
      <c r="GF26">
        <v>0.667608765007433</v>
      </c>
      <c r="GG26">
        <v>0</v>
      </c>
      <c r="GH26">
        <v>495.909382352941</v>
      </c>
      <c r="GI26">
        <v>-18.0333842623009</v>
      </c>
      <c r="GJ26">
        <v>1.78071841111631</v>
      </c>
      <c r="GK26">
        <v>-1</v>
      </c>
      <c r="GL26">
        <v>2.8442755</v>
      </c>
      <c r="GM26">
        <v>0.0664209022556444</v>
      </c>
      <c r="GN26">
        <v>0.00664735321387391</v>
      </c>
      <c r="GO26">
        <v>1</v>
      </c>
      <c r="GP26">
        <v>1</v>
      </c>
      <c r="GQ26">
        <v>2</v>
      </c>
      <c r="GR26" t="s">
        <v>448</v>
      </c>
      <c r="GS26">
        <v>3.12518</v>
      </c>
      <c r="GT26">
        <v>2.66012</v>
      </c>
      <c r="GU26">
        <v>0.0665638</v>
      </c>
      <c r="GV26">
        <v>0.0668041</v>
      </c>
      <c r="GW26">
        <v>0.0993782</v>
      </c>
      <c r="GX26">
        <v>0.0909301</v>
      </c>
      <c r="GY26">
        <v>24211.8</v>
      </c>
      <c r="GZ26">
        <v>22753.5</v>
      </c>
      <c r="HA26">
        <v>23195.4</v>
      </c>
      <c r="HB26">
        <v>23740.3</v>
      </c>
      <c r="HC26">
        <v>35594</v>
      </c>
      <c r="HD26">
        <v>35709.9</v>
      </c>
      <c r="HE26">
        <v>41810.6</v>
      </c>
      <c r="HF26">
        <v>42321.8</v>
      </c>
      <c r="HG26">
        <v>1.9078</v>
      </c>
      <c r="HH26">
        <v>1.80982</v>
      </c>
      <c r="HI26">
        <v>0.152916</v>
      </c>
      <c r="HJ26">
        <v>0</v>
      </c>
      <c r="HK26">
        <v>27.5276</v>
      </c>
      <c r="HL26">
        <v>999.9</v>
      </c>
      <c r="HM26">
        <v>55.219</v>
      </c>
      <c r="HN26">
        <v>29.225</v>
      </c>
      <c r="HO26">
        <v>24.9706</v>
      </c>
      <c r="HP26">
        <v>54.1501</v>
      </c>
      <c r="HQ26">
        <v>43.2772</v>
      </c>
      <c r="HR26">
        <v>1</v>
      </c>
      <c r="HS26">
        <v>0.0307724</v>
      </c>
      <c r="HT26">
        <v>0.476468</v>
      </c>
      <c r="HU26">
        <v>20.2175</v>
      </c>
      <c r="HV26">
        <v>5.23226</v>
      </c>
      <c r="HW26">
        <v>11.992</v>
      </c>
      <c r="HX26">
        <v>4.9555</v>
      </c>
      <c r="HY26">
        <v>3.30387</v>
      </c>
      <c r="HZ26">
        <v>999.9</v>
      </c>
      <c r="IA26">
        <v>9999</v>
      </c>
      <c r="IB26">
        <v>9999</v>
      </c>
      <c r="IC26">
        <v>9999</v>
      </c>
      <c r="ID26">
        <v>1.8689</v>
      </c>
      <c r="IE26">
        <v>1.86463</v>
      </c>
      <c r="IF26">
        <v>1.87217</v>
      </c>
      <c r="IG26">
        <v>1.8631</v>
      </c>
      <c r="IH26">
        <v>1.86249</v>
      </c>
      <c r="II26">
        <v>1.8689</v>
      </c>
      <c r="IJ26">
        <v>1.85912</v>
      </c>
      <c r="IK26">
        <v>1.86544</v>
      </c>
      <c r="IL26">
        <v>5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5.305</v>
      </c>
      <c r="IZ26">
        <v>0.3269</v>
      </c>
      <c r="JA26">
        <v>4.24591870636989</v>
      </c>
      <c r="JB26">
        <v>0.00406324532283829</v>
      </c>
      <c r="JC26">
        <v>-1.45373754250553e-06</v>
      </c>
      <c r="JD26">
        <v>2.45784242640463e-10</v>
      </c>
      <c r="JE26">
        <v>0.0444475935836347</v>
      </c>
      <c r="JF26">
        <v>0.00491888386651684</v>
      </c>
      <c r="JG26">
        <v>0.000226889049496401</v>
      </c>
      <c r="JH26">
        <v>4.01595507822366e-06</v>
      </c>
      <c r="JI26">
        <v>-0</v>
      </c>
      <c r="JJ26">
        <v>2035</v>
      </c>
      <c r="JK26">
        <v>2</v>
      </c>
      <c r="JL26">
        <v>30</v>
      </c>
      <c r="JM26">
        <v>186994.5</v>
      </c>
      <c r="JN26">
        <v>186994.4</v>
      </c>
      <c r="JO26">
        <v>0.759277</v>
      </c>
      <c r="JP26">
        <v>2.38525</v>
      </c>
      <c r="JQ26">
        <v>1.4978</v>
      </c>
      <c r="JR26">
        <v>2.33032</v>
      </c>
      <c r="JS26">
        <v>1.54419</v>
      </c>
      <c r="JT26">
        <v>2.40234</v>
      </c>
      <c r="JU26">
        <v>36.3871</v>
      </c>
      <c r="JV26">
        <v>23.711</v>
      </c>
      <c r="JW26">
        <v>18</v>
      </c>
      <c r="JX26">
        <v>546.21</v>
      </c>
      <c r="JY26">
        <v>426.872</v>
      </c>
      <c r="JZ26">
        <v>26.6714</v>
      </c>
      <c r="KA26">
        <v>27.9131</v>
      </c>
      <c r="KB26">
        <v>30.0002</v>
      </c>
      <c r="KC26">
        <v>27.7354</v>
      </c>
      <c r="KD26">
        <v>27.7526</v>
      </c>
      <c r="KE26">
        <v>15.1152</v>
      </c>
      <c r="KF26">
        <v>31.4874</v>
      </c>
      <c r="KG26">
        <v>61.6012</v>
      </c>
      <c r="KH26">
        <v>26.6385</v>
      </c>
      <c r="KI26">
        <v>263.982</v>
      </c>
      <c r="KJ26">
        <v>20.4848</v>
      </c>
      <c r="KK26">
        <v>93.714</v>
      </c>
      <c r="KL26">
        <v>98.6456</v>
      </c>
    </row>
    <row r="27" spans="1:298">
      <c r="A27">
        <v>11</v>
      </c>
      <c r="B27">
        <v>1758469378.1</v>
      </c>
      <c r="C27">
        <v>50</v>
      </c>
      <c r="D27" t="s">
        <v>465</v>
      </c>
      <c r="E27" t="s">
        <v>466</v>
      </c>
      <c r="F27">
        <v>5</v>
      </c>
      <c r="G27" t="s">
        <v>436</v>
      </c>
      <c r="H27" t="s">
        <v>437</v>
      </c>
      <c r="I27" t="s">
        <v>438</v>
      </c>
      <c r="J27">
        <v>1758469369.94615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290.867980131602</v>
      </c>
      <c r="AL27">
        <v>289.129333333333</v>
      </c>
      <c r="AM27">
        <v>-3.07734761904765</v>
      </c>
      <c r="AN27">
        <v>63.94</v>
      </c>
      <c r="AO27">
        <f>(AQ27 - AP27 + DZ27*1E3/(8.314*(EB27+273.15)) * AS27/DY27 * AR27) * DY27/(100*DM27) * 1000/(1000 - AQ27)</f>
        <v>0</v>
      </c>
      <c r="AP27">
        <v>20.4878558683013</v>
      </c>
      <c r="AQ27">
        <v>23.3578888111888</v>
      </c>
      <c r="AR27">
        <v>7.99028122139842e-06</v>
      </c>
      <c r="AS27">
        <v>94.9993966536346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2.96</v>
      </c>
      <c r="DN27">
        <v>0.5</v>
      </c>
      <c r="DO27" t="s">
        <v>440</v>
      </c>
      <c r="DP27">
        <v>2</v>
      </c>
      <c r="DQ27" t="b">
        <v>1</v>
      </c>
      <c r="DR27">
        <v>1758469369.94615</v>
      </c>
      <c r="DS27">
        <v>304.230384615385</v>
      </c>
      <c r="DT27">
        <v>300.068461538462</v>
      </c>
      <c r="DU27">
        <v>23.3474538461538</v>
      </c>
      <c r="DV27">
        <v>20.4897538461538</v>
      </c>
      <c r="DW27">
        <v>298.893615384615</v>
      </c>
      <c r="DX27">
        <v>23.0205384615385</v>
      </c>
      <c r="DY27">
        <v>499.998307692308</v>
      </c>
      <c r="DZ27">
        <v>90.0970846153846</v>
      </c>
      <c r="EA27">
        <v>0.0347048307692308</v>
      </c>
      <c r="EB27">
        <v>29.8472307692308</v>
      </c>
      <c r="EC27">
        <v>30.0265384615385</v>
      </c>
      <c r="ED27">
        <v>999.9</v>
      </c>
      <c r="EE27">
        <v>0</v>
      </c>
      <c r="EF27">
        <v>0</v>
      </c>
      <c r="EG27">
        <v>10001.4430769231</v>
      </c>
      <c r="EH27">
        <v>0</v>
      </c>
      <c r="EI27">
        <v>10.7493769230769</v>
      </c>
      <c r="EJ27">
        <v>4.16194230769231</v>
      </c>
      <c r="EK27">
        <v>311.503230769231</v>
      </c>
      <c r="EL27">
        <v>306.345461538462</v>
      </c>
      <c r="EM27">
        <v>2.85770538461538</v>
      </c>
      <c r="EN27">
        <v>300.068461538462</v>
      </c>
      <c r="EO27">
        <v>20.4897538461538</v>
      </c>
      <c r="EP27">
        <v>2.10353769230769</v>
      </c>
      <c r="EQ27">
        <v>1.84606692307692</v>
      </c>
      <c r="ER27">
        <v>18.246</v>
      </c>
      <c r="ES27">
        <v>16.1824</v>
      </c>
      <c r="ET27">
        <v>1999.94384615385</v>
      </c>
      <c r="EU27">
        <v>0.980003384615385</v>
      </c>
      <c r="EV27">
        <v>0.0199966769230769</v>
      </c>
      <c r="EW27">
        <v>0</v>
      </c>
      <c r="EX27">
        <v>493.658846153846</v>
      </c>
      <c r="EY27">
        <v>5.00016</v>
      </c>
      <c r="EZ27">
        <v>10128.5846153846</v>
      </c>
      <c r="FA27">
        <v>18233.7076923077</v>
      </c>
      <c r="FB27">
        <v>48.625</v>
      </c>
      <c r="FC27">
        <v>49.187</v>
      </c>
      <c r="FD27">
        <v>49.062</v>
      </c>
      <c r="FE27">
        <v>48.7015384615385</v>
      </c>
      <c r="FF27">
        <v>50.375</v>
      </c>
      <c r="FG27">
        <v>1955.05384615385</v>
      </c>
      <c r="FH27">
        <v>39.89</v>
      </c>
      <c r="FI27">
        <v>0</v>
      </c>
      <c r="FJ27">
        <v>1758469379</v>
      </c>
      <c r="FK27">
        <v>0</v>
      </c>
      <c r="FL27">
        <v>493.515730769231</v>
      </c>
      <c r="FM27">
        <v>-15.2753845970834</v>
      </c>
      <c r="FN27">
        <v>-304.618802989973</v>
      </c>
      <c r="FO27">
        <v>10125.7576923077</v>
      </c>
      <c r="FP27">
        <v>15</v>
      </c>
      <c r="FQ27">
        <v>0</v>
      </c>
      <c r="FR27" t="s">
        <v>441</v>
      </c>
      <c r="FS27">
        <v>1747249705.1</v>
      </c>
      <c r="FT27">
        <v>1747249711.1</v>
      </c>
      <c r="FU27">
        <v>0</v>
      </c>
      <c r="FV27">
        <v>0.871</v>
      </c>
      <c r="FW27">
        <v>0.066</v>
      </c>
      <c r="FX27">
        <v>5.486</v>
      </c>
      <c r="FY27">
        <v>0.145</v>
      </c>
      <c r="FZ27">
        <v>420</v>
      </c>
      <c r="GA27">
        <v>16</v>
      </c>
      <c r="GB27">
        <v>0.27</v>
      </c>
      <c r="GC27">
        <v>0.16</v>
      </c>
      <c r="GD27">
        <v>3.80591714285714</v>
      </c>
      <c r="GE27">
        <v>6.43271610389611</v>
      </c>
      <c r="GF27">
        <v>0.719720363191036</v>
      </c>
      <c r="GG27">
        <v>0</v>
      </c>
      <c r="GH27">
        <v>494.517911764706</v>
      </c>
      <c r="GI27">
        <v>-16.7762108499874</v>
      </c>
      <c r="GJ27">
        <v>1.65684706539164</v>
      </c>
      <c r="GK27">
        <v>-1</v>
      </c>
      <c r="GL27">
        <v>2.8525180952381</v>
      </c>
      <c r="GM27">
        <v>0.124080000000008</v>
      </c>
      <c r="GN27">
        <v>0.0140697881728555</v>
      </c>
      <c r="GO27">
        <v>0</v>
      </c>
      <c r="GP27">
        <v>0</v>
      </c>
      <c r="GQ27">
        <v>2</v>
      </c>
      <c r="GR27" t="s">
        <v>467</v>
      </c>
      <c r="GS27">
        <v>3.12535</v>
      </c>
      <c r="GT27">
        <v>2.66052</v>
      </c>
      <c r="GU27">
        <v>0.0636506</v>
      </c>
      <c r="GV27">
        <v>0.0634585</v>
      </c>
      <c r="GW27">
        <v>0.0994022</v>
      </c>
      <c r="GX27">
        <v>0.0908003</v>
      </c>
      <c r="GY27">
        <v>24287.4</v>
      </c>
      <c r="GZ27">
        <v>22834.8</v>
      </c>
      <c r="HA27">
        <v>23195.4</v>
      </c>
      <c r="HB27">
        <v>23740.1</v>
      </c>
      <c r="HC27">
        <v>35592.8</v>
      </c>
      <c r="HD27">
        <v>35714.6</v>
      </c>
      <c r="HE27">
        <v>41810.6</v>
      </c>
      <c r="HF27">
        <v>42321.7</v>
      </c>
      <c r="HG27">
        <v>1.90803</v>
      </c>
      <c r="HH27">
        <v>1.80947</v>
      </c>
      <c r="HI27">
        <v>0.152737</v>
      </c>
      <c r="HJ27">
        <v>0</v>
      </c>
      <c r="HK27">
        <v>27.5369</v>
      </c>
      <c r="HL27">
        <v>999.9</v>
      </c>
      <c r="HM27">
        <v>55.195</v>
      </c>
      <c r="HN27">
        <v>29.225</v>
      </c>
      <c r="HO27">
        <v>24.9615</v>
      </c>
      <c r="HP27">
        <v>53.8301</v>
      </c>
      <c r="HQ27">
        <v>43.3133</v>
      </c>
      <c r="HR27">
        <v>1</v>
      </c>
      <c r="HS27">
        <v>0.030813</v>
      </c>
      <c r="HT27">
        <v>0.516528</v>
      </c>
      <c r="HU27">
        <v>20.2175</v>
      </c>
      <c r="HV27">
        <v>5.23286</v>
      </c>
      <c r="HW27">
        <v>11.992</v>
      </c>
      <c r="HX27">
        <v>4.95565</v>
      </c>
      <c r="HY27">
        <v>3.3039</v>
      </c>
      <c r="HZ27">
        <v>999.9</v>
      </c>
      <c r="IA27">
        <v>9999</v>
      </c>
      <c r="IB27">
        <v>9999</v>
      </c>
      <c r="IC27">
        <v>9999</v>
      </c>
      <c r="ID27">
        <v>1.8689</v>
      </c>
      <c r="IE27">
        <v>1.86462</v>
      </c>
      <c r="IF27">
        <v>1.87215</v>
      </c>
      <c r="IG27">
        <v>1.86312</v>
      </c>
      <c r="IH27">
        <v>1.86249</v>
      </c>
      <c r="II27">
        <v>1.8689</v>
      </c>
      <c r="IJ27">
        <v>1.85913</v>
      </c>
      <c r="IK27">
        <v>1.86545</v>
      </c>
      <c r="IL27">
        <v>5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5.255</v>
      </c>
      <c r="IZ27">
        <v>0.3272</v>
      </c>
      <c r="JA27">
        <v>4.24591870636989</v>
      </c>
      <c r="JB27">
        <v>0.00406324532283829</v>
      </c>
      <c r="JC27">
        <v>-1.45373754250553e-06</v>
      </c>
      <c r="JD27">
        <v>2.45784242640463e-10</v>
      </c>
      <c r="JE27">
        <v>0.0444475935836347</v>
      </c>
      <c r="JF27">
        <v>0.00491888386651684</v>
      </c>
      <c r="JG27">
        <v>0.000226889049496401</v>
      </c>
      <c r="JH27">
        <v>4.01595507822366e-06</v>
      </c>
      <c r="JI27">
        <v>-0</v>
      </c>
      <c r="JJ27">
        <v>2035</v>
      </c>
      <c r="JK27">
        <v>2</v>
      </c>
      <c r="JL27">
        <v>30</v>
      </c>
      <c r="JM27">
        <v>186994.5</v>
      </c>
      <c r="JN27">
        <v>186994.5</v>
      </c>
      <c r="JO27">
        <v>0.717773</v>
      </c>
      <c r="JP27">
        <v>2.37793</v>
      </c>
      <c r="JQ27">
        <v>1.49902</v>
      </c>
      <c r="JR27">
        <v>2.33032</v>
      </c>
      <c r="JS27">
        <v>1.54419</v>
      </c>
      <c r="JT27">
        <v>2.23022</v>
      </c>
      <c r="JU27">
        <v>36.4107</v>
      </c>
      <c r="JV27">
        <v>23.7022</v>
      </c>
      <c r="JW27">
        <v>18</v>
      </c>
      <c r="JX27">
        <v>546.377</v>
      </c>
      <c r="JY27">
        <v>426.689</v>
      </c>
      <c r="JZ27">
        <v>26.6433</v>
      </c>
      <c r="KA27">
        <v>27.9161</v>
      </c>
      <c r="KB27">
        <v>30.0002</v>
      </c>
      <c r="KC27">
        <v>27.7377</v>
      </c>
      <c r="KD27">
        <v>27.7555</v>
      </c>
      <c r="KE27">
        <v>14.4076</v>
      </c>
      <c r="KF27">
        <v>31.4874</v>
      </c>
      <c r="KG27">
        <v>61.6012</v>
      </c>
      <c r="KH27">
        <v>26.6121</v>
      </c>
      <c r="KI27">
        <v>250.388</v>
      </c>
      <c r="KJ27">
        <v>20.4794</v>
      </c>
      <c r="KK27">
        <v>93.7139</v>
      </c>
      <c r="KL27">
        <v>98.645</v>
      </c>
    </row>
    <row r="28" spans="1:298">
      <c r="A28">
        <v>12</v>
      </c>
      <c r="B28">
        <v>1758469383.1</v>
      </c>
      <c r="C28">
        <v>55</v>
      </c>
      <c r="D28" t="s">
        <v>468</v>
      </c>
      <c r="E28" t="s">
        <v>469</v>
      </c>
      <c r="F28">
        <v>5</v>
      </c>
      <c r="G28" t="s">
        <v>436</v>
      </c>
      <c r="H28" t="s">
        <v>437</v>
      </c>
      <c r="I28" t="s">
        <v>438</v>
      </c>
      <c r="J28">
        <v>1758469374.94615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272.626769312554</v>
      </c>
      <c r="AL28">
        <v>272.511272727273</v>
      </c>
      <c r="AM28">
        <v>-3.35542510822514</v>
      </c>
      <c r="AN28">
        <v>63.94</v>
      </c>
      <c r="AO28">
        <f>(AQ28 - AP28 + DZ28*1E3/(8.314*(EB28+273.15)) * AS28/DY28 * AR28) * DY28/(100*DM28) * 1000/(1000 - AQ28)</f>
        <v>0</v>
      </c>
      <c r="AP28">
        <v>20.4460832269615</v>
      </c>
      <c r="AQ28">
        <v>23.3517874125874</v>
      </c>
      <c r="AR28">
        <v>-9.66656802245649e-07</v>
      </c>
      <c r="AS28">
        <v>94.9993966536346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2.96</v>
      </c>
      <c r="DN28">
        <v>0.5</v>
      </c>
      <c r="DO28" t="s">
        <v>440</v>
      </c>
      <c r="DP28">
        <v>2</v>
      </c>
      <c r="DQ28" t="b">
        <v>1</v>
      </c>
      <c r="DR28">
        <v>1758469374.94615</v>
      </c>
      <c r="DS28">
        <v>288.692923076923</v>
      </c>
      <c r="DT28">
        <v>283.544692307692</v>
      </c>
      <c r="DU28">
        <v>23.3519307692308</v>
      </c>
      <c r="DV28">
        <v>20.4725076923077</v>
      </c>
      <c r="DW28">
        <v>283.406846153846</v>
      </c>
      <c r="DX28">
        <v>23.0249307692308</v>
      </c>
      <c r="DY28">
        <v>499.985615384615</v>
      </c>
      <c r="DZ28">
        <v>90.0973461538461</v>
      </c>
      <c r="EA28">
        <v>0.0347356692307692</v>
      </c>
      <c r="EB28">
        <v>29.8475692307692</v>
      </c>
      <c r="EC28">
        <v>30.0292384615385</v>
      </c>
      <c r="ED28">
        <v>999.9</v>
      </c>
      <c r="EE28">
        <v>0</v>
      </c>
      <c r="EF28">
        <v>0</v>
      </c>
      <c r="EG28">
        <v>9999.76384615385</v>
      </c>
      <c r="EH28">
        <v>0</v>
      </c>
      <c r="EI28">
        <v>10.7476692307692</v>
      </c>
      <c r="EJ28">
        <v>5.14835461538462</v>
      </c>
      <c r="EK28">
        <v>295.595692307692</v>
      </c>
      <c r="EL28">
        <v>289.471153846154</v>
      </c>
      <c r="EM28">
        <v>2.87942846153846</v>
      </c>
      <c r="EN28">
        <v>283.544692307692</v>
      </c>
      <c r="EO28">
        <v>20.4725076923077</v>
      </c>
      <c r="EP28">
        <v>2.10394769230769</v>
      </c>
      <c r="EQ28">
        <v>1.84451923076923</v>
      </c>
      <c r="ER28">
        <v>18.2491076923077</v>
      </c>
      <c r="ES28">
        <v>16.1692461538462</v>
      </c>
      <c r="ET28">
        <v>1999.93307692308</v>
      </c>
      <c r="EU28">
        <v>0.980003384615385</v>
      </c>
      <c r="EV28">
        <v>0.0199966846153846</v>
      </c>
      <c r="EW28">
        <v>0</v>
      </c>
      <c r="EX28">
        <v>492.583461538462</v>
      </c>
      <c r="EY28">
        <v>5.00016</v>
      </c>
      <c r="EZ28">
        <v>10106.6923076923</v>
      </c>
      <c r="FA28">
        <v>18233.6153846154</v>
      </c>
      <c r="FB28">
        <v>48.625</v>
      </c>
      <c r="FC28">
        <v>49.187</v>
      </c>
      <c r="FD28">
        <v>49.062</v>
      </c>
      <c r="FE28">
        <v>48.7063846153846</v>
      </c>
      <c r="FF28">
        <v>50.375</v>
      </c>
      <c r="FG28">
        <v>1955.04307692308</v>
      </c>
      <c r="FH28">
        <v>39.89</v>
      </c>
      <c r="FI28">
        <v>0</v>
      </c>
      <c r="FJ28">
        <v>1758469383.8</v>
      </c>
      <c r="FK28">
        <v>0</v>
      </c>
      <c r="FL28">
        <v>492.510769230769</v>
      </c>
      <c r="FM28">
        <v>-11.2718632612338</v>
      </c>
      <c r="FN28">
        <v>-214.553846310174</v>
      </c>
      <c r="FO28">
        <v>10105.1730769231</v>
      </c>
      <c r="FP28">
        <v>15</v>
      </c>
      <c r="FQ28">
        <v>0</v>
      </c>
      <c r="FR28" t="s">
        <v>441</v>
      </c>
      <c r="FS28">
        <v>1747249705.1</v>
      </c>
      <c r="FT28">
        <v>1747249711.1</v>
      </c>
      <c r="FU28">
        <v>0</v>
      </c>
      <c r="FV28">
        <v>0.871</v>
      </c>
      <c r="FW28">
        <v>0.066</v>
      </c>
      <c r="FX28">
        <v>5.486</v>
      </c>
      <c r="FY28">
        <v>0.145</v>
      </c>
      <c r="FZ28">
        <v>420</v>
      </c>
      <c r="GA28">
        <v>16</v>
      </c>
      <c r="GB28">
        <v>0.27</v>
      </c>
      <c r="GC28">
        <v>0.16</v>
      </c>
      <c r="GD28">
        <v>4.816026</v>
      </c>
      <c r="GE28">
        <v>11.2751467669173</v>
      </c>
      <c r="GF28">
        <v>1.22540924223461</v>
      </c>
      <c r="GG28">
        <v>0</v>
      </c>
      <c r="GH28">
        <v>493.201705882353</v>
      </c>
      <c r="GI28">
        <v>-13.0806111616566</v>
      </c>
      <c r="GJ28">
        <v>1.31470407158712</v>
      </c>
      <c r="GK28">
        <v>-1</v>
      </c>
      <c r="GL28">
        <v>2.8714515</v>
      </c>
      <c r="GM28">
        <v>0.264367669172926</v>
      </c>
      <c r="GN28">
        <v>0.0272646379537671</v>
      </c>
      <c r="GO28">
        <v>0</v>
      </c>
      <c r="GP28">
        <v>0</v>
      </c>
      <c r="GQ28">
        <v>2</v>
      </c>
      <c r="GR28" t="s">
        <v>467</v>
      </c>
      <c r="GS28">
        <v>3.12513</v>
      </c>
      <c r="GT28">
        <v>2.66037</v>
      </c>
      <c r="GU28">
        <v>0.060463</v>
      </c>
      <c r="GV28">
        <v>0.060195</v>
      </c>
      <c r="GW28">
        <v>0.0993799</v>
      </c>
      <c r="GX28">
        <v>0.0907544</v>
      </c>
      <c r="GY28">
        <v>24369.9</v>
      </c>
      <c r="GZ28">
        <v>22914.4</v>
      </c>
      <c r="HA28">
        <v>23195.3</v>
      </c>
      <c r="HB28">
        <v>23740.1</v>
      </c>
      <c r="HC28">
        <v>35593.4</v>
      </c>
      <c r="HD28">
        <v>35716.4</v>
      </c>
      <c r="HE28">
        <v>41810.5</v>
      </c>
      <c r="HF28">
        <v>42322.1</v>
      </c>
      <c r="HG28">
        <v>1.9076</v>
      </c>
      <c r="HH28">
        <v>1.80967</v>
      </c>
      <c r="HI28">
        <v>0.15229</v>
      </c>
      <c r="HJ28">
        <v>0</v>
      </c>
      <c r="HK28">
        <v>27.5457</v>
      </c>
      <c r="HL28">
        <v>999.9</v>
      </c>
      <c r="HM28">
        <v>55.17</v>
      </c>
      <c r="HN28">
        <v>29.225</v>
      </c>
      <c r="HO28">
        <v>24.9492</v>
      </c>
      <c r="HP28">
        <v>54.2601</v>
      </c>
      <c r="HQ28">
        <v>43.4736</v>
      </c>
      <c r="HR28">
        <v>1</v>
      </c>
      <c r="HS28">
        <v>0.0309909</v>
      </c>
      <c r="HT28">
        <v>0.530199</v>
      </c>
      <c r="HU28">
        <v>20.2172</v>
      </c>
      <c r="HV28">
        <v>5.23226</v>
      </c>
      <c r="HW28">
        <v>11.992</v>
      </c>
      <c r="HX28">
        <v>4.9556</v>
      </c>
      <c r="HY28">
        <v>3.30395</v>
      </c>
      <c r="HZ28">
        <v>999.9</v>
      </c>
      <c r="IA28">
        <v>9999</v>
      </c>
      <c r="IB28">
        <v>9999</v>
      </c>
      <c r="IC28">
        <v>9999</v>
      </c>
      <c r="ID28">
        <v>1.8689</v>
      </c>
      <c r="IE28">
        <v>1.86462</v>
      </c>
      <c r="IF28">
        <v>1.87216</v>
      </c>
      <c r="IG28">
        <v>1.8631</v>
      </c>
      <c r="IH28">
        <v>1.86249</v>
      </c>
      <c r="II28">
        <v>1.8689</v>
      </c>
      <c r="IJ28">
        <v>1.85913</v>
      </c>
      <c r="IK28">
        <v>1.86544</v>
      </c>
      <c r="IL28">
        <v>5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5.201</v>
      </c>
      <c r="IZ28">
        <v>0.327</v>
      </c>
      <c r="JA28">
        <v>4.24591870636989</v>
      </c>
      <c r="JB28">
        <v>0.00406324532283829</v>
      </c>
      <c r="JC28">
        <v>-1.45373754250553e-06</v>
      </c>
      <c r="JD28">
        <v>2.45784242640463e-10</v>
      </c>
      <c r="JE28">
        <v>0.0444475935836347</v>
      </c>
      <c r="JF28">
        <v>0.00491888386651684</v>
      </c>
      <c r="JG28">
        <v>0.000226889049496401</v>
      </c>
      <c r="JH28">
        <v>4.01595507822366e-06</v>
      </c>
      <c r="JI28">
        <v>-0</v>
      </c>
      <c r="JJ28">
        <v>2035</v>
      </c>
      <c r="JK28">
        <v>2</v>
      </c>
      <c r="JL28">
        <v>30</v>
      </c>
      <c r="JM28">
        <v>186994.6</v>
      </c>
      <c r="JN28">
        <v>186994.5</v>
      </c>
      <c r="JO28">
        <v>0.687256</v>
      </c>
      <c r="JP28">
        <v>2.3938</v>
      </c>
      <c r="JQ28">
        <v>1.49902</v>
      </c>
      <c r="JR28">
        <v>2.3291</v>
      </c>
      <c r="JS28">
        <v>1.54419</v>
      </c>
      <c r="JT28">
        <v>2.34985</v>
      </c>
      <c r="JU28">
        <v>36.4107</v>
      </c>
      <c r="JV28">
        <v>23.711</v>
      </c>
      <c r="JW28">
        <v>18</v>
      </c>
      <c r="JX28">
        <v>546.126</v>
      </c>
      <c r="JY28">
        <v>426.824</v>
      </c>
      <c r="JZ28">
        <v>26.6137</v>
      </c>
      <c r="KA28">
        <v>27.9191</v>
      </c>
      <c r="KB28">
        <v>30.0003</v>
      </c>
      <c r="KC28">
        <v>27.7406</v>
      </c>
      <c r="KD28">
        <v>27.7579</v>
      </c>
      <c r="KE28">
        <v>13.6806</v>
      </c>
      <c r="KF28">
        <v>31.4874</v>
      </c>
      <c r="KG28">
        <v>61.6012</v>
      </c>
      <c r="KH28">
        <v>26.5818</v>
      </c>
      <c r="KI28">
        <v>230.149</v>
      </c>
      <c r="KJ28">
        <v>20.4851</v>
      </c>
      <c r="KK28">
        <v>93.7137</v>
      </c>
      <c r="KL28">
        <v>98.6456</v>
      </c>
    </row>
    <row r="29" spans="1:298">
      <c r="A29">
        <v>13</v>
      </c>
      <c r="B29">
        <v>1758469388.1</v>
      </c>
      <c r="C29">
        <v>60</v>
      </c>
      <c r="D29" t="s">
        <v>470</v>
      </c>
      <c r="E29" t="s">
        <v>471</v>
      </c>
      <c r="F29">
        <v>5</v>
      </c>
      <c r="G29" t="s">
        <v>436</v>
      </c>
      <c r="H29" t="s">
        <v>437</v>
      </c>
      <c r="I29" t="s">
        <v>438</v>
      </c>
      <c r="J29">
        <v>1758469379.94615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255.904120380952</v>
      </c>
      <c r="AL29">
        <v>256.389618181818</v>
      </c>
      <c r="AM29">
        <v>-3.21020865800871</v>
      </c>
      <c r="AN29">
        <v>63.94</v>
      </c>
      <c r="AO29">
        <f>(AQ29 - AP29 + DZ29*1E3/(8.314*(EB29+273.15)) * AS29/DY29 * AR29) * DY29/(100*DM29) * 1000/(1000 - AQ29)</f>
        <v>0</v>
      </c>
      <c r="AP29">
        <v>20.4362023962898</v>
      </c>
      <c r="AQ29">
        <v>23.352</v>
      </c>
      <c r="AR29">
        <v>-2.89664365525992e-06</v>
      </c>
      <c r="AS29">
        <v>94.9993966536346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2.96</v>
      </c>
      <c r="DN29">
        <v>0.5</v>
      </c>
      <c r="DO29" t="s">
        <v>440</v>
      </c>
      <c r="DP29">
        <v>2</v>
      </c>
      <c r="DQ29" t="b">
        <v>1</v>
      </c>
      <c r="DR29">
        <v>1758469379.94615</v>
      </c>
      <c r="DS29">
        <v>273.052615384615</v>
      </c>
      <c r="DT29">
        <v>266.962230769231</v>
      </c>
      <c r="DU29">
        <v>23.3536153846154</v>
      </c>
      <c r="DV29">
        <v>20.4549</v>
      </c>
      <c r="DW29">
        <v>267.818230769231</v>
      </c>
      <c r="DX29">
        <v>23.0265769230769</v>
      </c>
      <c r="DY29">
        <v>499.974692307692</v>
      </c>
      <c r="DZ29">
        <v>90.0984384615385</v>
      </c>
      <c r="EA29">
        <v>0.0347312384615385</v>
      </c>
      <c r="EB29">
        <v>29.8462</v>
      </c>
      <c r="EC29">
        <v>30.0262769230769</v>
      </c>
      <c r="ED29">
        <v>999.9</v>
      </c>
      <c r="EE29">
        <v>0</v>
      </c>
      <c r="EF29">
        <v>0</v>
      </c>
      <c r="EG29">
        <v>10003.9869230769</v>
      </c>
      <c r="EH29">
        <v>0</v>
      </c>
      <c r="EI29">
        <v>10.7433923076923</v>
      </c>
      <c r="EJ29">
        <v>6.09046923076923</v>
      </c>
      <c r="EK29">
        <v>279.581923076923</v>
      </c>
      <c r="EL29">
        <v>272.537230769231</v>
      </c>
      <c r="EM29">
        <v>2.89871692307692</v>
      </c>
      <c r="EN29">
        <v>266.962230769231</v>
      </c>
      <c r="EO29">
        <v>20.4549</v>
      </c>
      <c r="EP29">
        <v>2.10412384615385</v>
      </c>
      <c r="EQ29">
        <v>1.84295461538462</v>
      </c>
      <c r="ER29">
        <v>18.2504384615385</v>
      </c>
      <c r="ES29">
        <v>16.1559461538462</v>
      </c>
      <c r="ET29">
        <v>1999.96153846154</v>
      </c>
      <c r="EU29">
        <v>0.980003846153846</v>
      </c>
      <c r="EV29">
        <v>0.0199962615384615</v>
      </c>
      <c r="EW29">
        <v>0</v>
      </c>
      <c r="EX29">
        <v>491.787307692308</v>
      </c>
      <c r="EY29">
        <v>5.00016</v>
      </c>
      <c r="EZ29">
        <v>10091.8384615385</v>
      </c>
      <c r="FA29">
        <v>18233.8615384615</v>
      </c>
      <c r="FB29">
        <v>48.6297692307692</v>
      </c>
      <c r="FC29">
        <v>49.187</v>
      </c>
      <c r="FD29">
        <v>49.062</v>
      </c>
      <c r="FE29">
        <v>48.7209230769231</v>
      </c>
      <c r="FF29">
        <v>50.3797692307692</v>
      </c>
      <c r="FG29">
        <v>1955.07153846154</v>
      </c>
      <c r="FH29">
        <v>39.89</v>
      </c>
      <c r="FI29">
        <v>0</v>
      </c>
      <c r="FJ29">
        <v>1758469389.2</v>
      </c>
      <c r="FK29">
        <v>0</v>
      </c>
      <c r="FL29">
        <v>491.65964</v>
      </c>
      <c r="FM29">
        <v>-5.29876922830494</v>
      </c>
      <c r="FN29">
        <v>-111.67692307021</v>
      </c>
      <c r="FO29">
        <v>10089.044</v>
      </c>
      <c r="FP29">
        <v>15</v>
      </c>
      <c r="FQ29">
        <v>0</v>
      </c>
      <c r="FR29" t="s">
        <v>441</v>
      </c>
      <c r="FS29">
        <v>1747249705.1</v>
      </c>
      <c r="FT29">
        <v>1747249711.1</v>
      </c>
      <c r="FU29">
        <v>0</v>
      </c>
      <c r="FV29">
        <v>0.871</v>
      </c>
      <c r="FW29">
        <v>0.066</v>
      </c>
      <c r="FX29">
        <v>5.486</v>
      </c>
      <c r="FY29">
        <v>0.145</v>
      </c>
      <c r="FZ29">
        <v>420</v>
      </c>
      <c r="GA29">
        <v>16</v>
      </c>
      <c r="GB29">
        <v>0.27</v>
      </c>
      <c r="GC29">
        <v>0.16</v>
      </c>
      <c r="GD29">
        <v>5.54529761904762</v>
      </c>
      <c r="GE29">
        <v>12.7544306493507</v>
      </c>
      <c r="GF29">
        <v>1.38403155123995</v>
      </c>
      <c r="GG29">
        <v>0</v>
      </c>
      <c r="GH29">
        <v>492.309205882353</v>
      </c>
      <c r="GI29">
        <v>-9.45489686784138</v>
      </c>
      <c r="GJ29">
        <v>0.979567304819468</v>
      </c>
      <c r="GK29">
        <v>-1</v>
      </c>
      <c r="GL29">
        <v>2.88693619047619</v>
      </c>
      <c r="GM29">
        <v>0.259418181818187</v>
      </c>
      <c r="GN29">
        <v>0.0279824324951329</v>
      </c>
      <c r="GO29">
        <v>0</v>
      </c>
      <c r="GP29">
        <v>0</v>
      </c>
      <c r="GQ29">
        <v>2</v>
      </c>
      <c r="GR29" t="s">
        <v>467</v>
      </c>
      <c r="GS29">
        <v>3.12528</v>
      </c>
      <c r="GT29">
        <v>2.66037</v>
      </c>
      <c r="GU29">
        <v>0.0572983</v>
      </c>
      <c r="GV29">
        <v>0.0567125</v>
      </c>
      <c r="GW29">
        <v>0.0993876</v>
      </c>
      <c r="GX29">
        <v>0.0907555</v>
      </c>
      <c r="GY29">
        <v>24451.6</v>
      </c>
      <c r="GZ29">
        <v>22999.1</v>
      </c>
      <c r="HA29">
        <v>23194.9</v>
      </c>
      <c r="HB29">
        <v>23739.9</v>
      </c>
      <c r="HC29">
        <v>35592.3</v>
      </c>
      <c r="HD29">
        <v>35715.9</v>
      </c>
      <c r="HE29">
        <v>41809.9</v>
      </c>
      <c r="HF29">
        <v>42321.8</v>
      </c>
      <c r="HG29">
        <v>1.90803</v>
      </c>
      <c r="HH29">
        <v>1.80928</v>
      </c>
      <c r="HI29">
        <v>0.151508</v>
      </c>
      <c r="HJ29">
        <v>0</v>
      </c>
      <c r="HK29">
        <v>27.5545</v>
      </c>
      <c r="HL29">
        <v>999.9</v>
      </c>
      <c r="HM29">
        <v>55.17</v>
      </c>
      <c r="HN29">
        <v>29.225</v>
      </c>
      <c r="HO29">
        <v>24.9475</v>
      </c>
      <c r="HP29">
        <v>54.0301</v>
      </c>
      <c r="HQ29">
        <v>43.5857</v>
      </c>
      <c r="HR29">
        <v>1</v>
      </c>
      <c r="HS29">
        <v>0.0313364</v>
      </c>
      <c r="HT29">
        <v>0.565645</v>
      </c>
      <c r="HU29">
        <v>20.2172</v>
      </c>
      <c r="HV29">
        <v>5.23301</v>
      </c>
      <c r="HW29">
        <v>11.992</v>
      </c>
      <c r="HX29">
        <v>4.95575</v>
      </c>
      <c r="HY29">
        <v>3.30395</v>
      </c>
      <c r="HZ29">
        <v>999.9</v>
      </c>
      <c r="IA29">
        <v>9999</v>
      </c>
      <c r="IB29">
        <v>9999</v>
      </c>
      <c r="IC29">
        <v>9999</v>
      </c>
      <c r="ID29">
        <v>1.8689</v>
      </c>
      <c r="IE29">
        <v>1.86462</v>
      </c>
      <c r="IF29">
        <v>1.87217</v>
      </c>
      <c r="IG29">
        <v>1.86311</v>
      </c>
      <c r="IH29">
        <v>1.86249</v>
      </c>
      <c r="II29">
        <v>1.86891</v>
      </c>
      <c r="IJ29">
        <v>1.85912</v>
      </c>
      <c r="IK29">
        <v>1.86543</v>
      </c>
      <c r="IL29">
        <v>5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5.147</v>
      </c>
      <c r="IZ29">
        <v>0.3271</v>
      </c>
      <c r="JA29">
        <v>4.24591870636989</v>
      </c>
      <c r="JB29">
        <v>0.00406324532283829</v>
      </c>
      <c r="JC29">
        <v>-1.45373754250553e-06</v>
      </c>
      <c r="JD29">
        <v>2.45784242640463e-10</v>
      </c>
      <c r="JE29">
        <v>0.0444475935836347</v>
      </c>
      <c r="JF29">
        <v>0.00491888386651684</v>
      </c>
      <c r="JG29">
        <v>0.000226889049496401</v>
      </c>
      <c r="JH29">
        <v>4.01595507822366e-06</v>
      </c>
      <c r="JI29">
        <v>-0</v>
      </c>
      <c r="JJ29">
        <v>2035</v>
      </c>
      <c r="JK29">
        <v>2</v>
      </c>
      <c r="JL29">
        <v>30</v>
      </c>
      <c r="JM29">
        <v>186994.7</v>
      </c>
      <c r="JN29">
        <v>186994.6</v>
      </c>
      <c r="JO29">
        <v>0.648193</v>
      </c>
      <c r="JP29">
        <v>2.37915</v>
      </c>
      <c r="JQ29">
        <v>1.4978</v>
      </c>
      <c r="JR29">
        <v>2.33032</v>
      </c>
      <c r="JS29">
        <v>1.54419</v>
      </c>
      <c r="JT29">
        <v>2.25098</v>
      </c>
      <c r="JU29">
        <v>36.4343</v>
      </c>
      <c r="JV29">
        <v>23.7022</v>
      </c>
      <c r="JW29">
        <v>18</v>
      </c>
      <c r="JX29">
        <v>546.427</v>
      </c>
      <c r="JY29">
        <v>426.611</v>
      </c>
      <c r="JZ29">
        <v>26.5846</v>
      </c>
      <c r="KA29">
        <v>27.9221</v>
      </c>
      <c r="KB29">
        <v>30.0002</v>
      </c>
      <c r="KC29">
        <v>27.7436</v>
      </c>
      <c r="KD29">
        <v>27.7608</v>
      </c>
      <c r="KE29">
        <v>13.007</v>
      </c>
      <c r="KF29">
        <v>31.4874</v>
      </c>
      <c r="KG29">
        <v>61.6012</v>
      </c>
      <c r="KH29">
        <v>26.5588</v>
      </c>
      <c r="KI29">
        <v>216.621</v>
      </c>
      <c r="KJ29">
        <v>20.4787</v>
      </c>
      <c r="KK29">
        <v>93.7123</v>
      </c>
      <c r="KL29">
        <v>98.6449</v>
      </c>
    </row>
    <row r="30" spans="1:298">
      <c r="A30">
        <v>14</v>
      </c>
      <c r="B30">
        <v>1758469393.1</v>
      </c>
      <c r="C30">
        <v>65</v>
      </c>
      <c r="D30" t="s">
        <v>472</v>
      </c>
      <c r="E30" t="s">
        <v>473</v>
      </c>
      <c r="F30">
        <v>5</v>
      </c>
      <c r="G30" t="s">
        <v>436</v>
      </c>
      <c r="H30" t="s">
        <v>437</v>
      </c>
      <c r="I30" t="s">
        <v>438</v>
      </c>
      <c r="J30">
        <v>1758469384.94615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238.34976054026</v>
      </c>
      <c r="AL30">
        <v>239.8554</v>
      </c>
      <c r="AM30">
        <v>-3.29897619047624</v>
      </c>
      <c r="AN30">
        <v>63.94</v>
      </c>
      <c r="AO30">
        <f>(AQ30 - AP30 + DZ30*1E3/(8.314*(EB30+273.15)) * AS30/DY30 * AR30) * DY30/(100*DM30) * 1000/(1000 - AQ30)</f>
        <v>0</v>
      </c>
      <c r="AP30">
        <v>20.4359846000087</v>
      </c>
      <c r="AQ30">
        <v>23.3647027972028</v>
      </c>
      <c r="AR30">
        <v>9.16082136729232e-06</v>
      </c>
      <c r="AS30">
        <v>94.9993966536346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2.96</v>
      </c>
      <c r="DN30">
        <v>0.5</v>
      </c>
      <c r="DO30" t="s">
        <v>440</v>
      </c>
      <c r="DP30">
        <v>2</v>
      </c>
      <c r="DQ30" t="b">
        <v>1</v>
      </c>
      <c r="DR30">
        <v>1758469384.94615</v>
      </c>
      <c r="DS30">
        <v>257.184076923077</v>
      </c>
      <c r="DT30">
        <v>249.906692307692</v>
      </c>
      <c r="DU30">
        <v>23.3558230769231</v>
      </c>
      <c r="DV30">
        <v>20.4392076923077</v>
      </c>
      <c r="DW30">
        <v>252.002846153846</v>
      </c>
      <c r="DX30">
        <v>23.0287307692308</v>
      </c>
      <c r="DY30">
        <v>499.999538461539</v>
      </c>
      <c r="DZ30">
        <v>90.0992076923077</v>
      </c>
      <c r="EA30">
        <v>0.0346585846153846</v>
      </c>
      <c r="EB30">
        <v>29.8460692307692</v>
      </c>
      <c r="EC30">
        <v>30.0225307692308</v>
      </c>
      <c r="ED30">
        <v>999.9</v>
      </c>
      <c r="EE30">
        <v>0</v>
      </c>
      <c r="EF30">
        <v>0</v>
      </c>
      <c r="EG30">
        <v>10013.5515384615</v>
      </c>
      <c r="EH30">
        <v>0</v>
      </c>
      <c r="EI30">
        <v>10.7431769230769</v>
      </c>
      <c r="EJ30">
        <v>7.27741230769231</v>
      </c>
      <c r="EK30">
        <v>263.334461538462</v>
      </c>
      <c r="EL30">
        <v>255.121307692308</v>
      </c>
      <c r="EM30">
        <v>2.91661846153846</v>
      </c>
      <c r="EN30">
        <v>249.906692307692</v>
      </c>
      <c r="EO30">
        <v>20.4392076923077</v>
      </c>
      <c r="EP30">
        <v>2.10434153846154</v>
      </c>
      <c r="EQ30">
        <v>1.84155615384615</v>
      </c>
      <c r="ER30">
        <v>18.2520846153846</v>
      </c>
      <c r="ES30">
        <v>16.1440615384615</v>
      </c>
      <c r="ET30">
        <v>1999.99076923077</v>
      </c>
      <c r="EU30">
        <v>0.980004307692308</v>
      </c>
      <c r="EV30">
        <v>0.0199958461538461</v>
      </c>
      <c r="EW30">
        <v>0</v>
      </c>
      <c r="EX30">
        <v>491.455</v>
      </c>
      <c r="EY30">
        <v>5.00016</v>
      </c>
      <c r="EZ30">
        <v>10084.2230769231</v>
      </c>
      <c r="FA30">
        <v>18234.1384615385</v>
      </c>
      <c r="FB30">
        <v>48.6345384615385</v>
      </c>
      <c r="FC30">
        <v>49.187</v>
      </c>
      <c r="FD30">
        <v>49.062</v>
      </c>
      <c r="FE30">
        <v>48.7354615384615</v>
      </c>
      <c r="FF30">
        <v>50.3988461538462</v>
      </c>
      <c r="FG30">
        <v>1955.10076923077</v>
      </c>
      <c r="FH30">
        <v>39.89</v>
      </c>
      <c r="FI30">
        <v>0</v>
      </c>
      <c r="FJ30">
        <v>1758469394</v>
      </c>
      <c r="FK30">
        <v>0</v>
      </c>
      <c r="FL30">
        <v>491.44592</v>
      </c>
      <c r="FM30">
        <v>-0.965692311131742</v>
      </c>
      <c r="FN30">
        <v>-40.9230768750552</v>
      </c>
      <c r="FO30">
        <v>10083.024</v>
      </c>
      <c r="FP30">
        <v>15</v>
      </c>
      <c r="FQ30">
        <v>0</v>
      </c>
      <c r="FR30" t="s">
        <v>441</v>
      </c>
      <c r="FS30">
        <v>1747249705.1</v>
      </c>
      <c r="FT30">
        <v>1747249711.1</v>
      </c>
      <c r="FU30">
        <v>0</v>
      </c>
      <c r="FV30">
        <v>0.871</v>
      </c>
      <c r="FW30">
        <v>0.066</v>
      </c>
      <c r="FX30">
        <v>5.486</v>
      </c>
      <c r="FY30">
        <v>0.145</v>
      </c>
      <c r="FZ30">
        <v>420</v>
      </c>
      <c r="GA30">
        <v>16</v>
      </c>
      <c r="GB30">
        <v>0.27</v>
      </c>
      <c r="GC30">
        <v>0.16</v>
      </c>
      <c r="GD30">
        <v>6.6432115</v>
      </c>
      <c r="GE30">
        <v>13.3001381954887</v>
      </c>
      <c r="GF30">
        <v>1.3769368283123</v>
      </c>
      <c r="GG30">
        <v>0</v>
      </c>
      <c r="GH30">
        <v>491.736323529412</v>
      </c>
      <c r="GI30">
        <v>-4.49165775760255</v>
      </c>
      <c r="GJ30">
        <v>0.540872971962277</v>
      </c>
      <c r="GK30">
        <v>-1</v>
      </c>
      <c r="GL30">
        <v>2.9062405</v>
      </c>
      <c r="GM30">
        <v>0.185043157894737</v>
      </c>
      <c r="GN30">
        <v>0.0209343448607784</v>
      </c>
      <c r="GO30">
        <v>0</v>
      </c>
      <c r="GP30">
        <v>0</v>
      </c>
      <c r="GQ30">
        <v>2</v>
      </c>
      <c r="GR30" t="s">
        <v>467</v>
      </c>
      <c r="GS30">
        <v>3.12528</v>
      </c>
      <c r="GT30">
        <v>2.66016</v>
      </c>
      <c r="GU30">
        <v>0.0540331</v>
      </c>
      <c r="GV30">
        <v>0.0534503</v>
      </c>
      <c r="GW30">
        <v>0.099427</v>
      </c>
      <c r="GX30">
        <v>0.0907467</v>
      </c>
      <c r="GY30">
        <v>24536.3</v>
      </c>
      <c r="GZ30">
        <v>23078.4</v>
      </c>
      <c r="HA30">
        <v>23195</v>
      </c>
      <c r="HB30">
        <v>23739.7</v>
      </c>
      <c r="HC30">
        <v>35590.4</v>
      </c>
      <c r="HD30">
        <v>35715.7</v>
      </c>
      <c r="HE30">
        <v>41809.8</v>
      </c>
      <c r="HF30">
        <v>42321.4</v>
      </c>
      <c r="HG30">
        <v>1.90785</v>
      </c>
      <c r="HH30">
        <v>1.80935</v>
      </c>
      <c r="HI30">
        <v>0.150189</v>
      </c>
      <c r="HJ30">
        <v>0</v>
      </c>
      <c r="HK30">
        <v>27.5619</v>
      </c>
      <c r="HL30">
        <v>999.9</v>
      </c>
      <c r="HM30">
        <v>55.146</v>
      </c>
      <c r="HN30">
        <v>29.225</v>
      </c>
      <c r="HO30">
        <v>24.9391</v>
      </c>
      <c r="HP30">
        <v>54.5801</v>
      </c>
      <c r="HQ30">
        <v>43.6218</v>
      </c>
      <c r="HR30">
        <v>1</v>
      </c>
      <c r="HS30">
        <v>0.0313923</v>
      </c>
      <c r="HT30">
        <v>0.563573</v>
      </c>
      <c r="HU30">
        <v>20.2172</v>
      </c>
      <c r="HV30">
        <v>5.23182</v>
      </c>
      <c r="HW30">
        <v>11.992</v>
      </c>
      <c r="HX30">
        <v>4.9556</v>
      </c>
      <c r="HY30">
        <v>3.30393</v>
      </c>
      <c r="HZ30">
        <v>999.9</v>
      </c>
      <c r="IA30">
        <v>9999</v>
      </c>
      <c r="IB30">
        <v>9999</v>
      </c>
      <c r="IC30">
        <v>9999</v>
      </c>
      <c r="ID30">
        <v>1.8689</v>
      </c>
      <c r="IE30">
        <v>1.86462</v>
      </c>
      <c r="IF30">
        <v>1.87215</v>
      </c>
      <c r="IG30">
        <v>1.8631</v>
      </c>
      <c r="IH30">
        <v>1.86249</v>
      </c>
      <c r="II30">
        <v>1.86891</v>
      </c>
      <c r="IJ30">
        <v>1.85913</v>
      </c>
      <c r="IK30">
        <v>1.86541</v>
      </c>
      <c r="IL30">
        <v>5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5.093</v>
      </c>
      <c r="IZ30">
        <v>0.3273</v>
      </c>
      <c r="JA30">
        <v>4.24591870636989</v>
      </c>
      <c r="JB30">
        <v>0.00406324532283829</v>
      </c>
      <c r="JC30">
        <v>-1.45373754250553e-06</v>
      </c>
      <c r="JD30">
        <v>2.45784242640463e-10</v>
      </c>
      <c r="JE30">
        <v>0.0444475935836347</v>
      </c>
      <c r="JF30">
        <v>0.00491888386651684</v>
      </c>
      <c r="JG30">
        <v>0.000226889049496401</v>
      </c>
      <c r="JH30">
        <v>4.01595507822366e-06</v>
      </c>
      <c r="JI30">
        <v>-0</v>
      </c>
      <c r="JJ30">
        <v>2035</v>
      </c>
      <c r="JK30">
        <v>2</v>
      </c>
      <c r="JL30">
        <v>30</v>
      </c>
      <c r="JM30">
        <v>186994.8</v>
      </c>
      <c r="JN30">
        <v>186994.7</v>
      </c>
      <c r="JO30">
        <v>0.617676</v>
      </c>
      <c r="JP30">
        <v>2.40356</v>
      </c>
      <c r="JQ30">
        <v>1.49902</v>
      </c>
      <c r="JR30">
        <v>2.3291</v>
      </c>
      <c r="JS30">
        <v>1.54419</v>
      </c>
      <c r="JT30">
        <v>2.31323</v>
      </c>
      <c r="JU30">
        <v>36.4107</v>
      </c>
      <c r="JV30">
        <v>23.711</v>
      </c>
      <c r="JW30">
        <v>18</v>
      </c>
      <c r="JX30">
        <v>546.338</v>
      </c>
      <c r="JY30">
        <v>426.676</v>
      </c>
      <c r="JZ30">
        <v>26.5582</v>
      </c>
      <c r="KA30">
        <v>27.925</v>
      </c>
      <c r="KB30">
        <v>30.0003</v>
      </c>
      <c r="KC30">
        <v>27.7464</v>
      </c>
      <c r="KD30">
        <v>27.7637</v>
      </c>
      <c r="KE30">
        <v>12.2562</v>
      </c>
      <c r="KF30">
        <v>31.4874</v>
      </c>
      <c r="KG30">
        <v>61.6012</v>
      </c>
      <c r="KH30">
        <v>26.5464</v>
      </c>
      <c r="KI30">
        <v>196.404</v>
      </c>
      <c r="KJ30">
        <v>20.4655</v>
      </c>
      <c r="KK30">
        <v>93.7122</v>
      </c>
      <c r="KL30">
        <v>98.6441</v>
      </c>
    </row>
    <row r="31" spans="1:298">
      <c r="A31">
        <v>15</v>
      </c>
      <c r="B31">
        <v>1758469398.1</v>
      </c>
      <c r="C31">
        <v>70</v>
      </c>
      <c r="D31" t="s">
        <v>474</v>
      </c>
      <c r="E31" t="s">
        <v>475</v>
      </c>
      <c r="F31">
        <v>5</v>
      </c>
      <c r="G31" t="s">
        <v>436</v>
      </c>
      <c r="H31" t="s">
        <v>437</v>
      </c>
      <c r="I31" t="s">
        <v>438</v>
      </c>
      <c r="J31">
        <v>1758469389.94615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222.02217518961</v>
      </c>
      <c r="AL31">
        <v>223.884296969697</v>
      </c>
      <c r="AM31">
        <v>-3.19975411255413</v>
      </c>
      <c r="AN31">
        <v>63.94</v>
      </c>
      <c r="AO31">
        <f>(AQ31 - AP31 + DZ31*1E3/(8.314*(EB31+273.15)) * AS31/DY31 * AR31) * DY31/(100*DM31) * 1000/(1000 - AQ31)</f>
        <v>0</v>
      </c>
      <c r="AP31">
        <v>20.4330585777455</v>
      </c>
      <c r="AQ31">
        <v>23.3751258741259</v>
      </c>
      <c r="AR31">
        <v>1.25639524463066e-05</v>
      </c>
      <c r="AS31">
        <v>94.9993966536346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2.96</v>
      </c>
      <c r="DN31">
        <v>0.5</v>
      </c>
      <c r="DO31" t="s">
        <v>440</v>
      </c>
      <c r="DP31">
        <v>2</v>
      </c>
      <c r="DQ31" t="b">
        <v>1</v>
      </c>
      <c r="DR31">
        <v>1758469389.94615</v>
      </c>
      <c r="DS31">
        <v>241.247692307692</v>
      </c>
      <c r="DT31">
        <v>233.333307692308</v>
      </c>
      <c r="DU31">
        <v>23.3605384615385</v>
      </c>
      <c r="DV31">
        <v>20.4347461538462</v>
      </c>
      <c r="DW31">
        <v>236.120384615385</v>
      </c>
      <c r="DX31">
        <v>23.0333461538461</v>
      </c>
      <c r="DY31">
        <v>499.976307692308</v>
      </c>
      <c r="DZ31">
        <v>90.0998692307692</v>
      </c>
      <c r="EA31">
        <v>0.0347493538461538</v>
      </c>
      <c r="EB31">
        <v>29.8444615384615</v>
      </c>
      <c r="EC31">
        <v>30.0164153846154</v>
      </c>
      <c r="ED31">
        <v>999.9</v>
      </c>
      <c r="EE31">
        <v>0</v>
      </c>
      <c r="EF31">
        <v>0</v>
      </c>
      <c r="EG31">
        <v>10007.25</v>
      </c>
      <c r="EH31">
        <v>0</v>
      </c>
      <c r="EI31">
        <v>10.7422076923077</v>
      </c>
      <c r="EJ31">
        <v>7.91438692307692</v>
      </c>
      <c r="EK31">
        <v>247.018</v>
      </c>
      <c r="EL31">
        <v>238.200846153846</v>
      </c>
      <c r="EM31">
        <v>2.92578692307692</v>
      </c>
      <c r="EN31">
        <v>233.333307692308</v>
      </c>
      <c r="EO31">
        <v>20.4347461538462</v>
      </c>
      <c r="EP31">
        <v>2.10478076923077</v>
      </c>
      <c r="EQ31">
        <v>1.84116846153846</v>
      </c>
      <c r="ER31">
        <v>18.2554076923077</v>
      </c>
      <c r="ES31">
        <v>16.1407615384615</v>
      </c>
      <c r="ET31">
        <v>2000.02384615385</v>
      </c>
      <c r="EU31">
        <v>0.980004769230769</v>
      </c>
      <c r="EV31">
        <v>0.0199954153846154</v>
      </c>
      <c r="EW31">
        <v>0</v>
      </c>
      <c r="EX31">
        <v>491.393</v>
      </c>
      <c r="EY31">
        <v>5.00016</v>
      </c>
      <c r="EZ31">
        <v>10082.5846153846</v>
      </c>
      <c r="FA31">
        <v>18234.4461538462</v>
      </c>
      <c r="FB31">
        <v>48.6536153846154</v>
      </c>
      <c r="FC31">
        <v>49.187</v>
      </c>
      <c r="FD31">
        <v>49.0668461538462</v>
      </c>
      <c r="FE31">
        <v>48.7451538461538</v>
      </c>
      <c r="FF31">
        <v>50.4179230769231</v>
      </c>
      <c r="FG31">
        <v>1955.13384615385</v>
      </c>
      <c r="FH31">
        <v>39.89</v>
      </c>
      <c r="FI31">
        <v>0</v>
      </c>
      <c r="FJ31">
        <v>1758469398.8</v>
      </c>
      <c r="FK31">
        <v>0</v>
      </c>
      <c r="FL31">
        <v>491.40504</v>
      </c>
      <c r="FM31">
        <v>1.66953846196596</v>
      </c>
      <c r="FN31">
        <v>24.9769231159625</v>
      </c>
      <c r="FO31">
        <v>10082.164</v>
      </c>
      <c r="FP31">
        <v>15</v>
      </c>
      <c r="FQ31">
        <v>0</v>
      </c>
      <c r="FR31" t="s">
        <v>441</v>
      </c>
      <c r="FS31">
        <v>1747249705.1</v>
      </c>
      <c r="FT31">
        <v>1747249711.1</v>
      </c>
      <c r="FU31">
        <v>0</v>
      </c>
      <c r="FV31">
        <v>0.871</v>
      </c>
      <c r="FW31">
        <v>0.066</v>
      </c>
      <c r="FX31">
        <v>5.486</v>
      </c>
      <c r="FY31">
        <v>0.145</v>
      </c>
      <c r="FZ31">
        <v>420</v>
      </c>
      <c r="GA31">
        <v>16</v>
      </c>
      <c r="GB31">
        <v>0.27</v>
      </c>
      <c r="GC31">
        <v>0.16</v>
      </c>
      <c r="GD31">
        <v>7.54349571428571</v>
      </c>
      <c r="GE31">
        <v>8.46585584415584</v>
      </c>
      <c r="GF31">
        <v>0.924678933419705</v>
      </c>
      <c r="GG31">
        <v>0</v>
      </c>
      <c r="GH31">
        <v>491.471147058824</v>
      </c>
      <c r="GI31">
        <v>-0.598181818967115</v>
      </c>
      <c r="GJ31">
        <v>0.238818554352704</v>
      </c>
      <c r="GK31">
        <v>-1</v>
      </c>
      <c r="GL31">
        <v>2.92131142857143</v>
      </c>
      <c r="GM31">
        <v>0.109276363636367</v>
      </c>
      <c r="GN31">
        <v>0.011996146716943</v>
      </c>
      <c r="GO31">
        <v>0</v>
      </c>
      <c r="GP31">
        <v>0</v>
      </c>
      <c r="GQ31">
        <v>2</v>
      </c>
      <c r="GR31" t="s">
        <v>467</v>
      </c>
      <c r="GS31">
        <v>3.12541</v>
      </c>
      <c r="GT31">
        <v>2.66065</v>
      </c>
      <c r="GU31">
        <v>0.0507342</v>
      </c>
      <c r="GV31">
        <v>0.0497897</v>
      </c>
      <c r="GW31">
        <v>0.0994682</v>
      </c>
      <c r="GX31">
        <v>0.0907279</v>
      </c>
      <c r="GY31">
        <v>24621.1</v>
      </c>
      <c r="GZ31">
        <v>23167.3</v>
      </c>
      <c r="HA31">
        <v>23194.2</v>
      </c>
      <c r="HB31">
        <v>23739.4</v>
      </c>
      <c r="HC31">
        <v>35587.8</v>
      </c>
      <c r="HD31">
        <v>35715.6</v>
      </c>
      <c r="HE31">
        <v>41809</v>
      </c>
      <c r="HF31">
        <v>42320.8</v>
      </c>
      <c r="HG31">
        <v>1.90788</v>
      </c>
      <c r="HH31">
        <v>1.80877</v>
      </c>
      <c r="HI31">
        <v>0.148721</v>
      </c>
      <c r="HJ31">
        <v>0</v>
      </c>
      <c r="HK31">
        <v>27.5679</v>
      </c>
      <c r="HL31">
        <v>999.9</v>
      </c>
      <c r="HM31">
        <v>55.146</v>
      </c>
      <c r="HN31">
        <v>29.225</v>
      </c>
      <c r="HO31">
        <v>24.9386</v>
      </c>
      <c r="HP31">
        <v>55.1001</v>
      </c>
      <c r="HQ31">
        <v>43.5617</v>
      </c>
      <c r="HR31">
        <v>1</v>
      </c>
      <c r="HS31">
        <v>0.0317734</v>
      </c>
      <c r="HT31">
        <v>0.530349</v>
      </c>
      <c r="HU31">
        <v>20.2173</v>
      </c>
      <c r="HV31">
        <v>5.23092</v>
      </c>
      <c r="HW31">
        <v>11.992</v>
      </c>
      <c r="HX31">
        <v>4.95555</v>
      </c>
      <c r="HY31">
        <v>3.30393</v>
      </c>
      <c r="HZ31">
        <v>999.9</v>
      </c>
      <c r="IA31">
        <v>9999</v>
      </c>
      <c r="IB31">
        <v>9999</v>
      </c>
      <c r="IC31">
        <v>9999</v>
      </c>
      <c r="ID31">
        <v>1.8689</v>
      </c>
      <c r="IE31">
        <v>1.86462</v>
      </c>
      <c r="IF31">
        <v>1.87215</v>
      </c>
      <c r="IG31">
        <v>1.8631</v>
      </c>
      <c r="IH31">
        <v>1.86249</v>
      </c>
      <c r="II31">
        <v>1.86891</v>
      </c>
      <c r="IJ31">
        <v>1.85912</v>
      </c>
      <c r="IK31">
        <v>1.8654</v>
      </c>
      <c r="IL31">
        <v>5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5.039</v>
      </c>
      <c r="IZ31">
        <v>0.3277</v>
      </c>
      <c r="JA31">
        <v>4.24591870636989</v>
      </c>
      <c r="JB31">
        <v>0.00406324532283829</v>
      </c>
      <c r="JC31">
        <v>-1.45373754250553e-06</v>
      </c>
      <c r="JD31">
        <v>2.45784242640463e-10</v>
      </c>
      <c r="JE31">
        <v>0.0444475935836347</v>
      </c>
      <c r="JF31">
        <v>0.00491888386651684</v>
      </c>
      <c r="JG31">
        <v>0.000226889049496401</v>
      </c>
      <c r="JH31">
        <v>4.01595507822366e-06</v>
      </c>
      <c r="JI31">
        <v>-0</v>
      </c>
      <c r="JJ31">
        <v>2035</v>
      </c>
      <c r="JK31">
        <v>2</v>
      </c>
      <c r="JL31">
        <v>30</v>
      </c>
      <c r="JM31">
        <v>186994.9</v>
      </c>
      <c r="JN31">
        <v>186994.8</v>
      </c>
      <c r="JO31">
        <v>0.576172</v>
      </c>
      <c r="JP31">
        <v>2.36694</v>
      </c>
      <c r="JQ31">
        <v>1.4978</v>
      </c>
      <c r="JR31">
        <v>2.33032</v>
      </c>
      <c r="JS31">
        <v>1.54419</v>
      </c>
      <c r="JT31">
        <v>2.38281</v>
      </c>
      <c r="JU31">
        <v>36.4343</v>
      </c>
      <c r="JV31">
        <v>23.711</v>
      </c>
      <c r="JW31">
        <v>18</v>
      </c>
      <c r="JX31">
        <v>546.379</v>
      </c>
      <c r="JY31">
        <v>426.356</v>
      </c>
      <c r="JZ31">
        <v>26.5411</v>
      </c>
      <c r="KA31">
        <v>27.9286</v>
      </c>
      <c r="KB31">
        <v>30.0004</v>
      </c>
      <c r="KC31">
        <v>27.7493</v>
      </c>
      <c r="KD31">
        <v>27.766</v>
      </c>
      <c r="KE31">
        <v>11.563</v>
      </c>
      <c r="KF31">
        <v>31.4874</v>
      </c>
      <c r="KG31">
        <v>61.6012</v>
      </c>
      <c r="KH31">
        <v>26.5402</v>
      </c>
      <c r="KI31">
        <v>182.959</v>
      </c>
      <c r="KJ31">
        <v>20.4396</v>
      </c>
      <c r="KK31">
        <v>93.71</v>
      </c>
      <c r="KL31">
        <v>98.6426</v>
      </c>
    </row>
    <row r="32" spans="1:298">
      <c r="A32">
        <v>16</v>
      </c>
      <c r="B32">
        <v>1758469403.1</v>
      </c>
      <c r="C32">
        <v>75</v>
      </c>
      <c r="D32" t="s">
        <v>476</v>
      </c>
      <c r="E32" t="s">
        <v>477</v>
      </c>
      <c r="F32">
        <v>5</v>
      </c>
      <c r="G32" t="s">
        <v>436</v>
      </c>
      <c r="H32" t="s">
        <v>437</v>
      </c>
      <c r="I32" t="s">
        <v>438</v>
      </c>
      <c r="J32">
        <v>1758469394.94615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204.282828232035</v>
      </c>
      <c r="AL32">
        <v>207.338006060606</v>
      </c>
      <c r="AM32">
        <v>-3.30682987012989</v>
      </c>
      <c r="AN32">
        <v>63.94</v>
      </c>
      <c r="AO32">
        <f>(AQ32 - AP32 + DZ32*1E3/(8.314*(EB32+273.15)) * AS32/DY32 * AR32) * DY32/(100*DM32) * 1000/(1000 - AQ32)</f>
        <v>0</v>
      </c>
      <c r="AP32">
        <v>20.4281395111226</v>
      </c>
      <c r="AQ32">
        <v>23.3997601398601</v>
      </c>
      <c r="AR32">
        <v>2.09478224536392e-05</v>
      </c>
      <c r="AS32">
        <v>94.9993966536346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2.96</v>
      </c>
      <c r="DN32">
        <v>0.5</v>
      </c>
      <c r="DO32" t="s">
        <v>440</v>
      </c>
      <c r="DP32">
        <v>2</v>
      </c>
      <c r="DQ32" t="b">
        <v>1</v>
      </c>
      <c r="DR32">
        <v>1758469394.94615</v>
      </c>
      <c r="DS32">
        <v>225.34</v>
      </c>
      <c r="DT32">
        <v>216.502</v>
      </c>
      <c r="DU32">
        <v>23.3729923076923</v>
      </c>
      <c r="DV32">
        <v>20.4317769230769</v>
      </c>
      <c r="DW32">
        <v>220.267230769231</v>
      </c>
      <c r="DX32">
        <v>23.0455461538462</v>
      </c>
      <c r="DY32">
        <v>499.997846153846</v>
      </c>
      <c r="DZ32">
        <v>90.0994923076923</v>
      </c>
      <c r="EA32">
        <v>0.0348903230769231</v>
      </c>
      <c r="EB32">
        <v>29.8432</v>
      </c>
      <c r="EC32">
        <v>30.0060538461538</v>
      </c>
      <c r="ED32">
        <v>999.9</v>
      </c>
      <c r="EE32">
        <v>0</v>
      </c>
      <c r="EF32">
        <v>0</v>
      </c>
      <c r="EG32">
        <v>10001.91</v>
      </c>
      <c r="EH32">
        <v>0</v>
      </c>
      <c r="EI32">
        <v>10.7422076923077</v>
      </c>
      <c r="EJ32">
        <v>8.83803692307692</v>
      </c>
      <c r="EK32">
        <v>230.732692307692</v>
      </c>
      <c r="EL32">
        <v>221.017769230769</v>
      </c>
      <c r="EM32">
        <v>2.94121230769231</v>
      </c>
      <c r="EN32">
        <v>216.502</v>
      </c>
      <c r="EO32">
        <v>20.4317769230769</v>
      </c>
      <c r="EP32">
        <v>2.10589538461538</v>
      </c>
      <c r="EQ32">
        <v>1.84089384615385</v>
      </c>
      <c r="ER32">
        <v>18.2638307692308</v>
      </c>
      <c r="ES32">
        <v>16.1384153846154</v>
      </c>
      <c r="ET32">
        <v>2000.04153846154</v>
      </c>
      <c r="EU32">
        <v>0.980005</v>
      </c>
      <c r="EV32">
        <v>0.0199952</v>
      </c>
      <c r="EW32">
        <v>0</v>
      </c>
      <c r="EX32">
        <v>491.611307692308</v>
      </c>
      <c r="EY32">
        <v>5.00016</v>
      </c>
      <c r="EZ32">
        <v>10086.4153846154</v>
      </c>
      <c r="FA32">
        <v>18234.5923076923</v>
      </c>
      <c r="FB32">
        <v>48.6726923076923</v>
      </c>
      <c r="FC32">
        <v>49.187</v>
      </c>
      <c r="FD32">
        <v>49.0716923076923</v>
      </c>
      <c r="FE32">
        <v>48.75</v>
      </c>
      <c r="FF32">
        <v>50.437</v>
      </c>
      <c r="FG32">
        <v>1955.15153846154</v>
      </c>
      <c r="FH32">
        <v>39.89</v>
      </c>
      <c r="FI32">
        <v>0</v>
      </c>
      <c r="FJ32">
        <v>1758469404.2</v>
      </c>
      <c r="FK32">
        <v>0</v>
      </c>
      <c r="FL32">
        <v>491.7125</v>
      </c>
      <c r="FM32">
        <v>4.64776068160011</v>
      </c>
      <c r="FN32">
        <v>84.1333333982941</v>
      </c>
      <c r="FO32">
        <v>10087.0730769231</v>
      </c>
      <c r="FP32">
        <v>15</v>
      </c>
      <c r="FQ32">
        <v>0</v>
      </c>
      <c r="FR32" t="s">
        <v>441</v>
      </c>
      <c r="FS32">
        <v>1747249705.1</v>
      </c>
      <c r="FT32">
        <v>1747249711.1</v>
      </c>
      <c r="FU32">
        <v>0</v>
      </c>
      <c r="FV32">
        <v>0.871</v>
      </c>
      <c r="FW32">
        <v>0.066</v>
      </c>
      <c r="FX32">
        <v>5.486</v>
      </c>
      <c r="FY32">
        <v>0.145</v>
      </c>
      <c r="FZ32">
        <v>420</v>
      </c>
      <c r="GA32">
        <v>16</v>
      </c>
      <c r="GB32">
        <v>0.27</v>
      </c>
      <c r="GC32">
        <v>0.16</v>
      </c>
      <c r="GD32">
        <v>8.398655</v>
      </c>
      <c r="GE32">
        <v>10.5835615037594</v>
      </c>
      <c r="GF32">
        <v>1.06979441314909</v>
      </c>
      <c r="GG32">
        <v>0</v>
      </c>
      <c r="GH32">
        <v>491.534676470588</v>
      </c>
      <c r="GI32">
        <v>2.51158136088641</v>
      </c>
      <c r="GJ32">
        <v>0.315639101487035</v>
      </c>
      <c r="GK32">
        <v>-1</v>
      </c>
      <c r="GL32">
        <v>2.9348775</v>
      </c>
      <c r="GM32">
        <v>0.188831729323311</v>
      </c>
      <c r="GN32">
        <v>0.0187504404948258</v>
      </c>
      <c r="GO32">
        <v>0</v>
      </c>
      <c r="GP32">
        <v>0</v>
      </c>
      <c r="GQ32">
        <v>2</v>
      </c>
      <c r="GR32" t="s">
        <v>467</v>
      </c>
      <c r="GS32">
        <v>3.12524</v>
      </c>
      <c r="GT32">
        <v>2.66068</v>
      </c>
      <c r="GU32">
        <v>0.0473065</v>
      </c>
      <c r="GV32">
        <v>0.0463413</v>
      </c>
      <c r="GW32">
        <v>0.0995316</v>
      </c>
      <c r="GX32">
        <v>0.0907164</v>
      </c>
      <c r="GY32">
        <v>24710</v>
      </c>
      <c r="GZ32">
        <v>23251.2</v>
      </c>
      <c r="HA32">
        <v>23194.3</v>
      </c>
      <c r="HB32">
        <v>23739.3</v>
      </c>
      <c r="HC32">
        <v>35584.5</v>
      </c>
      <c r="HD32">
        <v>35715.8</v>
      </c>
      <c r="HE32">
        <v>41808.5</v>
      </c>
      <c r="HF32">
        <v>42320.8</v>
      </c>
      <c r="HG32">
        <v>1.9077</v>
      </c>
      <c r="HH32">
        <v>1.80875</v>
      </c>
      <c r="HI32">
        <v>0.148103</v>
      </c>
      <c r="HJ32">
        <v>0</v>
      </c>
      <c r="HK32">
        <v>27.5738</v>
      </c>
      <c r="HL32">
        <v>999.9</v>
      </c>
      <c r="HM32">
        <v>55.121</v>
      </c>
      <c r="HN32">
        <v>29.235</v>
      </c>
      <c r="HO32">
        <v>24.9408</v>
      </c>
      <c r="HP32">
        <v>54.4201</v>
      </c>
      <c r="HQ32">
        <v>43.4615</v>
      </c>
      <c r="HR32">
        <v>1</v>
      </c>
      <c r="HS32">
        <v>0.032157</v>
      </c>
      <c r="HT32">
        <v>0.501432</v>
      </c>
      <c r="HU32">
        <v>20.2174</v>
      </c>
      <c r="HV32">
        <v>5.23062</v>
      </c>
      <c r="HW32">
        <v>11.992</v>
      </c>
      <c r="HX32">
        <v>4.9555</v>
      </c>
      <c r="HY32">
        <v>3.30393</v>
      </c>
      <c r="HZ32">
        <v>999.9</v>
      </c>
      <c r="IA32">
        <v>9999</v>
      </c>
      <c r="IB32">
        <v>9999</v>
      </c>
      <c r="IC32">
        <v>9999</v>
      </c>
      <c r="ID32">
        <v>1.8689</v>
      </c>
      <c r="IE32">
        <v>1.86462</v>
      </c>
      <c r="IF32">
        <v>1.87217</v>
      </c>
      <c r="IG32">
        <v>1.8631</v>
      </c>
      <c r="IH32">
        <v>1.86249</v>
      </c>
      <c r="II32">
        <v>1.8689</v>
      </c>
      <c r="IJ32">
        <v>1.85913</v>
      </c>
      <c r="IK32">
        <v>1.86546</v>
      </c>
      <c r="IL32">
        <v>5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4.982</v>
      </c>
      <c r="IZ32">
        <v>0.328</v>
      </c>
      <c r="JA32">
        <v>4.24591870636989</v>
      </c>
      <c r="JB32">
        <v>0.00406324532283829</v>
      </c>
      <c r="JC32">
        <v>-1.45373754250553e-06</v>
      </c>
      <c r="JD32">
        <v>2.45784242640463e-10</v>
      </c>
      <c r="JE32">
        <v>0.0444475935836347</v>
      </c>
      <c r="JF32">
        <v>0.00491888386651684</v>
      </c>
      <c r="JG32">
        <v>0.000226889049496401</v>
      </c>
      <c r="JH32">
        <v>4.01595507822366e-06</v>
      </c>
      <c r="JI32">
        <v>-0</v>
      </c>
      <c r="JJ32">
        <v>2035</v>
      </c>
      <c r="JK32">
        <v>2</v>
      </c>
      <c r="JL32">
        <v>30</v>
      </c>
      <c r="JM32">
        <v>186995</v>
      </c>
      <c r="JN32">
        <v>186994.9</v>
      </c>
      <c r="JO32">
        <v>0.546875</v>
      </c>
      <c r="JP32">
        <v>2.39136</v>
      </c>
      <c r="JQ32">
        <v>1.4978</v>
      </c>
      <c r="JR32">
        <v>2.3291</v>
      </c>
      <c r="JS32">
        <v>1.54419</v>
      </c>
      <c r="JT32">
        <v>2.37793</v>
      </c>
      <c r="JU32">
        <v>36.4343</v>
      </c>
      <c r="JV32">
        <v>23.7198</v>
      </c>
      <c r="JW32">
        <v>18</v>
      </c>
      <c r="JX32">
        <v>546.285</v>
      </c>
      <c r="JY32">
        <v>426.368</v>
      </c>
      <c r="JZ32">
        <v>26.5343</v>
      </c>
      <c r="KA32">
        <v>27.9315</v>
      </c>
      <c r="KB32">
        <v>30.0004</v>
      </c>
      <c r="KC32">
        <v>27.7517</v>
      </c>
      <c r="KD32">
        <v>27.7696</v>
      </c>
      <c r="KE32">
        <v>10.8543</v>
      </c>
      <c r="KF32">
        <v>31.4874</v>
      </c>
      <c r="KG32">
        <v>61.6012</v>
      </c>
      <c r="KH32">
        <v>26.6861</v>
      </c>
      <c r="KI32">
        <v>162.696</v>
      </c>
      <c r="KJ32">
        <v>20.41</v>
      </c>
      <c r="KK32">
        <v>93.7093</v>
      </c>
      <c r="KL32">
        <v>98.6425</v>
      </c>
    </row>
    <row r="33" spans="1:298">
      <c r="A33">
        <v>17</v>
      </c>
      <c r="B33">
        <v>1758469408.1</v>
      </c>
      <c r="C33">
        <v>80</v>
      </c>
      <c r="D33" t="s">
        <v>478</v>
      </c>
      <c r="E33" t="s">
        <v>479</v>
      </c>
      <c r="F33">
        <v>5</v>
      </c>
      <c r="G33" t="s">
        <v>436</v>
      </c>
      <c r="H33" t="s">
        <v>437</v>
      </c>
      <c r="I33" t="s">
        <v>438</v>
      </c>
      <c r="J33">
        <v>1758469399.94615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188.29540354632</v>
      </c>
      <c r="AL33">
        <v>191.67883030303</v>
      </c>
      <c r="AM33">
        <v>-3.10527792207795</v>
      </c>
      <c r="AN33">
        <v>63.94</v>
      </c>
      <c r="AO33">
        <f>(AQ33 - AP33 + DZ33*1E3/(8.314*(EB33+273.15)) * AS33/DY33 * AR33) * DY33/(100*DM33) * 1000/(1000 - AQ33)</f>
        <v>0</v>
      </c>
      <c r="AP33">
        <v>20.4247387925743</v>
      </c>
      <c r="AQ33">
        <v>23.4229902097902</v>
      </c>
      <c r="AR33">
        <v>2.48148096582041e-05</v>
      </c>
      <c r="AS33">
        <v>94.9993966536346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2.96</v>
      </c>
      <c r="DN33">
        <v>0.5</v>
      </c>
      <c r="DO33" t="s">
        <v>440</v>
      </c>
      <c r="DP33">
        <v>2</v>
      </c>
      <c r="DQ33" t="b">
        <v>1</v>
      </c>
      <c r="DR33">
        <v>1758469399.94615</v>
      </c>
      <c r="DS33">
        <v>209.527076923077</v>
      </c>
      <c r="DT33">
        <v>200.176846153846</v>
      </c>
      <c r="DU33">
        <v>23.3910769230769</v>
      </c>
      <c r="DV33">
        <v>20.4281</v>
      </c>
      <c r="DW33">
        <v>204.509230769231</v>
      </c>
      <c r="DX33">
        <v>23.0632538461538</v>
      </c>
      <c r="DY33">
        <v>500.011769230769</v>
      </c>
      <c r="DZ33">
        <v>90.0989923076923</v>
      </c>
      <c r="EA33">
        <v>0.0349541076923077</v>
      </c>
      <c r="EB33">
        <v>29.8397461538462</v>
      </c>
      <c r="EC33">
        <v>29.9947384615385</v>
      </c>
      <c r="ED33">
        <v>999.9</v>
      </c>
      <c r="EE33">
        <v>0</v>
      </c>
      <c r="EF33">
        <v>0</v>
      </c>
      <c r="EG33">
        <v>9999.08307692308</v>
      </c>
      <c r="EH33">
        <v>0</v>
      </c>
      <c r="EI33">
        <v>10.7402846153846</v>
      </c>
      <c r="EJ33">
        <v>9.35044769230769</v>
      </c>
      <c r="EK33">
        <v>214.545307692308</v>
      </c>
      <c r="EL33">
        <v>204.351153846154</v>
      </c>
      <c r="EM33">
        <v>2.96297615384615</v>
      </c>
      <c r="EN33">
        <v>200.176846153846</v>
      </c>
      <c r="EO33">
        <v>20.4281</v>
      </c>
      <c r="EP33">
        <v>2.10751384615385</v>
      </c>
      <c r="EQ33">
        <v>1.84055230769231</v>
      </c>
      <c r="ER33">
        <v>18.2760692307692</v>
      </c>
      <c r="ES33">
        <v>16.1355</v>
      </c>
      <c r="ET33">
        <v>2000.01461538462</v>
      </c>
      <c r="EU33">
        <v>0.980004769230769</v>
      </c>
      <c r="EV33">
        <v>0.0199954153846154</v>
      </c>
      <c r="EW33">
        <v>0</v>
      </c>
      <c r="EX33">
        <v>492.060538461538</v>
      </c>
      <c r="EY33">
        <v>5.00016</v>
      </c>
      <c r="EZ33">
        <v>10094.5076923077</v>
      </c>
      <c r="FA33">
        <v>18234.3461538462</v>
      </c>
      <c r="FB33">
        <v>48.6822307692308</v>
      </c>
      <c r="FC33">
        <v>49.1918461538462</v>
      </c>
      <c r="FD33">
        <v>49.0910769230769</v>
      </c>
      <c r="FE33">
        <v>48.75</v>
      </c>
      <c r="FF33">
        <v>50.437</v>
      </c>
      <c r="FG33">
        <v>1955.12461538462</v>
      </c>
      <c r="FH33">
        <v>39.89</v>
      </c>
      <c r="FI33">
        <v>0</v>
      </c>
      <c r="FJ33">
        <v>1758469409</v>
      </c>
      <c r="FK33">
        <v>0</v>
      </c>
      <c r="FL33">
        <v>492.135961538461</v>
      </c>
      <c r="FM33">
        <v>7.24010255139807</v>
      </c>
      <c r="FN33">
        <v>136.054700677419</v>
      </c>
      <c r="FO33">
        <v>10095.6692307692</v>
      </c>
      <c r="FP33">
        <v>15</v>
      </c>
      <c r="FQ33">
        <v>0</v>
      </c>
      <c r="FR33" t="s">
        <v>441</v>
      </c>
      <c r="FS33">
        <v>1747249705.1</v>
      </c>
      <c r="FT33">
        <v>1747249711.1</v>
      </c>
      <c r="FU33">
        <v>0</v>
      </c>
      <c r="FV33">
        <v>0.871</v>
      </c>
      <c r="FW33">
        <v>0.066</v>
      </c>
      <c r="FX33">
        <v>5.486</v>
      </c>
      <c r="FY33">
        <v>0.145</v>
      </c>
      <c r="FZ33">
        <v>420</v>
      </c>
      <c r="GA33">
        <v>16</v>
      </c>
      <c r="GB33">
        <v>0.27</v>
      </c>
      <c r="GC33">
        <v>0.16</v>
      </c>
      <c r="GD33">
        <v>9.02873619047619</v>
      </c>
      <c r="GE33">
        <v>7.29712753246754</v>
      </c>
      <c r="GF33">
        <v>0.823628363716805</v>
      </c>
      <c r="GG33">
        <v>0</v>
      </c>
      <c r="GH33">
        <v>491.860294117647</v>
      </c>
      <c r="GI33">
        <v>5.29827348855115</v>
      </c>
      <c r="GJ33">
        <v>0.556627953125509</v>
      </c>
      <c r="GK33">
        <v>-1</v>
      </c>
      <c r="GL33">
        <v>2.95150619047619</v>
      </c>
      <c r="GM33">
        <v>0.258529870129873</v>
      </c>
      <c r="GN33">
        <v>0.0263272951744347</v>
      </c>
      <c r="GO33">
        <v>0</v>
      </c>
      <c r="GP33">
        <v>0</v>
      </c>
      <c r="GQ33">
        <v>2</v>
      </c>
      <c r="GR33" t="s">
        <v>467</v>
      </c>
      <c r="GS33">
        <v>3.12537</v>
      </c>
      <c r="GT33">
        <v>2.66059</v>
      </c>
      <c r="GU33">
        <v>0.0439769</v>
      </c>
      <c r="GV33">
        <v>0.0426748</v>
      </c>
      <c r="GW33">
        <v>0.0996168</v>
      </c>
      <c r="GX33">
        <v>0.0907103</v>
      </c>
      <c r="GY33">
        <v>24796.1</v>
      </c>
      <c r="GZ33">
        <v>23340.4</v>
      </c>
      <c r="HA33">
        <v>23194</v>
      </c>
      <c r="HB33">
        <v>23739.1</v>
      </c>
      <c r="HC33">
        <v>35580.7</v>
      </c>
      <c r="HD33">
        <v>35715.3</v>
      </c>
      <c r="HE33">
        <v>41808.3</v>
      </c>
      <c r="HF33">
        <v>42320.3</v>
      </c>
      <c r="HG33">
        <v>1.90805</v>
      </c>
      <c r="HH33">
        <v>1.80875</v>
      </c>
      <c r="HI33">
        <v>0.146464</v>
      </c>
      <c r="HJ33">
        <v>0</v>
      </c>
      <c r="HK33">
        <v>27.5797</v>
      </c>
      <c r="HL33">
        <v>999.9</v>
      </c>
      <c r="HM33">
        <v>55.121</v>
      </c>
      <c r="HN33">
        <v>29.235</v>
      </c>
      <c r="HO33">
        <v>24.94</v>
      </c>
      <c r="HP33">
        <v>53.8001</v>
      </c>
      <c r="HQ33">
        <v>43.4054</v>
      </c>
      <c r="HR33">
        <v>1</v>
      </c>
      <c r="HS33">
        <v>0.0317708</v>
      </c>
      <c r="HT33">
        <v>-0.0763235</v>
      </c>
      <c r="HU33">
        <v>20.2183</v>
      </c>
      <c r="HV33">
        <v>5.23077</v>
      </c>
      <c r="HW33">
        <v>11.992</v>
      </c>
      <c r="HX33">
        <v>4.9556</v>
      </c>
      <c r="HY33">
        <v>3.3039</v>
      </c>
      <c r="HZ33">
        <v>999.9</v>
      </c>
      <c r="IA33">
        <v>9999</v>
      </c>
      <c r="IB33">
        <v>9999</v>
      </c>
      <c r="IC33">
        <v>9999</v>
      </c>
      <c r="ID33">
        <v>1.8689</v>
      </c>
      <c r="IE33">
        <v>1.86462</v>
      </c>
      <c r="IF33">
        <v>1.87211</v>
      </c>
      <c r="IG33">
        <v>1.8631</v>
      </c>
      <c r="IH33">
        <v>1.86249</v>
      </c>
      <c r="II33">
        <v>1.8689</v>
      </c>
      <c r="IJ33">
        <v>1.85912</v>
      </c>
      <c r="IK33">
        <v>1.86542</v>
      </c>
      <c r="IL33">
        <v>5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4.929</v>
      </c>
      <c r="IZ33">
        <v>0.3287</v>
      </c>
      <c r="JA33">
        <v>4.24591870636989</v>
      </c>
      <c r="JB33">
        <v>0.00406324532283829</v>
      </c>
      <c r="JC33">
        <v>-1.45373754250553e-06</v>
      </c>
      <c r="JD33">
        <v>2.45784242640463e-10</v>
      </c>
      <c r="JE33">
        <v>0.0444475935836347</v>
      </c>
      <c r="JF33">
        <v>0.00491888386651684</v>
      </c>
      <c r="JG33">
        <v>0.000226889049496401</v>
      </c>
      <c r="JH33">
        <v>4.01595507822366e-06</v>
      </c>
      <c r="JI33">
        <v>-0</v>
      </c>
      <c r="JJ33">
        <v>2035</v>
      </c>
      <c r="JK33">
        <v>2</v>
      </c>
      <c r="JL33">
        <v>30</v>
      </c>
      <c r="JM33">
        <v>186995</v>
      </c>
      <c r="JN33">
        <v>186995</v>
      </c>
      <c r="JO33">
        <v>0.50415</v>
      </c>
      <c r="JP33">
        <v>2.37427</v>
      </c>
      <c r="JQ33">
        <v>1.4978</v>
      </c>
      <c r="JR33">
        <v>2.33032</v>
      </c>
      <c r="JS33">
        <v>1.54419</v>
      </c>
      <c r="JT33">
        <v>2.37427</v>
      </c>
      <c r="JU33">
        <v>36.4343</v>
      </c>
      <c r="JV33">
        <v>23.7198</v>
      </c>
      <c r="JW33">
        <v>18</v>
      </c>
      <c r="JX33">
        <v>546.537</v>
      </c>
      <c r="JY33">
        <v>426.385</v>
      </c>
      <c r="JZ33">
        <v>26.6225</v>
      </c>
      <c r="KA33">
        <v>27.935</v>
      </c>
      <c r="KB33">
        <v>29.9999</v>
      </c>
      <c r="KC33">
        <v>27.7546</v>
      </c>
      <c r="KD33">
        <v>27.7719</v>
      </c>
      <c r="KE33">
        <v>10.1156</v>
      </c>
      <c r="KF33">
        <v>31.4874</v>
      </c>
      <c r="KG33">
        <v>61.6012</v>
      </c>
      <c r="KH33">
        <v>26.7019</v>
      </c>
      <c r="KI33">
        <v>149.184</v>
      </c>
      <c r="KJ33">
        <v>20.3644</v>
      </c>
      <c r="KK33">
        <v>93.7087</v>
      </c>
      <c r="KL33">
        <v>98.6414</v>
      </c>
    </row>
    <row r="34" spans="1:298">
      <c r="A34">
        <v>18</v>
      </c>
      <c r="B34">
        <v>1758469413.1</v>
      </c>
      <c r="C34">
        <v>85</v>
      </c>
      <c r="D34" t="s">
        <v>480</v>
      </c>
      <c r="E34" t="s">
        <v>481</v>
      </c>
      <c r="F34">
        <v>5</v>
      </c>
      <c r="G34" t="s">
        <v>436</v>
      </c>
      <c r="H34" t="s">
        <v>437</v>
      </c>
      <c r="I34" t="s">
        <v>438</v>
      </c>
      <c r="J34">
        <v>1758469404.94615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170.844549977489</v>
      </c>
      <c r="AL34">
        <v>175.387284848485</v>
      </c>
      <c r="AM34">
        <v>-3.28290389610391</v>
      </c>
      <c r="AN34">
        <v>63.94</v>
      </c>
      <c r="AO34">
        <f>(AQ34 - AP34 + DZ34*1E3/(8.314*(EB34+273.15)) * AS34/DY34 * AR34) * DY34/(100*DM34) * 1000/(1000 - AQ34)</f>
        <v>0</v>
      </c>
      <c r="AP34">
        <v>20.4229921944245</v>
      </c>
      <c r="AQ34">
        <v>23.4609</v>
      </c>
      <c r="AR34">
        <v>0.00666672377213813</v>
      </c>
      <c r="AS34">
        <v>94.9993966536346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2.96</v>
      </c>
      <c r="DN34">
        <v>0.5</v>
      </c>
      <c r="DO34" t="s">
        <v>440</v>
      </c>
      <c r="DP34">
        <v>2</v>
      </c>
      <c r="DQ34" t="b">
        <v>1</v>
      </c>
      <c r="DR34">
        <v>1758469404.94615</v>
      </c>
      <c r="DS34">
        <v>193.787769230769</v>
      </c>
      <c r="DT34">
        <v>183.438538461538</v>
      </c>
      <c r="DU34">
        <v>23.4158538461538</v>
      </c>
      <c r="DV34">
        <v>20.4250538461538</v>
      </c>
      <c r="DW34">
        <v>188.825153846154</v>
      </c>
      <c r="DX34">
        <v>23.0875</v>
      </c>
      <c r="DY34">
        <v>500.033153846154</v>
      </c>
      <c r="DZ34">
        <v>90.0995692307692</v>
      </c>
      <c r="EA34">
        <v>0.0349895769230769</v>
      </c>
      <c r="EB34">
        <v>29.8390153846154</v>
      </c>
      <c r="EC34">
        <v>29.9820615384615</v>
      </c>
      <c r="ED34">
        <v>999.9</v>
      </c>
      <c r="EE34">
        <v>0</v>
      </c>
      <c r="EF34">
        <v>0</v>
      </c>
      <c r="EG34">
        <v>10000.7161538462</v>
      </c>
      <c r="EH34">
        <v>0</v>
      </c>
      <c r="EI34">
        <v>10.7389</v>
      </c>
      <c r="EJ34">
        <v>10.3494553846154</v>
      </c>
      <c r="EK34">
        <v>198.434</v>
      </c>
      <c r="EL34">
        <v>187.263307692308</v>
      </c>
      <c r="EM34">
        <v>2.99079384615385</v>
      </c>
      <c r="EN34">
        <v>183.438538461538</v>
      </c>
      <c r="EO34">
        <v>20.4250538461538</v>
      </c>
      <c r="EP34">
        <v>2.10975923076923</v>
      </c>
      <c r="EQ34">
        <v>1.84028923076923</v>
      </c>
      <c r="ER34">
        <v>18.2930307692308</v>
      </c>
      <c r="ES34">
        <v>16.1332615384615</v>
      </c>
      <c r="ET34">
        <v>1999.99461538462</v>
      </c>
      <c r="EU34">
        <v>0.980004538461539</v>
      </c>
      <c r="EV34">
        <v>0.0199956230769231</v>
      </c>
      <c r="EW34">
        <v>0</v>
      </c>
      <c r="EX34">
        <v>492.782538461538</v>
      </c>
      <c r="EY34">
        <v>5.00016</v>
      </c>
      <c r="EZ34">
        <v>10107.2230769231</v>
      </c>
      <c r="FA34">
        <v>18234.1615384615</v>
      </c>
      <c r="FB34">
        <v>48.687</v>
      </c>
      <c r="FC34">
        <v>49.1918461538462</v>
      </c>
      <c r="FD34">
        <v>49.1056153846154</v>
      </c>
      <c r="FE34">
        <v>48.7595384615385</v>
      </c>
      <c r="FF34">
        <v>50.437</v>
      </c>
      <c r="FG34">
        <v>1955.10461538462</v>
      </c>
      <c r="FH34">
        <v>39.89</v>
      </c>
      <c r="FI34">
        <v>0</v>
      </c>
      <c r="FJ34">
        <v>1758469413.8</v>
      </c>
      <c r="FK34">
        <v>0</v>
      </c>
      <c r="FL34">
        <v>492.853692307692</v>
      </c>
      <c r="FM34">
        <v>9.44266667242659</v>
      </c>
      <c r="FN34">
        <v>182.304273610738</v>
      </c>
      <c r="FO34">
        <v>10108.3230769231</v>
      </c>
      <c r="FP34">
        <v>15</v>
      </c>
      <c r="FQ34">
        <v>0</v>
      </c>
      <c r="FR34" t="s">
        <v>441</v>
      </c>
      <c r="FS34">
        <v>1747249705.1</v>
      </c>
      <c r="FT34">
        <v>1747249711.1</v>
      </c>
      <c r="FU34">
        <v>0</v>
      </c>
      <c r="FV34">
        <v>0.871</v>
      </c>
      <c r="FW34">
        <v>0.066</v>
      </c>
      <c r="FX34">
        <v>5.486</v>
      </c>
      <c r="FY34">
        <v>0.145</v>
      </c>
      <c r="FZ34">
        <v>420</v>
      </c>
      <c r="GA34">
        <v>16</v>
      </c>
      <c r="GB34">
        <v>0.27</v>
      </c>
      <c r="GC34">
        <v>0.16</v>
      </c>
      <c r="GD34">
        <v>9.9090525</v>
      </c>
      <c r="GE34">
        <v>10.5784010526316</v>
      </c>
      <c r="GF34">
        <v>1.1034639832993</v>
      </c>
      <c r="GG34">
        <v>0</v>
      </c>
      <c r="GH34">
        <v>492.451617647059</v>
      </c>
      <c r="GI34">
        <v>8.27482047878717</v>
      </c>
      <c r="GJ34">
        <v>0.836606978311307</v>
      </c>
      <c r="GK34">
        <v>-1</v>
      </c>
      <c r="GL34">
        <v>2.9781335</v>
      </c>
      <c r="GM34">
        <v>0.333396541353388</v>
      </c>
      <c r="GN34">
        <v>0.0322200902039395</v>
      </c>
      <c r="GO34">
        <v>0</v>
      </c>
      <c r="GP34">
        <v>0</v>
      </c>
      <c r="GQ34">
        <v>2</v>
      </c>
      <c r="GR34" t="s">
        <v>467</v>
      </c>
      <c r="GS34">
        <v>3.12529</v>
      </c>
      <c r="GT34">
        <v>2.66026</v>
      </c>
      <c r="GU34">
        <v>0.0404015</v>
      </c>
      <c r="GV34">
        <v>0.0389274</v>
      </c>
      <c r="GW34">
        <v>0.0997292</v>
      </c>
      <c r="GX34">
        <v>0.0907062</v>
      </c>
      <c r="GY34">
        <v>24888.2</v>
      </c>
      <c r="GZ34">
        <v>23431.5</v>
      </c>
      <c r="HA34">
        <v>23193.6</v>
      </c>
      <c r="HB34">
        <v>23738.8</v>
      </c>
      <c r="HC34">
        <v>35575.6</v>
      </c>
      <c r="HD34">
        <v>35714.6</v>
      </c>
      <c r="HE34">
        <v>41807.9</v>
      </c>
      <c r="HF34">
        <v>42319.6</v>
      </c>
      <c r="HG34">
        <v>1.90783</v>
      </c>
      <c r="HH34">
        <v>1.80875</v>
      </c>
      <c r="HI34">
        <v>0.14646</v>
      </c>
      <c r="HJ34">
        <v>0</v>
      </c>
      <c r="HK34">
        <v>27.5862</v>
      </c>
      <c r="HL34">
        <v>999.9</v>
      </c>
      <c r="HM34">
        <v>55.097</v>
      </c>
      <c r="HN34">
        <v>29.235</v>
      </c>
      <c r="HO34">
        <v>24.9337</v>
      </c>
      <c r="HP34">
        <v>54.5301</v>
      </c>
      <c r="HQ34">
        <v>43.3093</v>
      </c>
      <c r="HR34">
        <v>1</v>
      </c>
      <c r="HS34">
        <v>0.0317099</v>
      </c>
      <c r="HT34">
        <v>0.140215</v>
      </c>
      <c r="HU34">
        <v>20.2184</v>
      </c>
      <c r="HV34">
        <v>5.23092</v>
      </c>
      <c r="HW34">
        <v>11.992</v>
      </c>
      <c r="HX34">
        <v>4.95575</v>
      </c>
      <c r="HY34">
        <v>3.30393</v>
      </c>
      <c r="HZ34">
        <v>999.9</v>
      </c>
      <c r="IA34">
        <v>9999</v>
      </c>
      <c r="IB34">
        <v>9999</v>
      </c>
      <c r="IC34">
        <v>9999</v>
      </c>
      <c r="ID34">
        <v>1.8689</v>
      </c>
      <c r="IE34">
        <v>1.86462</v>
      </c>
      <c r="IF34">
        <v>1.87211</v>
      </c>
      <c r="IG34">
        <v>1.8631</v>
      </c>
      <c r="IH34">
        <v>1.86249</v>
      </c>
      <c r="II34">
        <v>1.8689</v>
      </c>
      <c r="IJ34">
        <v>1.85913</v>
      </c>
      <c r="IK34">
        <v>1.86541</v>
      </c>
      <c r="IL34">
        <v>5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4.872</v>
      </c>
      <c r="IZ34">
        <v>0.3295</v>
      </c>
      <c r="JA34">
        <v>4.24591870636989</v>
      </c>
      <c r="JB34">
        <v>0.00406324532283829</v>
      </c>
      <c r="JC34">
        <v>-1.45373754250553e-06</v>
      </c>
      <c r="JD34">
        <v>2.45784242640463e-10</v>
      </c>
      <c r="JE34">
        <v>0.0444475935836347</v>
      </c>
      <c r="JF34">
        <v>0.00491888386651684</v>
      </c>
      <c r="JG34">
        <v>0.000226889049496401</v>
      </c>
      <c r="JH34">
        <v>4.01595507822366e-06</v>
      </c>
      <c r="JI34">
        <v>-0</v>
      </c>
      <c r="JJ34">
        <v>2035</v>
      </c>
      <c r="JK34">
        <v>2</v>
      </c>
      <c r="JL34">
        <v>30</v>
      </c>
      <c r="JM34">
        <v>186995.1</v>
      </c>
      <c r="JN34">
        <v>186995</v>
      </c>
      <c r="JO34">
        <v>0.471191</v>
      </c>
      <c r="JP34">
        <v>2.40601</v>
      </c>
      <c r="JQ34">
        <v>1.4978</v>
      </c>
      <c r="JR34">
        <v>2.33032</v>
      </c>
      <c r="JS34">
        <v>1.54419</v>
      </c>
      <c r="JT34">
        <v>2.39624</v>
      </c>
      <c r="JU34">
        <v>36.4343</v>
      </c>
      <c r="JV34">
        <v>23.7198</v>
      </c>
      <c r="JW34">
        <v>18</v>
      </c>
      <c r="JX34">
        <v>546.416</v>
      </c>
      <c r="JY34">
        <v>426.406</v>
      </c>
      <c r="JZ34">
        <v>26.7056</v>
      </c>
      <c r="KA34">
        <v>27.9381</v>
      </c>
      <c r="KB34">
        <v>29.9999</v>
      </c>
      <c r="KC34">
        <v>27.7575</v>
      </c>
      <c r="KD34">
        <v>27.7748</v>
      </c>
      <c r="KE34">
        <v>9.33617</v>
      </c>
      <c r="KF34">
        <v>31.7794</v>
      </c>
      <c r="KG34">
        <v>61.6012</v>
      </c>
      <c r="KH34">
        <v>26.7221</v>
      </c>
      <c r="KI34">
        <v>129.031</v>
      </c>
      <c r="KJ34">
        <v>20.3003</v>
      </c>
      <c r="KK34">
        <v>93.7074</v>
      </c>
      <c r="KL34">
        <v>98.64</v>
      </c>
    </row>
    <row r="35" spans="1:298">
      <c r="A35">
        <v>19</v>
      </c>
      <c r="B35">
        <v>1758469418.1</v>
      </c>
      <c r="C35">
        <v>90</v>
      </c>
      <c r="D35" t="s">
        <v>482</v>
      </c>
      <c r="E35" t="s">
        <v>483</v>
      </c>
      <c r="F35">
        <v>5</v>
      </c>
      <c r="G35" t="s">
        <v>436</v>
      </c>
      <c r="H35" t="s">
        <v>437</v>
      </c>
      <c r="I35" t="s">
        <v>438</v>
      </c>
      <c r="J35">
        <v>1758469409.94615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153.853171483983</v>
      </c>
      <c r="AL35">
        <v>159.248884848485</v>
      </c>
      <c r="AM35">
        <v>-3.21383722943725</v>
      </c>
      <c r="AN35">
        <v>63.94</v>
      </c>
      <c r="AO35">
        <f>(AQ35 - AP35 + DZ35*1E3/(8.314*(EB35+273.15)) * AS35/DY35 * AR35) * DY35/(100*DM35) * 1000/(1000 - AQ35)</f>
        <v>0</v>
      </c>
      <c r="AP35">
        <v>20.4199424860902</v>
      </c>
      <c r="AQ35">
        <v>23.5018776223776</v>
      </c>
      <c r="AR35">
        <v>0.00803293992235971</v>
      </c>
      <c r="AS35">
        <v>94.9993966536346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2.96</v>
      </c>
      <c r="DN35">
        <v>0.5</v>
      </c>
      <c r="DO35" t="s">
        <v>440</v>
      </c>
      <c r="DP35">
        <v>2</v>
      </c>
      <c r="DQ35" t="b">
        <v>1</v>
      </c>
      <c r="DR35">
        <v>1758469409.94615</v>
      </c>
      <c r="DS35">
        <v>178.047384615385</v>
      </c>
      <c r="DT35">
        <v>166.913307692308</v>
      </c>
      <c r="DU35">
        <v>23.4472153846154</v>
      </c>
      <c r="DV35">
        <v>20.4205307692308</v>
      </c>
      <c r="DW35">
        <v>173.140615384615</v>
      </c>
      <c r="DX35">
        <v>23.1181769230769</v>
      </c>
      <c r="DY35">
        <v>499.990538461539</v>
      </c>
      <c r="DZ35">
        <v>90.0998538461538</v>
      </c>
      <c r="EA35">
        <v>0.0348930923076923</v>
      </c>
      <c r="EB35">
        <v>29.8394307692308</v>
      </c>
      <c r="EC35">
        <v>29.9763076923077</v>
      </c>
      <c r="ED35">
        <v>999.9</v>
      </c>
      <c r="EE35">
        <v>0</v>
      </c>
      <c r="EF35">
        <v>0</v>
      </c>
      <c r="EG35">
        <v>10010.5692307692</v>
      </c>
      <c r="EH35">
        <v>0</v>
      </c>
      <c r="EI35">
        <v>10.7389</v>
      </c>
      <c r="EJ35">
        <v>11.1341092307692</v>
      </c>
      <c r="EK35">
        <v>182.321923076923</v>
      </c>
      <c r="EL35">
        <v>170.392846153846</v>
      </c>
      <c r="EM35">
        <v>3.02668384615385</v>
      </c>
      <c r="EN35">
        <v>166.913307692308</v>
      </c>
      <c r="EO35">
        <v>20.4205307692308</v>
      </c>
      <c r="EP35">
        <v>2.11259153846154</v>
      </c>
      <c r="EQ35">
        <v>1.83988615384615</v>
      </c>
      <c r="ER35">
        <v>18.3144153846154</v>
      </c>
      <c r="ES35">
        <v>16.1298384615385</v>
      </c>
      <c r="ET35">
        <v>1999.97153846154</v>
      </c>
      <c r="EU35">
        <v>0.980004307692308</v>
      </c>
      <c r="EV35">
        <v>0.0199958384615385</v>
      </c>
      <c r="EW35">
        <v>0</v>
      </c>
      <c r="EX35">
        <v>493.626384615385</v>
      </c>
      <c r="EY35">
        <v>5.00016</v>
      </c>
      <c r="EZ35">
        <v>10123.7846153846</v>
      </c>
      <c r="FA35">
        <v>18233.9538461538</v>
      </c>
      <c r="FB35">
        <v>48.687</v>
      </c>
      <c r="FC35">
        <v>49.1918461538462</v>
      </c>
      <c r="FD35">
        <v>49.1201538461538</v>
      </c>
      <c r="FE35">
        <v>48.7738461538462</v>
      </c>
      <c r="FF35">
        <v>50.437</v>
      </c>
      <c r="FG35">
        <v>1955.08153846154</v>
      </c>
      <c r="FH35">
        <v>39.89</v>
      </c>
      <c r="FI35">
        <v>0</v>
      </c>
      <c r="FJ35">
        <v>1758469419.2</v>
      </c>
      <c r="FK35">
        <v>0</v>
      </c>
      <c r="FL35">
        <v>493.82264</v>
      </c>
      <c r="FM35">
        <v>11.6311538508611</v>
      </c>
      <c r="FN35">
        <v>239.123076927973</v>
      </c>
      <c r="FO35">
        <v>10128.064</v>
      </c>
      <c r="FP35">
        <v>15</v>
      </c>
      <c r="FQ35">
        <v>0</v>
      </c>
      <c r="FR35" t="s">
        <v>441</v>
      </c>
      <c r="FS35">
        <v>1747249705.1</v>
      </c>
      <c r="FT35">
        <v>1747249711.1</v>
      </c>
      <c r="FU35">
        <v>0</v>
      </c>
      <c r="FV35">
        <v>0.871</v>
      </c>
      <c r="FW35">
        <v>0.066</v>
      </c>
      <c r="FX35">
        <v>5.486</v>
      </c>
      <c r="FY35">
        <v>0.145</v>
      </c>
      <c r="FZ35">
        <v>420</v>
      </c>
      <c r="GA35">
        <v>16</v>
      </c>
      <c r="GB35">
        <v>0.27</v>
      </c>
      <c r="GC35">
        <v>0.16</v>
      </c>
      <c r="GD35">
        <v>10.7466219047619</v>
      </c>
      <c r="GE35">
        <v>10.2513077922078</v>
      </c>
      <c r="GF35">
        <v>1.12277660417895</v>
      </c>
      <c r="GG35">
        <v>0</v>
      </c>
      <c r="GH35">
        <v>493.174382352941</v>
      </c>
      <c r="GI35">
        <v>9.84802139197755</v>
      </c>
      <c r="GJ35">
        <v>0.983175797059647</v>
      </c>
      <c r="GK35">
        <v>-1</v>
      </c>
      <c r="GL35">
        <v>3.00778380952381</v>
      </c>
      <c r="GM35">
        <v>0.420451168831172</v>
      </c>
      <c r="GN35">
        <v>0.0431269427969493</v>
      </c>
      <c r="GO35">
        <v>0</v>
      </c>
      <c r="GP35">
        <v>0</v>
      </c>
      <c r="GQ35">
        <v>2</v>
      </c>
      <c r="GR35" t="s">
        <v>467</v>
      </c>
      <c r="GS35">
        <v>3.12536</v>
      </c>
      <c r="GT35">
        <v>2.66092</v>
      </c>
      <c r="GU35">
        <v>0.0368006</v>
      </c>
      <c r="GV35">
        <v>0.0348668</v>
      </c>
      <c r="GW35">
        <v>0.0998534</v>
      </c>
      <c r="GX35">
        <v>0.0905759</v>
      </c>
      <c r="GY35">
        <v>24981.4</v>
      </c>
      <c r="GZ35">
        <v>23530.6</v>
      </c>
      <c r="HA35">
        <v>23193.4</v>
      </c>
      <c r="HB35">
        <v>23739</v>
      </c>
      <c r="HC35">
        <v>35569.9</v>
      </c>
      <c r="HD35">
        <v>35719.8</v>
      </c>
      <c r="HE35">
        <v>41807.4</v>
      </c>
      <c r="HF35">
        <v>42320.1</v>
      </c>
      <c r="HG35">
        <v>1.90805</v>
      </c>
      <c r="HH35">
        <v>1.80818</v>
      </c>
      <c r="HI35">
        <v>0.146288</v>
      </c>
      <c r="HJ35">
        <v>0</v>
      </c>
      <c r="HK35">
        <v>27.5932</v>
      </c>
      <c r="HL35">
        <v>999.9</v>
      </c>
      <c r="HM35">
        <v>55.097</v>
      </c>
      <c r="HN35">
        <v>29.235</v>
      </c>
      <c r="HO35">
        <v>24.9308</v>
      </c>
      <c r="HP35">
        <v>54.6001</v>
      </c>
      <c r="HQ35">
        <v>43.2973</v>
      </c>
      <c r="HR35">
        <v>1</v>
      </c>
      <c r="HS35">
        <v>0.0321621</v>
      </c>
      <c r="HT35">
        <v>0.215264</v>
      </c>
      <c r="HU35">
        <v>20.2184</v>
      </c>
      <c r="HV35">
        <v>5.23152</v>
      </c>
      <c r="HW35">
        <v>11.992</v>
      </c>
      <c r="HX35">
        <v>4.95565</v>
      </c>
      <c r="HY35">
        <v>3.304</v>
      </c>
      <c r="HZ35">
        <v>999.9</v>
      </c>
      <c r="IA35">
        <v>9999</v>
      </c>
      <c r="IB35">
        <v>9999</v>
      </c>
      <c r="IC35">
        <v>9999</v>
      </c>
      <c r="ID35">
        <v>1.8689</v>
      </c>
      <c r="IE35">
        <v>1.86462</v>
      </c>
      <c r="IF35">
        <v>1.87211</v>
      </c>
      <c r="IG35">
        <v>1.8631</v>
      </c>
      <c r="IH35">
        <v>1.86249</v>
      </c>
      <c r="II35">
        <v>1.8689</v>
      </c>
      <c r="IJ35">
        <v>1.85912</v>
      </c>
      <c r="IK35">
        <v>1.86544</v>
      </c>
      <c r="IL35">
        <v>5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4.814</v>
      </c>
      <c r="IZ35">
        <v>0.3304</v>
      </c>
      <c r="JA35">
        <v>4.24591870636989</v>
      </c>
      <c r="JB35">
        <v>0.00406324532283829</v>
      </c>
      <c r="JC35">
        <v>-1.45373754250553e-06</v>
      </c>
      <c r="JD35">
        <v>2.45784242640463e-10</v>
      </c>
      <c r="JE35">
        <v>0.0444475935836347</v>
      </c>
      <c r="JF35">
        <v>0.00491888386651684</v>
      </c>
      <c r="JG35">
        <v>0.000226889049496401</v>
      </c>
      <c r="JH35">
        <v>4.01595507822366e-06</v>
      </c>
      <c r="JI35">
        <v>-0</v>
      </c>
      <c r="JJ35">
        <v>2035</v>
      </c>
      <c r="JK35">
        <v>2</v>
      </c>
      <c r="JL35">
        <v>30</v>
      </c>
      <c r="JM35">
        <v>186995.2</v>
      </c>
      <c r="JN35">
        <v>186995.1</v>
      </c>
      <c r="JO35">
        <v>0.429688</v>
      </c>
      <c r="JP35">
        <v>2.37183</v>
      </c>
      <c r="JQ35">
        <v>1.49902</v>
      </c>
      <c r="JR35">
        <v>2.33032</v>
      </c>
      <c r="JS35">
        <v>1.54419</v>
      </c>
      <c r="JT35">
        <v>2.23267</v>
      </c>
      <c r="JU35">
        <v>36.4578</v>
      </c>
      <c r="JV35">
        <v>23.7022</v>
      </c>
      <c r="JW35">
        <v>18</v>
      </c>
      <c r="JX35">
        <v>546.587</v>
      </c>
      <c r="JY35">
        <v>426.091</v>
      </c>
      <c r="JZ35">
        <v>26.7349</v>
      </c>
      <c r="KA35">
        <v>27.941</v>
      </c>
      <c r="KB35">
        <v>30.0004</v>
      </c>
      <c r="KC35">
        <v>27.7604</v>
      </c>
      <c r="KD35">
        <v>27.7777</v>
      </c>
      <c r="KE35">
        <v>8.64906</v>
      </c>
      <c r="KF35">
        <v>32.0515</v>
      </c>
      <c r="KG35">
        <v>61.6012</v>
      </c>
      <c r="KH35">
        <v>26.7391</v>
      </c>
      <c r="KI35">
        <v>115.523</v>
      </c>
      <c r="KJ35">
        <v>20.2197</v>
      </c>
      <c r="KK35">
        <v>93.7065</v>
      </c>
      <c r="KL35">
        <v>98.641</v>
      </c>
    </row>
    <row r="36" spans="1:298">
      <c r="A36">
        <v>20</v>
      </c>
      <c r="B36">
        <v>1758469423.1</v>
      </c>
      <c r="C36">
        <v>95</v>
      </c>
      <c r="D36" t="s">
        <v>484</v>
      </c>
      <c r="E36" t="s">
        <v>485</v>
      </c>
      <c r="F36">
        <v>5</v>
      </c>
      <c r="G36" t="s">
        <v>436</v>
      </c>
      <c r="H36" t="s">
        <v>437</v>
      </c>
      <c r="I36" t="s">
        <v>438</v>
      </c>
      <c r="J36">
        <v>1758469414.94615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136.078674905628</v>
      </c>
      <c r="AL36">
        <v>142.613272727273</v>
      </c>
      <c r="AM36">
        <v>-3.32846796536798</v>
      </c>
      <c r="AN36">
        <v>63.94</v>
      </c>
      <c r="AO36">
        <f>(AQ36 - AP36 + DZ36*1E3/(8.314*(EB36+273.15)) * AS36/DY36 * AR36) * DY36/(100*DM36) * 1000/(1000 - AQ36)</f>
        <v>0</v>
      </c>
      <c r="AP36">
        <v>20.3628451563038</v>
      </c>
      <c r="AQ36">
        <v>23.5159237762238</v>
      </c>
      <c r="AR36">
        <v>0.00380282360004561</v>
      </c>
      <c r="AS36">
        <v>94.9993966536346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2.96</v>
      </c>
      <c r="DN36">
        <v>0.5</v>
      </c>
      <c r="DO36" t="s">
        <v>440</v>
      </c>
      <c r="DP36">
        <v>2</v>
      </c>
      <c r="DQ36" t="b">
        <v>1</v>
      </c>
      <c r="DR36">
        <v>1758469414.94615</v>
      </c>
      <c r="DS36">
        <v>162.226923076923</v>
      </c>
      <c r="DT36">
        <v>149.931076923077</v>
      </c>
      <c r="DU36">
        <v>23.4794230769231</v>
      </c>
      <c r="DV36">
        <v>20.3922846153846</v>
      </c>
      <c r="DW36">
        <v>157.376923076923</v>
      </c>
      <c r="DX36">
        <v>23.1497</v>
      </c>
      <c r="DY36">
        <v>499.999384615385</v>
      </c>
      <c r="DZ36">
        <v>90.0996692307692</v>
      </c>
      <c r="EA36">
        <v>0.0349172846153846</v>
      </c>
      <c r="EB36">
        <v>29.8431076923077</v>
      </c>
      <c r="EC36">
        <v>29.9734538461539</v>
      </c>
      <c r="ED36">
        <v>999.9</v>
      </c>
      <c r="EE36">
        <v>0</v>
      </c>
      <c r="EF36">
        <v>0</v>
      </c>
      <c r="EG36">
        <v>10012.2538461538</v>
      </c>
      <c r="EH36">
        <v>0</v>
      </c>
      <c r="EI36">
        <v>10.7389</v>
      </c>
      <c r="EJ36">
        <v>12.2958769230769</v>
      </c>
      <c r="EK36">
        <v>166.127076923077</v>
      </c>
      <c r="EL36">
        <v>153.052846153846</v>
      </c>
      <c r="EM36">
        <v>3.08713769230769</v>
      </c>
      <c r="EN36">
        <v>149.931076923077</v>
      </c>
      <c r="EO36">
        <v>20.3922846153846</v>
      </c>
      <c r="EP36">
        <v>2.11548923076923</v>
      </c>
      <c r="EQ36">
        <v>1.83733846153846</v>
      </c>
      <c r="ER36">
        <v>18.3362769230769</v>
      </c>
      <c r="ES36">
        <v>16.1080923076923</v>
      </c>
      <c r="ET36">
        <v>1999.97307692308</v>
      </c>
      <c r="EU36">
        <v>0.980004307692308</v>
      </c>
      <c r="EV36">
        <v>0.0199958307692308</v>
      </c>
      <c r="EW36">
        <v>0</v>
      </c>
      <c r="EX36">
        <v>494.665846153846</v>
      </c>
      <c r="EY36">
        <v>5.00016</v>
      </c>
      <c r="EZ36">
        <v>10144.5076923077</v>
      </c>
      <c r="FA36">
        <v>18233.9692307692</v>
      </c>
      <c r="FB36">
        <v>48.687</v>
      </c>
      <c r="FC36">
        <v>49.187</v>
      </c>
      <c r="FD36">
        <v>49.125</v>
      </c>
      <c r="FE36">
        <v>48.7929230769231</v>
      </c>
      <c r="FF36">
        <v>50.437</v>
      </c>
      <c r="FG36">
        <v>1955.08307692308</v>
      </c>
      <c r="FH36">
        <v>39.89</v>
      </c>
      <c r="FI36">
        <v>0</v>
      </c>
      <c r="FJ36">
        <v>1758469424</v>
      </c>
      <c r="FK36">
        <v>0</v>
      </c>
      <c r="FL36">
        <v>494.8518</v>
      </c>
      <c r="FM36">
        <v>13.0499230547122</v>
      </c>
      <c r="FN36">
        <v>283.376922623959</v>
      </c>
      <c r="FO36">
        <v>10148.884</v>
      </c>
      <c r="FP36">
        <v>15</v>
      </c>
      <c r="FQ36">
        <v>0</v>
      </c>
      <c r="FR36" t="s">
        <v>441</v>
      </c>
      <c r="FS36">
        <v>1747249705.1</v>
      </c>
      <c r="FT36">
        <v>1747249711.1</v>
      </c>
      <c r="FU36">
        <v>0</v>
      </c>
      <c r="FV36">
        <v>0.871</v>
      </c>
      <c r="FW36">
        <v>0.066</v>
      </c>
      <c r="FX36">
        <v>5.486</v>
      </c>
      <c r="FY36">
        <v>0.145</v>
      </c>
      <c r="FZ36">
        <v>420</v>
      </c>
      <c r="GA36">
        <v>16</v>
      </c>
      <c r="GB36">
        <v>0.27</v>
      </c>
      <c r="GC36">
        <v>0.16</v>
      </c>
      <c r="GD36">
        <v>11.4666176190476</v>
      </c>
      <c r="GE36">
        <v>13.2375085714286</v>
      </c>
      <c r="GF36">
        <v>1.38690717087958</v>
      </c>
      <c r="GG36">
        <v>0</v>
      </c>
      <c r="GH36">
        <v>493.935558823529</v>
      </c>
      <c r="GI36">
        <v>11.5382887764365</v>
      </c>
      <c r="GJ36">
        <v>1.149231205714</v>
      </c>
      <c r="GK36">
        <v>-1</v>
      </c>
      <c r="GL36">
        <v>3.04735142857143</v>
      </c>
      <c r="GM36">
        <v>0.63022831168831</v>
      </c>
      <c r="GN36">
        <v>0.0665206762905313</v>
      </c>
      <c r="GO36">
        <v>0</v>
      </c>
      <c r="GP36">
        <v>0</v>
      </c>
      <c r="GQ36">
        <v>2</v>
      </c>
      <c r="GR36" t="s">
        <v>467</v>
      </c>
      <c r="GS36">
        <v>3.12531</v>
      </c>
      <c r="GT36">
        <v>2.66046</v>
      </c>
      <c r="GU36">
        <v>0.0330498</v>
      </c>
      <c r="GV36">
        <v>0.031135</v>
      </c>
      <c r="GW36">
        <v>0.0998638</v>
      </c>
      <c r="GX36">
        <v>0.0903231</v>
      </c>
      <c r="GY36">
        <v>25078.8</v>
      </c>
      <c r="GZ36">
        <v>23621.4</v>
      </c>
      <c r="HA36">
        <v>23193.5</v>
      </c>
      <c r="HB36">
        <v>23738.9</v>
      </c>
      <c r="HC36">
        <v>35569.3</v>
      </c>
      <c r="HD36">
        <v>35729.2</v>
      </c>
      <c r="HE36">
        <v>41807.5</v>
      </c>
      <c r="HF36">
        <v>42319.7</v>
      </c>
      <c r="HG36">
        <v>1.90785</v>
      </c>
      <c r="HH36">
        <v>1.80805</v>
      </c>
      <c r="HI36">
        <v>0.145674</v>
      </c>
      <c r="HJ36">
        <v>0</v>
      </c>
      <c r="HK36">
        <v>27.6001</v>
      </c>
      <c r="HL36">
        <v>999.9</v>
      </c>
      <c r="HM36">
        <v>55.097</v>
      </c>
      <c r="HN36">
        <v>29.235</v>
      </c>
      <c r="HO36">
        <v>24.9298</v>
      </c>
      <c r="HP36">
        <v>53.7701</v>
      </c>
      <c r="HQ36">
        <v>43.6178</v>
      </c>
      <c r="HR36">
        <v>1</v>
      </c>
      <c r="HS36">
        <v>0.0326575</v>
      </c>
      <c r="HT36">
        <v>0.254518</v>
      </c>
      <c r="HU36">
        <v>20.2184</v>
      </c>
      <c r="HV36">
        <v>5.23152</v>
      </c>
      <c r="HW36">
        <v>11.992</v>
      </c>
      <c r="HX36">
        <v>4.9557</v>
      </c>
      <c r="HY36">
        <v>3.304</v>
      </c>
      <c r="HZ36">
        <v>999.9</v>
      </c>
      <c r="IA36">
        <v>9999</v>
      </c>
      <c r="IB36">
        <v>9999</v>
      </c>
      <c r="IC36">
        <v>9999</v>
      </c>
      <c r="ID36">
        <v>1.8689</v>
      </c>
      <c r="IE36">
        <v>1.86462</v>
      </c>
      <c r="IF36">
        <v>1.87211</v>
      </c>
      <c r="IG36">
        <v>1.8631</v>
      </c>
      <c r="IH36">
        <v>1.86249</v>
      </c>
      <c r="II36">
        <v>1.86891</v>
      </c>
      <c r="IJ36">
        <v>1.85912</v>
      </c>
      <c r="IK36">
        <v>1.86545</v>
      </c>
      <c r="IL36">
        <v>5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4.755</v>
      </c>
      <c r="IZ36">
        <v>0.3305</v>
      </c>
      <c r="JA36">
        <v>4.24591870636989</v>
      </c>
      <c r="JB36">
        <v>0.00406324532283829</v>
      </c>
      <c r="JC36">
        <v>-1.45373754250553e-06</v>
      </c>
      <c r="JD36">
        <v>2.45784242640463e-10</v>
      </c>
      <c r="JE36">
        <v>0.0444475935836347</v>
      </c>
      <c r="JF36">
        <v>0.00491888386651684</v>
      </c>
      <c r="JG36">
        <v>0.000226889049496401</v>
      </c>
      <c r="JH36">
        <v>4.01595507822366e-06</v>
      </c>
      <c r="JI36">
        <v>-0</v>
      </c>
      <c r="JJ36">
        <v>2035</v>
      </c>
      <c r="JK36">
        <v>2</v>
      </c>
      <c r="JL36">
        <v>30</v>
      </c>
      <c r="JM36">
        <v>186995.3</v>
      </c>
      <c r="JN36">
        <v>186995.2</v>
      </c>
      <c r="JO36">
        <v>0.395508</v>
      </c>
      <c r="JP36">
        <v>2.39258</v>
      </c>
      <c r="JQ36">
        <v>1.49902</v>
      </c>
      <c r="JR36">
        <v>2.33032</v>
      </c>
      <c r="JS36">
        <v>1.54419</v>
      </c>
      <c r="JT36">
        <v>2.2522</v>
      </c>
      <c r="JU36">
        <v>36.4343</v>
      </c>
      <c r="JV36">
        <v>23.7022</v>
      </c>
      <c r="JW36">
        <v>18</v>
      </c>
      <c r="JX36">
        <v>546.482</v>
      </c>
      <c r="JY36">
        <v>426.039</v>
      </c>
      <c r="JZ36">
        <v>26.75</v>
      </c>
      <c r="KA36">
        <v>27.9451</v>
      </c>
      <c r="KB36">
        <v>30.0005</v>
      </c>
      <c r="KC36">
        <v>27.7633</v>
      </c>
      <c r="KD36">
        <v>27.7806</v>
      </c>
      <c r="KE36">
        <v>7.96509</v>
      </c>
      <c r="KF36">
        <v>32.3338</v>
      </c>
      <c r="KG36">
        <v>61.6012</v>
      </c>
      <c r="KH36">
        <v>26.7562</v>
      </c>
      <c r="KI36">
        <v>95.2104</v>
      </c>
      <c r="KJ36">
        <v>20.1706</v>
      </c>
      <c r="KK36">
        <v>93.7067</v>
      </c>
      <c r="KL36">
        <v>98.6403</v>
      </c>
    </row>
    <row r="37" spans="1:298">
      <c r="A37">
        <v>21</v>
      </c>
      <c r="B37">
        <v>1758469428.1</v>
      </c>
      <c r="C37">
        <v>100</v>
      </c>
      <c r="D37" t="s">
        <v>486</v>
      </c>
      <c r="E37" t="s">
        <v>487</v>
      </c>
      <c r="F37">
        <v>5</v>
      </c>
      <c r="G37" t="s">
        <v>436</v>
      </c>
      <c r="H37" t="s">
        <v>437</v>
      </c>
      <c r="I37" t="s">
        <v>438</v>
      </c>
      <c r="J37">
        <v>1758469419.94615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119.99534311342</v>
      </c>
      <c r="AL37">
        <v>126.747133333333</v>
      </c>
      <c r="AM37">
        <v>-3.16248571428574</v>
      </c>
      <c r="AN37">
        <v>63.94</v>
      </c>
      <c r="AO37">
        <f>(AQ37 - AP37 + DZ37*1E3/(8.314*(EB37+273.15)) * AS37/DY37 * AR37) * DY37/(100*DM37) * 1000/(1000 - AQ37)</f>
        <v>0</v>
      </c>
      <c r="AP37">
        <v>20.2957507460283</v>
      </c>
      <c r="AQ37">
        <v>23.5173433566434</v>
      </c>
      <c r="AR37">
        <v>0.000360103087840879</v>
      </c>
      <c r="AS37">
        <v>94.9993966536346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2.96</v>
      </c>
      <c r="DN37">
        <v>0.5</v>
      </c>
      <c r="DO37" t="s">
        <v>440</v>
      </c>
      <c r="DP37">
        <v>2</v>
      </c>
      <c r="DQ37" t="b">
        <v>1</v>
      </c>
      <c r="DR37">
        <v>1758469419.94615</v>
      </c>
      <c r="DS37">
        <v>146.318461538462</v>
      </c>
      <c r="DT37">
        <v>133.330307692308</v>
      </c>
      <c r="DU37">
        <v>23.5031153846154</v>
      </c>
      <c r="DV37">
        <v>20.3511692307692</v>
      </c>
      <c r="DW37">
        <v>141.526153846154</v>
      </c>
      <c r="DX37">
        <v>23.1728846153846</v>
      </c>
      <c r="DY37">
        <v>500.006307692308</v>
      </c>
      <c r="DZ37">
        <v>90.0992615384615</v>
      </c>
      <c r="EA37">
        <v>0.0347270307692308</v>
      </c>
      <c r="EB37">
        <v>29.8477692307692</v>
      </c>
      <c r="EC37">
        <v>29.9744153846154</v>
      </c>
      <c r="ED37">
        <v>999.9</v>
      </c>
      <c r="EE37">
        <v>0</v>
      </c>
      <c r="EF37">
        <v>0</v>
      </c>
      <c r="EG37">
        <v>10012.9307692308</v>
      </c>
      <c r="EH37">
        <v>0</v>
      </c>
      <c r="EI37">
        <v>10.7407153846154</v>
      </c>
      <c r="EJ37">
        <v>12.9879923076923</v>
      </c>
      <c r="EK37">
        <v>149.839923076923</v>
      </c>
      <c r="EL37">
        <v>136.101230769231</v>
      </c>
      <c r="EM37">
        <v>3.15194769230769</v>
      </c>
      <c r="EN37">
        <v>133.330307692308</v>
      </c>
      <c r="EO37">
        <v>20.3511692307692</v>
      </c>
      <c r="EP37">
        <v>2.11761384615385</v>
      </c>
      <c r="EQ37">
        <v>1.83362615384615</v>
      </c>
      <c r="ER37">
        <v>18.3522923076923</v>
      </c>
      <c r="ES37">
        <v>16.0763769230769</v>
      </c>
      <c r="ET37">
        <v>1999.98923076923</v>
      </c>
      <c r="EU37">
        <v>0.980004538461539</v>
      </c>
      <c r="EV37">
        <v>0.0199956230769231</v>
      </c>
      <c r="EW37">
        <v>0</v>
      </c>
      <c r="EX37">
        <v>495.917307692308</v>
      </c>
      <c r="EY37">
        <v>5.00016</v>
      </c>
      <c r="EZ37">
        <v>10169.3769230769</v>
      </c>
      <c r="FA37">
        <v>18234.1153846154</v>
      </c>
      <c r="FB37">
        <v>48.687</v>
      </c>
      <c r="FC37">
        <v>49.187</v>
      </c>
      <c r="FD37">
        <v>49.125</v>
      </c>
      <c r="FE37">
        <v>48.8024615384615</v>
      </c>
      <c r="FF37">
        <v>50.437</v>
      </c>
      <c r="FG37">
        <v>1955.09923076923</v>
      </c>
      <c r="FH37">
        <v>39.89</v>
      </c>
      <c r="FI37">
        <v>0</v>
      </c>
      <c r="FJ37">
        <v>1758469428.8</v>
      </c>
      <c r="FK37">
        <v>0</v>
      </c>
      <c r="FL37">
        <v>496.04248</v>
      </c>
      <c r="FM37">
        <v>16.6912307921226</v>
      </c>
      <c r="FN37">
        <v>327.076923566823</v>
      </c>
      <c r="FO37">
        <v>10173.308</v>
      </c>
      <c r="FP37">
        <v>15</v>
      </c>
      <c r="FQ37">
        <v>0</v>
      </c>
      <c r="FR37" t="s">
        <v>441</v>
      </c>
      <c r="FS37">
        <v>1747249705.1</v>
      </c>
      <c r="FT37">
        <v>1747249711.1</v>
      </c>
      <c r="FU37">
        <v>0</v>
      </c>
      <c r="FV37">
        <v>0.871</v>
      </c>
      <c r="FW37">
        <v>0.066</v>
      </c>
      <c r="FX37">
        <v>5.486</v>
      </c>
      <c r="FY37">
        <v>0.145</v>
      </c>
      <c r="FZ37">
        <v>420</v>
      </c>
      <c r="GA37">
        <v>16</v>
      </c>
      <c r="GB37">
        <v>0.27</v>
      </c>
      <c r="GC37">
        <v>0.16</v>
      </c>
      <c r="GD37">
        <v>12.5278</v>
      </c>
      <c r="GE37">
        <v>9.28264675324677</v>
      </c>
      <c r="GF37">
        <v>1.01205023731885</v>
      </c>
      <c r="GG37">
        <v>0</v>
      </c>
      <c r="GH37">
        <v>495.270235294118</v>
      </c>
      <c r="GI37">
        <v>14.6005806022947</v>
      </c>
      <c r="GJ37">
        <v>1.45160189524667</v>
      </c>
      <c r="GK37">
        <v>-1</v>
      </c>
      <c r="GL37">
        <v>3.11587476190476</v>
      </c>
      <c r="GM37">
        <v>0.820584935064931</v>
      </c>
      <c r="GN37">
        <v>0.0840554415461292</v>
      </c>
      <c r="GO37">
        <v>0</v>
      </c>
      <c r="GP37">
        <v>0</v>
      </c>
      <c r="GQ37">
        <v>2</v>
      </c>
      <c r="GR37" t="s">
        <v>467</v>
      </c>
      <c r="GS37">
        <v>3.12509</v>
      </c>
      <c r="GT37">
        <v>2.6601</v>
      </c>
      <c r="GU37">
        <v>0.0293616</v>
      </c>
      <c r="GV37">
        <v>0.0271398</v>
      </c>
      <c r="GW37">
        <v>0.0998881</v>
      </c>
      <c r="GX37">
        <v>0.0902014</v>
      </c>
      <c r="GY37">
        <v>25174.1</v>
      </c>
      <c r="GZ37">
        <v>23718.4</v>
      </c>
      <c r="HA37">
        <v>23193.2</v>
      </c>
      <c r="HB37">
        <v>23738.5</v>
      </c>
      <c r="HC37">
        <v>35567.5</v>
      </c>
      <c r="HD37">
        <v>35733</v>
      </c>
      <c r="HE37">
        <v>41806.9</v>
      </c>
      <c r="HF37">
        <v>42319</v>
      </c>
      <c r="HG37">
        <v>1.90735</v>
      </c>
      <c r="HH37">
        <v>1.80805</v>
      </c>
      <c r="HI37">
        <v>0.144493</v>
      </c>
      <c r="HJ37">
        <v>0</v>
      </c>
      <c r="HK37">
        <v>27.6083</v>
      </c>
      <c r="HL37">
        <v>999.9</v>
      </c>
      <c r="HM37">
        <v>55.073</v>
      </c>
      <c r="HN37">
        <v>29.235</v>
      </c>
      <c r="HO37">
        <v>24.9192</v>
      </c>
      <c r="HP37">
        <v>53.5701</v>
      </c>
      <c r="HQ37">
        <v>43.5176</v>
      </c>
      <c r="HR37">
        <v>1</v>
      </c>
      <c r="HS37">
        <v>0.0331885</v>
      </c>
      <c r="HT37">
        <v>0.268088</v>
      </c>
      <c r="HU37">
        <v>20.2183</v>
      </c>
      <c r="HV37">
        <v>5.23137</v>
      </c>
      <c r="HW37">
        <v>11.992</v>
      </c>
      <c r="HX37">
        <v>4.95575</v>
      </c>
      <c r="HY37">
        <v>3.30393</v>
      </c>
      <c r="HZ37">
        <v>999.9</v>
      </c>
      <c r="IA37">
        <v>9999</v>
      </c>
      <c r="IB37">
        <v>9999</v>
      </c>
      <c r="IC37">
        <v>9999</v>
      </c>
      <c r="ID37">
        <v>1.8689</v>
      </c>
      <c r="IE37">
        <v>1.86462</v>
      </c>
      <c r="IF37">
        <v>1.87211</v>
      </c>
      <c r="IG37">
        <v>1.8631</v>
      </c>
      <c r="IH37">
        <v>1.86249</v>
      </c>
      <c r="II37">
        <v>1.8689</v>
      </c>
      <c r="IJ37">
        <v>1.85912</v>
      </c>
      <c r="IK37">
        <v>1.86543</v>
      </c>
      <c r="IL37">
        <v>5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4.698</v>
      </c>
      <c r="IZ37">
        <v>0.3307</v>
      </c>
      <c r="JA37">
        <v>4.24591870636989</v>
      </c>
      <c r="JB37">
        <v>0.00406324532283829</v>
      </c>
      <c r="JC37">
        <v>-1.45373754250553e-06</v>
      </c>
      <c r="JD37">
        <v>2.45784242640463e-10</v>
      </c>
      <c r="JE37">
        <v>0.0444475935836347</v>
      </c>
      <c r="JF37">
        <v>0.00491888386651684</v>
      </c>
      <c r="JG37">
        <v>0.000226889049496401</v>
      </c>
      <c r="JH37">
        <v>4.01595507822366e-06</v>
      </c>
      <c r="JI37">
        <v>-0</v>
      </c>
      <c r="JJ37">
        <v>2035</v>
      </c>
      <c r="JK37">
        <v>2</v>
      </c>
      <c r="JL37">
        <v>30</v>
      </c>
      <c r="JM37">
        <v>186995.4</v>
      </c>
      <c r="JN37">
        <v>186995.3</v>
      </c>
      <c r="JO37">
        <v>0.357666</v>
      </c>
      <c r="JP37">
        <v>2.38159</v>
      </c>
      <c r="JQ37">
        <v>1.49902</v>
      </c>
      <c r="JR37">
        <v>2.3291</v>
      </c>
      <c r="JS37">
        <v>1.54419</v>
      </c>
      <c r="JT37">
        <v>2.27295</v>
      </c>
      <c r="JU37">
        <v>36.4578</v>
      </c>
      <c r="JV37">
        <v>23.7022</v>
      </c>
      <c r="JW37">
        <v>18</v>
      </c>
      <c r="JX37">
        <v>546.182</v>
      </c>
      <c r="JY37">
        <v>426.061</v>
      </c>
      <c r="JZ37">
        <v>26.7624</v>
      </c>
      <c r="KA37">
        <v>27.9482</v>
      </c>
      <c r="KB37">
        <v>30.0005</v>
      </c>
      <c r="KC37">
        <v>27.7663</v>
      </c>
      <c r="KD37">
        <v>27.7836</v>
      </c>
      <c r="KE37">
        <v>7.21541</v>
      </c>
      <c r="KF37">
        <v>32.3338</v>
      </c>
      <c r="KG37">
        <v>61.6012</v>
      </c>
      <c r="KH37">
        <v>26.776</v>
      </c>
      <c r="KI37">
        <v>81.6223</v>
      </c>
      <c r="KJ37">
        <v>20.2088</v>
      </c>
      <c r="KK37">
        <v>93.7055</v>
      </c>
      <c r="KL37">
        <v>98.6386</v>
      </c>
    </row>
    <row r="38" spans="1:298">
      <c r="A38">
        <v>22</v>
      </c>
      <c r="B38">
        <v>1758469433.1</v>
      </c>
      <c r="C38">
        <v>105</v>
      </c>
      <c r="D38" t="s">
        <v>488</v>
      </c>
      <c r="E38" t="s">
        <v>489</v>
      </c>
      <c r="F38">
        <v>5</v>
      </c>
      <c r="G38" t="s">
        <v>436</v>
      </c>
      <c r="H38" t="s">
        <v>437</v>
      </c>
      <c r="I38" t="s">
        <v>438</v>
      </c>
      <c r="J38">
        <v>1758469424.94615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103.357984671515</v>
      </c>
      <c r="AL38">
        <v>110.871975757576</v>
      </c>
      <c r="AM38">
        <v>-3.15835670995672</v>
      </c>
      <c r="AN38">
        <v>63.94</v>
      </c>
      <c r="AO38">
        <f>(AQ38 - AP38 + DZ38*1E3/(8.314*(EB38+273.15)) * AS38/DY38 * AR38) * DY38/(100*DM38) * 1000/(1000 - AQ38)</f>
        <v>0</v>
      </c>
      <c r="AP38">
        <v>20.2602792894261</v>
      </c>
      <c r="AQ38">
        <v>23.5331685314685</v>
      </c>
      <c r="AR38">
        <v>0.000609571064126398</v>
      </c>
      <c r="AS38">
        <v>94.9993966536346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2.96</v>
      </c>
      <c r="DN38">
        <v>0.5</v>
      </c>
      <c r="DO38" t="s">
        <v>440</v>
      </c>
      <c r="DP38">
        <v>2</v>
      </c>
      <c r="DQ38" t="b">
        <v>1</v>
      </c>
      <c r="DR38">
        <v>1758469424.94615</v>
      </c>
      <c r="DS38">
        <v>130.542615384615</v>
      </c>
      <c r="DT38">
        <v>116.904646153846</v>
      </c>
      <c r="DU38">
        <v>23.5183615384615</v>
      </c>
      <c r="DV38">
        <v>20.3002846153846</v>
      </c>
      <c r="DW38">
        <v>125.808307692308</v>
      </c>
      <c r="DX38">
        <v>23.1878076923077</v>
      </c>
      <c r="DY38">
        <v>500.017076923077</v>
      </c>
      <c r="DZ38">
        <v>90.0996307692308</v>
      </c>
      <c r="EA38">
        <v>0.0346813615384615</v>
      </c>
      <c r="EB38">
        <v>29.853</v>
      </c>
      <c r="EC38">
        <v>29.9700384615385</v>
      </c>
      <c r="ED38">
        <v>999.9</v>
      </c>
      <c r="EE38">
        <v>0</v>
      </c>
      <c r="EF38">
        <v>0</v>
      </c>
      <c r="EG38">
        <v>10012.7923076923</v>
      </c>
      <c r="EH38">
        <v>0</v>
      </c>
      <c r="EI38">
        <v>10.7421</v>
      </c>
      <c r="EJ38">
        <v>13.6379769230769</v>
      </c>
      <c r="EK38">
        <v>133.686692307692</v>
      </c>
      <c r="EL38">
        <v>119.327823076923</v>
      </c>
      <c r="EM38">
        <v>3.21808769230769</v>
      </c>
      <c r="EN38">
        <v>116.904646153846</v>
      </c>
      <c r="EO38">
        <v>20.3002846153846</v>
      </c>
      <c r="EP38">
        <v>2.11899615384615</v>
      </c>
      <c r="EQ38">
        <v>1.82904846153846</v>
      </c>
      <c r="ER38">
        <v>18.3627076923077</v>
      </c>
      <c r="ES38">
        <v>16.0372461538462</v>
      </c>
      <c r="ET38">
        <v>1999.96307692308</v>
      </c>
      <c r="EU38">
        <v>0.980004307692308</v>
      </c>
      <c r="EV38">
        <v>0.0199958307692308</v>
      </c>
      <c r="EW38">
        <v>0</v>
      </c>
      <c r="EX38">
        <v>497.314461538462</v>
      </c>
      <c r="EY38">
        <v>5.00016</v>
      </c>
      <c r="EZ38">
        <v>10197.8692307692</v>
      </c>
      <c r="FA38">
        <v>18233.8769230769</v>
      </c>
      <c r="FB38">
        <v>48.6918461538462</v>
      </c>
      <c r="FC38">
        <v>49.2015384615385</v>
      </c>
      <c r="FD38">
        <v>49.125</v>
      </c>
      <c r="FE38">
        <v>48.812</v>
      </c>
      <c r="FF38">
        <v>50.4466923076923</v>
      </c>
      <c r="FG38">
        <v>1955.07307692308</v>
      </c>
      <c r="FH38">
        <v>39.89</v>
      </c>
      <c r="FI38">
        <v>0</v>
      </c>
      <c r="FJ38">
        <v>1758469434.2</v>
      </c>
      <c r="FK38">
        <v>0</v>
      </c>
      <c r="FL38">
        <v>497.5225</v>
      </c>
      <c r="FM38">
        <v>18.2719658235414</v>
      </c>
      <c r="FN38">
        <v>366.051282286492</v>
      </c>
      <c r="FO38">
        <v>10202.8307692308</v>
      </c>
      <c r="FP38">
        <v>15</v>
      </c>
      <c r="FQ38">
        <v>0</v>
      </c>
      <c r="FR38" t="s">
        <v>441</v>
      </c>
      <c r="FS38">
        <v>1747249705.1</v>
      </c>
      <c r="FT38">
        <v>1747249711.1</v>
      </c>
      <c r="FU38">
        <v>0</v>
      </c>
      <c r="FV38">
        <v>0.871</v>
      </c>
      <c r="FW38">
        <v>0.066</v>
      </c>
      <c r="FX38">
        <v>5.486</v>
      </c>
      <c r="FY38">
        <v>0.145</v>
      </c>
      <c r="FZ38">
        <v>420</v>
      </c>
      <c r="GA38">
        <v>16</v>
      </c>
      <c r="GB38">
        <v>0.27</v>
      </c>
      <c r="GC38">
        <v>0.16</v>
      </c>
      <c r="GD38">
        <v>13.0807714285714</v>
      </c>
      <c r="GE38">
        <v>7.49839480519481</v>
      </c>
      <c r="GF38">
        <v>0.847195755274483</v>
      </c>
      <c r="GG38">
        <v>0</v>
      </c>
      <c r="GH38">
        <v>496.351794117647</v>
      </c>
      <c r="GI38">
        <v>16.6124827952287</v>
      </c>
      <c r="GJ38">
        <v>1.64512618467241</v>
      </c>
      <c r="GK38">
        <v>-1</v>
      </c>
      <c r="GL38">
        <v>3.16478238095238</v>
      </c>
      <c r="GM38">
        <v>0.813926493506497</v>
      </c>
      <c r="GN38">
        <v>0.0834677419243514</v>
      </c>
      <c r="GO38">
        <v>0</v>
      </c>
      <c r="GP38">
        <v>0</v>
      </c>
      <c r="GQ38">
        <v>2</v>
      </c>
      <c r="GR38" t="s">
        <v>467</v>
      </c>
      <c r="GS38">
        <v>3.12517</v>
      </c>
      <c r="GT38">
        <v>2.66049</v>
      </c>
      <c r="GU38">
        <v>0.0256469</v>
      </c>
      <c r="GV38">
        <v>0.0231921</v>
      </c>
      <c r="GW38">
        <v>0.0999391</v>
      </c>
      <c r="GX38">
        <v>0.0901504</v>
      </c>
      <c r="GY38">
        <v>25270</v>
      </c>
      <c r="GZ38">
        <v>23814.6</v>
      </c>
      <c r="HA38">
        <v>23192.9</v>
      </c>
      <c r="HB38">
        <v>23738.4</v>
      </c>
      <c r="HC38">
        <v>35564.7</v>
      </c>
      <c r="HD38">
        <v>35734.9</v>
      </c>
      <c r="HE38">
        <v>41806.4</v>
      </c>
      <c r="HF38">
        <v>42319.3</v>
      </c>
      <c r="HG38">
        <v>1.90755</v>
      </c>
      <c r="HH38">
        <v>1.8078</v>
      </c>
      <c r="HI38">
        <v>0.143904</v>
      </c>
      <c r="HJ38">
        <v>0</v>
      </c>
      <c r="HK38">
        <v>27.6153</v>
      </c>
      <c r="HL38">
        <v>999.9</v>
      </c>
      <c r="HM38">
        <v>55.073</v>
      </c>
      <c r="HN38">
        <v>29.245</v>
      </c>
      <c r="HO38">
        <v>24.9328</v>
      </c>
      <c r="HP38">
        <v>53.5501</v>
      </c>
      <c r="HQ38">
        <v>43.5737</v>
      </c>
      <c r="HR38">
        <v>1</v>
      </c>
      <c r="HS38">
        <v>0.0333994</v>
      </c>
      <c r="HT38">
        <v>0.258137</v>
      </c>
      <c r="HU38">
        <v>20.2183</v>
      </c>
      <c r="HV38">
        <v>5.23182</v>
      </c>
      <c r="HW38">
        <v>11.992</v>
      </c>
      <c r="HX38">
        <v>4.95575</v>
      </c>
      <c r="HY38">
        <v>3.30398</v>
      </c>
      <c r="HZ38">
        <v>999.9</v>
      </c>
      <c r="IA38">
        <v>9999</v>
      </c>
      <c r="IB38">
        <v>9999</v>
      </c>
      <c r="IC38">
        <v>9999</v>
      </c>
      <c r="ID38">
        <v>1.8689</v>
      </c>
      <c r="IE38">
        <v>1.86462</v>
      </c>
      <c r="IF38">
        <v>1.8721</v>
      </c>
      <c r="IG38">
        <v>1.8631</v>
      </c>
      <c r="IH38">
        <v>1.86249</v>
      </c>
      <c r="II38">
        <v>1.8689</v>
      </c>
      <c r="IJ38">
        <v>1.85912</v>
      </c>
      <c r="IK38">
        <v>1.86542</v>
      </c>
      <c r="IL38">
        <v>5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4.64</v>
      </c>
      <c r="IZ38">
        <v>0.331</v>
      </c>
      <c r="JA38">
        <v>4.24591870636989</v>
      </c>
      <c r="JB38">
        <v>0.00406324532283829</v>
      </c>
      <c r="JC38">
        <v>-1.45373754250553e-06</v>
      </c>
      <c r="JD38">
        <v>2.45784242640463e-10</v>
      </c>
      <c r="JE38">
        <v>0.0444475935836347</v>
      </c>
      <c r="JF38">
        <v>0.00491888386651684</v>
      </c>
      <c r="JG38">
        <v>0.000226889049496401</v>
      </c>
      <c r="JH38">
        <v>4.01595507822366e-06</v>
      </c>
      <c r="JI38">
        <v>-0</v>
      </c>
      <c r="JJ38">
        <v>2035</v>
      </c>
      <c r="JK38">
        <v>2</v>
      </c>
      <c r="JL38">
        <v>30</v>
      </c>
      <c r="JM38">
        <v>186995.5</v>
      </c>
      <c r="JN38">
        <v>186995.4</v>
      </c>
      <c r="JO38">
        <v>0.321045</v>
      </c>
      <c r="JP38">
        <v>2.4292</v>
      </c>
      <c r="JQ38">
        <v>1.4978</v>
      </c>
      <c r="JR38">
        <v>2.33032</v>
      </c>
      <c r="JS38">
        <v>1.54419</v>
      </c>
      <c r="JT38">
        <v>2.31445</v>
      </c>
      <c r="JU38">
        <v>36.4578</v>
      </c>
      <c r="JV38">
        <v>23.711</v>
      </c>
      <c r="JW38">
        <v>18</v>
      </c>
      <c r="JX38">
        <v>546.338</v>
      </c>
      <c r="JY38">
        <v>425.936</v>
      </c>
      <c r="JZ38">
        <v>26.7786</v>
      </c>
      <c r="KA38">
        <v>27.9517</v>
      </c>
      <c r="KB38">
        <v>30.0004</v>
      </c>
      <c r="KC38">
        <v>27.7692</v>
      </c>
      <c r="KD38">
        <v>27.7865</v>
      </c>
      <c r="KE38">
        <v>6.47767</v>
      </c>
      <c r="KF38">
        <v>32.3338</v>
      </c>
      <c r="KG38">
        <v>61.6012</v>
      </c>
      <c r="KH38">
        <v>26.8041</v>
      </c>
      <c r="KI38">
        <v>61.3511</v>
      </c>
      <c r="KJ38">
        <v>20.1711</v>
      </c>
      <c r="KK38">
        <v>93.7043</v>
      </c>
      <c r="KL38">
        <v>98.6389</v>
      </c>
    </row>
    <row r="39" spans="1:298">
      <c r="A39">
        <v>23</v>
      </c>
      <c r="B39">
        <v>1758469438.1</v>
      </c>
      <c r="C39">
        <v>110</v>
      </c>
      <c r="D39" t="s">
        <v>490</v>
      </c>
      <c r="E39" t="s">
        <v>491</v>
      </c>
      <c r="F39">
        <v>5</v>
      </c>
      <c r="G39" t="s">
        <v>436</v>
      </c>
      <c r="H39" t="s">
        <v>437</v>
      </c>
      <c r="I39" t="s">
        <v>438</v>
      </c>
      <c r="J39">
        <v>1758469429.94615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86.3319838708225</v>
      </c>
      <c r="AL39">
        <v>95.0223806060606</v>
      </c>
      <c r="AM39">
        <v>-3.18980917748919</v>
      </c>
      <c r="AN39">
        <v>63.94</v>
      </c>
      <c r="AO39">
        <f>(AQ39 - AP39 + DZ39*1E3/(8.314*(EB39+273.15)) * AS39/DY39 * AR39) * DY39/(100*DM39) * 1000/(1000 - AQ39)</f>
        <v>0</v>
      </c>
      <c r="AP39">
        <v>20.2478950487916</v>
      </c>
      <c r="AQ39">
        <v>23.561806993007</v>
      </c>
      <c r="AR39">
        <v>0.000961044326080591</v>
      </c>
      <c r="AS39">
        <v>94.9993966536346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2.96</v>
      </c>
      <c r="DN39">
        <v>0.5</v>
      </c>
      <c r="DO39" t="s">
        <v>440</v>
      </c>
      <c r="DP39">
        <v>2</v>
      </c>
      <c r="DQ39" t="b">
        <v>1</v>
      </c>
      <c r="DR39">
        <v>1758469429.94615</v>
      </c>
      <c r="DS39">
        <v>114.942015384615</v>
      </c>
      <c r="DT39">
        <v>100.532215384615</v>
      </c>
      <c r="DU39">
        <v>23.5308846153846</v>
      </c>
      <c r="DV39">
        <v>20.2668230769231</v>
      </c>
      <c r="DW39">
        <v>110.265661538462</v>
      </c>
      <c r="DX39">
        <v>23.2000461538462</v>
      </c>
      <c r="DY39">
        <v>500.018153846154</v>
      </c>
      <c r="DZ39">
        <v>90.0996076923077</v>
      </c>
      <c r="EA39">
        <v>0.0346510230769231</v>
      </c>
      <c r="EB39">
        <v>29.8559384615385</v>
      </c>
      <c r="EC39">
        <v>29.9606538461538</v>
      </c>
      <c r="ED39">
        <v>999.9</v>
      </c>
      <c r="EE39">
        <v>0</v>
      </c>
      <c r="EF39">
        <v>0</v>
      </c>
      <c r="EG39">
        <v>10002.0692307692</v>
      </c>
      <c r="EH39">
        <v>0</v>
      </c>
      <c r="EI39">
        <v>10.7421</v>
      </c>
      <c r="EJ39">
        <v>14.4097692307692</v>
      </c>
      <c r="EK39">
        <v>117.711830769231</v>
      </c>
      <c r="EL39">
        <v>102.612276923077</v>
      </c>
      <c r="EM39">
        <v>3.26406153846154</v>
      </c>
      <c r="EN39">
        <v>100.532215384615</v>
      </c>
      <c r="EO39">
        <v>20.2668230769231</v>
      </c>
      <c r="EP39">
        <v>2.12012230769231</v>
      </c>
      <c r="EQ39">
        <v>1.82603230769231</v>
      </c>
      <c r="ER39">
        <v>18.3711692307692</v>
      </c>
      <c r="ES39">
        <v>16.0114384615385</v>
      </c>
      <c r="ET39">
        <v>1999.96</v>
      </c>
      <c r="EU39">
        <v>0.980004307692308</v>
      </c>
      <c r="EV39">
        <v>0.0199958307692308</v>
      </c>
      <c r="EW39">
        <v>0</v>
      </c>
      <c r="EX39">
        <v>499.034384615385</v>
      </c>
      <c r="EY39">
        <v>5.00016</v>
      </c>
      <c r="EZ39">
        <v>10229.6538461538</v>
      </c>
      <c r="FA39">
        <v>18233.8461538462</v>
      </c>
      <c r="FB39">
        <v>48.7015384615385</v>
      </c>
      <c r="FC39">
        <v>49.2112307692308</v>
      </c>
      <c r="FD39">
        <v>49.125</v>
      </c>
      <c r="FE39">
        <v>48.812</v>
      </c>
      <c r="FF39">
        <v>50.4515384615385</v>
      </c>
      <c r="FG39">
        <v>1955.07</v>
      </c>
      <c r="FH39">
        <v>39.89</v>
      </c>
      <c r="FI39">
        <v>0</v>
      </c>
      <c r="FJ39">
        <v>1758469439</v>
      </c>
      <c r="FK39">
        <v>0</v>
      </c>
      <c r="FL39">
        <v>499.154307692308</v>
      </c>
      <c r="FM39">
        <v>21.2411623632519</v>
      </c>
      <c r="FN39">
        <v>410.451281478469</v>
      </c>
      <c r="FO39">
        <v>10234.1038461538</v>
      </c>
      <c r="FP39">
        <v>15</v>
      </c>
      <c r="FQ39">
        <v>0</v>
      </c>
      <c r="FR39" t="s">
        <v>441</v>
      </c>
      <c r="FS39">
        <v>1747249705.1</v>
      </c>
      <c r="FT39">
        <v>1747249711.1</v>
      </c>
      <c r="FU39">
        <v>0</v>
      </c>
      <c r="FV39">
        <v>0.871</v>
      </c>
      <c r="FW39">
        <v>0.066</v>
      </c>
      <c r="FX39">
        <v>5.486</v>
      </c>
      <c r="FY39">
        <v>0.145</v>
      </c>
      <c r="FZ39">
        <v>420</v>
      </c>
      <c r="GA39">
        <v>16</v>
      </c>
      <c r="GB39">
        <v>0.27</v>
      </c>
      <c r="GC39">
        <v>0.16</v>
      </c>
      <c r="GD39">
        <v>13.983025</v>
      </c>
      <c r="GE39">
        <v>7.62010375939849</v>
      </c>
      <c r="GF39">
        <v>0.849535598945094</v>
      </c>
      <c r="GG39">
        <v>0</v>
      </c>
      <c r="GH39">
        <v>497.791911764706</v>
      </c>
      <c r="GI39">
        <v>19.2495492804896</v>
      </c>
      <c r="GJ39">
        <v>1.90761847782003</v>
      </c>
      <c r="GK39">
        <v>-1</v>
      </c>
      <c r="GL39">
        <v>3.2310925</v>
      </c>
      <c r="GM39">
        <v>0.581460902255643</v>
      </c>
      <c r="GN39">
        <v>0.0573879353936871</v>
      </c>
      <c r="GO39">
        <v>0</v>
      </c>
      <c r="GP39">
        <v>0</v>
      </c>
      <c r="GQ39">
        <v>2</v>
      </c>
      <c r="GR39" t="s">
        <v>467</v>
      </c>
      <c r="GS39">
        <v>3.12513</v>
      </c>
      <c r="GT39">
        <v>2.66033</v>
      </c>
      <c r="GU39">
        <v>0.0217751</v>
      </c>
      <c r="GV39">
        <v>0.0187868</v>
      </c>
      <c r="GW39">
        <v>0.10003</v>
      </c>
      <c r="GX39">
        <v>0.090092</v>
      </c>
      <c r="GY39">
        <v>25369.7</v>
      </c>
      <c r="GZ39">
        <v>23921.8</v>
      </c>
      <c r="HA39">
        <v>23192.2</v>
      </c>
      <c r="HB39">
        <v>23738.4</v>
      </c>
      <c r="HC39">
        <v>35560</v>
      </c>
      <c r="HD39">
        <v>35736.7</v>
      </c>
      <c r="HE39">
        <v>41805.5</v>
      </c>
      <c r="HF39">
        <v>42319.1</v>
      </c>
      <c r="HG39">
        <v>1.9077</v>
      </c>
      <c r="HH39">
        <v>1.8076</v>
      </c>
      <c r="HI39">
        <v>0.141952</v>
      </c>
      <c r="HJ39">
        <v>0</v>
      </c>
      <c r="HK39">
        <v>27.623</v>
      </c>
      <c r="HL39">
        <v>999.9</v>
      </c>
      <c r="HM39">
        <v>55.073</v>
      </c>
      <c r="HN39">
        <v>29.245</v>
      </c>
      <c r="HO39">
        <v>24.9315</v>
      </c>
      <c r="HP39">
        <v>53.8301</v>
      </c>
      <c r="HQ39">
        <v>43.6579</v>
      </c>
      <c r="HR39">
        <v>1</v>
      </c>
      <c r="HS39">
        <v>0.0333333</v>
      </c>
      <c r="HT39">
        <v>0.203848</v>
      </c>
      <c r="HU39">
        <v>20.2184</v>
      </c>
      <c r="HV39">
        <v>5.23122</v>
      </c>
      <c r="HW39">
        <v>11.992</v>
      </c>
      <c r="HX39">
        <v>4.95545</v>
      </c>
      <c r="HY39">
        <v>3.30387</v>
      </c>
      <c r="HZ39">
        <v>999.9</v>
      </c>
      <c r="IA39">
        <v>9999</v>
      </c>
      <c r="IB39">
        <v>9999</v>
      </c>
      <c r="IC39">
        <v>9999</v>
      </c>
      <c r="ID39">
        <v>1.8689</v>
      </c>
      <c r="IE39">
        <v>1.86462</v>
      </c>
      <c r="IF39">
        <v>1.87211</v>
      </c>
      <c r="IG39">
        <v>1.8631</v>
      </c>
      <c r="IH39">
        <v>1.86249</v>
      </c>
      <c r="II39">
        <v>1.8689</v>
      </c>
      <c r="IJ39">
        <v>1.85913</v>
      </c>
      <c r="IK39">
        <v>1.86544</v>
      </c>
      <c r="IL39">
        <v>5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4.581</v>
      </c>
      <c r="IZ39">
        <v>0.3316</v>
      </c>
      <c r="JA39">
        <v>4.24591870636989</v>
      </c>
      <c r="JB39">
        <v>0.00406324532283829</v>
      </c>
      <c r="JC39">
        <v>-1.45373754250553e-06</v>
      </c>
      <c r="JD39">
        <v>2.45784242640463e-10</v>
      </c>
      <c r="JE39">
        <v>0.0444475935836347</v>
      </c>
      <c r="JF39">
        <v>0.00491888386651684</v>
      </c>
      <c r="JG39">
        <v>0.000226889049496401</v>
      </c>
      <c r="JH39">
        <v>4.01595507822366e-06</v>
      </c>
      <c r="JI39">
        <v>-0</v>
      </c>
      <c r="JJ39">
        <v>2035</v>
      </c>
      <c r="JK39">
        <v>2</v>
      </c>
      <c r="JL39">
        <v>30</v>
      </c>
      <c r="JM39">
        <v>186995.5</v>
      </c>
      <c r="JN39">
        <v>186995.5</v>
      </c>
      <c r="JO39">
        <v>0.283203</v>
      </c>
      <c r="JP39">
        <v>2.40356</v>
      </c>
      <c r="JQ39">
        <v>1.4978</v>
      </c>
      <c r="JR39">
        <v>2.33032</v>
      </c>
      <c r="JS39">
        <v>1.54419</v>
      </c>
      <c r="JT39">
        <v>2.35474</v>
      </c>
      <c r="JU39">
        <v>36.4814</v>
      </c>
      <c r="JV39">
        <v>23.7198</v>
      </c>
      <c r="JW39">
        <v>18</v>
      </c>
      <c r="JX39">
        <v>546.46</v>
      </c>
      <c r="JY39">
        <v>425.844</v>
      </c>
      <c r="JZ39">
        <v>26.7996</v>
      </c>
      <c r="KA39">
        <v>27.9553</v>
      </c>
      <c r="KB39">
        <v>30.0002</v>
      </c>
      <c r="KC39">
        <v>27.7721</v>
      </c>
      <c r="KD39">
        <v>27.7899</v>
      </c>
      <c r="KE39">
        <v>5.72253</v>
      </c>
      <c r="KF39">
        <v>32.6174</v>
      </c>
      <c r="KG39">
        <v>61.6012</v>
      </c>
      <c r="KH39">
        <v>26.8431</v>
      </c>
      <c r="KI39">
        <v>47.8396</v>
      </c>
      <c r="KJ39">
        <v>20.1141</v>
      </c>
      <c r="KK39">
        <v>93.702</v>
      </c>
      <c r="KL39">
        <v>98.6386</v>
      </c>
    </row>
    <row r="40" spans="1:298">
      <c r="A40">
        <v>24</v>
      </c>
      <c r="B40">
        <v>1758469443.1</v>
      </c>
      <c r="C40">
        <v>115</v>
      </c>
      <c r="D40" t="s">
        <v>492</v>
      </c>
      <c r="E40" t="s">
        <v>493</v>
      </c>
      <c r="F40">
        <v>5</v>
      </c>
      <c r="G40" t="s">
        <v>436</v>
      </c>
      <c r="H40" t="s">
        <v>437</v>
      </c>
      <c r="I40" t="s">
        <v>438</v>
      </c>
      <c r="J40">
        <v>1758469434.94615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68.7761326171429</v>
      </c>
      <c r="AL40">
        <v>78.5255806060606</v>
      </c>
      <c r="AM40">
        <v>-3.28484917748918</v>
      </c>
      <c r="AN40">
        <v>63.94</v>
      </c>
      <c r="AO40">
        <f>(AQ40 - AP40 + DZ40*1E3/(8.314*(EB40+273.15)) * AS40/DY40 * AR40) * DY40/(100*DM40) * 1000/(1000 - AQ40)</f>
        <v>0</v>
      </c>
      <c r="AP40">
        <v>20.2168119970198</v>
      </c>
      <c r="AQ40">
        <v>23.590334965035</v>
      </c>
      <c r="AR40">
        <v>0.00577176537474554</v>
      </c>
      <c r="AS40">
        <v>94.9993966536346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2.96</v>
      </c>
      <c r="DN40">
        <v>0.5</v>
      </c>
      <c r="DO40" t="s">
        <v>440</v>
      </c>
      <c r="DP40">
        <v>2</v>
      </c>
      <c r="DQ40" t="b">
        <v>1</v>
      </c>
      <c r="DR40">
        <v>1758469434.94615</v>
      </c>
      <c r="DS40">
        <v>99.3112230769231</v>
      </c>
      <c r="DT40">
        <v>83.8944</v>
      </c>
      <c r="DU40">
        <v>23.5515076923077</v>
      </c>
      <c r="DV40">
        <v>20.2345615384615</v>
      </c>
      <c r="DW40">
        <v>94.6937230769231</v>
      </c>
      <c r="DX40">
        <v>23.2202384615385</v>
      </c>
      <c r="DY40">
        <v>500.006769230769</v>
      </c>
      <c r="DZ40">
        <v>90.0994076923077</v>
      </c>
      <c r="EA40">
        <v>0.0348212461538462</v>
      </c>
      <c r="EB40">
        <v>29.8575461538462</v>
      </c>
      <c r="EC40">
        <v>29.9470230769231</v>
      </c>
      <c r="ED40">
        <v>999.9</v>
      </c>
      <c r="EE40">
        <v>0</v>
      </c>
      <c r="EF40">
        <v>0</v>
      </c>
      <c r="EG40">
        <v>9990.72153846154</v>
      </c>
      <c r="EH40">
        <v>0</v>
      </c>
      <c r="EI40">
        <v>10.7413538461538</v>
      </c>
      <c r="EJ40">
        <v>15.4168307692308</v>
      </c>
      <c r="EK40">
        <v>101.7064</v>
      </c>
      <c r="EL40">
        <v>85.6274846153846</v>
      </c>
      <c r="EM40">
        <v>3.31693923076923</v>
      </c>
      <c r="EN40">
        <v>83.8944</v>
      </c>
      <c r="EO40">
        <v>20.2345615384615</v>
      </c>
      <c r="EP40">
        <v>2.12197615384615</v>
      </c>
      <c r="EQ40">
        <v>1.82312230769231</v>
      </c>
      <c r="ER40">
        <v>18.3851</v>
      </c>
      <c r="ES40">
        <v>15.9864615384615</v>
      </c>
      <c r="ET40">
        <v>1999.98</v>
      </c>
      <c r="EU40">
        <v>0.980004538461538</v>
      </c>
      <c r="EV40">
        <v>0.0199956230769231</v>
      </c>
      <c r="EW40">
        <v>0</v>
      </c>
      <c r="EX40">
        <v>500.863</v>
      </c>
      <c r="EY40">
        <v>5.00016</v>
      </c>
      <c r="EZ40">
        <v>10265.9230769231</v>
      </c>
      <c r="FA40">
        <v>18234.0307692308</v>
      </c>
      <c r="FB40">
        <v>48.7209230769231</v>
      </c>
      <c r="FC40">
        <v>49.2257692307692</v>
      </c>
      <c r="FD40">
        <v>49.125</v>
      </c>
      <c r="FE40">
        <v>48.812</v>
      </c>
      <c r="FF40">
        <v>50.4709230769231</v>
      </c>
      <c r="FG40">
        <v>1955.09</v>
      </c>
      <c r="FH40">
        <v>39.89</v>
      </c>
      <c r="FI40">
        <v>0</v>
      </c>
      <c r="FJ40">
        <v>1758469443.8</v>
      </c>
      <c r="FK40">
        <v>0</v>
      </c>
      <c r="FL40">
        <v>500.928230769231</v>
      </c>
      <c r="FM40">
        <v>23.5658119730151</v>
      </c>
      <c r="FN40">
        <v>460.317949011936</v>
      </c>
      <c r="FO40">
        <v>10268.9269230769</v>
      </c>
      <c r="FP40">
        <v>15</v>
      </c>
      <c r="FQ40">
        <v>0</v>
      </c>
      <c r="FR40" t="s">
        <v>441</v>
      </c>
      <c r="FS40">
        <v>1747249705.1</v>
      </c>
      <c r="FT40">
        <v>1747249711.1</v>
      </c>
      <c r="FU40">
        <v>0</v>
      </c>
      <c r="FV40">
        <v>0.871</v>
      </c>
      <c r="FW40">
        <v>0.066</v>
      </c>
      <c r="FX40">
        <v>5.486</v>
      </c>
      <c r="FY40">
        <v>0.145</v>
      </c>
      <c r="FZ40">
        <v>420</v>
      </c>
      <c r="GA40">
        <v>16</v>
      </c>
      <c r="GB40">
        <v>0.27</v>
      </c>
      <c r="GC40">
        <v>0.16</v>
      </c>
      <c r="GD40">
        <v>14.95966</v>
      </c>
      <c r="GE40">
        <v>13.2325714285714</v>
      </c>
      <c r="GF40">
        <v>1.31823481762545</v>
      </c>
      <c r="GG40">
        <v>0</v>
      </c>
      <c r="GH40">
        <v>499.851058823529</v>
      </c>
      <c r="GI40">
        <v>22.2162872479199</v>
      </c>
      <c r="GJ40">
        <v>2.19312674912242</v>
      </c>
      <c r="GK40">
        <v>-1</v>
      </c>
      <c r="GL40">
        <v>3.2940525</v>
      </c>
      <c r="GM40">
        <v>0.597286466165412</v>
      </c>
      <c r="GN40">
        <v>0.0587662380006582</v>
      </c>
      <c r="GO40">
        <v>0</v>
      </c>
      <c r="GP40">
        <v>0</v>
      </c>
      <c r="GQ40">
        <v>2</v>
      </c>
      <c r="GR40" t="s">
        <v>467</v>
      </c>
      <c r="GS40">
        <v>3.12518</v>
      </c>
      <c r="GT40">
        <v>2.6605</v>
      </c>
      <c r="GU40">
        <v>0.0178147</v>
      </c>
      <c r="GV40">
        <v>0.0147151</v>
      </c>
      <c r="GW40">
        <v>0.100096</v>
      </c>
      <c r="GX40">
        <v>0.0899024</v>
      </c>
      <c r="GY40">
        <v>25472</v>
      </c>
      <c r="GZ40">
        <v>24020.7</v>
      </c>
      <c r="HA40">
        <v>23191.9</v>
      </c>
      <c r="HB40">
        <v>23738</v>
      </c>
      <c r="HC40">
        <v>35556.4</v>
      </c>
      <c r="HD40">
        <v>35743.8</v>
      </c>
      <c r="HE40">
        <v>41804.7</v>
      </c>
      <c r="HF40">
        <v>42319.1</v>
      </c>
      <c r="HG40">
        <v>1.90762</v>
      </c>
      <c r="HH40">
        <v>1.8074</v>
      </c>
      <c r="HI40">
        <v>0.14073</v>
      </c>
      <c r="HJ40">
        <v>0</v>
      </c>
      <c r="HK40">
        <v>27.63</v>
      </c>
      <c r="HL40">
        <v>999.9</v>
      </c>
      <c r="HM40">
        <v>55.073</v>
      </c>
      <c r="HN40">
        <v>29.265</v>
      </c>
      <c r="HO40">
        <v>24.9623</v>
      </c>
      <c r="HP40">
        <v>53.8401</v>
      </c>
      <c r="HQ40">
        <v>43.6218</v>
      </c>
      <c r="HR40">
        <v>1</v>
      </c>
      <c r="HS40">
        <v>0.0336738</v>
      </c>
      <c r="HT40">
        <v>0.134733</v>
      </c>
      <c r="HU40">
        <v>20.2186</v>
      </c>
      <c r="HV40">
        <v>5.23137</v>
      </c>
      <c r="HW40">
        <v>11.992</v>
      </c>
      <c r="HX40">
        <v>4.9557</v>
      </c>
      <c r="HY40">
        <v>3.304</v>
      </c>
      <c r="HZ40">
        <v>999.9</v>
      </c>
      <c r="IA40">
        <v>9999</v>
      </c>
      <c r="IB40">
        <v>9999</v>
      </c>
      <c r="IC40">
        <v>9999</v>
      </c>
      <c r="ID40">
        <v>1.8689</v>
      </c>
      <c r="IE40">
        <v>1.86462</v>
      </c>
      <c r="IF40">
        <v>1.87214</v>
      </c>
      <c r="IG40">
        <v>1.8631</v>
      </c>
      <c r="IH40">
        <v>1.86249</v>
      </c>
      <c r="II40">
        <v>1.86891</v>
      </c>
      <c r="IJ40">
        <v>1.85913</v>
      </c>
      <c r="IK40">
        <v>1.86544</v>
      </c>
      <c r="IL40">
        <v>5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4.52</v>
      </c>
      <c r="IZ40">
        <v>0.3322</v>
      </c>
      <c r="JA40">
        <v>4.24591870636989</v>
      </c>
      <c r="JB40">
        <v>0.00406324532283829</v>
      </c>
      <c r="JC40">
        <v>-1.45373754250553e-06</v>
      </c>
      <c r="JD40">
        <v>2.45784242640463e-10</v>
      </c>
      <c r="JE40">
        <v>0.0444475935836347</v>
      </c>
      <c r="JF40">
        <v>0.00491888386651684</v>
      </c>
      <c r="JG40">
        <v>0.000226889049496401</v>
      </c>
      <c r="JH40">
        <v>4.01595507822366e-06</v>
      </c>
      <c r="JI40">
        <v>-0</v>
      </c>
      <c r="JJ40">
        <v>2035</v>
      </c>
      <c r="JK40">
        <v>2</v>
      </c>
      <c r="JL40">
        <v>30</v>
      </c>
      <c r="JM40">
        <v>186995.6</v>
      </c>
      <c r="JN40">
        <v>186995.5</v>
      </c>
      <c r="JO40">
        <v>0.249023</v>
      </c>
      <c r="JP40">
        <v>2.40845</v>
      </c>
      <c r="JQ40">
        <v>1.4978</v>
      </c>
      <c r="JR40">
        <v>2.33032</v>
      </c>
      <c r="JS40">
        <v>1.54419</v>
      </c>
      <c r="JT40">
        <v>2.36572</v>
      </c>
      <c r="JU40">
        <v>36.4814</v>
      </c>
      <c r="JV40">
        <v>23.7198</v>
      </c>
      <c r="JW40">
        <v>18</v>
      </c>
      <c r="JX40">
        <v>546.437</v>
      </c>
      <c r="JY40">
        <v>425.75</v>
      </c>
      <c r="JZ40">
        <v>26.8352</v>
      </c>
      <c r="KA40">
        <v>27.9589</v>
      </c>
      <c r="KB40">
        <v>30.0001</v>
      </c>
      <c r="KC40">
        <v>27.775</v>
      </c>
      <c r="KD40">
        <v>27.793</v>
      </c>
      <c r="KE40">
        <v>5.03634</v>
      </c>
      <c r="KF40">
        <v>32.9223</v>
      </c>
      <c r="KG40">
        <v>61.6012</v>
      </c>
      <c r="KH40">
        <v>26.8925</v>
      </c>
      <c r="KI40">
        <v>34.3357</v>
      </c>
      <c r="KJ40">
        <v>20.067</v>
      </c>
      <c r="KK40">
        <v>93.7005</v>
      </c>
      <c r="KL40">
        <v>98.638</v>
      </c>
    </row>
    <row r="41" spans="1:298">
      <c r="A41">
        <v>25</v>
      </c>
      <c r="B41">
        <v>1758469540.1</v>
      </c>
      <c r="C41">
        <v>212</v>
      </c>
      <c r="D41" t="s">
        <v>494</v>
      </c>
      <c r="E41" t="s">
        <v>495</v>
      </c>
      <c r="F41">
        <v>5</v>
      </c>
      <c r="G41" t="s">
        <v>436</v>
      </c>
      <c r="H41" t="s">
        <v>437</v>
      </c>
      <c r="I41" t="s">
        <v>438</v>
      </c>
      <c r="J41">
        <v>1758469531.6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428.621541534199</v>
      </c>
      <c r="AL41">
        <v>413.436381818182</v>
      </c>
      <c r="AM41">
        <v>-0.0546008658008751</v>
      </c>
      <c r="AN41">
        <v>63.94</v>
      </c>
      <c r="AO41">
        <f>(AQ41 - AP41 + DZ41*1E3/(8.314*(EB41+273.15)) * AS41/DY41 * AR41) * DY41/(100*DM41) * 1000/(1000 - AQ41)</f>
        <v>0</v>
      </c>
      <c r="AP41">
        <v>20.1665640670608</v>
      </c>
      <c r="AQ41">
        <v>23.5401657342658</v>
      </c>
      <c r="AR41">
        <v>0.00362326504288995</v>
      </c>
      <c r="AS41">
        <v>94.9993966536346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2.96</v>
      </c>
      <c r="DN41">
        <v>0.5</v>
      </c>
      <c r="DO41" t="s">
        <v>440</v>
      </c>
      <c r="DP41">
        <v>2</v>
      </c>
      <c r="DQ41" t="b">
        <v>1</v>
      </c>
      <c r="DR41">
        <v>1758469531.6</v>
      </c>
      <c r="DS41">
        <v>404.0179375</v>
      </c>
      <c r="DT41">
        <v>419.98775</v>
      </c>
      <c r="DU41">
        <v>23.499125</v>
      </c>
      <c r="DV41">
        <v>20.14411875</v>
      </c>
      <c r="DW41">
        <v>398.368625</v>
      </c>
      <c r="DX41">
        <v>23.1689625</v>
      </c>
      <c r="DY41">
        <v>500.0098125</v>
      </c>
      <c r="DZ41">
        <v>90.09926875</v>
      </c>
      <c r="EA41">
        <v>0.0350743125</v>
      </c>
      <c r="EB41">
        <v>30.03148125</v>
      </c>
      <c r="EC41">
        <v>30.057275</v>
      </c>
      <c r="ED41">
        <v>999.9</v>
      </c>
      <c r="EE41">
        <v>0</v>
      </c>
      <c r="EF41">
        <v>0</v>
      </c>
      <c r="EG41">
        <v>9997.38375</v>
      </c>
      <c r="EH41">
        <v>0</v>
      </c>
      <c r="EI41">
        <v>10.745575</v>
      </c>
      <c r="EJ41">
        <v>-15.96970625</v>
      </c>
      <c r="EK41">
        <v>413.7404375</v>
      </c>
      <c r="EL41">
        <v>428.621875</v>
      </c>
      <c r="EM41">
        <v>3.3549975</v>
      </c>
      <c r="EN41">
        <v>419.98775</v>
      </c>
      <c r="EO41">
        <v>20.14411875</v>
      </c>
      <c r="EP41">
        <v>2.117253125</v>
      </c>
      <c r="EQ41">
        <v>1.814970625</v>
      </c>
      <c r="ER41">
        <v>18.3495625</v>
      </c>
      <c r="ES41">
        <v>15.9163125</v>
      </c>
      <c r="ET41">
        <v>1999.980625</v>
      </c>
      <c r="EU41">
        <v>0.980006125</v>
      </c>
      <c r="EV41">
        <v>0.01999410625</v>
      </c>
      <c r="EW41">
        <v>0</v>
      </c>
      <c r="EX41">
        <v>491.6975</v>
      </c>
      <c r="EY41">
        <v>5.00016</v>
      </c>
      <c r="EZ41">
        <v>10096.1</v>
      </c>
      <c r="FA41">
        <v>18234.04375</v>
      </c>
      <c r="FB41">
        <v>48.875</v>
      </c>
      <c r="FC41">
        <v>49.312</v>
      </c>
      <c r="FD41">
        <v>49.25</v>
      </c>
      <c r="FE41">
        <v>48.937</v>
      </c>
      <c r="FF41">
        <v>50.617125</v>
      </c>
      <c r="FG41">
        <v>1955.090625</v>
      </c>
      <c r="FH41">
        <v>39.89</v>
      </c>
      <c r="FI41">
        <v>0</v>
      </c>
      <c r="FJ41">
        <v>1758469541</v>
      </c>
      <c r="FK41">
        <v>0</v>
      </c>
      <c r="FL41">
        <v>491.679961538462</v>
      </c>
      <c r="FM41">
        <v>-1.34389744173283</v>
      </c>
      <c r="FN41">
        <v>-15.7777776859509</v>
      </c>
      <c r="FO41">
        <v>10096.0115384615</v>
      </c>
      <c r="FP41">
        <v>15</v>
      </c>
      <c r="FQ41">
        <v>0</v>
      </c>
      <c r="FR41" t="s">
        <v>441</v>
      </c>
      <c r="FS41">
        <v>1747249705.1</v>
      </c>
      <c r="FT41">
        <v>1747249711.1</v>
      </c>
      <c r="FU41">
        <v>0</v>
      </c>
      <c r="FV41">
        <v>0.871</v>
      </c>
      <c r="FW41">
        <v>0.066</v>
      </c>
      <c r="FX41">
        <v>5.486</v>
      </c>
      <c r="FY41">
        <v>0.145</v>
      </c>
      <c r="FZ41">
        <v>420</v>
      </c>
      <c r="GA41">
        <v>16</v>
      </c>
      <c r="GB41">
        <v>0.27</v>
      </c>
      <c r="GC41">
        <v>0.16</v>
      </c>
      <c r="GD41">
        <v>-15.8591761904762</v>
      </c>
      <c r="GE41">
        <v>-2.47156363636366</v>
      </c>
      <c r="GF41">
        <v>0.254242008639241</v>
      </c>
      <c r="GG41">
        <v>0</v>
      </c>
      <c r="GH41">
        <v>491.726411764706</v>
      </c>
      <c r="GI41">
        <v>-0.740168070547517</v>
      </c>
      <c r="GJ41">
        <v>0.163258567498288</v>
      </c>
      <c r="GK41">
        <v>-1</v>
      </c>
      <c r="GL41">
        <v>3.3601419047619</v>
      </c>
      <c r="GM41">
        <v>-0.0442231168831128</v>
      </c>
      <c r="GN41">
        <v>0.0164427316752209</v>
      </c>
      <c r="GO41">
        <v>1</v>
      </c>
      <c r="GP41">
        <v>1</v>
      </c>
      <c r="GQ41">
        <v>2</v>
      </c>
      <c r="GR41" t="s">
        <v>448</v>
      </c>
      <c r="GS41">
        <v>3.12512</v>
      </c>
      <c r="GT41">
        <v>2.66049</v>
      </c>
      <c r="GU41">
        <v>0.0859489</v>
      </c>
      <c r="GV41">
        <v>0.0894875</v>
      </c>
      <c r="GW41">
        <v>0.0999341</v>
      </c>
      <c r="GX41">
        <v>0.0900318</v>
      </c>
      <c r="GY41">
        <v>23700.3</v>
      </c>
      <c r="GZ41">
        <v>22194.7</v>
      </c>
      <c r="HA41">
        <v>23187.2</v>
      </c>
      <c r="HB41">
        <v>23734.6</v>
      </c>
      <c r="HC41">
        <v>35562.5</v>
      </c>
      <c r="HD41">
        <v>35739.7</v>
      </c>
      <c r="HE41">
        <v>41797.5</v>
      </c>
      <c r="HF41">
        <v>42313.4</v>
      </c>
      <c r="HG41">
        <v>1.9068</v>
      </c>
      <c r="HH41">
        <v>1.807</v>
      </c>
      <c r="HI41">
        <v>0.139467</v>
      </c>
      <c r="HJ41">
        <v>0</v>
      </c>
      <c r="HK41">
        <v>27.804</v>
      </c>
      <c r="HL41">
        <v>999.9</v>
      </c>
      <c r="HM41">
        <v>54.78</v>
      </c>
      <c r="HN41">
        <v>29.275</v>
      </c>
      <c r="HO41">
        <v>24.8432</v>
      </c>
      <c r="HP41">
        <v>54.5201</v>
      </c>
      <c r="HQ41">
        <v>43.6058</v>
      </c>
      <c r="HR41">
        <v>1</v>
      </c>
      <c r="HS41">
        <v>0.0403786</v>
      </c>
      <c r="HT41">
        <v>0.631683</v>
      </c>
      <c r="HU41">
        <v>20.2169</v>
      </c>
      <c r="HV41">
        <v>5.23062</v>
      </c>
      <c r="HW41">
        <v>11.992</v>
      </c>
      <c r="HX41">
        <v>4.9556</v>
      </c>
      <c r="HY41">
        <v>3.30385</v>
      </c>
      <c r="HZ41">
        <v>999.9</v>
      </c>
      <c r="IA41">
        <v>9999</v>
      </c>
      <c r="IB41">
        <v>9999</v>
      </c>
      <c r="IC41">
        <v>9999</v>
      </c>
      <c r="ID41">
        <v>1.8689</v>
      </c>
      <c r="IE41">
        <v>1.86462</v>
      </c>
      <c r="IF41">
        <v>1.87215</v>
      </c>
      <c r="IG41">
        <v>1.8631</v>
      </c>
      <c r="IH41">
        <v>1.86249</v>
      </c>
      <c r="II41">
        <v>1.8689</v>
      </c>
      <c r="IJ41">
        <v>1.85912</v>
      </c>
      <c r="IK41">
        <v>1.86542</v>
      </c>
      <c r="IL41">
        <v>5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5.648</v>
      </c>
      <c r="IZ41">
        <v>0.3311</v>
      </c>
      <c r="JA41">
        <v>4.24591870636989</v>
      </c>
      <c r="JB41">
        <v>0.00406324532283829</v>
      </c>
      <c r="JC41">
        <v>-1.45373754250553e-06</v>
      </c>
      <c r="JD41">
        <v>2.45784242640463e-10</v>
      </c>
      <c r="JE41">
        <v>0.0444475935836347</v>
      </c>
      <c r="JF41">
        <v>0.00491888386651684</v>
      </c>
      <c r="JG41">
        <v>0.000226889049496401</v>
      </c>
      <c r="JH41">
        <v>4.01595507822366e-06</v>
      </c>
      <c r="JI41">
        <v>-0</v>
      </c>
      <c r="JJ41">
        <v>2035</v>
      </c>
      <c r="JK41">
        <v>2</v>
      </c>
      <c r="JL41">
        <v>30</v>
      </c>
      <c r="JM41">
        <v>186997.2</v>
      </c>
      <c r="JN41">
        <v>186997.1</v>
      </c>
      <c r="JO41">
        <v>1.04736</v>
      </c>
      <c r="JP41">
        <v>2.37671</v>
      </c>
      <c r="JQ41">
        <v>1.4978</v>
      </c>
      <c r="JR41">
        <v>2.33032</v>
      </c>
      <c r="JS41">
        <v>1.54419</v>
      </c>
      <c r="JT41">
        <v>2.37549</v>
      </c>
      <c r="JU41">
        <v>36.5759</v>
      </c>
      <c r="JV41">
        <v>23.7022</v>
      </c>
      <c r="JW41">
        <v>18</v>
      </c>
      <c r="JX41">
        <v>546.486</v>
      </c>
      <c r="JY41">
        <v>425.993</v>
      </c>
      <c r="JZ41">
        <v>26.8892</v>
      </c>
      <c r="KA41">
        <v>28.0333</v>
      </c>
      <c r="KB41">
        <v>30.0005</v>
      </c>
      <c r="KC41">
        <v>27.8434</v>
      </c>
      <c r="KD41">
        <v>27.8579</v>
      </c>
      <c r="KE41">
        <v>21.1052</v>
      </c>
      <c r="KF41">
        <v>32.0781</v>
      </c>
      <c r="KG41">
        <v>60.8527</v>
      </c>
      <c r="KH41">
        <v>26.8419</v>
      </c>
      <c r="KI41">
        <v>426.696</v>
      </c>
      <c r="KJ41">
        <v>20.287</v>
      </c>
      <c r="KK41">
        <v>93.6834</v>
      </c>
      <c r="KL41">
        <v>98.6244</v>
      </c>
    </row>
    <row r="42" spans="1:298">
      <c r="A42">
        <v>26</v>
      </c>
      <c r="B42">
        <v>1758469545.1</v>
      </c>
      <c r="C42">
        <v>217</v>
      </c>
      <c r="D42" t="s">
        <v>496</v>
      </c>
      <c r="E42" t="s">
        <v>497</v>
      </c>
      <c r="F42">
        <v>5</v>
      </c>
      <c r="G42" t="s">
        <v>436</v>
      </c>
      <c r="H42" t="s">
        <v>437</v>
      </c>
      <c r="I42" t="s">
        <v>438</v>
      </c>
      <c r="J42">
        <v>1758469536.36667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428.939388903896</v>
      </c>
      <c r="AL42">
        <v>413.406424242424</v>
      </c>
      <c r="AM42">
        <v>0.00283463203462859</v>
      </c>
      <c r="AN42">
        <v>63.94</v>
      </c>
      <c r="AO42">
        <f>(AQ42 - AP42 + DZ42*1E3/(8.314*(EB42+273.15)) * AS42/DY42 * AR42) * DY42/(100*DM42) * 1000/(1000 - AQ42)</f>
        <v>0</v>
      </c>
      <c r="AP42">
        <v>20.225141550762</v>
      </c>
      <c r="AQ42">
        <v>23.5538034965035</v>
      </c>
      <c r="AR42">
        <v>0.00106845858134965</v>
      </c>
      <c r="AS42">
        <v>94.9993966536346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2.96</v>
      </c>
      <c r="DN42">
        <v>0.5</v>
      </c>
      <c r="DO42" t="s">
        <v>440</v>
      </c>
      <c r="DP42">
        <v>2</v>
      </c>
      <c r="DQ42" t="b">
        <v>1</v>
      </c>
      <c r="DR42">
        <v>1758469536.36667</v>
      </c>
      <c r="DS42">
        <v>403.845866666667</v>
      </c>
      <c r="DT42">
        <v>420.1442</v>
      </c>
      <c r="DU42">
        <v>23.5279733333333</v>
      </c>
      <c r="DV42">
        <v>20.1803333333333</v>
      </c>
      <c r="DW42">
        <v>398.197266666667</v>
      </c>
      <c r="DX42">
        <v>23.1972</v>
      </c>
      <c r="DY42">
        <v>499.986466666667</v>
      </c>
      <c r="DZ42">
        <v>90.0987133333333</v>
      </c>
      <c r="EA42">
        <v>0.03507394</v>
      </c>
      <c r="EB42">
        <v>30.0315333333333</v>
      </c>
      <c r="EC42">
        <v>30.0671733333333</v>
      </c>
      <c r="ED42">
        <v>999.9</v>
      </c>
      <c r="EE42">
        <v>0</v>
      </c>
      <c r="EF42">
        <v>0</v>
      </c>
      <c r="EG42">
        <v>9998.16933333333</v>
      </c>
      <c r="EH42">
        <v>0</v>
      </c>
      <c r="EI42">
        <v>10.7522333333333</v>
      </c>
      <c r="EJ42">
        <v>-16.29814</v>
      </c>
      <c r="EK42">
        <v>413.5766</v>
      </c>
      <c r="EL42">
        <v>428.797333333333</v>
      </c>
      <c r="EM42">
        <v>3.347634</v>
      </c>
      <c r="EN42">
        <v>420.1442</v>
      </c>
      <c r="EO42">
        <v>20.1803333333333</v>
      </c>
      <c r="EP42">
        <v>2.11983933333333</v>
      </c>
      <c r="EQ42">
        <v>1.81822333333333</v>
      </c>
      <c r="ER42">
        <v>18.3690466666667</v>
      </c>
      <c r="ES42">
        <v>15.94432</v>
      </c>
      <c r="ET42">
        <v>1999.98</v>
      </c>
      <c r="EU42">
        <v>0.9800062</v>
      </c>
      <c r="EV42">
        <v>0.0199940333333333</v>
      </c>
      <c r="EW42">
        <v>0</v>
      </c>
      <c r="EX42">
        <v>491.573866666667</v>
      </c>
      <c r="EY42">
        <v>5.00016</v>
      </c>
      <c r="EZ42">
        <v>10094.6266666667</v>
      </c>
      <c r="FA42">
        <v>18234.0333333333</v>
      </c>
      <c r="FB42">
        <v>48.875</v>
      </c>
      <c r="FC42">
        <v>49.312</v>
      </c>
      <c r="FD42">
        <v>49.25</v>
      </c>
      <c r="FE42">
        <v>48.9412</v>
      </c>
      <c r="FF42">
        <v>50.625</v>
      </c>
      <c r="FG42">
        <v>1955.09</v>
      </c>
      <c r="FH42">
        <v>39.89</v>
      </c>
      <c r="FI42">
        <v>0</v>
      </c>
      <c r="FJ42">
        <v>1758469545.8</v>
      </c>
      <c r="FK42">
        <v>0</v>
      </c>
      <c r="FL42">
        <v>491.544769230769</v>
      </c>
      <c r="FM42">
        <v>-2.46584617066426</v>
      </c>
      <c r="FN42">
        <v>-24.8444443934621</v>
      </c>
      <c r="FO42">
        <v>10094.4038461538</v>
      </c>
      <c r="FP42">
        <v>15</v>
      </c>
      <c r="FQ42">
        <v>0</v>
      </c>
      <c r="FR42" t="s">
        <v>441</v>
      </c>
      <c r="FS42">
        <v>1747249705.1</v>
      </c>
      <c r="FT42">
        <v>1747249711.1</v>
      </c>
      <c r="FU42">
        <v>0</v>
      </c>
      <c r="FV42">
        <v>0.871</v>
      </c>
      <c r="FW42">
        <v>0.066</v>
      </c>
      <c r="FX42">
        <v>5.486</v>
      </c>
      <c r="FY42">
        <v>0.145</v>
      </c>
      <c r="FZ42">
        <v>420</v>
      </c>
      <c r="GA42">
        <v>16</v>
      </c>
      <c r="GB42">
        <v>0.27</v>
      </c>
      <c r="GC42">
        <v>0.16</v>
      </c>
      <c r="GD42">
        <v>-16.19298</v>
      </c>
      <c r="GE42">
        <v>-3.88491428571427</v>
      </c>
      <c r="GF42">
        <v>0.467712161056349</v>
      </c>
      <c r="GG42">
        <v>0</v>
      </c>
      <c r="GH42">
        <v>491.602441176471</v>
      </c>
      <c r="GI42">
        <v>-1.73917495045191</v>
      </c>
      <c r="GJ42">
        <v>0.234047404848381</v>
      </c>
      <c r="GK42">
        <v>-1</v>
      </c>
      <c r="GL42">
        <v>3.346107</v>
      </c>
      <c r="GM42">
        <v>-0.104754586466166</v>
      </c>
      <c r="GN42">
        <v>0.0192576681090935</v>
      </c>
      <c r="GO42">
        <v>0</v>
      </c>
      <c r="GP42">
        <v>0</v>
      </c>
      <c r="GQ42">
        <v>2</v>
      </c>
      <c r="GR42" t="s">
        <v>467</v>
      </c>
      <c r="GS42">
        <v>3.12538</v>
      </c>
      <c r="GT42">
        <v>2.66046</v>
      </c>
      <c r="GU42">
        <v>0.0859674</v>
      </c>
      <c r="GV42">
        <v>0.0899767</v>
      </c>
      <c r="GW42">
        <v>0.0999688</v>
      </c>
      <c r="GX42">
        <v>0.0901049</v>
      </c>
      <c r="GY42">
        <v>23699.5</v>
      </c>
      <c r="GZ42">
        <v>22182.5</v>
      </c>
      <c r="HA42">
        <v>23187</v>
      </c>
      <c r="HB42">
        <v>23734.3</v>
      </c>
      <c r="HC42">
        <v>35560.9</v>
      </c>
      <c r="HD42">
        <v>35736.8</v>
      </c>
      <c r="HE42">
        <v>41797.3</v>
      </c>
      <c r="HF42">
        <v>42313.3</v>
      </c>
      <c r="HG42">
        <v>1.90712</v>
      </c>
      <c r="HH42">
        <v>1.80625</v>
      </c>
      <c r="HI42">
        <v>0.139505</v>
      </c>
      <c r="HJ42">
        <v>0</v>
      </c>
      <c r="HK42">
        <v>27.8106</v>
      </c>
      <c r="HL42">
        <v>999.9</v>
      </c>
      <c r="HM42">
        <v>54.78</v>
      </c>
      <c r="HN42">
        <v>29.275</v>
      </c>
      <c r="HO42">
        <v>24.8443</v>
      </c>
      <c r="HP42">
        <v>54.6801</v>
      </c>
      <c r="HQ42">
        <v>43.5497</v>
      </c>
      <c r="HR42">
        <v>1</v>
      </c>
      <c r="HS42">
        <v>0.0406199</v>
      </c>
      <c r="HT42">
        <v>0.755803</v>
      </c>
      <c r="HU42">
        <v>20.2164</v>
      </c>
      <c r="HV42">
        <v>5.22987</v>
      </c>
      <c r="HW42">
        <v>11.992</v>
      </c>
      <c r="HX42">
        <v>4.9556</v>
      </c>
      <c r="HY42">
        <v>3.30387</v>
      </c>
      <c r="HZ42">
        <v>999.9</v>
      </c>
      <c r="IA42">
        <v>9999</v>
      </c>
      <c r="IB42">
        <v>9999</v>
      </c>
      <c r="IC42">
        <v>9999</v>
      </c>
      <c r="ID42">
        <v>1.8689</v>
      </c>
      <c r="IE42">
        <v>1.86462</v>
      </c>
      <c r="IF42">
        <v>1.87217</v>
      </c>
      <c r="IG42">
        <v>1.8631</v>
      </c>
      <c r="IH42">
        <v>1.86249</v>
      </c>
      <c r="II42">
        <v>1.8689</v>
      </c>
      <c r="IJ42">
        <v>1.85913</v>
      </c>
      <c r="IK42">
        <v>1.86542</v>
      </c>
      <c r="IL42">
        <v>5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5.648</v>
      </c>
      <c r="IZ42">
        <v>0.3314</v>
      </c>
      <c r="JA42">
        <v>4.24591870636989</v>
      </c>
      <c r="JB42">
        <v>0.00406324532283829</v>
      </c>
      <c r="JC42">
        <v>-1.45373754250553e-06</v>
      </c>
      <c r="JD42">
        <v>2.45784242640463e-10</v>
      </c>
      <c r="JE42">
        <v>0.0444475935836347</v>
      </c>
      <c r="JF42">
        <v>0.00491888386651684</v>
      </c>
      <c r="JG42">
        <v>0.000226889049496401</v>
      </c>
      <c r="JH42">
        <v>4.01595507822366e-06</v>
      </c>
      <c r="JI42">
        <v>-0</v>
      </c>
      <c r="JJ42">
        <v>2035</v>
      </c>
      <c r="JK42">
        <v>2</v>
      </c>
      <c r="JL42">
        <v>30</v>
      </c>
      <c r="JM42">
        <v>186997.3</v>
      </c>
      <c r="JN42">
        <v>186997.2</v>
      </c>
      <c r="JO42">
        <v>1.07422</v>
      </c>
      <c r="JP42">
        <v>2.37427</v>
      </c>
      <c r="JQ42">
        <v>1.4978</v>
      </c>
      <c r="JR42">
        <v>2.3291</v>
      </c>
      <c r="JS42">
        <v>1.54419</v>
      </c>
      <c r="JT42">
        <v>2.40845</v>
      </c>
      <c r="JU42">
        <v>36.5996</v>
      </c>
      <c r="JV42">
        <v>23.7022</v>
      </c>
      <c r="JW42">
        <v>18</v>
      </c>
      <c r="JX42">
        <v>546.723</v>
      </c>
      <c r="JY42">
        <v>425.582</v>
      </c>
      <c r="JZ42">
        <v>26.8254</v>
      </c>
      <c r="KA42">
        <v>28.0374</v>
      </c>
      <c r="KB42">
        <v>30.0003</v>
      </c>
      <c r="KC42">
        <v>27.8464</v>
      </c>
      <c r="KD42">
        <v>27.8616</v>
      </c>
      <c r="KE42">
        <v>21.5994</v>
      </c>
      <c r="KF42">
        <v>32.0781</v>
      </c>
      <c r="KG42">
        <v>60.8527</v>
      </c>
      <c r="KH42">
        <v>26.7622</v>
      </c>
      <c r="KI42">
        <v>440.203</v>
      </c>
      <c r="KJ42">
        <v>20.3188</v>
      </c>
      <c r="KK42">
        <v>93.6827</v>
      </c>
      <c r="KL42">
        <v>98.6239</v>
      </c>
    </row>
    <row r="43" spans="1:298">
      <c r="A43">
        <v>27</v>
      </c>
      <c r="B43">
        <v>1758469550.1</v>
      </c>
      <c r="C43">
        <v>222</v>
      </c>
      <c r="D43" t="s">
        <v>498</v>
      </c>
      <c r="E43" t="s">
        <v>499</v>
      </c>
      <c r="F43">
        <v>5</v>
      </c>
      <c r="G43" t="s">
        <v>436</v>
      </c>
      <c r="H43" t="s">
        <v>437</v>
      </c>
      <c r="I43" t="s">
        <v>438</v>
      </c>
      <c r="J43">
        <v>1758469541.45714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435.268660218182</v>
      </c>
      <c r="AL43">
        <v>416.268072727273</v>
      </c>
      <c r="AM43">
        <v>0.730122510822446</v>
      </c>
      <c r="AN43">
        <v>63.94</v>
      </c>
      <c r="AO43">
        <f>(AQ43 - AP43 + DZ43*1E3/(8.314*(EB43+273.15)) * AS43/DY43 * AR43) * DY43/(100*DM43) * 1000/(1000 - AQ43)</f>
        <v>0</v>
      </c>
      <c r="AP43">
        <v>20.2420330394937</v>
      </c>
      <c r="AQ43">
        <v>23.5398601398601</v>
      </c>
      <c r="AR43">
        <v>-0.000245764250678727</v>
      </c>
      <c r="AS43">
        <v>94.9993966536346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2.96</v>
      </c>
      <c r="DN43">
        <v>0.5</v>
      </c>
      <c r="DO43" t="s">
        <v>440</v>
      </c>
      <c r="DP43">
        <v>2</v>
      </c>
      <c r="DQ43" t="b">
        <v>1</v>
      </c>
      <c r="DR43">
        <v>1758469541.45714</v>
      </c>
      <c r="DS43">
        <v>404.180714285714</v>
      </c>
      <c r="DT43">
        <v>422.682285714286</v>
      </c>
      <c r="DU43">
        <v>23.5421142857143</v>
      </c>
      <c r="DV43">
        <v>20.2104285714286</v>
      </c>
      <c r="DW43">
        <v>398.531</v>
      </c>
      <c r="DX43">
        <v>23.2110357142857</v>
      </c>
      <c r="DY43">
        <v>500.013214285714</v>
      </c>
      <c r="DZ43">
        <v>90.0983571428571</v>
      </c>
      <c r="EA43">
        <v>0.0349338785714286</v>
      </c>
      <c r="EB43">
        <v>30.0312285714286</v>
      </c>
      <c r="EC43">
        <v>30.0815142857143</v>
      </c>
      <c r="ED43">
        <v>999.9</v>
      </c>
      <c r="EE43">
        <v>0</v>
      </c>
      <c r="EF43">
        <v>0</v>
      </c>
      <c r="EG43">
        <v>10004.9178571429</v>
      </c>
      <c r="EH43">
        <v>0</v>
      </c>
      <c r="EI43">
        <v>10.7554714285714</v>
      </c>
      <c r="EJ43">
        <v>-18.5014285714286</v>
      </c>
      <c r="EK43">
        <v>413.9255</v>
      </c>
      <c r="EL43">
        <v>431.401142857143</v>
      </c>
      <c r="EM43">
        <v>3.33169857142857</v>
      </c>
      <c r="EN43">
        <v>422.682285714286</v>
      </c>
      <c r="EO43">
        <v>20.2104285714286</v>
      </c>
      <c r="EP43">
        <v>2.12110571428571</v>
      </c>
      <c r="EQ43">
        <v>1.82092785714286</v>
      </c>
      <c r="ER43">
        <v>18.3785785714286</v>
      </c>
      <c r="ES43">
        <v>15.9675714285714</v>
      </c>
      <c r="ET43">
        <v>2000.02214285714</v>
      </c>
      <c r="EU43">
        <v>0.980006714285714</v>
      </c>
      <c r="EV43">
        <v>0.0199935428571429</v>
      </c>
      <c r="EW43">
        <v>0</v>
      </c>
      <c r="EX43">
        <v>491.406285714286</v>
      </c>
      <c r="EY43">
        <v>5.00016</v>
      </c>
      <c r="EZ43">
        <v>10092.5642857143</v>
      </c>
      <c r="FA43">
        <v>18234.4142857143</v>
      </c>
      <c r="FB43">
        <v>48.875</v>
      </c>
      <c r="FC43">
        <v>49.312</v>
      </c>
      <c r="FD43">
        <v>49.25</v>
      </c>
      <c r="FE43">
        <v>48.955</v>
      </c>
      <c r="FF43">
        <v>50.625</v>
      </c>
      <c r="FG43">
        <v>1955.13214285714</v>
      </c>
      <c r="FH43">
        <v>39.89</v>
      </c>
      <c r="FI43">
        <v>0</v>
      </c>
      <c r="FJ43">
        <v>1758469551.2</v>
      </c>
      <c r="FK43">
        <v>0</v>
      </c>
      <c r="FL43">
        <v>491.35352</v>
      </c>
      <c r="FM43">
        <v>-2.20769231426354</v>
      </c>
      <c r="FN43">
        <v>-32.299999970631</v>
      </c>
      <c r="FO43">
        <v>10091.6</v>
      </c>
      <c r="FP43">
        <v>15</v>
      </c>
      <c r="FQ43">
        <v>0</v>
      </c>
      <c r="FR43" t="s">
        <v>441</v>
      </c>
      <c r="FS43">
        <v>1747249705.1</v>
      </c>
      <c r="FT43">
        <v>1747249711.1</v>
      </c>
      <c r="FU43">
        <v>0</v>
      </c>
      <c r="FV43">
        <v>0.871</v>
      </c>
      <c r="FW43">
        <v>0.066</v>
      </c>
      <c r="FX43">
        <v>5.486</v>
      </c>
      <c r="FY43">
        <v>0.145</v>
      </c>
      <c r="FZ43">
        <v>420</v>
      </c>
      <c r="GA43">
        <v>16</v>
      </c>
      <c r="GB43">
        <v>0.27</v>
      </c>
      <c r="GC43">
        <v>0.16</v>
      </c>
      <c r="GD43">
        <v>-17.8324904761905</v>
      </c>
      <c r="GE43">
        <v>-23.5380389610389</v>
      </c>
      <c r="GF43">
        <v>3.0418922771235</v>
      </c>
      <c r="GG43">
        <v>0</v>
      </c>
      <c r="GH43">
        <v>491.502470588235</v>
      </c>
      <c r="GI43">
        <v>-1.85744844106531</v>
      </c>
      <c r="GJ43">
        <v>0.252233112918574</v>
      </c>
      <c r="GK43">
        <v>-1</v>
      </c>
      <c r="GL43">
        <v>3.33666285714286</v>
      </c>
      <c r="GM43">
        <v>-0.224178701298705</v>
      </c>
      <c r="GN43">
        <v>0.0255409941527914</v>
      </c>
      <c r="GO43">
        <v>0</v>
      </c>
      <c r="GP43">
        <v>0</v>
      </c>
      <c r="GQ43">
        <v>2</v>
      </c>
      <c r="GR43" t="s">
        <v>467</v>
      </c>
      <c r="GS43">
        <v>3.12528</v>
      </c>
      <c r="GT43">
        <v>2.66044</v>
      </c>
      <c r="GU43">
        <v>0.0866579</v>
      </c>
      <c r="GV43">
        <v>0.0919888</v>
      </c>
      <c r="GW43">
        <v>0.0999019</v>
      </c>
      <c r="GX43">
        <v>0.0901273</v>
      </c>
      <c r="GY43">
        <v>23681</v>
      </c>
      <c r="GZ43">
        <v>22133.9</v>
      </c>
      <c r="HA43">
        <v>23186.4</v>
      </c>
      <c r="HB43">
        <v>23734.8</v>
      </c>
      <c r="HC43">
        <v>35562.6</v>
      </c>
      <c r="HD43">
        <v>35736.8</v>
      </c>
      <c r="HE43">
        <v>41796.1</v>
      </c>
      <c r="HF43">
        <v>42314.2</v>
      </c>
      <c r="HG43">
        <v>1.90675</v>
      </c>
      <c r="HH43">
        <v>1.8069</v>
      </c>
      <c r="HI43">
        <v>0.140805</v>
      </c>
      <c r="HJ43">
        <v>0</v>
      </c>
      <c r="HK43">
        <v>27.8166</v>
      </c>
      <c r="HL43">
        <v>999.9</v>
      </c>
      <c r="HM43">
        <v>54.755</v>
      </c>
      <c r="HN43">
        <v>29.275</v>
      </c>
      <c r="HO43">
        <v>24.8298</v>
      </c>
      <c r="HP43">
        <v>54.5401</v>
      </c>
      <c r="HQ43">
        <v>43.5136</v>
      </c>
      <c r="HR43">
        <v>1</v>
      </c>
      <c r="HS43">
        <v>0.041283</v>
      </c>
      <c r="HT43">
        <v>0.879578</v>
      </c>
      <c r="HU43">
        <v>20.2157</v>
      </c>
      <c r="HV43">
        <v>5.22972</v>
      </c>
      <c r="HW43">
        <v>11.992</v>
      </c>
      <c r="HX43">
        <v>4.95565</v>
      </c>
      <c r="HY43">
        <v>3.3039</v>
      </c>
      <c r="HZ43">
        <v>999.9</v>
      </c>
      <c r="IA43">
        <v>9999</v>
      </c>
      <c r="IB43">
        <v>9999</v>
      </c>
      <c r="IC43">
        <v>9999</v>
      </c>
      <c r="ID43">
        <v>1.8689</v>
      </c>
      <c r="IE43">
        <v>1.86462</v>
      </c>
      <c r="IF43">
        <v>1.87215</v>
      </c>
      <c r="IG43">
        <v>1.8631</v>
      </c>
      <c r="IH43">
        <v>1.86249</v>
      </c>
      <c r="II43">
        <v>1.8689</v>
      </c>
      <c r="IJ43">
        <v>1.85912</v>
      </c>
      <c r="IK43">
        <v>1.86546</v>
      </c>
      <c r="IL43">
        <v>5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5.661</v>
      </c>
      <c r="IZ43">
        <v>0.3308</v>
      </c>
      <c r="JA43">
        <v>4.24591870636989</v>
      </c>
      <c r="JB43">
        <v>0.00406324532283829</v>
      </c>
      <c r="JC43">
        <v>-1.45373754250553e-06</v>
      </c>
      <c r="JD43">
        <v>2.45784242640463e-10</v>
      </c>
      <c r="JE43">
        <v>0.0444475935836347</v>
      </c>
      <c r="JF43">
        <v>0.00491888386651684</v>
      </c>
      <c r="JG43">
        <v>0.000226889049496401</v>
      </c>
      <c r="JH43">
        <v>4.01595507822366e-06</v>
      </c>
      <c r="JI43">
        <v>-0</v>
      </c>
      <c r="JJ43">
        <v>2035</v>
      </c>
      <c r="JK43">
        <v>2</v>
      </c>
      <c r="JL43">
        <v>30</v>
      </c>
      <c r="JM43">
        <v>186997.4</v>
      </c>
      <c r="JN43">
        <v>186997.3</v>
      </c>
      <c r="JO43">
        <v>1.10352</v>
      </c>
      <c r="JP43">
        <v>2.39258</v>
      </c>
      <c r="JQ43">
        <v>1.4978</v>
      </c>
      <c r="JR43">
        <v>2.33032</v>
      </c>
      <c r="JS43">
        <v>1.54419</v>
      </c>
      <c r="JT43">
        <v>2.323</v>
      </c>
      <c r="JU43">
        <v>36.5996</v>
      </c>
      <c r="JV43">
        <v>23.7022</v>
      </c>
      <c r="JW43">
        <v>18</v>
      </c>
      <c r="JX43">
        <v>546.514</v>
      </c>
      <c r="JY43">
        <v>425.986</v>
      </c>
      <c r="JZ43">
        <v>26.7434</v>
      </c>
      <c r="KA43">
        <v>28.0416</v>
      </c>
      <c r="KB43">
        <v>30.0004</v>
      </c>
      <c r="KC43">
        <v>27.8505</v>
      </c>
      <c r="KD43">
        <v>27.8649</v>
      </c>
      <c r="KE43">
        <v>22.2591</v>
      </c>
      <c r="KF43">
        <v>31.8051</v>
      </c>
      <c r="KG43">
        <v>60.8527</v>
      </c>
      <c r="KH43">
        <v>26.6704</v>
      </c>
      <c r="KI43">
        <v>460.46</v>
      </c>
      <c r="KJ43">
        <v>20.3732</v>
      </c>
      <c r="KK43">
        <v>93.6801</v>
      </c>
      <c r="KL43">
        <v>98.6259</v>
      </c>
    </row>
    <row r="44" spans="1:298">
      <c r="A44">
        <v>28</v>
      </c>
      <c r="B44">
        <v>1758469555.1</v>
      </c>
      <c r="C44">
        <v>227</v>
      </c>
      <c r="D44" t="s">
        <v>500</v>
      </c>
      <c r="E44" t="s">
        <v>501</v>
      </c>
      <c r="F44">
        <v>5</v>
      </c>
      <c r="G44" t="s">
        <v>436</v>
      </c>
      <c r="H44" t="s">
        <v>437</v>
      </c>
      <c r="I44" t="s">
        <v>438</v>
      </c>
      <c r="J44">
        <v>1758469546.94615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449.773575303896</v>
      </c>
      <c r="AL44">
        <v>425.204290909091</v>
      </c>
      <c r="AM44">
        <v>1.93157575757575</v>
      </c>
      <c r="AN44">
        <v>63.94</v>
      </c>
      <c r="AO44">
        <f>(AQ44 - AP44 + DZ44*1E3/(8.314*(EB44+273.15)) * AS44/DY44 * AR44) * DY44/(100*DM44) * 1000/(1000 - AQ44)</f>
        <v>0</v>
      </c>
      <c r="AP44">
        <v>20.256452588498</v>
      </c>
      <c r="AQ44">
        <v>23.4971265734266</v>
      </c>
      <c r="AR44">
        <v>-0.0067865746010538</v>
      </c>
      <c r="AS44">
        <v>94.9993966536346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2.96</v>
      </c>
      <c r="DN44">
        <v>0.5</v>
      </c>
      <c r="DO44" t="s">
        <v>440</v>
      </c>
      <c r="DP44">
        <v>2</v>
      </c>
      <c r="DQ44" t="b">
        <v>1</v>
      </c>
      <c r="DR44">
        <v>1758469546.94615</v>
      </c>
      <c r="DS44">
        <v>406.771307692308</v>
      </c>
      <c r="DT44">
        <v>430.096538461538</v>
      </c>
      <c r="DU44">
        <v>23.5363461538462</v>
      </c>
      <c r="DV44">
        <v>20.2458230769231</v>
      </c>
      <c r="DW44">
        <v>401.113923076923</v>
      </c>
      <c r="DX44">
        <v>23.2053769230769</v>
      </c>
      <c r="DY44">
        <v>500.000384615385</v>
      </c>
      <c r="DZ44">
        <v>90.0985153846154</v>
      </c>
      <c r="EA44">
        <v>0.0349922461538461</v>
      </c>
      <c r="EB44">
        <v>30.0304538461539</v>
      </c>
      <c r="EC44">
        <v>30.1011307692308</v>
      </c>
      <c r="ED44">
        <v>999.9</v>
      </c>
      <c r="EE44">
        <v>0</v>
      </c>
      <c r="EF44">
        <v>0</v>
      </c>
      <c r="EG44">
        <v>9994.57230769231</v>
      </c>
      <c r="EH44">
        <v>0</v>
      </c>
      <c r="EI44">
        <v>10.7592076923077</v>
      </c>
      <c r="EJ44">
        <v>-23.3250307692308</v>
      </c>
      <c r="EK44">
        <v>416.576153846154</v>
      </c>
      <c r="EL44">
        <v>438.984230769231</v>
      </c>
      <c r="EM44">
        <v>3.29052769230769</v>
      </c>
      <c r="EN44">
        <v>430.096538461538</v>
      </c>
      <c r="EO44">
        <v>20.2458230769231</v>
      </c>
      <c r="EP44">
        <v>2.12058923076923</v>
      </c>
      <c r="EQ44">
        <v>1.82412</v>
      </c>
      <c r="ER44">
        <v>18.3746923076923</v>
      </c>
      <c r="ES44">
        <v>15.9950076923077</v>
      </c>
      <c r="ET44">
        <v>2000.02461538462</v>
      </c>
      <c r="EU44">
        <v>0.980006846153846</v>
      </c>
      <c r="EV44">
        <v>0.0199934307692308</v>
      </c>
      <c r="EW44">
        <v>0</v>
      </c>
      <c r="EX44">
        <v>491.214461538461</v>
      </c>
      <c r="EY44">
        <v>5.00016</v>
      </c>
      <c r="EZ44">
        <v>10089.6384615385</v>
      </c>
      <c r="FA44">
        <v>18234.4461538462</v>
      </c>
      <c r="FB44">
        <v>48.875</v>
      </c>
      <c r="FC44">
        <v>49.3216923076923</v>
      </c>
      <c r="FD44">
        <v>49.2690769230769</v>
      </c>
      <c r="FE44">
        <v>48.9757692307692</v>
      </c>
      <c r="FF44">
        <v>50.625</v>
      </c>
      <c r="FG44">
        <v>1955.13461538462</v>
      </c>
      <c r="FH44">
        <v>39.89</v>
      </c>
      <c r="FI44">
        <v>0</v>
      </c>
      <c r="FJ44">
        <v>1758469556</v>
      </c>
      <c r="FK44">
        <v>0</v>
      </c>
      <c r="FL44">
        <v>491.22216</v>
      </c>
      <c r="FM44">
        <v>-1.52900000101342</v>
      </c>
      <c r="FN44">
        <v>-37.5846153743161</v>
      </c>
      <c r="FO44">
        <v>10088.772</v>
      </c>
      <c r="FP44">
        <v>15</v>
      </c>
      <c r="FQ44">
        <v>0</v>
      </c>
      <c r="FR44" t="s">
        <v>441</v>
      </c>
      <c r="FS44">
        <v>1747249705.1</v>
      </c>
      <c r="FT44">
        <v>1747249711.1</v>
      </c>
      <c r="FU44">
        <v>0</v>
      </c>
      <c r="FV44">
        <v>0.871</v>
      </c>
      <c r="FW44">
        <v>0.066</v>
      </c>
      <c r="FX44">
        <v>5.486</v>
      </c>
      <c r="FY44">
        <v>0.145</v>
      </c>
      <c r="FZ44">
        <v>420</v>
      </c>
      <c r="GA44">
        <v>16</v>
      </c>
      <c r="GB44">
        <v>0.27</v>
      </c>
      <c r="GC44">
        <v>0.16</v>
      </c>
      <c r="GD44">
        <v>-20.4393285714286</v>
      </c>
      <c r="GE44">
        <v>-48.2837220779221</v>
      </c>
      <c r="GF44">
        <v>5.38880249946417</v>
      </c>
      <c r="GG44">
        <v>0</v>
      </c>
      <c r="GH44">
        <v>491.342441176471</v>
      </c>
      <c r="GI44">
        <v>-1.94730329013782</v>
      </c>
      <c r="GJ44">
        <v>0.262541334692545</v>
      </c>
      <c r="GK44">
        <v>-1</v>
      </c>
      <c r="GL44">
        <v>3.31821571428571</v>
      </c>
      <c r="GM44">
        <v>-0.360716103896106</v>
      </c>
      <c r="GN44">
        <v>0.0381925856144666</v>
      </c>
      <c r="GO44">
        <v>0</v>
      </c>
      <c r="GP44">
        <v>0</v>
      </c>
      <c r="GQ44">
        <v>2</v>
      </c>
      <c r="GR44" t="s">
        <v>467</v>
      </c>
      <c r="GS44">
        <v>3.12533</v>
      </c>
      <c r="GT44">
        <v>2.66068</v>
      </c>
      <c r="GU44">
        <v>0.0882455</v>
      </c>
      <c r="GV44">
        <v>0.0946592</v>
      </c>
      <c r="GW44">
        <v>0.0997718</v>
      </c>
      <c r="GX44">
        <v>0.090291</v>
      </c>
      <c r="GY44">
        <v>23639.7</v>
      </c>
      <c r="GZ44">
        <v>22068.6</v>
      </c>
      <c r="HA44">
        <v>23186.3</v>
      </c>
      <c r="HB44">
        <v>23734.6</v>
      </c>
      <c r="HC44">
        <v>35567.9</v>
      </c>
      <c r="HD44">
        <v>35730.6</v>
      </c>
      <c r="HE44">
        <v>41796</v>
      </c>
      <c r="HF44">
        <v>42314.2</v>
      </c>
      <c r="HG44">
        <v>1.9067</v>
      </c>
      <c r="HH44">
        <v>1.80672</v>
      </c>
      <c r="HI44">
        <v>0.142369</v>
      </c>
      <c r="HJ44">
        <v>0</v>
      </c>
      <c r="HK44">
        <v>27.8219</v>
      </c>
      <c r="HL44">
        <v>999.9</v>
      </c>
      <c r="HM44">
        <v>54.755</v>
      </c>
      <c r="HN44">
        <v>29.275</v>
      </c>
      <c r="HO44">
        <v>24.8332</v>
      </c>
      <c r="HP44">
        <v>54.2201</v>
      </c>
      <c r="HQ44">
        <v>43.3814</v>
      </c>
      <c r="HR44">
        <v>1</v>
      </c>
      <c r="HS44">
        <v>0.0419411</v>
      </c>
      <c r="HT44">
        <v>1.05658</v>
      </c>
      <c r="HU44">
        <v>20.2146</v>
      </c>
      <c r="HV44">
        <v>5.23047</v>
      </c>
      <c r="HW44">
        <v>11.992</v>
      </c>
      <c r="HX44">
        <v>4.9557</v>
      </c>
      <c r="HY44">
        <v>3.30395</v>
      </c>
      <c r="HZ44">
        <v>999.9</v>
      </c>
      <c r="IA44">
        <v>9999</v>
      </c>
      <c r="IB44">
        <v>9999</v>
      </c>
      <c r="IC44">
        <v>9999</v>
      </c>
      <c r="ID44">
        <v>1.86889</v>
      </c>
      <c r="IE44">
        <v>1.86462</v>
      </c>
      <c r="IF44">
        <v>1.87215</v>
      </c>
      <c r="IG44">
        <v>1.8631</v>
      </c>
      <c r="IH44">
        <v>1.86249</v>
      </c>
      <c r="II44">
        <v>1.8689</v>
      </c>
      <c r="IJ44">
        <v>1.85912</v>
      </c>
      <c r="IK44">
        <v>1.86542</v>
      </c>
      <c r="IL44">
        <v>5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5.69</v>
      </c>
      <c r="IZ44">
        <v>0.33</v>
      </c>
      <c r="JA44">
        <v>4.24591870636989</v>
      </c>
      <c r="JB44">
        <v>0.00406324532283829</v>
      </c>
      <c r="JC44">
        <v>-1.45373754250553e-06</v>
      </c>
      <c r="JD44">
        <v>2.45784242640463e-10</v>
      </c>
      <c r="JE44">
        <v>0.0444475935836347</v>
      </c>
      <c r="JF44">
        <v>0.00491888386651684</v>
      </c>
      <c r="JG44">
        <v>0.000226889049496401</v>
      </c>
      <c r="JH44">
        <v>4.01595507822366e-06</v>
      </c>
      <c r="JI44">
        <v>-0</v>
      </c>
      <c r="JJ44">
        <v>2035</v>
      </c>
      <c r="JK44">
        <v>2</v>
      </c>
      <c r="JL44">
        <v>30</v>
      </c>
      <c r="JM44">
        <v>186997.5</v>
      </c>
      <c r="JN44">
        <v>186997.4</v>
      </c>
      <c r="JO44">
        <v>1.14014</v>
      </c>
      <c r="JP44">
        <v>2.40112</v>
      </c>
      <c r="JQ44">
        <v>1.49902</v>
      </c>
      <c r="JR44">
        <v>2.33032</v>
      </c>
      <c r="JS44">
        <v>1.54419</v>
      </c>
      <c r="JT44">
        <v>2.21802</v>
      </c>
      <c r="JU44">
        <v>36.5996</v>
      </c>
      <c r="JV44">
        <v>23.6847</v>
      </c>
      <c r="JW44">
        <v>18</v>
      </c>
      <c r="JX44">
        <v>546.512</v>
      </c>
      <c r="JY44">
        <v>425.911</v>
      </c>
      <c r="JZ44">
        <v>26.6484</v>
      </c>
      <c r="KA44">
        <v>28.0458</v>
      </c>
      <c r="KB44">
        <v>30.0007</v>
      </c>
      <c r="KC44">
        <v>27.854</v>
      </c>
      <c r="KD44">
        <v>27.8686</v>
      </c>
      <c r="KE44">
        <v>22.9032</v>
      </c>
      <c r="KF44">
        <v>31.5168</v>
      </c>
      <c r="KG44">
        <v>60.8527</v>
      </c>
      <c r="KH44">
        <v>26.5519</v>
      </c>
      <c r="KI44">
        <v>473.932</v>
      </c>
      <c r="KJ44">
        <v>20.4562</v>
      </c>
      <c r="KK44">
        <v>93.6798</v>
      </c>
      <c r="KL44">
        <v>98.6256</v>
      </c>
    </row>
    <row r="45" spans="1:298">
      <c r="A45">
        <v>29</v>
      </c>
      <c r="B45">
        <v>1758469560.1</v>
      </c>
      <c r="C45">
        <v>232</v>
      </c>
      <c r="D45" t="s">
        <v>502</v>
      </c>
      <c r="E45" t="s">
        <v>503</v>
      </c>
      <c r="F45">
        <v>5</v>
      </c>
      <c r="G45" t="s">
        <v>436</v>
      </c>
      <c r="H45" t="s">
        <v>437</v>
      </c>
      <c r="I45" t="s">
        <v>438</v>
      </c>
      <c r="J45">
        <v>1758469551.94615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467.591680910823</v>
      </c>
      <c r="AL45">
        <v>439.138315151515</v>
      </c>
      <c r="AM45">
        <v>2.92162770562766</v>
      </c>
      <c r="AN45">
        <v>63.94</v>
      </c>
      <c r="AO45">
        <f>(AQ45 - AP45 + DZ45*1E3/(8.314*(EB45+273.15)) * AS45/DY45 * AR45) * DY45/(100*DM45) * 1000/(1000 - AQ45)</f>
        <v>0</v>
      </c>
      <c r="AP45">
        <v>20.3185042838674</v>
      </c>
      <c r="AQ45">
        <v>23.4612013986014</v>
      </c>
      <c r="AR45">
        <v>-0.00779277021070639</v>
      </c>
      <c r="AS45">
        <v>94.9993966536346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2.96</v>
      </c>
      <c r="DN45">
        <v>0.5</v>
      </c>
      <c r="DO45" t="s">
        <v>440</v>
      </c>
      <c r="DP45">
        <v>2</v>
      </c>
      <c r="DQ45" t="b">
        <v>1</v>
      </c>
      <c r="DR45">
        <v>1758469551.94615</v>
      </c>
      <c r="DS45">
        <v>413.166076923077</v>
      </c>
      <c r="DT45">
        <v>442.621384615385</v>
      </c>
      <c r="DU45">
        <v>23.5134461538462</v>
      </c>
      <c r="DV45">
        <v>20.2826692307692</v>
      </c>
      <c r="DW45">
        <v>407.489461538462</v>
      </c>
      <c r="DX45">
        <v>23.1829846153846</v>
      </c>
      <c r="DY45">
        <v>500.021307692308</v>
      </c>
      <c r="DZ45">
        <v>90.0982384615385</v>
      </c>
      <c r="EA45">
        <v>0.0350634</v>
      </c>
      <c r="EB45">
        <v>30.0292769230769</v>
      </c>
      <c r="EC45">
        <v>30.1266769230769</v>
      </c>
      <c r="ED45">
        <v>999.9</v>
      </c>
      <c r="EE45">
        <v>0</v>
      </c>
      <c r="EF45">
        <v>0</v>
      </c>
      <c r="EG45">
        <v>9996.01</v>
      </c>
      <c r="EH45">
        <v>0</v>
      </c>
      <c r="EI45">
        <v>10.7588769230769</v>
      </c>
      <c r="EJ45">
        <v>-29.4552846153846</v>
      </c>
      <c r="EK45">
        <v>423.114769230769</v>
      </c>
      <c r="EL45">
        <v>451.785538461539</v>
      </c>
      <c r="EM45">
        <v>3.23078846153846</v>
      </c>
      <c r="EN45">
        <v>442.621384615385</v>
      </c>
      <c r="EO45">
        <v>20.2826692307692</v>
      </c>
      <c r="EP45">
        <v>2.11852076923077</v>
      </c>
      <c r="EQ45">
        <v>1.82743230769231</v>
      </c>
      <c r="ER45">
        <v>18.3591230769231</v>
      </c>
      <c r="ES45">
        <v>16.0234076923077</v>
      </c>
      <c r="ET45">
        <v>2000.01538461538</v>
      </c>
      <c r="EU45">
        <v>0.980006846153846</v>
      </c>
      <c r="EV45">
        <v>0.0199934384615385</v>
      </c>
      <c r="EW45">
        <v>0</v>
      </c>
      <c r="EX45">
        <v>491.059384615385</v>
      </c>
      <c r="EY45">
        <v>5.00016</v>
      </c>
      <c r="EZ45">
        <v>10086.4384615385</v>
      </c>
      <c r="FA45">
        <v>18234.3615384615</v>
      </c>
      <c r="FB45">
        <v>48.8797692307692</v>
      </c>
      <c r="FC45">
        <v>49.3313846153846</v>
      </c>
      <c r="FD45">
        <v>49.2881538461538</v>
      </c>
      <c r="FE45">
        <v>48.9951538461538</v>
      </c>
      <c r="FF45">
        <v>50.625</v>
      </c>
      <c r="FG45">
        <v>1955.12538461538</v>
      </c>
      <c r="FH45">
        <v>39.89</v>
      </c>
      <c r="FI45">
        <v>0</v>
      </c>
      <c r="FJ45">
        <v>1758469560.8</v>
      </c>
      <c r="FK45">
        <v>0</v>
      </c>
      <c r="FL45">
        <v>491.10264</v>
      </c>
      <c r="FM45">
        <v>-1.94030768933719</v>
      </c>
      <c r="FN45">
        <v>-35.6000001479643</v>
      </c>
      <c r="FO45">
        <v>10085.86</v>
      </c>
      <c r="FP45">
        <v>15</v>
      </c>
      <c r="FQ45">
        <v>0</v>
      </c>
      <c r="FR45" t="s">
        <v>441</v>
      </c>
      <c r="FS45">
        <v>1747249705.1</v>
      </c>
      <c r="FT45">
        <v>1747249711.1</v>
      </c>
      <c r="FU45">
        <v>0</v>
      </c>
      <c r="FV45">
        <v>0.871</v>
      </c>
      <c r="FW45">
        <v>0.066</v>
      </c>
      <c r="FX45">
        <v>5.486</v>
      </c>
      <c r="FY45">
        <v>0.145</v>
      </c>
      <c r="FZ45">
        <v>420</v>
      </c>
      <c r="GA45">
        <v>16</v>
      </c>
      <c r="GB45">
        <v>0.27</v>
      </c>
      <c r="GC45">
        <v>0.16</v>
      </c>
      <c r="GD45">
        <v>-26.0348047619048</v>
      </c>
      <c r="GE45">
        <v>-75.3416961038961</v>
      </c>
      <c r="GF45">
        <v>7.69731144024149</v>
      </c>
      <c r="GG45">
        <v>0</v>
      </c>
      <c r="GH45">
        <v>491.180411764706</v>
      </c>
      <c r="GI45">
        <v>-1.6124369761851</v>
      </c>
      <c r="GJ45">
        <v>0.243876791174059</v>
      </c>
      <c r="GK45">
        <v>-1</v>
      </c>
      <c r="GL45">
        <v>3.25718095238095</v>
      </c>
      <c r="GM45">
        <v>-0.679965974025967</v>
      </c>
      <c r="GN45">
        <v>0.0743295590054866</v>
      </c>
      <c r="GO45">
        <v>0</v>
      </c>
      <c r="GP45">
        <v>0</v>
      </c>
      <c r="GQ45">
        <v>2</v>
      </c>
      <c r="GR45" t="s">
        <v>467</v>
      </c>
      <c r="GS45">
        <v>3.12536</v>
      </c>
      <c r="GT45">
        <v>2.66046</v>
      </c>
      <c r="GU45">
        <v>0.0905319</v>
      </c>
      <c r="GV45">
        <v>0.0972164</v>
      </c>
      <c r="GW45">
        <v>0.0996664</v>
      </c>
      <c r="GX45">
        <v>0.0905588</v>
      </c>
      <c r="GY45">
        <v>23580.7</v>
      </c>
      <c r="GZ45">
        <v>22005.7</v>
      </c>
      <c r="HA45">
        <v>23186.5</v>
      </c>
      <c r="HB45">
        <v>23733.9</v>
      </c>
      <c r="HC45">
        <v>35572.1</v>
      </c>
      <c r="HD45">
        <v>35719.5</v>
      </c>
      <c r="HE45">
        <v>41795.9</v>
      </c>
      <c r="HF45">
        <v>42313.3</v>
      </c>
      <c r="HG45">
        <v>1.90655</v>
      </c>
      <c r="HH45">
        <v>1.80663</v>
      </c>
      <c r="HI45">
        <v>0.144355</v>
      </c>
      <c r="HJ45">
        <v>0</v>
      </c>
      <c r="HK45">
        <v>27.8256</v>
      </c>
      <c r="HL45">
        <v>999.9</v>
      </c>
      <c r="HM45">
        <v>54.755</v>
      </c>
      <c r="HN45">
        <v>29.275</v>
      </c>
      <c r="HO45">
        <v>24.8334</v>
      </c>
      <c r="HP45">
        <v>54.2301</v>
      </c>
      <c r="HQ45">
        <v>43.2772</v>
      </c>
      <c r="HR45">
        <v>1</v>
      </c>
      <c r="HS45">
        <v>0.0424085</v>
      </c>
      <c r="HT45">
        <v>1.26046</v>
      </c>
      <c r="HU45">
        <v>20.2128</v>
      </c>
      <c r="HV45">
        <v>5.23092</v>
      </c>
      <c r="HW45">
        <v>11.992</v>
      </c>
      <c r="HX45">
        <v>4.95565</v>
      </c>
      <c r="HY45">
        <v>3.30395</v>
      </c>
      <c r="HZ45">
        <v>999.9</v>
      </c>
      <c r="IA45">
        <v>9999</v>
      </c>
      <c r="IB45">
        <v>9999</v>
      </c>
      <c r="IC45">
        <v>9999</v>
      </c>
      <c r="ID45">
        <v>1.8689</v>
      </c>
      <c r="IE45">
        <v>1.86462</v>
      </c>
      <c r="IF45">
        <v>1.87213</v>
      </c>
      <c r="IG45">
        <v>1.8631</v>
      </c>
      <c r="IH45">
        <v>1.86249</v>
      </c>
      <c r="II45">
        <v>1.8689</v>
      </c>
      <c r="IJ45">
        <v>1.85913</v>
      </c>
      <c r="IK45">
        <v>1.86541</v>
      </c>
      <c r="IL45">
        <v>5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5.732</v>
      </c>
      <c r="IZ45">
        <v>0.3293</v>
      </c>
      <c r="JA45">
        <v>4.24591870636989</v>
      </c>
      <c r="JB45">
        <v>0.00406324532283829</v>
      </c>
      <c r="JC45">
        <v>-1.45373754250553e-06</v>
      </c>
      <c r="JD45">
        <v>2.45784242640463e-10</v>
      </c>
      <c r="JE45">
        <v>0.0444475935836347</v>
      </c>
      <c r="JF45">
        <v>0.00491888386651684</v>
      </c>
      <c r="JG45">
        <v>0.000226889049496401</v>
      </c>
      <c r="JH45">
        <v>4.01595507822366e-06</v>
      </c>
      <c r="JI45">
        <v>-0</v>
      </c>
      <c r="JJ45">
        <v>2035</v>
      </c>
      <c r="JK45">
        <v>2</v>
      </c>
      <c r="JL45">
        <v>30</v>
      </c>
      <c r="JM45">
        <v>186997.6</v>
      </c>
      <c r="JN45">
        <v>186997.5</v>
      </c>
      <c r="JO45">
        <v>1.16821</v>
      </c>
      <c r="JP45">
        <v>2.39502</v>
      </c>
      <c r="JQ45">
        <v>1.4978</v>
      </c>
      <c r="JR45">
        <v>2.33032</v>
      </c>
      <c r="JS45">
        <v>1.54419</v>
      </c>
      <c r="JT45">
        <v>2.26074</v>
      </c>
      <c r="JU45">
        <v>36.5996</v>
      </c>
      <c r="JV45">
        <v>23.6847</v>
      </c>
      <c r="JW45">
        <v>18</v>
      </c>
      <c r="JX45">
        <v>546.45</v>
      </c>
      <c r="JY45">
        <v>425.877</v>
      </c>
      <c r="JZ45">
        <v>26.5275</v>
      </c>
      <c r="KA45">
        <v>28.0506</v>
      </c>
      <c r="KB45">
        <v>30.0006</v>
      </c>
      <c r="KC45">
        <v>27.8581</v>
      </c>
      <c r="KD45">
        <v>27.872</v>
      </c>
      <c r="KE45">
        <v>23.5464</v>
      </c>
      <c r="KF45">
        <v>30.9667</v>
      </c>
      <c r="KG45">
        <v>60.8527</v>
      </c>
      <c r="KH45">
        <v>26.4004</v>
      </c>
      <c r="KI45">
        <v>494.196</v>
      </c>
      <c r="KJ45">
        <v>20.5439</v>
      </c>
      <c r="KK45">
        <v>93.6799</v>
      </c>
      <c r="KL45">
        <v>98.6233</v>
      </c>
    </row>
    <row r="46" spans="1:298">
      <c r="A46">
        <v>30</v>
      </c>
      <c r="B46">
        <v>1758469565.1</v>
      </c>
      <c r="C46">
        <v>237</v>
      </c>
      <c r="D46" t="s">
        <v>504</v>
      </c>
      <c r="E46" t="s">
        <v>505</v>
      </c>
      <c r="F46">
        <v>5</v>
      </c>
      <c r="G46" t="s">
        <v>436</v>
      </c>
      <c r="H46" t="s">
        <v>437</v>
      </c>
      <c r="I46" t="s">
        <v>438</v>
      </c>
      <c r="J46">
        <v>1758469556.94615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484.044092332468</v>
      </c>
      <c r="AL46">
        <v>454.168042424243</v>
      </c>
      <c r="AM46">
        <v>3.04210995670998</v>
      </c>
      <c r="AN46">
        <v>63.94</v>
      </c>
      <c r="AO46">
        <f>(AQ46 - AP46 + DZ46*1E3/(8.314*(EB46+273.15)) * AS46/DY46 * AR46) * DY46/(100*DM46) * 1000/(1000 - AQ46)</f>
        <v>0</v>
      </c>
      <c r="AP46">
        <v>20.3982112250918</v>
      </c>
      <c r="AQ46">
        <v>23.4300762237762</v>
      </c>
      <c r="AR46">
        <v>-0.00663650196406869</v>
      </c>
      <c r="AS46">
        <v>94.9993966536346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2.96</v>
      </c>
      <c r="DN46">
        <v>0.5</v>
      </c>
      <c r="DO46" t="s">
        <v>440</v>
      </c>
      <c r="DP46">
        <v>2</v>
      </c>
      <c r="DQ46" t="b">
        <v>1</v>
      </c>
      <c r="DR46">
        <v>1758469556.94615</v>
      </c>
      <c r="DS46">
        <v>423.803846153846</v>
      </c>
      <c r="DT46">
        <v>458.230076923077</v>
      </c>
      <c r="DU46">
        <v>23.4795</v>
      </c>
      <c r="DV46">
        <v>20.3359461538462</v>
      </c>
      <c r="DW46">
        <v>418.095538461538</v>
      </c>
      <c r="DX46">
        <v>23.1497615384615</v>
      </c>
      <c r="DY46">
        <v>500.012461538462</v>
      </c>
      <c r="DZ46">
        <v>90.0975769230769</v>
      </c>
      <c r="EA46">
        <v>0.0349946461538461</v>
      </c>
      <c r="EB46">
        <v>30.0276615384615</v>
      </c>
      <c r="EC46">
        <v>30.1556384615385</v>
      </c>
      <c r="ED46">
        <v>999.9</v>
      </c>
      <c r="EE46">
        <v>0</v>
      </c>
      <c r="EF46">
        <v>0</v>
      </c>
      <c r="EG46">
        <v>10004.8530769231</v>
      </c>
      <c r="EH46">
        <v>0</v>
      </c>
      <c r="EI46">
        <v>10.7692461538462</v>
      </c>
      <c r="EJ46">
        <v>-34.4262769230769</v>
      </c>
      <c r="EK46">
        <v>433.993384615385</v>
      </c>
      <c r="EL46">
        <v>467.743153846154</v>
      </c>
      <c r="EM46">
        <v>3.14355307692308</v>
      </c>
      <c r="EN46">
        <v>458.230076923077</v>
      </c>
      <c r="EO46">
        <v>20.3359461538462</v>
      </c>
      <c r="EP46">
        <v>2.11544615384615</v>
      </c>
      <c r="EQ46">
        <v>1.83221846153846</v>
      </c>
      <c r="ER46">
        <v>18.3359692307692</v>
      </c>
      <c r="ES46">
        <v>16.0643538461538</v>
      </c>
      <c r="ET46">
        <v>1999.98538461538</v>
      </c>
      <c r="EU46">
        <v>0.980006615384615</v>
      </c>
      <c r="EV46">
        <v>0.0199936461538462</v>
      </c>
      <c r="EW46">
        <v>0</v>
      </c>
      <c r="EX46">
        <v>490.897153846154</v>
      </c>
      <c r="EY46">
        <v>5.00016</v>
      </c>
      <c r="EZ46">
        <v>10083.5692307692</v>
      </c>
      <c r="FA46">
        <v>18234.0846153846</v>
      </c>
      <c r="FB46">
        <v>48.8845384615385</v>
      </c>
      <c r="FC46">
        <v>49.3362307692308</v>
      </c>
      <c r="FD46">
        <v>49.3072307692308</v>
      </c>
      <c r="FE46">
        <v>49</v>
      </c>
      <c r="FF46">
        <v>50.6345384615385</v>
      </c>
      <c r="FG46">
        <v>1955.09538461539</v>
      </c>
      <c r="FH46">
        <v>39.89</v>
      </c>
      <c r="FI46">
        <v>0</v>
      </c>
      <c r="FJ46">
        <v>1758469566.2</v>
      </c>
      <c r="FK46">
        <v>0</v>
      </c>
      <c r="FL46">
        <v>490.960538461538</v>
      </c>
      <c r="FM46">
        <v>-1.23958974260373</v>
      </c>
      <c r="FN46">
        <v>-29.7401709889536</v>
      </c>
      <c r="FO46">
        <v>10083.0423076923</v>
      </c>
      <c r="FP46">
        <v>15</v>
      </c>
      <c r="FQ46">
        <v>0</v>
      </c>
      <c r="FR46" t="s">
        <v>441</v>
      </c>
      <c r="FS46">
        <v>1747249705.1</v>
      </c>
      <c r="FT46">
        <v>1747249711.1</v>
      </c>
      <c r="FU46">
        <v>0</v>
      </c>
      <c r="FV46">
        <v>0.871</v>
      </c>
      <c r="FW46">
        <v>0.066</v>
      </c>
      <c r="FX46">
        <v>5.486</v>
      </c>
      <c r="FY46">
        <v>0.145</v>
      </c>
      <c r="FZ46">
        <v>420</v>
      </c>
      <c r="GA46">
        <v>16</v>
      </c>
      <c r="GB46">
        <v>0.27</v>
      </c>
      <c r="GC46">
        <v>0.16</v>
      </c>
      <c r="GD46">
        <v>-31.723815</v>
      </c>
      <c r="GE46">
        <v>-60.4339263157894</v>
      </c>
      <c r="GF46">
        <v>6.08106521074022</v>
      </c>
      <c r="GG46">
        <v>0</v>
      </c>
      <c r="GH46">
        <v>491.042764705882</v>
      </c>
      <c r="GI46">
        <v>-1.83092436676966</v>
      </c>
      <c r="GJ46">
        <v>0.253574453484984</v>
      </c>
      <c r="GK46">
        <v>-1</v>
      </c>
      <c r="GL46">
        <v>3.1825095</v>
      </c>
      <c r="GM46">
        <v>-1.10347263157895</v>
      </c>
      <c r="GN46">
        <v>0.107498848899651</v>
      </c>
      <c r="GO46">
        <v>0</v>
      </c>
      <c r="GP46">
        <v>0</v>
      </c>
      <c r="GQ46">
        <v>2</v>
      </c>
      <c r="GR46" t="s">
        <v>467</v>
      </c>
      <c r="GS46">
        <v>3.12525</v>
      </c>
      <c r="GT46">
        <v>2.66072</v>
      </c>
      <c r="GU46">
        <v>0.0929134</v>
      </c>
      <c r="GV46">
        <v>0.0998308</v>
      </c>
      <c r="GW46">
        <v>0.0995554</v>
      </c>
      <c r="GX46">
        <v>0.0907547</v>
      </c>
      <c r="GY46">
        <v>23518.6</v>
      </c>
      <c r="GZ46">
        <v>21941.6</v>
      </c>
      <c r="HA46">
        <v>23186.2</v>
      </c>
      <c r="HB46">
        <v>23733.6</v>
      </c>
      <c r="HC46">
        <v>35576.2</v>
      </c>
      <c r="HD46">
        <v>35711.3</v>
      </c>
      <c r="HE46">
        <v>41795.3</v>
      </c>
      <c r="HF46">
        <v>42312.5</v>
      </c>
      <c r="HG46">
        <v>1.90625</v>
      </c>
      <c r="HH46">
        <v>1.80672</v>
      </c>
      <c r="HI46">
        <v>0.145629</v>
      </c>
      <c r="HJ46">
        <v>0</v>
      </c>
      <c r="HK46">
        <v>27.8304</v>
      </c>
      <c r="HL46">
        <v>999.9</v>
      </c>
      <c r="HM46">
        <v>54.755</v>
      </c>
      <c r="HN46">
        <v>29.275</v>
      </c>
      <c r="HO46">
        <v>24.8328</v>
      </c>
      <c r="HP46">
        <v>54.5701</v>
      </c>
      <c r="HQ46">
        <v>43.2532</v>
      </c>
      <c r="HR46">
        <v>1</v>
      </c>
      <c r="HS46">
        <v>0.0434146</v>
      </c>
      <c r="HT46">
        <v>1.5685</v>
      </c>
      <c r="HU46">
        <v>20.2098</v>
      </c>
      <c r="HV46">
        <v>5.23241</v>
      </c>
      <c r="HW46">
        <v>11.992</v>
      </c>
      <c r="HX46">
        <v>4.9557</v>
      </c>
      <c r="HY46">
        <v>3.30393</v>
      </c>
      <c r="HZ46">
        <v>999.9</v>
      </c>
      <c r="IA46">
        <v>9999</v>
      </c>
      <c r="IB46">
        <v>9999</v>
      </c>
      <c r="IC46">
        <v>9999</v>
      </c>
      <c r="ID46">
        <v>1.86889</v>
      </c>
      <c r="IE46">
        <v>1.86462</v>
      </c>
      <c r="IF46">
        <v>1.87213</v>
      </c>
      <c r="IG46">
        <v>1.8631</v>
      </c>
      <c r="IH46">
        <v>1.86249</v>
      </c>
      <c r="II46">
        <v>1.8689</v>
      </c>
      <c r="IJ46">
        <v>1.85913</v>
      </c>
      <c r="IK46">
        <v>1.86543</v>
      </c>
      <c r="IL46">
        <v>5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5.775</v>
      </c>
      <c r="IZ46">
        <v>0.3285</v>
      </c>
      <c r="JA46">
        <v>4.24591870636989</v>
      </c>
      <c r="JB46">
        <v>0.00406324532283829</v>
      </c>
      <c r="JC46">
        <v>-1.45373754250553e-06</v>
      </c>
      <c r="JD46">
        <v>2.45784242640463e-10</v>
      </c>
      <c r="JE46">
        <v>0.0444475935836347</v>
      </c>
      <c r="JF46">
        <v>0.00491888386651684</v>
      </c>
      <c r="JG46">
        <v>0.000226889049496401</v>
      </c>
      <c r="JH46">
        <v>4.01595507822366e-06</v>
      </c>
      <c r="JI46">
        <v>-0</v>
      </c>
      <c r="JJ46">
        <v>2035</v>
      </c>
      <c r="JK46">
        <v>2</v>
      </c>
      <c r="JL46">
        <v>30</v>
      </c>
      <c r="JM46">
        <v>186997.7</v>
      </c>
      <c r="JN46">
        <v>186997.6</v>
      </c>
      <c r="JO46">
        <v>1.20361</v>
      </c>
      <c r="JP46">
        <v>2.38281</v>
      </c>
      <c r="JQ46">
        <v>1.49902</v>
      </c>
      <c r="JR46">
        <v>2.33032</v>
      </c>
      <c r="JS46">
        <v>1.54419</v>
      </c>
      <c r="JT46">
        <v>2.31079</v>
      </c>
      <c r="JU46">
        <v>36.5996</v>
      </c>
      <c r="JV46">
        <v>23.6935</v>
      </c>
      <c r="JW46">
        <v>18</v>
      </c>
      <c r="JX46">
        <v>546.289</v>
      </c>
      <c r="JY46">
        <v>425.964</v>
      </c>
      <c r="JZ46">
        <v>26.3701</v>
      </c>
      <c r="KA46">
        <v>28.0548</v>
      </c>
      <c r="KB46">
        <v>30.0007</v>
      </c>
      <c r="KC46">
        <v>27.8622</v>
      </c>
      <c r="KD46">
        <v>27.8757</v>
      </c>
      <c r="KE46">
        <v>24.1791</v>
      </c>
      <c r="KF46">
        <v>30.675</v>
      </c>
      <c r="KG46">
        <v>60.8527</v>
      </c>
      <c r="KH46">
        <v>26.2184</v>
      </c>
      <c r="KI46">
        <v>507.864</v>
      </c>
      <c r="KJ46">
        <v>20.6487</v>
      </c>
      <c r="KK46">
        <v>93.6786</v>
      </c>
      <c r="KL46">
        <v>98.6216</v>
      </c>
    </row>
    <row r="47" spans="1:298">
      <c r="A47">
        <v>31</v>
      </c>
      <c r="B47">
        <v>1758469570.1</v>
      </c>
      <c r="C47">
        <v>242</v>
      </c>
      <c r="D47" t="s">
        <v>506</v>
      </c>
      <c r="E47" t="s">
        <v>507</v>
      </c>
      <c r="F47">
        <v>5</v>
      </c>
      <c r="G47" t="s">
        <v>436</v>
      </c>
      <c r="H47" t="s">
        <v>437</v>
      </c>
      <c r="I47" t="s">
        <v>438</v>
      </c>
      <c r="J47">
        <v>1758469561.94615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501.917305129004</v>
      </c>
      <c r="AL47">
        <v>470.689145454546</v>
      </c>
      <c r="AM47">
        <v>3.35959264069266</v>
      </c>
      <c r="AN47">
        <v>63.94</v>
      </c>
      <c r="AO47">
        <f>(AQ47 - AP47 + DZ47*1E3/(8.314*(EB47+273.15)) * AS47/DY47 * AR47) * DY47/(100*DM47) * 1000/(1000 - AQ47)</f>
        <v>0</v>
      </c>
      <c r="AP47">
        <v>20.4673040318199</v>
      </c>
      <c r="AQ47">
        <v>23.3871461538462</v>
      </c>
      <c r="AR47">
        <v>-0.00777117125792002</v>
      </c>
      <c r="AS47">
        <v>94.9993966536346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2.96</v>
      </c>
      <c r="DN47">
        <v>0.5</v>
      </c>
      <c r="DO47" t="s">
        <v>440</v>
      </c>
      <c r="DP47">
        <v>2</v>
      </c>
      <c r="DQ47" t="b">
        <v>1</v>
      </c>
      <c r="DR47">
        <v>1758469561.94615</v>
      </c>
      <c r="DS47">
        <v>437.543846153846</v>
      </c>
      <c r="DT47">
        <v>475.169153846154</v>
      </c>
      <c r="DU47">
        <v>23.4417538461538</v>
      </c>
      <c r="DV47">
        <v>20.4098615384615</v>
      </c>
      <c r="DW47">
        <v>431.794846153846</v>
      </c>
      <c r="DX47">
        <v>23.1128307692308</v>
      </c>
      <c r="DY47">
        <v>499.981923076923</v>
      </c>
      <c r="DZ47">
        <v>90.0971846153846</v>
      </c>
      <c r="EA47">
        <v>0.0350926461538461</v>
      </c>
      <c r="EB47">
        <v>30.0217384615385</v>
      </c>
      <c r="EC47">
        <v>30.1847692307692</v>
      </c>
      <c r="ED47">
        <v>999.9</v>
      </c>
      <c r="EE47">
        <v>0</v>
      </c>
      <c r="EF47">
        <v>0</v>
      </c>
      <c r="EG47">
        <v>10008.41</v>
      </c>
      <c r="EH47">
        <v>0</v>
      </c>
      <c r="EI47">
        <v>10.7817615384615</v>
      </c>
      <c r="EJ47">
        <v>-37.6255</v>
      </c>
      <c r="EK47">
        <v>448.046307692308</v>
      </c>
      <c r="EL47">
        <v>485.070769230769</v>
      </c>
      <c r="EM47">
        <v>3.03189230769231</v>
      </c>
      <c r="EN47">
        <v>475.169153846154</v>
      </c>
      <c r="EO47">
        <v>20.4098615384615</v>
      </c>
      <c r="EP47">
        <v>2.11203692307692</v>
      </c>
      <c r="EQ47">
        <v>1.83887</v>
      </c>
      <c r="ER47">
        <v>18.3102461538462</v>
      </c>
      <c r="ES47">
        <v>16.1211076923077</v>
      </c>
      <c r="ET47">
        <v>2000.02307692308</v>
      </c>
      <c r="EU47">
        <v>0.980007076923077</v>
      </c>
      <c r="EV47">
        <v>0.0199932076923077</v>
      </c>
      <c r="EW47">
        <v>0</v>
      </c>
      <c r="EX47">
        <v>490.875769230769</v>
      </c>
      <c r="EY47">
        <v>5.00016</v>
      </c>
      <c r="EZ47">
        <v>10081.4384615385</v>
      </c>
      <c r="FA47">
        <v>18234.4230769231</v>
      </c>
      <c r="FB47">
        <v>48.8988461538462</v>
      </c>
      <c r="FC47">
        <v>49.3410769230769</v>
      </c>
      <c r="FD47">
        <v>49.312</v>
      </c>
      <c r="FE47">
        <v>49</v>
      </c>
      <c r="FF47">
        <v>50.6440769230769</v>
      </c>
      <c r="FG47">
        <v>1955.13307692308</v>
      </c>
      <c r="FH47">
        <v>39.89</v>
      </c>
      <c r="FI47">
        <v>0</v>
      </c>
      <c r="FJ47">
        <v>1758469571</v>
      </c>
      <c r="FK47">
        <v>0</v>
      </c>
      <c r="FL47">
        <v>490.882653846154</v>
      </c>
      <c r="FM47">
        <v>-0.750871793302048</v>
      </c>
      <c r="FN47">
        <v>-20.6495726205928</v>
      </c>
      <c r="FO47">
        <v>10081.0461538462</v>
      </c>
      <c r="FP47">
        <v>15</v>
      </c>
      <c r="FQ47">
        <v>0</v>
      </c>
      <c r="FR47" t="s">
        <v>441</v>
      </c>
      <c r="FS47">
        <v>1747249705.1</v>
      </c>
      <c r="FT47">
        <v>1747249711.1</v>
      </c>
      <c r="FU47">
        <v>0</v>
      </c>
      <c r="FV47">
        <v>0.871</v>
      </c>
      <c r="FW47">
        <v>0.066</v>
      </c>
      <c r="FX47">
        <v>5.486</v>
      </c>
      <c r="FY47">
        <v>0.145</v>
      </c>
      <c r="FZ47">
        <v>420</v>
      </c>
      <c r="GA47">
        <v>16</v>
      </c>
      <c r="GB47">
        <v>0.27</v>
      </c>
      <c r="GC47">
        <v>0.16</v>
      </c>
      <c r="GD47">
        <v>-35.285165</v>
      </c>
      <c r="GE47">
        <v>-40.0075263157894</v>
      </c>
      <c r="GF47">
        <v>4.08932090918223</v>
      </c>
      <c r="GG47">
        <v>0</v>
      </c>
      <c r="GH47">
        <v>490.952705882353</v>
      </c>
      <c r="GI47">
        <v>-0.802444612608784</v>
      </c>
      <c r="GJ47">
        <v>0.193752044302197</v>
      </c>
      <c r="GK47">
        <v>-1</v>
      </c>
      <c r="GL47">
        <v>3.1068</v>
      </c>
      <c r="GM47">
        <v>-1.29617954887218</v>
      </c>
      <c r="GN47">
        <v>0.124798048702694</v>
      </c>
      <c r="GO47">
        <v>0</v>
      </c>
      <c r="GP47">
        <v>0</v>
      </c>
      <c r="GQ47">
        <v>2</v>
      </c>
      <c r="GR47" t="s">
        <v>467</v>
      </c>
      <c r="GS47">
        <v>3.12528</v>
      </c>
      <c r="GT47">
        <v>2.66107</v>
      </c>
      <c r="GU47">
        <v>0.0954799</v>
      </c>
      <c r="GV47">
        <v>0.10228</v>
      </c>
      <c r="GW47">
        <v>0.0994544</v>
      </c>
      <c r="GX47">
        <v>0.0911561</v>
      </c>
      <c r="GY47">
        <v>23451.8</v>
      </c>
      <c r="GZ47">
        <v>21881.8</v>
      </c>
      <c r="HA47">
        <v>23186</v>
      </c>
      <c r="HB47">
        <v>23733.5</v>
      </c>
      <c r="HC47">
        <v>35580</v>
      </c>
      <c r="HD47">
        <v>35695.7</v>
      </c>
      <c r="HE47">
        <v>41794.7</v>
      </c>
      <c r="HF47">
        <v>42312.4</v>
      </c>
      <c r="HG47">
        <v>1.90622</v>
      </c>
      <c r="HH47">
        <v>1.80705</v>
      </c>
      <c r="HI47">
        <v>0.146434</v>
      </c>
      <c r="HJ47">
        <v>0</v>
      </c>
      <c r="HK47">
        <v>27.8339</v>
      </c>
      <c r="HL47">
        <v>999.9</v>
      </c>
      <c r="HM47">
        <v>54.755</v>
      </c>
      <c r="HN47">
        <v>29.296</v>
      </c>
      <c r="HO47">
        <v>24.8624</v>
      </c>
      <c r="HP47">
        <v>54.4601</v>
      </c>
      <c r="HQ47">
        <v>43.6138</v>
      </c>
      <c r="HR47">
        <v>1</v>
      </c>
      <c r="HS47">
        <v>0.0442454</v>
      </c>
      <c r="HT47">
        <v>1.81095</v>
      </c>
      <c r="HU47">
        <v>20.2072</v>
      </c>
      <c r="HV47">
        <v>5.23286</v>
      </c>
      <c r="HW47">
        <v>11.992</v>
      </c>
      <c r="HX47">
        <v>4.95565</v>
      </c>
      <c r="HY47">
        <v>3.304</v>
      </c>
      <c r="HZ47">
        <v>999.9</v>
      </c>
      <c r="IA47">
        <v>9999</v>
      </c>
      <c r="IB47">
        <v>9999</v>
      </c>
      <c r="IC47">
        <v>9999</v>
      </c>
      <c r="ID47">
        <v>1.8689</v>
      </c>
      <c r="IE47">
        <v>1.86462</v>
      </c>
      <c r="IF47">
        <v>1.87212</v>
      </c>
      <c r="IG47">
        <v>1.8631</v>
      </c>
      <c r="IH47">
        <v>1.86249</v>
      </c>
      <c r="II47">
        <v>1.8689</v>
      </c>
      <c r="IJ47">
        <v>1.85913</v>
      </c>
      <c r="IK47">
        <v>1.86545</v>
      </c>
      <c r="IL47">
        <v>5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5.823</v>
      </c>
      <c r="IZ47">
        <v>0.3277</v>
      </c>
      <c r="JA47">
        <v>4.24591870636989</v>
      </c>
      <c r="JB47">
        <v>0.00406324532283829</v>
      </c>
      <c r="JC47">
        <v>-1.45373754250553e-06</v>
      </c>
      <c r="JD47">
        <v>2.45784242640463e-10</v>
      </c>
      <c r="JE47">
        <v>0.0444475935836347</v>
      </c>
      <c r="JF47">
        <v>0.00491888386651684</v>
      </c>
      <c r="JG47">
        <v>0.000226889049496401</v>
      </c>
      <c r="JH47">
        <v>4.01595507822366e-06</v>
      </c>
      <c r="JI47">
        <v>-0</v>
      </c>
      <c r="JJ47">
        <v>2035</v>
      </c>
      <c r="JK47">
        <v>2</v>
      </c>
      <c r="JL47">
        <v>30</v>
      </c>
      <c r="JM47">
        <v>186997.8</v>
      </c>
      <c r="JN47">
        <v>186997.6</v>
      </c>
      <c r="JO47">
        <v>1.23291</v>
      </c>
      <c r="JP47">
        <v>2.37061</v>
      </c>
      <c r="JQ47">
        <v>1.4978</v>
      </c>
      <c r="JR47">
        <v>2.3291</v>
      </c>
      <c r="JS47">
        <v>1.54419</v>
      </c>
      <c r="JT47">
        <v>2.35474</v>
      </c>
      <c r="JU47">
        <v>36.6469</v>
      </c>
      <c r="JV47">
        <v>23.6935</v>
      </c>
      <c r="JW47">
        <v>18</v>
      </c>
      <c r="JX47">
        <v>546.304</v>
      </c>
      <c r="JY47">
        <v>426.18</v>
      </c>
      <c r="JZ47">
        <v>26.1863</v>
      </c>
      <c r="KA47">
        <v>28.0595</v>
      </c>
      <c r="KB47">
        <v>30.0008</v>
      </c>
      <c r="KC47">
        <v>27.8657</v>
      </c>
      <c r="KD47">
        <v>27.8792</v>
      </c>
      <c r="KE47">
        <v>24.7637</v>
      </c>
      <c r="KF47">
        <v>30.113</v>
      </c>
      <c r="KG47">
        <v>60.8527</v>
      </c>
      <c r="KH47">
        <v>26.0104</v>
      </c>
      <c r="KI47">
        <v>528.101</v>
      </c>
      <c r="KJ47">
        <v>20.7499</v>
      </c>
      <c r="KK47">
        <v>93.6774</v>
      </c>
      <c r="KL47">
        <v>98.6213</v>
      </c>
    </row>
    <row r="48" spans="1:298">
      <c r="A48">
        <v>32</v>
      </c>
      <c r="B48">
        <v>1758469575.1</v>
      </c>
      <c r="C48">
        <v>247</v>
      </c>
      <c r="D48" t="s">
        <v>508</v>
      </c>
      <c r="E48" t="s">
        <v>509</v>
      </c>
      <c r="F48">
        <v>5</v>
      </c>
      <c r="G48" t="s">
        <v>436</v>
      </c>
      <c r="H48" t="s">
        <v>437</v>
      </c>
      <c r="I48" t="s">
        <v>438</v>
      </c>
      <c r="J48">
        <v>1758469566.94615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518.294041430303</v>
      </c>
      <c r="AL48">
        <v>486.880466666667</v>
      </c>
      <c r="AM48">
        <v>3.2391047619047</v>
      </c>
      <c r="AN48">
        <v>63.94</v>
      </c>
      <c r="AO48">
        <f>(AQ48 - AP48 + DZ48*1E3/(8.314*(EB48+273.15)) * AS48/DY48 * AR48) * DY48/(100*DM48) * 1000/(1000 - AQ48)</f>
        <v>0</v>
      </c>
      <c r="AP48">
        <v>20.592021605881</v>
      </c>
      <c r="AQ48">
        <v>23.3804916083916</v>
      </c>
      <c r="AR48">
        <v>-0.00248059064753369</v>
      </c>
      <c r="AS48">
        <v>94.9993966536346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2.96</v>
      </c>
      <c r="DN48">
        <v>0.5</v>
      </c>
      <c r="DO48" t="s">
        <v>440</v>
      </c>
      <c r="DP48">
        <v>2</v>
      </c>
      <c r="DQ48" t="b">
        <v>1</v>
      </c>
      <c r="DR48">
        <v>1758469566.94615</v>
      </c>
      <c r="DS48">
        <v>452.836769230769</v>
      </c>
      <c r="DT48">
        <v>491.676538461538</v>
      </c>
      <c r="DU48">
        <v>23.411</v>
      </c>
      <c r="DV48">
        <v>20.5007538461538</v>
      </c>
      <c r="DW48">
        <v>447.043230769231</v>
      </c>
      <c r="DX48">
        <v>23.0827230769231</v>
      </c>
      <c r="DY48">
        <v>499.989384615385</v>
      </c>
      <c r="DZ48">
        <v>90.0976769230769</v>
      </c>
      <c r="EA48">
        <v>0.0351333538461538</v>
      </c>
      <c r="EB48">
        <v>30.0112461538462</v>
      </c>
      <c r="EC48">
        <v>30.2059923076923</v>
      </c>
      <c r="ED48">
        <v>999.9</v>
      </c>
      <c r="EE48">
        <v>0</v>
      </c>
      <c r="EF48">
        <v>0</v>
      </c>
      <c r="EG48">
        <v>10010.8123076923</v>
      </c>
      <c r="EH48">
        <v>0</v>
      </c>
      <c r="EI48">
        <v>10.7927846153846</v>
      </c>
      <c r="EJ48">
        <v>-38.8398692307692</v>
      </c>
      <c r="EK48">
        <v>463.692</v>
      </c>
      <c r="EL48">
        <v>501.968846153846</v>
      </c>
      <c r="EM48">
        <v>2.91023076923077</v>
      </c>
      <c r="EN48">
        <v>491.676538461538</v>
      </c>
      <c r="EO48">
        <v>20.5007538461538</v>
      </c>
      <c r="EP48">
        <v>2.10927615384615</v>
      </c>
      <c r="EQ48">
        <v>1.84707</v>
      </c>
      <c r="ER48">
        <v>18.2894076923077</v>
      </c>
      <c r="ES48">
        <v>16.1908076923077</v>
      </c>
      <c r="ET48">
        <v>1999.99692307692</v>
      </c>
      <c r="EU48">
        <v>0.980006846153846</v>
      </c>
      <c r="EV48">
        <v>0.0199934230769231</v>
      </c>
      <c r="EW48">
        <v>0</v>
      </c>
      <c r="EX48">
        <v>490.789230769231</v>
      </c>
      <c r="EY48">
        <v>5.00016</v>
      </c>
      <c r="EZ48">
        <v>10079.9384615385</v>
      </c>
      <c r="FA48">
        <v>18234.1923076923</v>
      </c>
      <c r="FB48">
        <v>48.9131538461539</v>
      </c>
      <c r="FC48">
        <v>49.3507692307692</v>
      </c>
      <c r="FD48">
        <v>49.312</v>
      </c>
      <c r="FE48">
        <v>49</v>
      </c>
      <c r="FF48">
        <v>50.6583846153846</v>
      </c>
      <c r="FG48">
        <v>1955.10692307692</v>
      </c>
      <c r="FH48">
        <v>39.89</v>
      </c>
      <c r="FI48">
        <v>0</v>
      </c>
      <c r="FJ48">
        <v>1758469575.8</v>
      </c>
      <c r="FK48">
        <v>0</v>
      </c>
      <c r="FL48">
        <v>490.801192307692</v>
      </c>
      <c r="FM48">
        <v>-0.465333333444671</v>
      </c>
      <c r="FN48">
        <v>-9.95555556030556</v>
      </c>
      <c r="FO48">
        <v>10079.9230769231</v>
      </c>
      <c r="FP48">
        <v>15</v>
      </c>
      <c r="FQ48">
        <v>0</v>
      </c>
      <c r="FR48" t="s">
        <v>441</v>
      </c>
      <c r="FS48">
        <v>1747249705.1</v>
      </c>
      <c r="FT48">
        <v>1747249711.1</v>
      </c>
      <c r="FU48">
        <v>0</v>
      </c>
      <c r="FV48">
        <v>0.871</v>
      </c>
      <c r="FW48">
        <v>0.066</v>
      </c>
      <c r="FX48">
        <v>5.486</v>
      </c>
      <c r="FY48">
        <v>0.145</v>
      </c>
      <c r="FZ48">
        <v>420</v>
      </c>
      <c r="GA48">
        <v>16</v>
      </c>
      <c r="GB48">
        <v>0.27</v>
      </c>
      <c r="GC48">
        <v>0.16</v>
      </c>
      <c r="GD48">
        <v>-38.205175</v>
      </c>
      <c r="GE48">
        <v>-14.8933759398496</v>
      </c>
      <c r="GF48">
        <v>1.56717015983428</v>
      </c>
      <c r="GG48">
        <v>0</v>
      </c>
      <c r="GH48">
        <v>490.871852941176</v>
      </c>
      <c r="GI48">
        <v>-0.832925896858618</v>
      </c>
      <c r="GJ48">
        <v>0.192740015740945</v>
      </c>
      <c r="GK48">
        <v>-1</v>
      </c>
      <c r="GL48">
        <v>2.965099</v>
      </c>
      <c r="GM48">
        <v>-1.46566646616541</v>
      </c>
      <c r="GN48">
        <v>0.141354797155951</v>
      </c>
      <c r="GO48">
        <v>0</v>
      </c>
      <c r="GP48">
        <v>0</v>
      </c>
      <c r="GQ48">
        <v>2</v>
      </c>
      <c r="GR48" t="s">
        <v>467</v>
      </c>
      <c r="GS48">
        <v>3.12528</v>
      </c>
      <c r="GT48">
        <v>2.66086</v>
      </c>
      <c r="GU48">
        <v>0.097947</v>
      </c>
      <c r="GV48">
        <v>0.104781</v>
      </c>
      <c r="GW48">
        <v>0.099429</v>
      </c>
      <c r="GX48">
        <v>0.0914192</v>
      </c>
      <c r="GY48">
        <v>23387.2</v>
      </c>
      <c r="GZ48">
        <v>21820.5</v>
      </c>
      <c r="HA48">
        <v>23185.4</v>
      </c>
      <c r="HB48">
        <v>23733.1</v>
      </c>
      <c r="HC48">
        <v>35580.8</v>
      </c>
      <c r="HD48">
        <v>35685.2</v>
      </c>
      <c r="HE48">
        <v>41794.2</v>
      </c>
      <c r="HF48">
        <v>42312.1</v>
      </c>
      <c r="HG48">
        <v>1.90578</v>
      </c>
      <c r="HH48">
        <v>1.8069</v>
      </c>
      <c r="HI48">
        <v>0.146478</v>
      </c>
      <c r="HJ48">
        <v>0</v>
      </c>
      <c r="HK48">
        <v>27.8375</v>
      </c>
      <c r="HL48">
        <v>999.9</v>
      </c>
      <c r="HM48">
        <v>54.731</v>
      </c>
      <c r="HN48">
        <v>29.275</v>
      </c>
      <c r="HO48">
        <v>24.824</v>
      </c>
      <c r="HP48">
        <v>54.4701</v>
      </c>
      <c r="HQ48">
        <v>43.5216</v>
      </c>
      <c r="HR48">
        <v>1</v>
      </c>
      <c r="HS48">
        <v>0.0455462</v>
      </c>
      <c r="HT48">
        <v>2.11996</v>
      </c>
      <c r="HU48">
        <v>20.2031</v>
      </c>
      <c r="HV48">
        <v>5.23346</v>
      </c>
      <c r="HW48">
        <v>11.992</v>
      </c>
      <c r="HX48">
        <v>4.95575</v>
      </c>
      <c r="HY48">
        <v>3.304</v>
      </c>
      <c r="HZ48">
        <v>999.9</v>
      </c>
      <c r="IA48">
        <v>9999</v>
      </c>
      <c r="IB48">
        <v>9999</v>
      </c>
      <c r="IC48">
        <v>9999</v>
      </c>
      <c r="ID48">
        <v>1.8689</v>
      </c>
      <c r="IE48">
        <v>1.86462</v>
      </c>
      <c r="IF48">
        <v>1.87213</v>
      </c>
      <c r="IG48">
        <v>1.8631</v>
      </c>
      <c r="IH48">
        <v>1.86249</v>
      </c>
      <c r="II48">
        <v>1.8689</v>
      </c>
      <c r="IJ48">
        <v>1.85913</v>
      </c>
      <c r="IK48">
        <v>1.86543</v>
      </c>
      <c r="IL48">
        <v>5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5.868</v>
      </c>
      <c r="IZ48">
        <v>0.3275</v>
      </c>
      <c r="JA48">
        <v>4.24591870636989</v>
      </c>
      <c r="JB48">
        <v>0.00406324532283829</v>
      </c>
      <c r="JC48">
        <v>-1.45373754250553e-06</v>
      </c>
      <c r="JD48">
        <v>2.45784242640463e-10</v>
      </c>
      <c r="JE48">
        <v>0.0444475935836347</v>
      </c>
      <c r="JF48">
        <v>0.00491888386651684</v>
      </c>
      <c r="JG48">
        <v>0.000226889049496401</v>
      </c>
      <c r="JH48">
        <v>4.01595507822366e-06</v>
      </c>
      <c r="JI48">
        <v>-0</v>
      </c>
      <c r="JJ48">
        <v>2035</v>
      </c>
      <c r="JK48">
        <v>2</v>
      </c>
      <c r="JL48">
        <v>30</v>
      </c>
      <c r="JM48">
        <v>186997.8</v>
      </c>
      <c r="JN48">
        <v>186997.7</v>
      </c>
      <c r="JO48">
        <v>1.26587</v>
      </c>
      <c r="JP48">
        <v>2.35718</v>
      </c>
      <c r="JQ48">
        <v>1.4978</v>
      </c>
      <c r="JR48">
        <v>2.3291</v>
      </c>
      <c r="JS48">
        <v>1.54419</v>
      </c>
      <c r="JT48">
        <v>2.39014</v>
      </c>
      <c r="JU48">
        <v>36.6233</v>
      </c>
      <c r="JV48">
        <v>23.6935</v>
      </c>
      <c r="JW48">
        <v>18</v>
      </c>
      <c r="JX48">
        <v>546.047</v>
      </c>
      <c r="JY48">
        <v>426.118</v>
      </c>
      <c r="JZ48">
        <v>25.9628</v>
      </c>
      <c r="KA48">
        <v>28.0643</v>
      </c>
      <c r="KB48">
        <v>30.001</v>
      </c>
      <c r="KC48">
        <v>27.8698</v>
      </c>
      <c r="KD48">
        <v>27.8827</v>
      </c>
      <c r="KE48">
        <v>25.451</v>
      </c>
      <c r="KF48">
        <v>29.7984</v>
      </c>
      <c r="KG48">
        <v>60.8527</v>
      </c>
      <c r="KH48">
        <v>25.789</v>
      </c>
      <c r="KI48">
        <v>541.649</v>
      </c>
      <c r="KJ48">
        <v>20.8431</v>
      </c>
      <c r="KK48">
        <v>93.6759</v>
      </c>
      <c r="KL48">
        <v>98.6203</v>
      </c>
    </row>
    <row r="49" spans="1:298">
      <c r="A49">
        <v>33</v>
      </c>
      <c r="B49">
        <v>1758469580.1</v>
      </c>
      <c r="C49">
        <v>252</v>
      </c>
      <c r="D49" t="s">
        <v>510</v>
      </c>
      <c r="E49" t="s">
        <v>511</v>
      </c>
      <c r="F49">
        <v>5</v>
      </c>
      <c r="G49" t="s">
        <v>436</v>
      </c>
      <c r="H49" t="s">
        <v>437</v>
      </c>
      <c r="I49" t="s">
        <v>438</v>
      </c>
      <c r="J49">
        <v>1758469571.94615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535.729755695238</v>
      </c>
      <c r="AL49">
        <v>503.781163636364</v>
      </c>
      <c r="AM49">
        <v>3.39380779220776</v>
      </c>
      <c r="AN49">
        <v>63.94</v>
      </c>
      <c r="AO49">
        <f>(AQ49 - AP49 + DZ49*1E3/(8.314*(EB49+273.15)) * AS49/DY49 * AR49) * DY49/(100*DM49) * 1000/(1000 - AQ49)</f>
        <v>0</v>
      </c>
      <c r="AP49">
        <v>20.6737829982848</v>
      </c>
      <c r="AQ49">
        <v>23.3691405594406</v>
      </c>
      <c r="AR49">
        <v>-0.000704201605750478</v>
      </c>
      <c r="AS49">
        <v>94.9993966536346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2.96</v>
      </c>
      <c r="DN49">
        <v>0.5</v>
      </c>
      <c r="DO49" t="s">
        <v>440</v>
      </c>
      <c r="DP49">
        <v>2</v>
      </c>
      <c r="DQ49" t="b">
        <v>1</v>
      </c>
      <c r="DR49">
        <v>1758469571.94615</v>
      </c>
      <c r="DS49">
        <v>468.728076923077</v>
      </c>
      <c r="DT49">
        <v>508.510153846154</v>
      </c>
      <c r="DU49">
        <v>23.3877076923077</v>
      </c>
      <c r="DV49">
        <v>20.5934</v>
      </c>
      <c r="DW49">
        <v>462.888769230769</v>
      </c>
      <c r="DX49">
        <v>23.0599307692308</v>
      </c>
      <c r="DY49">
        <v>499.987923076923</v>
      </c>
      <c r="DZ49">
        <v>90.0975846153846</v>
      </c>
      <c r="EA49">
        <v>0.0352299</v>
      </c>
      <c r="EB49">
        <v>29.9951384615385</v>
      </c>
      <c r="EC49">
        <v>30.2179461538462</v>
      </c>
      <c r="ED49">
        <v>999.9</v>
      </c>
      <c r="EE49">
        <v>0</v>
      </c>
      <c r="EF49">
        <v>0</v>
      </c>
      <c r="EG49">
        <v>10008.7907692308</v>
      </c>
      <c r="EH49">
        <v>0</v>
      </c>
      <c r="EI49">
        <v>10.7852</v>
      </c>
      <c r="EJ49">
        <v>-39.7819692307692</v>
      </c>
      <c r="EK49">
        <v>479.953076923077</v>
      </c>
      <c r="EL49">
        <v>519.203692307692</v>
      </c>
      <c r="EM49">
        <v>2.79429153846154</v>
      </c>
      <c r="EN49">
        <v>508.510153846154</v>
      </c>
      <c r="EO49">
        <v>20.5934</v>
      </c>
      <c r="EP49">
        <v>2.10717615384615</v>
      </c>
      <c r="EQ49">
        <v>1.85541692307692</v>
      </c>
      <c r="ER49">
        <v>18.2735307692308</v>
      </c>
      <c r="ES49">
        <v>16.2615153846154</v>
      </c>
      <c r="ET49">
        <v>2000.03461538462</v>
      </c>
      <c r="EU49">
        <v>0.980007307692308</v>
      </c>
      <c r="EV49">
        <v>0.0199929846153846</v>
      </c>
      <c r="EW49">
        <v>0</v>
      </c>
      <c r="EX49">
        <v>490.711461538462</v>
      </c>
      <c r="EY49">
        <v>5.00016</v>
      </c>
      <c r="EZ49">
        <v>10079.7153846154</v>
      </c>
      <c r="FA49">
        <v>18234.5307692308</v>
      </c>
      <c r="FB49">
        <v>48.9274615384615</v>
      </c>
      <c r="FC49">
        <v>49.3604615384615</v>
      </c>
      <c r="FD49">
        <v>49.312</v>
      </c>
      <c r="FE49">
        <v>49</v>
      </c>
      <c r="FF49">
        <v>50.6726923076923</v>
      </c>
      <c r="FG49">
        <v>1955.14461538462</v>
      </c>
      <c r="FH49">
        <v>39.89</v>
      </c>
      <c r="FI49">
        <v>0</v>
      </c>
      <c r="FJ49">
        <v>1758469581.2</v>
      </c>
      <c r="FK49">
        <v>0</v>
      </c>
      <c r="FL49">
        <v>490.7518</v>
      </c>
      <c r="FM49">
        <v>-1.02369230976411</v>
      </c>
      <c r="FN49">
        <v>5.49230770271837</v>
      </c>
      <c r="FO49">
        <v>10079.676</v>
      </c>
      <c r="FP49">
        <v>15</v>
      </c>
      <c r="FQ49">
        <v>0</v>
      </c>
      <c r="FR49" t="s">
        <v>441</v>
      </c>
      <c r="FS49">
        <v>1747249705.1</v>
      </c>
      <c r="FT49">
        <v>1747249711.1</v>
      </c>
      <c r="FU49">
        <v>0</v>
      </c>
      <c r="FV49">
        <v>0.871</v>
      </c>
      <c r="FW49">
        <v>0.066</v>
      </c>
      <c r="FX49">
        <v>5.486</v>
      </c>
      <c r="FY49">
        <v>0.145</v>
      </c>
      <c r="FZ49">
        <v>420</v>
      </c>
      <c r="GA49">
        <v>16</v>
      </c>
      <c r="GB49">
        <v>0.27</v>
      </c>
      <c r="GC49">
        <v>0.16</v>
      </c>
      <c r="GD49">
        <v>-39.097465</v>
      </c>
      <c r="GE49">
        <v>-10.5172827067669</v>
      </c>
      <c r="GF49">
        <v>1.15122231661613</v>
      </c>
      <c r="GG49">
        <v>0</v>
      </c>
      <c r="GH49">
        <v>490.789617647059</v>
      </c>
      <c r="GI49">
        <v>-0.500336134083737</v>
      </c>
      <c r="GJ49">
        <v>0.197661179905218</v>
      </c>
      <c r="GK49">
        <v>-1</v>
      </c>
      <c r="GL49">
        <v>2.873614</v>
      </c>
      <c r="GM49">
        <v>-1.43501233082707</v>
      </c>
      <c r="GN49">
        <v>0.1385748392891</v>
      </c>
      <c r="GO49">
        <v>0</v>
      </c>
      <c r="GP49">
        <v>0</v>
      </c>
      <c r="GQ49">
        <v>2</v>
      </c>
      <c r="GR49" t="s">
        <v>467</v>
      </c>
      <c r="GS49">
        <v>3.12543</v>
      </c>
      <c r="GT49">
        <v>2.6606</v>
      </c>
      <c r="GU49">
        <v>0.10047</v>
      </c>
      <c r="GV49">
        <v>0.107212</v>
      </c>
      <c r="GW49">
        <v>0.0993916</v>
      </c>
      <c r="GX49">
        <v>0.0917376</v>
      </c>
      <c r="GY49">
        <v>23321.6</v>
      </c>
      <c r="GZ49">
        <v>21761</v>
      </c>
      <c r="HA49">
        <v>23185.2</v>
      </c>
      <c r="HB49">
        <v>23732.8</v>
      </c>
      <c r="HC49">
        <v>35582.3</v>
      </c>
      <c r="HD49">
        <v>35672.5</v>
      </c>
      <c r="HE49">
        <v>41794</v>
      </c>
      <c r="HF49">
        <v>42311.7</v>
      </c>
      <c r="HG49">
        <v>1.90575</v>
      </c>
      <c r="HH49">
        <v>1.8068</v>
      </c>
      <c r="HI49">
        <v>0.146188</v>
      </c>
      <c r="HJ49">
        <v>0</v>
      </c>
      <c r="HK49">
        <v>27.8398</v>
      </c>
      <c r="HL49">
        <v>999.9</v>
      </c>
      <c r="HM49">
        <v>54.731</v>
      </c>
      <c r="HN49">
        <v>29.296</v>
      </c>
      <c r="HO49">
        <v>24.8547</v>
      </c>
      <c r="HP49">
        <v>54.3301</v>
      </c>
      <c r="HQ49">
        <v>43.3774</v>
      </c>
      <c r="HR49">
        <v>1</v>
      </c>
      <c r="HS49">
        <v>0.0463643</v>
      </c>
      <c r="HT49">
        <v>2.26989</v>
      </c>
      <c r="HU49">
        <v>20.2015</v>
      </c>
      <c r="HV49">
        <v>5.23316</v>
      </c>
      <c r="HW49">
        <v>11.992</v>
      </c>
      <c r="HX49">
        <v>4.95565</v>
      </c>
      <c r="HY49">
        <v>3.3039</v>
      </c>
      <c r="HZ49">
        <v>999.9</v>
      </c>
      <c r="IA49">
        <v>9999</v>
      </c>
      <c r="IB49">
        <v>9999</v>
      </c>
      <c r="IC49">
        <v>9999</v>
      </c>
      <c r="ID49">
        <v>1.86889</v>
      </c>
      <c r="IE49">
        <v>1.86462</v>
      </c>
      <c r="IF49">
        <v>1.87214</v>
      </c>
      <c r="IG49">
        <v>1.8631</v>
      </c>
      <c r="IH49">
        <v>1.86249</v>
      </c>
      <c r="II49">
        <v>1.8689</v>
      </c>
      <c r="IJ49">
        <v>1.85913</v>
      </c>
      <c r="IK49">
        <v>1.86542</v>
      </c>
      <c r="IL49">
        <v>5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5.915</v>
      </c>
      <c r="IZ49">
        <v>0.3273</v>
      </c>
      <c r="JA49">
        <v>4.24591870636989</v>
      </c>
      <c r="JB49">
        <v>0.00406324532283829</v>
      </c>
      <c r="JC49">
        <v>-1.45373754250553e-06</v>
      </c>
      <c r="JD49">
        <v>2.45784242640463e-10</v>
      </c>
      <c r="JE49">
        <v>0.0444475935836347</v>
      </c>
      <c r="JF49">
        <v>0.00491888386651684</v>
      </c>
      <c r="JG49">
        <v>0.000226889049496401</v>
      </c>
      <c r="JH49">
        <v>4.01595507822366e-06</v>
      </c>
      <c r="JI49">
        <v>-0</v>
      </c>
      <c r="JJ49">
        <v>2035</v>
      </c>
      <c r="JK49">
        <v>2</v>
      </c>
      <c r="JL49">
        <v>30</v>
      </c>
      <c r="JM49">
        <v>186997.9</v>
      </c>
      <c r="JN49">
        <v>186997.8</v>
      </c>
      <c r="JO49">
        <v>1.29639</v>
      </c>
      <c r="JP49">
        <v>2.36938</v>
      </c>
      <c r="JQ49">
        <v>1.4978</v>
      </c>
      <c r="JR49">
        <v>2.33032</v>
      </c>
      <c r="JS49">
        <v>1.54419</v>
      </c>
      <c r="JT49">
        <v>2.41211</v>
      </c>
      <c r="JU49">
        <v>36.6233</v>
      </c>
      <c r="JV49">
        <v>23.6935</v>
      </c>
      <c r="JW49">
        <v>18</v>
      </c>
      <c r="JX49">
        <v>546.065</v>
      </c>
      <c r="JY49">
        <v>426.09</v>
      </c>
      <c r="JZ49">
        <v>25.7367</v>
      </c>
      <c r="KA49">
        <v>28.0692</v>
      </c>
      <c r="KB49">
        <v>30.0008</v>
      </c>
      <c r="KC49">
        <v>27.8739</v>
      </c>
      <c r="KD49">
        <v>27.8869</v>
      </c>
      <c r="KE49">
        <v>26.0457</v>
      </c>
      <c r="KF49">
        <v>29.2329</v>
      </c>
      <c r="KG49">
        <v>60.8527</v>
      </c>
      <c r="KH49">
        <v>25.5654</v>
      </c>
      <c r="KI49">
        <v>561.922</v>
      </c>
      <c r="KJ49">
        <v>20.9495</v>
      </c>
      <c r="KK49">
        <v>93.6752</v>
      </c>
      <c r="KL49">
        <v>98.6191</v>
      </c>
    </row>
    <row r="50" spans="1:298">
      <c r="A50">
        <v>34</v>
      </c>
      <c r="B50">
        <v>1758469585.1</v>
      </c>
      <c r="C50">
        <v>257</v>
      </c>
      <c r="D50" t="s">
        <v>512</v>
      </c>
      <c r="E50" t="s">
        <v>513</v>
      </c>
      <c r="F50">
        <v>5</v>
      </c>
      <c r="G50" t="s">
        <v>436</v>
      </c>
      <c r="H50" t="s">
        <v>437</v>
      </c>
      <c r="I50" t="s">
        <v>438</v>
      </c>
      <c r="J50">
        <v>1758469576.94615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552.853876664935</v>
      </c>
      <c r="AL50">
        <v>520.524951515151</v>
      </c>
      <c r="AM50">
        <v>3.33717229437225</v>
      </c>
      <c r="AN50">
        <v>63.94</v>
      </c>
      <c r="AO50">
        <f>(AQ50 - AP50 + DZ50*1E3/(8.314*(EB50+273.15)) * AS50/DY50 * AR50) * DY50/(100*DM50) * 1000/(1000 - AQ50)</f>
        <v>0</v>
      </c>
      <c r="AP50">
        <v>20.771989538414</v>
      </c>
      <c r="AQ50">
        <v>23.3638678321678</v>
      </c>
      <c r="AR50">
        <v>-0.000346855852848857</v>
      </c>
      <c r="AS50">
        <v>94.9993966536346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2.96</v>
      </c>
      <c r="DN50">
        <v>0.5</v>
      </c>
      <c r="DO50" t="s">
        <v>440</v>
      </c>
      <c r="DP50">
        <v>2</v>
      </c>
      <c r="DQ50" t="b">
        <v>1</v>
      </c>
      <c r="DR50">
        <v>1758469576.94615</v>
      </c>
      <c r="DS50">
        <v>484.976076923077</v>
      </c>
      <c r="DT50">
        <v>525.117538461538</v>
      </c>
      <c r="DU50">
        <v>23.3741076923077</v>
      </c>
      <c r="DV50">
        <v>20.6927076923077</v>
      </c>
      <c r="DW50">
        <v>479.090461538462</v>
      </c>
      <c r="DX50">
        <v>23.0466230769231</v>
      </c>
      <c r="DY50">
        <v>500.004076923077</v>
      </c>
      <c r="DZ50">
        <v>90.0977615384615</v>
      </c>
      <c r="EA50">
        <v>0.0350458076923077</v>
      </c>
      <c r="EB50">
        <v>29.9771307692308</v>
      </c>
      <c r="EC50">
        <v>30.2211769230769</v>
      </c>
      <c r="ED50">
        <v>999.9</v>
      </c>
      <c r="EE50">
        <v>0</v>
      </c>
      <c r="EF50">
        <v>0</v>
      </c>
      <c r="EG50">
        <v>10018.3615384615</v>
      </c>
      <c r="EH50">
        <v>0</v>
      </c>
      <c r="EI50">
        <v>10.7680923076923</v>
      </c>
      <c r="EJ50">
        <v>-40.1413615384615</v>
      </c>
      <c r="EK50">
        <v>496.583307692308</v>
      </c>
      <c r="EL50">
        <v>536.214461538461</v>
      </c>
      <c r="EM50">
        <v>2.68138384615385</v>
      </c>
      <c r="EN50">
        <v>525.117538461538</v>
      </c>
      <c r="EO50">
        <v>20.6927076923077</v>
      </c>
      <c r="EP50">
        <v>2.10595461538462</v>
      </c>
      <c r="EQ50">
        <v>1.86436846153846</v>
      </c>
      <c r="ER50">
        <v>18.2642923076923</v>
      </c>
      <c r="ES50">
        <v>16.3370692307692</v>
      </c>
      <c r="ET50">
        <v>2000.00538461538</v>
      </c>
      <c r="EU50">
        <v>0.980005923076923</v>
      </c>
      <c r="EV50">
        <v>0.0199943153846154</v>
      </c>
      <c r="EW50">
        <v>0</v>
      </c>
      <c r="EX50">
        <v>490.697384615385</v>
      </c>
      <c r="EY50">
        <v>5.00016</v>
      </c>
      <c r="EZ50">
        <v>10080.2461538462</v>
      </c>
      <c r="FA50">
        <v>18234.2692307692</v>
      </c>
      <c r="FB50">
        <v>48.937</v>
      </c>
      <c r="FC50">
        <v>49.375</v>
      </c>
      <c r="FD50">
        <v>49.312</v>
      </c>
      <c r="FE50">
        <v>49.0095384615385</v>
      </c>
      <c r="FF50">
        <v>50.6822307692308</v>
      </c>
      <c r="FG50">
        <v>1955.11307692308</v>
      </c>
      <c r="FH50">
        <v>39.8923076923077</v>
      </c>
      <c r="FI50">
        <v>0</v>
      </c>
      <c r="FJ50">
        <v>1758469586</v>
      </c>
      <c r="FK50">
        <v>0</v>
      </c>
      <c r="FL50">
        <v>490.77164</v>
      </c>
      <c r="FM50">
        <v>0.772076923923941</v>
      </c>
      <c r="FN50">
        <v>16.2307692025272</v>
      </c>
      <c r="FO50">
        <v>10080.5</v>
      </c>
      <c r="FP50">
        <v>15</v>
      </c>
      <c r="FQ50">
        <v>0</v>
      </c>
      <c r="FR50" t="s">
        <v>441</v>
      </c>
      <c r="FS50">
        <v>1747249705.1</v>
      </c>
      <c r="FT50">
        <v>1747249711.1</v>
      </c>
      <c r="FU50">
        <v>0</v>
      </c>
      <c r="FV50">
        <v>0.871</v>
      </c>
      <c r="FW50">
        <v>0.066</v>
      </c>
      <c r="FX50">
        <v>5.486</v>
      </c>
      <c r="FY50">
        <v>0.145</v>
      </c>
      <c r="FZ50">
        <v>420</v>
      </c>
      <c r="GA50">
        <v>16</v>
      </c>
      <c r="GB50">
        <v>0.27</v>
      </c>
      <c r="GC50">
        <v>0.16</v>
      </c>
      <c r="GD50">
        <v>-39.7991476190476</v>
      </c>
      <c r="GE50">
        <v>-5.6555376623377</v>
      </c>
      <c r="GF50">
        <v>0.684847118580246</v>
      </c>
      <c r="GG50">
        <v>0</v>
      </c>
      <c r="GH50">
        <v>490.785470588235</v>
      </c>
      <c r="GI50">
        <v>-0.780473644822906</v>
      </c>
      <c r="GJ50">
        <v>0.208373143139912</v>
      </c>
      <c r="GK50">
        <v>-1</v>
      </c>
      <c r="GL50">
        <v>2.7713180952381</v>
      </c>
      <c r="GM50">
        <v>-1.37441688311688</v>
      </c>
      <c r="GN50">
        <v>0.139506220432026</v>
      </c>
      <c r="GO50">
        <v>0</v>
      </c>
      <c r="GP50">
        <v>0</v>
      </c>
      <c r="GQ50">
        <v>2</v>
      </c>
      <c r="GR50" t="s">
        <v>467</v>
      </c>
      <c r="GS50">
        <v>3.12543</v>
      </c>
      <c r="GT50">
        <v>2.66054</v>
      </c>
      <c r="GU50">
        <v>0.10293</v>
      </c>
      <c r="GV50">
        <v>0.109705</v>
      </c>
      <c r="GW50">
        <v>0.0993937</v>
      </c>
      <c r="GX50">
        <v>0.0920181</v>
      </c>
      <c r="GY50">
        <v>23257.6</v>
      </c>
      <c r="GZ50">
        <v>21700.1</v>
      </c>
      <c r="HA50">
        <v>23184.9</v>
      </c>
      <c r="HB50">
        <v>23732.6</v>
      </c>
      <c r="HC50">
        <v>35582.2</v>
      </c>
      <c r="HD50">
        <v>35661.4</v>
      </c>
      <c r="HE50">
        <v>41793.7</v>
      </c>
      <c r="HF50">
        <v>42311.4</v>
      </c>
      <c r="HG50">
        <v>1.90567</v>
      </c>
      <c r="HH50">
        <v>1.80698</v>
      </c>
      <c r="HI50">
        <v>0.145618</v>
      </c>
      <c r="HJ50">
        <v>0</v>
      </c>
      <c r="HK50">
        <v>27.8406</v>
      </c>
      <c r="HL50">
        <v>999.9</v>
      </c>
      <c r="HM50">
        <v>54.731</v>
      </c>
      <c r="HN50">
        <v>29.296</v>
      </c>
      <c r="HO50">
        <v>24.853</v>
      </c>
      <c r="HP50">
        <v>53.8901</v>
      </c>
      <c r="HQ50">
        <v>43.5136</v>
      </c>
      <c r="HR50">
        <v>1</v>
      </c>
      <c r="HS50">
        <v>0.0473145</v>
      </c>
      <c r="HT50">
        <v>2.51854</v>
      </c>
      <c r="HU50">
        <v>20.1981</v>
      </c>
      <c r="HV50">
        <v>5.23286</v>
      </c>
      <c r="HW50">
        <v>11.992</v>
      </c>
      <c r="HX50">
        <v>4.95565</v>
      </c>
      <c r="HY50">
        <v>3.30393</v>
      </c>
      <c r="HZ50">
        <v>999.9</v>
      </c>
      <c r="IA50">
        <v>9999</v>
      </c>
      <c r="IB50">
        <v>9999</v>
      </c>
      <c r="IC50">
        <v>9999</v>
      </c>
      <c r="ID50">
        <v>1.8689</v>
      </c>
      <c r="IE50">
        <v>1.86462</v>
      </c>
      <c r="IF50">
        <v>1.87214</v>
      </c>
      <c r="IG50">
        <v>1.8631</v>
      </c>
      <c r="IH50">
        <v>1.86249</v>
      </c>
      <c r="II50">
        <v>1.8689</v>
      </c>
      <c r="IJ50">
        <v>1.85912</v>
      </c>
      <c r="IK50">
        <v>1.86545</v>
      </c>
      <c r="IL50">
        <v>5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5.961</v>
      </c>
      <c r="IZ50">
        <v>0.3273</v>
      </c>
      <c r="JA50">
        <v>4.24591870636989</v>
      </c>
      <c r="JB50">
        <v>0.00406324532283829</v>
      </c>
      <c r="JC50">
        <v>-1.45373754250553e-06</v>
      </c>
      <c r="JD50">
        <v>2.45784242640463e-10</v>
      </c>
      <c r="JE50">
        <v>0.0444475935836347</v>
      </c>
      <c r="JF50">
        <v>0.00491888386651684</v>
      </c>
      <c r="JG50">
        <v>0.000226889049496401</v>
      </c>
      <c r="JH50">
        <v>4.01595507822366e-06</v>
      </c>
      <c r="JI50">
        <v>-0</v>
      </c>
      <c r="JJ50">
        <v>2035</v>
      </c>
      <c r="JK50">
        <v>2</v>
      </c>
      <c r="JL50">
        <v>30</v>
      </c>
      <c r="JM50">
        <v>186998</v>
      </c>
      <c r="JN50">
        <v>186997.9</v>
      </c>
      <c r="JO50">
        <v>1.33057</v>
      </c>
      <c r="JP50">
        <v>2.39014</v>
      </c>
      <c r="JQ50">
        <v>1.49902</v>
      </c>
      <c r="JR50">
        <v>2.33032</v>
      </c>
      <c r="JS50">
        <v>1.54419</v>
      </c>
      <c r="JT50">
        <v>2.229</v>
      </c>
      <c r="JU50">
        <v>36.6469</v>
      </c>
      <c r="JV50">
        <v>23.676</v>
      </c>
      <c r="JW50">
        <v>18</v>
      </c>
      <c r="JX50">
        <v>546.057</v>
      </c>
      <c r="JY50">
        <v>426.225</v>
      </c>
      <c r="JZ50">
        <v>25.504</v>
      </c>
      <c r="KA50">
        <v>28.0739</v>
      </c>
      <c r="KB50">
        <v>30.0009</v>
      </c>
      <c r="KC50">
        <v>27.8786</v>
      </c>
      <c r="KD50">
        <v>27.8914</v>
      </c>
      <c r="KE50">
        <v>26.727</v>
      </c>
      <c r="KF50">
        <v>28.6112</v>
      </c>
      <c r="KG50">
        <v>60.8527</v>
      </c>
      <c r="KH50">
        <v>25.3445</v>
      </c>
      <c r="KI50">
        <v>575.482</v>
      </c>
      <c r="KJ50">
        <v>21.0409</v>
      </c>
      <c r="KK50">
        <v>93.6745</v>
      </c>
      <c r="KL50">
        <v>98.6184</v>
      </c>
    </row>
    <row r="51" spans="1:298">
      <c r="A51">
        <v>35</v>
      </c>
      <c r="B51">
        <v>1758469590.1</v>
      </c>
      <c r="C51">
        <v>262</v>
      </c>
      <c r="D51" t="s">
        <v>514</v>
      </c>
      <c r="E51" t="s">
        <v>515</v>
      </c>
      <c r="F51">
        <v>5</v>
      </c>
      <c r="G51" t="s">
        <v>436</v>
      </c>
      <c r="H51" t="s">
        <v>437</v>
      </c>
      <c r="I51" t="s">
        <v>438</v>
      </c>
      <c r="J51">
        <v>1758469581.94615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570.547612152381</v>
      </c>
      <c r="AL51">
        <v>537.864248484848</v>
      </c>
      <c r="AM51">
        <v>3.48478008657997</v>
      </c>
      <c r="AN51">
        <v>63.94</v>
      </c>
      <c r="AO51">
        <f>(AQ51 - AP51 + DZ51*1E3/(8.314*(EB51+273.15)) * AS51/DY51 * AR51) * DY51/(100*DM51) * 1000/(1000 - AQ51)</f>
        <v>0</v>
      </c>
      <c r="AP51">
        <v>20.8600857619063</v>
      </c>
      <c r="AQ51">
        <v>23.3791566433567</v>
      </c>
      <c r="AR51">
        <v>0.000330696561368249</v>
      </c>
      <c r="AS51">
        <v>94.9993966536346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2.96</v>
      </c>
      <c r="DN51">
        <v>0.5</v>
      </c>
      <c r="DO51" t="s">
        <v>440</v>
      </c>
      <c r="DP51">
        <v>2</v>
      </c>
      <c r="DQ51" t="b">
        <v>1</v>
      </c>
      <c r="DR51">
        <v>1758469581.94615</v>
      </c>
      <c r="DS51">
        <v>501.404769230769</v>
      </c>
      <c r="DT51">
        <v>542.096769230769</v>
      </c>
      <c r="DU51">
        <v>23.3709692307692</v>
      </c>
      <c r="DV51">
        <v>20.7816461538462</v>
      </c>
      <c r="DW51">
        <v>495.472923076923</v>
      </c>
      <c r="DX51">
        <v>23.0435615384615</v>
      </c>
      <c r="DY51">
        <v>500.02</v>
      </c>
      <c r="DZ51">
        <v>90.0978692307692</v>
      </c>
      <c r="EA51">
        <v>0.0349230307692308</v>
      </c>
      <c r="EB51">
        <v>29.9543923076923</v>
      </c>
      <c r="EC51">
        <v>30.2164230769231</v>
      </c>
      <c r="ED51">
        <v>999.9</v>
      </c>
      <c r="EE51">
        <v>0</v>
      </c>
      <c r="EF51">
        <v>0</v>
      </c>
      <c r="EG51">
        <v>10012.0115384615</v>
      </c>
      <c r="EH51">
        <v>0</v>
      </c>
      <c r="EI51">
        <v>10.7509846153846</v>
      </c>
      <c r="EJ51">
        <v>-40.6918846153846</v>
      </c>
      <c r="EK51">
        <v>513.403538461538</v>
      </c>
      <c r="EL51">
        <v>553.602769230769</v>
      </c>
      <c r="EM51">
        <v>2.58932538461538</v>
      </c>
      <c r="EN51">
        <v>542.096769230769</v>
      </c>
      <c r="EO51">
        <v>20.7816461538462</v>
      </c>
      <c r="EP51">
        <v>2.10567538461538</v>
      </c>
      <c r="EQ51">
        <v>1.87238307692308</v>
      </c>
      <c r="ER51">
        <v>18.2621692307692</v>
      </c>
      <c r="ES51">
        <v>16.4044230769231</v>
      </c>
      <c r="ET51">
        <v>2000.02</v>
      </c>
      <c r="EU51">
        <v>0.980003846153846</v>
      </c>
      <c r="EV51">
        <v>0.0199963230769231</v>
      </c>
      <c r="EW51">
        <v>0</v>
      </c>
      <c r="EX51">
        <v>490.705153846154</v>
      </c>
      <c r="EY51">
        <v>5.00016</v>
      </c>
      <c r="EZ51">
        <v>10081.9153846154</v>
      </c>
      <c r="FA51">
        <v>18234.3923076923</v>
      </c>
      <c r="FB51">
        <v>48.937</v>
      </c>
      <c r="FC51">
        <v>49.375</v>
      </c>
      <c r="FD51">
        <v>49.3168461538462</v>
      </c>
      <c r="FE51">
        <v>49.0286153846154</v>
      </c>
      <c r="FF51">
        <v>50.687</v>
      </c>
      <c r="FG51">
        <v>1955.12307692308</v>
      </c>
      <c r="FH51">
        <v>39.8969230769231</v>
      </c>
      <c r="FI51">
        <v>0</v>
      </c>
      <c r="FJ51">
        <v>1758469590.8</v>
      </c>
      <c r="FK51">
        <v>0</v>
      </c>
      <c r="FL51">
        <v>490.7996</v>
      </c>
      <c r="FM51">
        <v>0.7738461543158</v>
      </c>
      <c r="FN51">
        <v>24.8615385167371</v>
      </c>
      <c r="FO51">
        <v>10082.08</v>
      </c>
      <c r="FP51">
        <v>15</v>
      </c>
      <c r="FQ51">
        <v>0</v>
      </c>
      <c r="FR51" t="s">
        <v>441</v>
      </c>
      <c r="FS51">
        <v>1747249705.1</v>
      </c>
      <c r="FT51">
        <v>1747249711.1</v>
      </c>
      <c r="FU51">
        <v>0</v>
      </c>
      <c r="FV51">
        <v>0.871</v>
      </c>
      <c r="FW51">
        <v>0.066</v>
      </c>
      <c r="FX51">
        <v>5.486</v>
      </c>
      <c r="FY51">
        <v>0.145</v>
      </c>
      <c r="FZ51">
        <v>420</v>
      </c>
      <c r="GA51">
        <v>16</v>
      </c>
      <c r="GB51">
        <v>0.27</v>
      </c>
      <c r="GC51">
        <v>0.16</v>
      </c>
      <c r="GD51">
        <v>-40.3707</v>
      </c>
      <c r="GE51">
        <v>-6.29774805194811</v>
      </c>
      <c r="GF51">
        <v>0.67861687978108</v>
      </c>
      <c r="GG51">
        <v>0</v>
      </c>
      <c r="GH51">
        <v>490.7805</v>
      </c>
      <c r="GI51">
        <v>0.390145150071729</v>
      </c>
      <c r="GJ51">
        <v>0.21040916022332</v>
      </c>
      <c r="GK51">
        <v>-1</v>
      </c>
      <c r="GL51">
        <v>2.64244333333333</v>
      </c>
      <c r="GM51">
        <v>-1.13099844155844</v>
      </c>
      <c r="GN51">
        <v>0.114448145144358</v>
      </c>
      <c r="GO51">
        <v>0</v>
      </c>
      <c r="GP51">
        <v>0</v>
      </c>
      <c r="GQ51">
        <v>2</v>
      </c>
      <c r="GR51" t="s">
        <v>467</v>
      </c>
      <c r="GS51">
        <v>3.12539</v>
      </c>
      <c r="GT51">
        <v>2.6604</v>
      </c>
      <c r="GU51">
        <v>0.105428</v>
      </c>
      <c r="GV51">
        <v>0.112064</v>
      </c>
      <c r="GW51">
        <v>0.099434</v>
      </c>
      <c r="GX51">
        <v>0.0922661</v>
      </c>
      <c r="GY51">
        <v>23192.9</v>
      </c>
      <c r="GZ51">
        <v>21642.1</v>
      </c>
      <c r="HA51">
        <v>23185</v>
      </c>
      <c r="HB51">
        <v>23732.1</v>
      </c>
      <c r="HC51">
        <v>35580.3</v>
      </c>
      <c r="HD51">
        <v>35651.1</v>
      </c>
      <c r="HE51">
        <v>41793.1</v>
      </c>
      <c r="HF51">
        <v>42310.5</v>
      </c>
      <c r="HG51">
        <v>1.9058</v>
      </c>
      <c r="HH51">
        <v>1.80652</v>
      </c>
      <c r="HI51">
        <v>0.14434</v>
      </c>
      <c r="HJ51">
        <v>0</v>
      </c>
      <c r="HK51">
        <v>27.8406</v>
      </c>
      <c r="HL51">
        <v>999.9</v>
      </c>
      <c r="HM51">
        <v>54.731</v>
      </c>
      <c r="HN51">
        <v>29.306</v>
      </c>
      <c r="HO51">
        <v>24.8666</v>
      </c>
      <c r="HP51">
        <v>54.7401</v>
      </c>
      <c r="HQ51">
        <v>43.3454</v>
      </c>
      <c r="HR51">
        <v>1</v>
      </c>
      <c r="HS51">
        <v>0.0481377</v>
      </c>
      <c r="HT51">
        <v>2.63014</v>
      </c>
      <c r="HU51">
        <v>20.1961</v>
      </c>
      <c r="HV51">
        <v>5.23301</v>
      </c>
      <c r="HW51">
        <v>11.992</v>
      </c>
      <c r="HX51">
        <v>4.9557</v>
      </c>
      <c r="HY51">
        <v>3.30398</v>
      </c>
      <c r="HZ51">
        <v>999.9</v>
      </c>
      <c r="IA51">
        <v>9999</v>
      </c>
      <c r="IB51">
        <v>9999</v>
      </c>
      <c r="IC51">
        <v>9999</v>
      </c>
      <c r="ID51">
        <v>1.86889</v>
      </c>
      <c r="IE51">
        <v>1.86462</v>
      </c>
      <c r="IF51">
        <v>1.87214</v>
      </c>
      <c r="IG51">
        <v>1.8631</v>
      </c>
      <c r="IH51">
        <v>1.86249</v>
      </c>
      <c r="II51">
        <v>1.8689</v>
      </c>
      <c r="IJ51">
        <v>1.85913</v>
      </c>
      <c r="IK51">
        <v>1.86542</v>
      </c>
      <c r="IL51">
        <v>5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6.007</v>
      </c>
      <c r="IZ51">
        <v>0.3276</v>
      </c>
      <c r="JA51">
        <v>4.24591870636989</v>
      </c>
      <c r="JB51">
        <v>0.00406324532283829</v>
      </c>
      <c r="JC51">
        <v>-1.45373754250553e-06</v>
      </c>
      <c r="JD51">
        <v>2.45784242640463e-10</v>
      </c>
      <c r="JE51">
        <v>0.0444475935836347</v>
      </c>
      <c r="JF51">
        <v>0.00491888386651684</v>
      </c>
      <c r="JG51">
        <v>0.000226889049496401</v>
      </c>
      <c r="JH51">
        <v>4.01595507822366e-06</v>
      </c>
      <c r="JI51">
        <v>-0</v>
      </c>
      <c r="JJ51">
        <v>2035</v>
      </c>
      <c r="JK51">
        <v>2</v>
      </c>
      <c r="JL51">
        <v>30</v>
      </c>
      <c r="JM51">
        <v>186998.1</v>
      </c>
      <c r="JN51">
        <v>186998</v>
      </c>
      <c r="JO51">
        <v>1.35986</v>
      </c>
      <c r="JP51">
        <v>2.3877</v>
      </c>
      <c r="JQ51">
        <v>1.49902</v>
      </c>
      <c r="JR51">
        <v>2.3291</v>
      </c>
      <c r="JS51">
        <v>1.54419</v>
      </c>
      <c r="JT51">
        <v>2.27783</v>
      </c>
      <c r="JU51">
        <v>36.6469</v>
      </c>
      <c r="JV51">
        <v>23.676</v>
      </c>
      <c r="JW51">
        <v>18</v>
      </c>
      <c r="JX51">
        <v>546.169</v>
      </c>
      <c r="JY51">
        <v>425.992</v>
      </c>
      <c r="JZ51">
        <v>25.2732</v>
      </c>
      <c r="KA51">
        <v>28.0787</v>
      </c>
      <c r="KB51">
        <v>30.0007</v>
      </c>
      <c r="KC51">
        <v>27.8822</v>
      </c>
      <c r="KD51">
        <v>27.8955</v>
      </c>
      <c r="KE51">
        <v>27.2879</v>
      </c>
      <c r="KF51">
        <v>28.6112</v>
      </c>
      <c r="KG51">
        <v>60.8527</v>
      </c>
      <c r="KH51">
        <v>25.1334</v>
      </c>
      <c r="KI51">
        <v>589.023</v>
      </c>
      <c r="KJ51">
        <v>21.0038</v>
      </c>
      <c r="KK51">
        <v>93.6738</v>
      </c>
      <c r="KL51">
        <v>98.6164</v>
      </c>
    </row>
    <row r="52" spans="1:298">
      <c r="A52">
        <v>36</v>
      </c>
      <c r="B52">
        <v>1758469595.1</v>
      </c>
      <c r="C52">
        <v>267</v>
      </c>
      <c r="D52" t="s">
        <v>516</v>
      </c>
      <c r="E52" t="s">
        <v>517</v>
      </c>
      <c r="F52">
        <v>5</v>
      </c>
      <c r="G52" t="s">
        <v>436</v>
      </c>
      <c r="H52" t="s">
        <v>437</v>
      </c>
      <c r="I52" t="s">
        <v>438</v>
      </c>
      <c r="J52">
        <v>1758469586.94615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587.165411840693</v>
      </c>
      <c r="AL52">
        <v>554.700018181818</v>
      </c>
      <c r="AM52">
        <v>3.35874372294366</v>
      </c>
      <c r="AN52">
        <v>63.94</v>
      </c>
      <c r="AO52">
        <f>(AQ52 - AP52 + DZ52*1E3/(8.314*(EB52+273.15)) * AS52/DY52 * AR52) * DY52/(100*DM52) * 1000/(1000 - AQ52)</f>
        <v>0</v>
      </c>
      <c r="AP52">
        <v>20.9341613817047</v>
      </c>
      <c r="AQ52">
        <v>23.3895769230769</v>
      </c>
      <c r="AR52">
        <v>0.00038098025185951</v>
      </c>
      <c r="AS52">
        <v>94.9993966536346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2.96</v>
      </c>
      <c r="DN52">
        <v>0.5</v>
      </c>
      <c r="DO52" t="s">
        <v>440</v>
      </c>
      <c r="DP52">
        <v>2</v>
      </c>
      <c r="DQ52" t="b">
        <v>1</v>
      </c>
      <c r="DR52">
        <v>1758469586.94615</v>
      </c>
      <c r="DS52">
        <v>517.996923076923</v>
      </c>
      <c r="DT52">
        <v>558.755615384615</v>
      </c>
      <c r="DU52">
        <v>23.3743846153846</v>
      </c>
      <c r="DV52">
        <v>20.8647307692308</v>
      </c>
      <c r="DW52">
        <v>512.018923076923</v>
      </c>
      <c r="DX52">
        <v>23.0469</v>
      </c>
      <c r="DY52">
        <v>500.029615384615</v>
      </c>
      <c r="DZ52">
        <v>90.0978538461538</v>
      </c>
      <c r="EA52">
        <v>0.0348669923076923</v>
      </c>
      <c r="EB52">
        <v>29.9273692307692</v>
      </c>
      <c r="EC52">
        <v>30.2038307692308</v>
      </c>
      <c r="ED52">
        <v>999.9</v>
      </c>
      <c r="EE52">
        <v>0</v>
      </c>
      <c r="EF52">
        <v>0</v>
      </c>
      <c r="EG52">
        <v>10007.0638461538</v>
      </c>
      <c r="EH52">
        <v>0</v>
      </c>
      <c r="EI52">
        <v>10.7392153846154</v>
      </c>
      <c r="EJ52">
        <v>-40.7587384615385</v>
      </c>
      <c r="EK52">
        <v>530.394692307692</v>
      </c>
      <c r="EL52">
        <v>570.663461538462</v>
      </c>
      <c r="EM52">
        <v>2.50965615384615</v>
      </c>
      <c r="EN52">
        <v>558.755615384615</v>
      </c>
      <c r="EO52">
        <v>20.8647307692308</v>
      </c>
      <c r="EP52">
        <v>2.10598153846154</v>
      </c>
      <c r="EQ52">
        <v>1.87986769230769</v>
      </c>
      <c r="ER52">
        <v>18.2644923076923</v>
      </c>
      <c r="ES52">
        <v>16.4671230769231</v>
      </c>
      <c r="ET52">
        <v>2000.03692307692</v>
      </c>
      <c r="EU52">
        <v>0.980001769230769</v>
      </c>
      <c r="EV52">
        <v>0.0199983461538462</v>
      </c>
      <c r="EW52">
        <v>0</v>
      </c>
      <c r="EX52">
        <v>490.871769230769</v>
      </c>
      <c r="EY52">
        <v>5.00016</v>
      </c>
      <c r="EZ52">
        <v>10084.4538461538</v>
      </c>
      <c r="FA52">
        <v>18234.5461538462</v>
      </c>
      <c r="FB52">
        <v>48.937</v>
      </c>
      <c r="FC52">
        <v>49.375</v>
      </c>
      <c r="FD52">
        <v>49.3168461538462</v>
      </c>
      <c r="FE52">
        <v>49.0476923076923</v>
      </c>
      <c r="FF52">
        <v>50.687</v>
      </c>
      <c r="FG52">
        <v>1955.13538461538</v>
      </c>
      <c r="FH52">
        <v>39.9015384615385</v>
      </c>
      <c r="FI52">
        <v>0</v>
      </c>
      <c r="FJ52">
        <v>1758469596.2</v>
      </c>
      <c r="FK52">
        <v>0</v>
      </c>
      <c r="FL52">
        <v>490.910923076923</v>
      </c>
      <c r="FM52">
        <v>1.02105983135572</v>
      </c>
      <c r="FN52">
        <v>36.9128205138969</v>
      </c>
      <c r="FO52">
        <v>10084.8269230769</v>
      </c>
      <c r="FP52">
        <v>15</v>
      </c>
      <c r="FQ52">
        <v>0</v>
      </c>
      <c r="FR52" t="s">
        <v>441</v>
      </c>
      <c r="FS52">
        <v>1747249705.1</v>
      </c>
      <c r="FT52">
        <v>1747249711.1</v>
      </c>
      <c r="FU52">
        <v>0</v>
      </c>
      <c r="FV52">
        <v>0.871</v>
      </c>
      <c r="FW52">
        <v>0.066</v>
      </c>
      <c r="FX52">
        <v>5.486</v>
      </c>
      <c r="FY52">
        <v>0.145</v>
      </c>
      <c r="FZ52">
        <v>420</v>
      </c>
      <c r="GA52">
        <v>16</v>
      </c>
      <c r="GB52">
        <v>0.27</v>
      </c>
      <c r="GC52">
        <v>0.16</v>
      </c>
      <c r="GD52">
        <v>-40.69476</v>
      </c>
      <c r="GE52">
        <v>-1.56858045112785</v>
      </c>
      <c r="GF52">
        <v>0.398912410686857</v>
      </c>
      <c r="GG52">
        <v>0</v>
      </c>
      <c r="GH52">
        <v>490.822911764706</v>
      </c>
      <c r="GI52">
        <v>1.22519480635472</v>
      </c>
      <c r="GJ52">
        <v>0.225179584233806</v>
      </c>
      <c r="GK52">
        <v>-1</v>
      </c>
      <c r="GL52">
        <v>2.549785</v>
      </c>
      <c r="GM52">
        <v>-0.954135338345862</v>
      </c>
      <c r="GN52">
        <v>0.0930444415051216</v>
      </c>
      <c r="GO52">
        <v>0</v>
      </c>
      <c r="GP52">
        <v>0</v>
      </c>
      <c r="GQ52">
        <v>2</v>
      </c>
      <c r="GR52" t="s">
        <v>467</v>
      </c>
      <c r="GS52">
        <v>3.12541</v>
      </c>
      <c r="GT52">
        <v>2.66062</v>
      </c>
      <c r="GU52">
        <v>0.107799</v>
      </c>
      <c r="GV52">
        <v>0.114156</v>
      </c>
      <c r="GW52">
        <v>0.0994637</v>
      </c>
      <c r="GX52">
        <v>0.0923721</v>
      </c>
      <c r="GY52">
        <v>23131</v>
      </c>
      <c r="GZ52">
        <v>21590.9</v>
      </c>
      <c r="HA52">
        <v>23184.6</v>
      </c>
      <c r="HB52">
        <v>23731.8</v>
      </c>
      <c r="HC52">
        <v>35578.6</v>
      </c>
      <c r="HD52">
        <v>35647</v>
      </c>
      <c r="HE52">
        <v>41792.3</v>
      </c>
      <c r="HF52">
        <v>42310.4</v>
      </c>
      <c r="HG52">
        <v>1.9057</v>
      </c>
      <c r="HH52">
        <v>1.80665</v>
      </c>
      <c r="HI52">
        <v>0.143249</v>
      </c>
      <c r="HJ52">
        <v>0</v>
      </c>
      <c r="HK52">
        <v>27.839</v>
      </c>
      <c r="HL52">
        <v>999.9</v>
      </c>
      <c r="HM52">
        <v>54.706</v>
      </c>
      <c r="HN52">
        <v>29.306</v>
      </c>
      <c r="HO52">
        <v>24.8551</v>
      </c>
      <c r="HP52">
        <v>53.9401</v>
      </c>
      <c r="HQ52">
        <v>43.2652</v>
      </c>
      <c r="HR52">
        <v>1</v>
      </c>
      <c r="HS52">
        <v>0.0487551</v>
      </c>
      <c r="HT52">
        <v>2.69533</v>
      </c>
      <c r="HU52">
        <v>20.1953</v>
      </c>
      <c r="HV52">
        <v>5.23256</v>
      </c>
      <c r="HW52">
        <v>11.992</v>
      </c>
      <c r="HX52">
        <v>4.95555</v>
      </c>
      <c r="HY52">
        <v>3.30387</v>
      </c>
      <c r="HZ52">
        <v>999.9</v>
      </c>
      <c r="IA52">
        <v>9999</v>
      </c>
      <c r="IB52">
        <v>9999</v>
      </c>
      <c r="IC52">
        <v>9999</v>
      </c>
      <c r="ID52">
        <v>1.8689</v>
      </c>
      <c r="IE52">
        <v>1.86461</v>
      </c>
      <c r="IF52">
        <v>1.87211</v>
      </c>
      <c r="IG52">
        <v>1.8631</v>
      </c>
      <c r="IH52">
        <v>1.86249</v>
      </c>
      <c r="II52">
        <v>1.8689</v>
      </c>
      <c r="IJ52">
        <v>1.85912</v>
      </c>
      <c r="IK52">
        <v>1.86541</v>
      </c>
      <c r="IL52">
        <v>5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6.052</v>
      </c>
      <c r="IZ52">
        <v>0.3278</v>
      </c>
      <c r="JA52">
        <v>4.24591870636989</v>
      </c>
      <c r="JB52">
        <v>0.00406324532283829</v>
      </c>
      <c r="JC52">
        <v>-1.45373754250553e-06</v>
      </c>
      <c r="JD52">
        <v>2.45784242640463e-10</v>
      </c>
      <c r="JE52">
        <v>0.0444475935836347</v>
      </c>
      <c r="JF52">
        <v>0.00491888386651684</v>
      </c>
      <c r="JG52">
        <v>0.000226889049496401</v>
      </c>
      <c r="JH52">
        <v>4.01595507822366e-06</v>
      </c>
      <c r="JI52">
        <v>-0</v>
      </c>
      <c r="JJ52">
        <v>2035</v>
      </c>
      <c r="JK52">
        <v>2</v>
      </c>
      <c r="JL52">
        <v>30</v>
      </c>
      <c r="JM52">
        <v>186998.2</v>
      </c>
      <c r="JN52">
        <v>186998.1</v>
      </c>
      <c r="JO52">
        <v>1.38916</v>
      </c>
      <c r="JP52">
        <v>2.37305</v>
      </c>
      <c r="JQ52">
        <v>1.49902</v>
      </c>
      <c r="JR52">
        <v>2.3291</v>
      </c>
      <c r="JS52">
        <v>1.54419</v>
      </c>
      <c r="JT52">
        <v>2.29614</v>
      </c>
      <c r="JU52">
        <v>36.6706</v>
      </c>
      <c r="JV52">
        <v>23.676</v>
      </c>
      <c r="JW52">
        <v>18</v>
      </c>
      <c r="JX52">
        <v>546.139</v>
      </c>
      <c r="JY52">
        <v>426.093</v>
      </c>
      <c r="JZ52">
        <v>25.0602</v>
      </c>
      <c r="KA52">
        <v>28.0841</v>
      </c>
      <c r="KB52">
        <v>30.0006</v>
      </c>
      <c r="KC52">
        <v>27.8863</v>
      </c>
      <c r="KD52">
        <v>27.8992</v>
      </c>
      <c r="KE52">
        <v>27.9602</v>
      </c>
      <c r="KF52">
        <v>28.6112</v>
      </c>
      <c r="KG52">
        <v>60.8527</v>
      </c>
      <c r="KH52">
        <v>24.9447</v>
      </c>
      <c r="KI52">
        <v>609.336</v>
      </c>
      <c r="KJ52">
        <v>21.0386</v>
      </c>
      <c r="KK52">
        <v>93.672</v>
      </c>
      <c r="KL52">
        <v>98.6159</v>
      </c>
    </row>
    <row r="53" spans="1:298">
      <c r="A53">
        <v>37</v>
      </c>
      <c r="B53">
        <v>1758469600.1</v>
      </c>
      <c r="C53">
        <v>272</v>
      </c>
      <c r="D53" t="s">
        <v>518</v>
      </c>
      <c r="E53" t="s">
        <v>519</v>
      </c>
      <c r="F53">
        <v>5</v>
      </c>
      <c r="G53" t="s">
        <v>436</v>
      </c>
      <c r="H53" t="s">
        <v>437</v>
      </c>
      <c r="I53" t="s">
        <v>438</v>
      </c>
      <c r="J53">
        <v>1758469591.94615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603.035687650216</v>
      </c>
      <c r="AL53">
        <v>570.676557575758</v>
      </c>
      <c r="AM53">
        <v>3.18482337662338</v>
      </c>
      <c r="AN53">
        <v>63.94</v>
      </c>
      <c r="AO53">
        <f>(AQ53 - AP53 + DZ53*1E3/(8.314*(EB53+273.15)) * AS53/DY53 * AR53) * DY53/(100*DM53) * 1000/(1000 - AQ53)</f>
        <v>0</v>
      </c>
      <c r="AP53">
        <v>20.9598138818117</v>
      </c>
      <c r="AQ53">
        <v>23.3940734265734</v>
      </c>
      <c r="AR53">
        <v>0.000183008672454777</v>
      </c>
      <c r="AS53">
        <v>94.9993966536346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2.96</v>
      </c>
      <c r="DN53">
        <v>0.5</v>
      </c>
      <c r="DO53" t="s">
        <v>440</v>
      </c>
      <c r="DP53">
        <v>2</v>
      </c>
      <c r="DQ53" t="b">
        <v>1</v>
      </c>
      <c r="DR53">
        <v>1758469591.94615</v>
      </c>
      <c r="DS53">
        <v>534.385</v>
      </c>
      <c r="DT53">
        <v>575.203230769231</v>
      </c>
      <c r="DU53">
        <v>23.3827846153846</v>
      </c>
      <c r="DV53">
        <v>20.9222615384615</v>
      </c>
      <c r="DW53">
        <v>528.362</v>
      </c>
      <c r="DX53">
        <v>23.0551230769231</v>
      </c>
      <c r="DY53">
        <v>500.029</v>
      </c>
      <c r="DZ53">
        <v>90.0973692307692</v>
      </c>
      <c r="EA53">
        <v>0.0351617846153846</v>
      </c>
      <c r="EB53">
        <v>29.8951307692308</v>
      </c>
      <c r="EC53">
        <v>30.1814384615385</v>
      </c>
      <c r="ED53">
        <v>999.9</v>
      </c>
      <c r="EE53">
        <v>0</v>
      </c>
      <c r="EF53">
        <v>0</v>
      </c>
      <c r="EG53">
        <v>9982.88153846154</v>
      </c>
      <c r="EH53">
        <v>0</v>
      </c>
      <c r="EI53">
        <v>10.7415692307692</v>
      </c>
      <c r="EJ53">
        <v>-40.8183923076923</v>
      </c>
      <c r="EK53">
        <v>547.179692307692</v>
      </c>
      <c r="EL53">
        <v>587.495692307692</v>
      </c>
      <c r="EM53">
        <v>2.46052769230769</v>
      </c>
      <c r="EN53">
        <v>575.203230769231</v>
      </c>
      <c r="EO53">
        <v>20.9222615384615</v>
      </c>
      <c r="EP53">
        <v>2.10672692307692</v>
      </c>
      <c r="EQ53">
        <v>1.88504</v>
      </c>
      <c r="ER53">
        <v>18.2701384615385</v>
      </c>
      <c r="ES53">
        <v>16.5103692307692</v>
      </c>
      <c r="ET53">
        <v>2000.05384615385</v>
      </c>
      <c r="EU53">
        <v>0.980002</v>
      </c>
      <c r="EV53">
        <v>0.0199981076923077</v>
      </c>
      <c r="EW53">
        <v>0</v>
      </c>
      <c r="EX53">
        <v>491.062769230769</v>
      </c>
      <c r="EY53">
        <v>5.00016</v>
      </c>
      <c r="EZ53">
        <v>10088.0923076923</v>
      </c>
      <c r="FA53">
        <v>18234.6846153846</v>
      </c>
      <c r="FB53">
        <v>48.9466923076923</v>
      </c>
      <c r="FC53">
        <v>49.375</v>
      </c>
      <c r="FD53">
        <v>49.3216923076923</v>
      </c>
      <c r="FE53">
        <v>49.062</v>
      </c>
      <c r="FF53">
        <v>50.6918461538462</v>
      </c>
      <c r="FG53">
        <v>1955.15230769231</v>
      </c>
      <c r="FH53">
        <v>39.9015384615385</v>
      </c>
      <c r="FI53">
        <v>0</v>
      </c>
      <c r="FJ53">
        <v>1758469601</v>
      </c>
      <c r="FK53">
        <v>0</v>
      </c>
      <c r="FL53">
        <v>491.034538461538</v>
      </c>
      <c r="FM53">
        <v>2.13852989816653</v>
      </c>
      <c r="FN53">
        <v>50.3179486013668</v>
      </c>
      <c r="FO53">
        <v>10088.3</v>
      </c>
      <c r="FP53">
        <v>15</v>
      </c>
      <c r="FQ53">
        <v>0</v>
      </c>
      <c r="FR53" t="s">
        <v>441</v>
      </c>
      <c r="FS53">
        <v>1747249705.1</v>
      </c>
      <c r="FT53">
        <v>1747249711.1</v>
      </c>
      <c r="FU53">
        <v>0</v>
      </c>
      <c r="FV53">
        <v>0.871</v>
      </c>
      <c r="FW53">
        <v>0.066</v>
      </c>
      <c r="FX53">
        <v>5.486</v>
      </c>
      <c r="FY53">
        <v>0.145</v>
      </c>
      <c r="FZ53">
        <v>420</v>
      </c>
      <c r="GA53">
        <v>16</v>
      </c>
      <c r="GB53">
        <v>0.27</v>
      </c>
      <c r="GC53">
        <v>0.16</v>
      </c>
      <c r="GD53">
        <v>-40.7190095238095</v>
      </c>
      <c r="GE53">
        <v>0.361402597402483</v>
      </c>
      <c r="GF53">
        <v>0.518707337343572</v>
      </c>
      <c r="GG53">
        <v>1</v>
      </c>
      <c r="GH53">
        <v>490.959911764706</v>
      </c>
      <c r="GI53">
        <v>1.78635599313507</v>
      </c>
      <c r="GJ53">
        <v>0.27015141371494</v>
      </c>
      <c r="GK53">
        <v>-1</v>
      </c>
      <c r="GL53">
        <v>2.49430523809524</v>
      </c>
      <c r="GM53">
        <v>-0.61823532467532</v>
      </c>
      <c r="GN53">
        <v>0.065944241715403</v>
      </c>
      <c r="GO53">
        <v>0</v>
      </c>
      <c r="GP53">
        <v>1</v>
      </c>
      <c r="GQ53">
        <v>2</v>
      </c>
      <c r="GR53" t="s">
        <v>448</v>
      </c>
      <c r="GS53">
        <v>3.12547</v>
      </c>
      <c r="GT53">
        <v>2.66079</v>
      </c>
      <c r="GU53">
        <v>0.110075</v>
      </c>
      <c r="GV53">
        <v>0.116634</v>
      </c>
      <c r="GW53">
        <v>0.0994688</v>
      </c>
      <c r="GX53">
        <v>0.0923997</v>
      </c>
      <c r="GY53">
        <v>23071.7</v>
      </c>
      <c r="GZ53">
        <v>21530.3</v>
      </c>
      <c r="HA53">
        <v>23184.3</v>
      </c>
      <c r="HB53">
        <v>23731.7</v>
      </c>
      <c r="HC53">
        <v>35578.4</v>
      </c>
      <c r="HD53">
        <v>35645.9</v>
      </c>
      <c r="HE53">
        <v>41792.1</v>
      </c>
      <c r="HF53">
        <v>42310.1</v>
      </c>
      <c r="HG53">
        <v>1.9056</v>
      </c>
      <c r="HH53">
        <v>1.80665</v>
      </c>
      <c r="HI53">
        <v>0.140287</v>
      </c>
      <c r="HJ53">
        <v>0</v>
      </c>
      <c r="HK53">
        <v>27.8356</v>
      </c>
      <c r="HL53">
        <v>999.9</v>
      </c>
      <c r="HM53">
        <v>54.706</v>
      </c>
      <c r="HN53">
        <v>29.296</v>
      </c>
      <c r="HO53">
        <v>24.8415</v>
      </c>
      <c r="HP53">
        <v>54.4901</v>
      </c>
      <c r="HQ53">
        <v>43.2332</v>
      </c>
      <c r="HR53">
        <v>1</v>
      </c>
      <c r="HS53">
        <v>0.0492022</v>
      </c>
      <c r="HT53">
        <v>2.69163</v>
      </c>
      <c r="HU53">
        <v>20.196</v>
      </c>
      <c r="HV53">
        <v>5.23346</v>
      </c>
      <c r="HW53">
        <v>11.992</v>
      </c>
      <c r="HX53">
        <v>4.9558</v>
      </c>
      <c r="HY53">
        <v>3.304</v>
      </c>
      <c r="HZ53">
        <v>999.9</v>
      </c>
      <c r="IA53">
        <v>9999</v>
      </c>
      <c r="IB53">
        <v>9999</v>
      </c>
      <c r="IC53">
        <v>9999</v>
      </c>
      <c r="ID53">
        <v>1.86889</v>
      </c>
      <c r="IE53">
        <v>1.86462</v>
      </c>
      <c r="IF53">
        <v>1.87213</v>
      </c>
      <c r="IG53">
        <v>1.8631</v>
      </c>
      <c r="IH53">
        <v>1.86249</v>
      </c>
      <c r="II53">
        <v>1.86891</v>
      </c>
      <c r="IJ53">
        <v>1.85912</v>
      </c>
      <c r="IK53">
        <v>1.86542</v>
      </c>
      <c r="IL53">
        <v>5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6.094</v>
      </c>
      <c r="IZ53">
        <v>0.3279</v>
      </c>
      <c r="JA53">
        <v>4.24591870636989</v>
      </c>
      <c r="JB53">
        <v>0.00406324532283829</v>
      </c>
      <c r="JC53">
        <v>-1.45373754250553e-06</v>
      </c>
      <c r="JD53">
        <v>2.45784242640463e-10</v>
      </c>
      <c r="JE53">
        <v>0.0444475935836347</v>
      </c>
      <c r="JF53">
        <v>0.00491888386651684</v>
      </c>
      <c r="JG53">
        <v>0.000226889049496401</v>
      </c>
      <c r="JH53">
        <v>4.01595507822366e-06</v>
      </c>
      <c r="JI53">
        <v>-0</v>
      </c>
      <c r="JJ53">
        <v>2035</v>
      </c>
      <c r="JK53">
        <v>2</v>
      </c>
      <c r="JL53">
        <v>30</v>
      </c>
      <c r="JM53">
        <v>186998.2</v>
      </c>
      <c r="JN53">
        <v>186998.1</v>
      </c>
      <c r="JO53">
        <v>1.4209</v>
      </c>
      <c r="JP53">
        <v>2.36206</v>
      </c>
      <c r="JQ53">
        <v>1.4978</v>
      </c>
      <c r="JR53">
        <v>2.3291</v>
      </c>
      <c r="JS53">
        <v>1.54419</v>
      </c>
      <c r="JT53">
        <v>2.35962</v>
      </c>
      <c r="JU53">
        <v>36.6469</v>
      </c>
      <c r="JV53">
        <v>23.6847</v>
      </c>
      <c r="JW53">
        <v>18</v>
      </c>
      <c r="JX53">
        <v>546.109</v>
      </c>
      <c r="JY53">
        <v>426.123</v>
      </c>
      <c r="JZ53">
        <v>24.8704</v>
      </c>
      <c r="KA53">
        <v>28.0894</v>
      </c>
      <c r="KB53">
        <v>30.0004</v>
      </c>
      <c r="KC53">
        <v>27.8903</v>
      </c>
      <c r="KD53">
        <v>27.9033</v>
      </c>
      <c r="KE53">
        <v>28.5419</v>
      </c>
      <c r="KF53">
        <v>28.3172</v>
      </c>
      <c r="KG53">
        <v>60.8527</v>
      </c>
      <c r="KH53">
        <v>24.7822</v>
      </c>
      <c r="KI53">
        <v>622.769</v>
      </c>
      <c r="KJ53">
        <v>21.0844</v>
      </c>
      <c r="KK53">
        <v>93.6713</v>
      </c>
      <c r="KL53">
        <v>98.6151</v>
      </c>
    </row>
    <row r="54" spans="1:298">
      <c r="A54">
        <v>38</v>
      </c>
      <c r="B54">
        <v>1758469605.1</v>
      </c>
      <c r="C54">
        <v>277</v>
      </c>
      <c r="D54" t="s">
        <v>520</v>
      </c>
      <c r="E54" t="s">
        <v>521</v>
      </c>
      <c r="F54">
        <v>5</v>
      </c>
      <c r="G54" t="s">
        <v>436</v>
      </c>
      <c r="H54" t="s">
        <v>437</v>
      </c>
      <c r="I54" t="s">
        <v>438</v>
      </c>
      <c r="J54">
        <v>1758469596.94615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621.252216076191</v>
      </c>
      <c r="AL54">
        <v>588.047654545454</v>
      </c>
      <c r="AM54">
        <v>3.47020259740253</v>
      </c>
      <c r="AN54">
        <v>63.94</v>
      </c>
      <c r="AO54">
        <f>(AQ54 - AP54 + DZ54*1E3/(8.314*(EB54+273.15)) * AS54/DY54 * AR54) * DY54/(100*DM54) * 1000/(1000 - AQ54)</f>
        <v>0</v>
      </c>
      <c r="AP54">
        <v>20.9730587822755</v>
      </c>
      <c r="AQ54">
        <v>23.383841958042</v>
      </c>
      <c r="AR54">
        <v>-0.000116556361870483</v>
      </c>
      <c r="AS54">
        <v>94.9993966536346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2.96</v>
      </c>
      <c r="DN54">
        <v>0.5</v>
      </c>
      <c r="DO54" t="s">
        <v>440</v>
      </c>
      <c r="DP54">
        <v>2</v>
      </c>
      <c r="DQ54" t="b">
        <v>1</v>
      </c>
      <c r="DR54">
        <v>1758469596.94615</v>
      </c>
      <c r="DS54">
        <v>550.770846153846</v>
      </c>
      <c r="DT54">
        <v>591.699692307692</v>
      </c>
      <c r="DU54">
        <v>23.3879615384615</v>
      </c>
      <c r="DV54">
        <v>20.9610923076923</v>
      </c>
      <c r="DW54">
        <v>544.703384615385</v>
      </c>
      <c r="DX54">
        <v>23.0601846153846</v>
      </c>
      <c r="DY54">
        <v>499.989307692308</v>
      </c>
      <c r="DZ54">
        <v>90.0961769230769</v>
      </c>
      <c r="EA54">
        <v>0.0353466538461538</v>
      </c>
      <c r="EB54">
        <v>29.8608230769231</v>
      </c>
      <c r="EC54">
        <v>30.1493461538461</v>
      </c>
      <c r="ED54">
        <v>999.9</v>
      </c>
      <c r="EE54">
        <v>0</v>
      </c>
      <c r="EF54">
        <v>0</v>
      </c>
      <c r="EG54">
        <v>9972.78769230769</v>
      </c>
      <c r="EH54">
        <v>0</v>
      </c>
      <c r="EI54">
        <v>10.7426307692308</v>
      </c>
      <c r="EJ54">
        <v>-40.9290230769231</v>
      </c>
      <c r="EK54">
        <v>563.960769230769</v>
      </c>
      <c r="EL54">
        <v>604.368384615385</v>
      </c>
      <c r="EM54">
        <v>2.42686230769231</v>
      </c>
      <c r="EN54">
        <v>591.699692307692</v>
      </c>
      <c r="EO54">
        <v>20.9610923076923</v>
      </c>
      <c r="EP54">
        <v>2.10716538461539</v>
      </c>
      <c r="EQ54">
        <v>1.88851461538462</v>
      </c>
      <c r="ER54">
        <v>18.2734538461538</v>
      </c>
      <c r="ES54">
        <v>16.5393384615385</v>
      </c>
      <c r="ET54">
        <v>2000.04538461538</v>
      </c>
      <c r="EU54">
        <v>0.980004230769231</v>
      </c>
      <c r="EV54">
        <v>0.0199959</v>
      </c>
      <c r="EW54">
        <v>0</v>
      </c>
      <c r="EX54">
        <v>491.306769230769</v>
      </c>
      <c r="EY54">
        <v>5.00016</v>
      </c>
      <c r="EZ54">
        <v>10092.5384615385</v>
      </c>
      <c r="FA54">
        <v>18234.6307692308</v>
      </c>
      <c r="FB54">
        <v>48.9612307692308</v>
      </c>
      <c r="FC54">
        <v>49.375</v>
      </c>
      <c r="FD54">
        <v>49.3410769230769</v>
      </c>
      <c r="FE54">
        <v>49.062</v>
      </c>
      <c r="FF54">
        <v>50.6966923076923</v>
      </c>
      <c r="FG54">
        <v>1955.14846153846</v>
      </c>
      <c r="FH54">
        <v>39.8969230769231</v>
      </c>
      <c r="FI54">
        <v>0</v>
      </c>
      <c r="FJ54">
        <v>1758469605.8</v>
      </c>
      <c r="FK54">
        <v>0</v>
      </c>
      <c r="FL54">
        <v>491.253461538462</v>
      </c>
      <c r="FM54">
        <v>3.03664956414603</v>
      </c>
      <c r="FN54">
        <v>60.2735042604912</v>
      </c>
      <c r="FO54">
        <v>10092.6384615385</v>
      </c>
      <c r="FP54">
        <v>15</v>
      </c>
      <c r="FQ54">
        <v>0</v>
      </c>
      <c r="FR54" t="s">
        <v>441</v>
      </c>
      <c r="FS54">
        <v>1747249705.1</v>
      </c>
      <c r="FT54">
        <v>1747249711.1</v>
      </c>
      <c r="FU54">
        <v>0</v>
      </c>
      <c r="FV54">
        <v>0.871</v>
      </c>
      <c r="FW54">
        <v>0.066</v>
      </c>
      <c r="FX54">
        <v>5.486</v>
      </c>
      <c r="FY54">
        <v>0.145</v>
      </c>
      <c r="FZ54">
        <v>420</v>
      </c>
      <c r="GA54">
        <v>16</v>
      </c>
      <c r="GB54">
        <v>0.27</v>
      </c>
      <c r="GC54">
        <v>0.16</v>
      </c>
      <c r="GD54">
        <v>-40.98395</v>
      </c>
      <c r="GE54">
        <v>-1.33749473684218</v>
      </c>
      <c r="GF54">
        <v>0.628225362827704</v>
      </c>
      <c r="GG54">
        <v>0</v>
      </c>
      <c r="GH54">
        <v>491.139470588235</v>
      </c>
      <c r="GI54">
        <v>2.41182581807842</v>
      </c>
      <c r="GJ54">
        <v>0.31626926682014</v>
      </c>
      <c r="GK54">
        <v>-1</v>
      </c>
      <c r="GL54">
        <v>2.4440895</v>
      </c>
      <c r="GM54">
        <v>-0.354810676691728</v>
      </c>
      <c r="GN54">
        <v>0.0365335227530826</v>
      </c>
      <c r="GO54">
        <v>0</v>
      </c>
      <c r="GP54">
        <v>0</v>
      </c>
      <c r="GQ54">
        <v>2</v>
      </c>
      <c r="GR54" t="s">
        <v>467</v>
      </c>
      <c r="GS54">
        <v>3.12524</v>
      </c>
      <c r="GT54">
        <v>2.661</v>
      </c>
      <c r="GU54">
        <v>0.112442</v>
      </c>
      <c r="GV54">
        <v>0.118759</v>
      </c>
      <c r="GW54">
        <v>0.0994491</v>
      </c>
      <c r="GX54">
        <v>0.0926187</v>
      </c>
      <c r="GY54">
        <v>23009.9</v>
      </c>
      <c r="GZ54">
        <v>21478.4</v>
      </c>
      <c r="HA54">
        <v>23183.9</v>
      </c>
      <c r="HB54">
        <v>23731.6</v>
      </c>
      <c r="HC54">
        <v>35579.1</v>
      </c>
      <c r="HD54">
        <v>35637.3</v>
      </c>
      <c r="HE54">
        <v>41791.7</v>
      </c>
      <c r="HF54">
        <v>42309.9</v>
      </c>
      <c r="HG54">
        <v>1.9051</v>
      </c>
      <c r="HH54">
        <v>1.80687</v>
      </c>
      <c r="HI54">
        <v>0.138618</v>
      </c>
      <c r="HJ54">
        <v>0</v>
      </c>
      <c r="HK54">
        <v>27.8309</v>
      </c>
      <c r="HL54">
        <v>999.9</v>
      </c>
      <c r="HM54">
        <v>54.706</v>
      </c>
      <c r="HN54">
        <v>29.336</v>
      </c>
      <c r="HO54">
        <v>24.9</v>
      </c>
      <c r="HP54">
        <v>54.1701</v>
      </c>
      <c r="HQ54">
        <v>43.4535</v>
      </c>
      <c r="HR54">
        <v>1</v>
      </c>
      <c r="HS54">
        <v>0.0491387</v>
      </c>
      <c r="HT54">
        <v>2.57686</v>
      </c>
      <c r="HU54">
        <v>20.1978</v>
      </c>
      <c r="HV54">
        <v>5.23226</v>
      </c>
      <c r="HW54">
        <v>11.992</v>
      </c>
      <c r="HX54">
        <v>4.9556</v>
      </c>
      <c r="HY54">
        <v>3.30395</v>
      </c>
      <c r="HZ54">
        <v>999.9</v>
      </c>
      <c r="IA54">
        <v>9999</v>
      </c>
      <c r="IB54">
        <v>9999</v>
      </c>
      <c r="IC54">
        <v>9999</v>
      </c>
      <c r="ID54">
        <v>1.8689</v>
      </c>
      <c r="IE54">
        <v>1.86462</v>
      </c>
      <c r="IF54">
        <v>1.87212</v>
      </c>
      <c r="IG54">
        <v>1.8631</v>
      </c>
      <c r="IH54">
        <v>1.86249</v>
      </c>
      <c r="II54">
        <v>1.8689</v>
      </c>
      <c r="IJ54">
        <v>1.85909</v>
      </c>
      <c r="IK54">
        <v>1.8654</v>
      </c>
      <c r="IL54">
        <v>5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6.138</v>
      </c>
      <c r="IZ54">
        <v>0.3278</v>
      </c>
      <c r="JA54">
        <v>4.24591870636989</v>
      </c>
      <c r="JB54">
        <v>0.00406324532283829</v>
      </c>
      <c r="JC54">
        <v>-1.45373754250553e-06</v>
      </c>
      <c r="JD54">
        <v>2.45784242640463e-10</v>
      </c>
      <c r="JE54">
        <v>0.0444475935836347</v>
      </c>
      <c r="JF54">
        <v>0.00491888386651684</v>
      </c>
      <c r="JG54">
        <v>0.000226889049496401</v>
      </c>
      <c r="JH54">
        <v>4.01595507822366e-06</v>
      </c>
      <c r="JI54">
        <v>-0</v>
      </c>
      <c r="JJ54">
        <v>2035</v>
      </c>
      <c r="JK54">
        <v>2</v>
      </c>
      <c r="JL54">
        <v>30</v>
      </c>
      <c r="JM54">
        <v>186998.3</v>
      </c>
      <c r="JN54">
        <v>186998.2</v>
      </c>
      <c r="JO54">
        <v>1.44775</v>
      </c>
      <c r="JP54">
        <v>2.35352</v>
      </c>
      <c r="JQ54">
        <v>1.4978</v>
      </c>
      <c r="JR54">
        <v>2.3291</v>
      </c>
      <c r="JS54">
        <v>1.54419</v>
      </c>
      <c r="JT54">
        <v>2.39014</v>
      </c>
      <c r="JU54">
        <v>36.6469</v>
      </c>
      <c r="JV54">
        <v>23.6847</v>
      </c>
      <c r="JW54">
        <v>18</v>
      </c>
      <c r="JX54">
        <v>545.819</v>
      </c>
      <c r="JY54">
        <v>426.284</v>
      </c>
      <c r="JZ54">
        <v>24.7141</v>
      </c>
      <c r="KA54">
        <v>28.0954</v>
      </c>
      <c r="KB54">
        <v>30.0002</v>
      </c>
      <c r="KC54">
        <v>27.8945</v>
      </c>
      <c r="KD54">
        <v>27.9073</v>
      </c>
      <c r="KE54">
        <v>29.1608</v>
      </c>
      <c r="KF54">
        <v>28.3172</v>
      </c>
      <c r="KG54">
        <v>60.8527</v>
      </c>
      <c r="KH54">
        <v>24.6657</v>
      </c>
      <c r="KI54">
        <v>643.066</v>
      </c>
      <c r="KJ54">
        <v>21.0012</v>
      </c>
      <c r="KK54">
        <v>93.6702</v>
      </c>
      <c r="KL54">
        <v>98.6147</v>
      </c>
    </row>
    <row r="55" spans="1:298">
      <c r="A55">
        <v>39</v>
      </c>
      <c r="B55">
        <v>1758469610.1</v>
      </c>
      <c r="C55">
        <v>282</v>
      </c>
      <c r="D55" t="s">
        <v>522</v>
      </c>
      <c r="E55" t="s">
        <v>523</v>
      </c>
      <c r="F55">
        <v>5</v>
      </c>
      <c r="G55" t="s">
        <v>436</v>
      </c>
      <c r="H55" t="s">
        <v>437</v>
      </c>
      <c r="I55" t="s">
        <v>438</v>
      </c>
      <c r="J55">
        <v>1758469601.94615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637.011771175758</v>
      </c>
      <c r="AL55">
        <v>604.396884848485</v>
      </c>
      <c r="AM55">
        <v>3.26185324675316</v>
      </c>
      <c r="AN55">
        <v>63.94</v>
      </c>
      <c r="AO55">
        <f>(AQ55 - AP55 + DZ55*1E3/(8.314*(EB55+273.15)) * AS55/DY55 * AR55) * DY55/(100*DM55) * 1000/(1000 - AQ55)</f>
        <v>0</v>
      </c>
      <c r="AP55">
        <v>21.0445879376765</v>
      </c>
      <c r="AQ55">
        <v>23.4062482517483</v>
      </c>
      <c r="AR55">
        <v>0.000206871767357231</v>
      </c>
      <c r="AS55">
        <v>94.9993966536346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2.96</v>
      </c>
      <c r="DN55">
        <v>0.5</v>
      </c>
      <c r="DO55" t="s">
        <v>440</v>
      </c>
      <c r="DP55">
        <v>2</v>
      </c>
      <c r="DQ55" t="b">
        <v>1</v>
      </c>
      <c r="DR55">
        <v>1758469601.94615</v>
      </c>
      <c r="DS55">
        <v>567.016384615385</v>
      </c>
      <c r="DT55">
        <v>607.936</v>
      </c>
      <c r="DU55">
        <v>23.3926769230769</v>
      </c>
      <c r="DV55">
        <v>20.9986384615385</v>
      </c>
      <c r="DW55">
        <v>560.905538461539</v>
      </c>
      <c r="DX55">
        <v>23.0648</v>
      </c>
      <c r="DY55">
        <v>500.000538461538</v>
      </c>
      <c r="DZ55">
        <v>90.0954</v>
      </c>
      <c r="EA55">
        <v>0.0353961307692308</v>
      </c>
      <c r="EB55">
        <v>29.8254615384615</v>
      </c>
      <c r="EC55">
        <v>30.1169</v>
      </c>
      <c r="ED55">
        <v>999.9</v>
      </c>
      <c r="EE55">
        <v>0</v>
      </c>
      <c r="EF55">
        <v>0</v>
      </c>
      <c r="EG55">
        <v>9980.38538461539</v>
      </c>
      <c r="EH55">
        <v>0</v>
      </c>
      <c r="EI55">
        <v>10.7477615384615</v>
      </c>
      <c r="EJ55">
        <v>-40.9196538461538</v>
      </c>
      <c r="EK55">
        <v>580.598230769231</v>
      </c>
      <c r="EL55">
        <v>620.976307692308</v>
      </c>
      <c r="EM55">
        <v>2.39403307692308</v>
      </c>
      <c r="EN55">
        <v>607.936</v>
      </c>
      <c r="EO55">
        <v>20.9986384615385</v>
      </c>
      <c r="EP55">
        <v>2.10757307692308</v>
      </c>
      <c r="EQ55">
        <v>1.89188076923077</v>
      </c>
      <c r="ER55">
        <v>18.2765230769231</v>
      </c>
      <c r="ES55">
        <v>16.5673307692308</v>
      </c>
      <c r="ET55">
        <v>2000.01538461538</v>
      </c>
      <c r="EU55">
        <v>0.980004</v>
      </c>
      <c r="EV55">
        <v>0.0199961230769231</v>
      </c>
      <c r="EW55">
        <v>0</v>
      </c>
      <c r="EX55">
        <v>491.527846153846</v>
      </c>
      <c r="EY55">
        <v>5.00016</v>
      </c>
      <c r="EZ55">
        <v>10097.7</v>
      </c>
      <c r="FA55">
        <v>18234.3538461538</v>
      </c>
      <c r="FB55">
        <v>48.9806153846154</v>
      </c>
      <c r="FC55">
        <v>49.3845384615385</v>
      </c>
      <c r="FD55">
        <v>49.3556153846154</v>
      </c>
      <c r="FE55">
        <v>49.062</v>
      </c>
      <c r="FF55">
        <v>50.7112307692308</v>
      </c>
      <c r="FG55">
        <v>1955.12</v>
      </c>
      <c r="FH55">
        <v>39.8969230769231</v>
      </c>
      <c r="FI55">
        <v>0</v>
      </c>
      <c r="FJ55">
        <v>1758469611.2</v>
      </c>
      <c r="FK55">
        <v>0</v>
      </c>
      <c r="FL55">
        <v>491.5114</v>
      </c>
      <c r="FM55">
        <v>2.34292306759465</v>
      </c>
      <c r="FN55">
        <v>69.0307692105927</v>
      </c>
      <c r="FO55">
        <v>10098.804</v>
      </c>
      <c r="FP55">
        <v>15</v>
      </c>
      <c r="FQ55">
        <v>0</v>
      </c>
      <c r="FR55" t="s">
        <v>441</v>
      </c>
      <c r="FS55">
        <v>1747249705.1</v>
      </c>
      <c r="FT55">
        <v>1747249711.1</v>
      </c>
      <c r="FU55">
        <v>0</v>
      </c>
      <c r="FV55">
        <v>0.871</v>
      </c>
      <c r="FW55">
        <v>0.066</v>
      </c>
      <c r="FX55">
        <v>5.486</v>
      </c>
      <c r="FY55">
        <v>0.145</v>
      </c>
      <c r="FZ55">
        <v>420</v>
      </c>
      <c r="GA55">
        <v>16</v>
      </c>
      <c r="GB55">
        <v>0.27</v>
      </c>
      <c r="GC55">
        <v>0.16</v>
      </c>
      <c r="GD55">
        <v>-40.8830571428571</v>
      </c>
      <c r="GE55">
        <v>-1.4790623376623</v>
      </c>
      <c r="GF55">
        <v>0.637978337870368</v>
      </c>
      <c r="GG55">
        <v>0</v>
      </c>
      <c r="GH55">
        <v>491.341264705882</v>
      </c>
      <c r="GI55">
        <v>2.79833460257702</v>
      </c>
      <c r="GJ55">
        <v>0.337526670739082</v>
      </c>
      <c r="GK55">
        <v>-1</v>
      </c>
      <c r="GL55">
        <v>2.40884142857143</v>
      </c>
      <c r="GM55">
        <v>-0.386982077922076</v>
      </c>
      <c r="GN55">
        <v>0.0418254587867376</v>
      </c>
      <c r="GO55">
        <v>0</v>
      </c>
      <c r="GP55">
        <v>0</v>
      </c>
      <c r="GQ55">
        <v>2</v>
      </c>
      <c r="GR55" t="s">
        <v>467</v>
      </c>
      <c r="GS55">
        <v>3.12537</v>
      </c>
      <c r="GT55">
        <v>2.66092</v>
      </c>
      <c r="GU55">
        <v>0.114678</v>
      </c>
      <c r="GV55">
        <v>0.121063</v>
      </c>
      <c r="GW55">
        <v>0.099513</v>
      </c>
      <c r="GX55">
        <v>0.0927132</v>
      </c>
      <c r="GY55">
        <v>22951.8</v>
      </c>
      <c r="GZ55">
        <v>21422.4</v>
      </c>
      <c r="HA55">
        <v>23183.8</v>
      </c>
      <c r="HB55">
        <v>23731.8</v>
      </c>
      <c r="HC55">
        <v>35576.6</v>
      </c>
      <c r="HD55">
        <v>35633.8</v>
      </c>
      <c r="HE55">
        <v>41791.6</v>
      </c>
      <c r="HF55">
        <v>42310.1</v>
      </c>
      <c r="HG55">
        <v>1.90562</v>
      </c>
      <c r="HH55">
        <v>1.8066</v>
      </c>
      <c r="HI55">
        <v>0.137165</v>
      </c>
      <c r="HJ55">
        <v>0</v>
      </c>
      <c r="HK55">
        <v>27.8262</v>
      </c>
      <c r="HL55">
        <v>999.9</v>
      </c>
      <c r="HM55">
        <v>54.706</v>
      </c>
      <c r="HN55">
        <v>29.306</v>
      </c>
      <c r="HO55">
        <v>24.8549</v>
      </c>
      <c r="HP55">
        <v>54.3901</v>
      </c>
      <c r="HQ55">
        <v>43.6058</v>
      </c>
      <c r="HR55">
        <v>1</v>
      </c>
      <c r="HS55">
        <v>0.0490396</v>
      </c>
      <c r="HT55">
        <v>2.4796</v>
      </c>
      <c r="HU55">
        <v>20.1999</v>
      </c>
      <c r="HV55">
        <v>5.23361</v>
      </c>
      <c r="HW55">
        <v>11.992</v>
      </c>
      <c r="HX55">
        <v>4.95575</v>
      </c>
      <c r="HY55">
        <v>3.304</v>
      </c>
      <c r="HZ55">
        <v>999.9</v>
      </c>
      <c r="IA55">
        <v>9999</v>
      </c>
      <c r="IB55">
        <v>9999</v>
      </c>
      <c r="IC55">
        <v>9999</v>
      </c>
      <c r="ID55">
        <v>1.8689</v>
      </c>
      <c r="IE55">
        <v>1.86461</v>
      </c>
      <c r="IF55">
        <v>1.87211</v>
      </c>
      <c r="IG55">
        <v>1.8631</v>
      </c>
      <c r="IH55">
        <v>1.86249</v>
      </c>
      <c r="II55">
        <v>1.8689</v>
      </c>
      <c r="IJ55">
        <v>1.85909</v>
      </c>
      <c r="IK55">
        <v>1.86541</v>
      </c>
      <c r="IL55">
        <v>5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6.181</v>
      </c>
      <c r="IZ55">
        <v>0.3282</v>
      </c>
      <c r="JA55">
        <v>4.24591870636989</v>
      </c>
      <c r="JB55">
        <v>0.00406324532283829</v>
      </c>
      <c r="JC55">
        <v>-1.45373754250553e-06</v>
      </c>
      <c r="JD55">
        <v>2.45784242640463e-10</v>
      </c>
      <c r="JE55">
        <v>0.0444475935836347</v>
      </c>
      <c r="JF55">
        <v>0.00491888386651684</v>
      </c>
      <c r="JG55">
        <v>0.000226889049496401</v>
      </c>
      <c r="JH55">
        <v>4.01595507822366e-06</v>
      </c>
      <c r="JI55">
        <v>-0</v>
      </c>
      <c r="JJ55">
        <v>2035</v>
      </c>
      <c r="JK55">
        <v>2</v>
      </c>
      <c r="JL55">
        <v>30</v>
      </c>
      <c r="JM55">
        <v>186998.4</v>
      </c>
      <c r="JN55">
        <v>186998.3</v>
      </c>
      <c r="JO55">
        <v>1.48315</v>
      </c>
      <c r="JP55">
        <v>2.36328</v>
      </c>
      <c r="JQ55">
        <v>1.4978</v>
      </c>
      <c r="JR55">
        <v>2.3291</v>
      </c>
      <c r="JS55">
        <v>1.54419</v>
      </c>
      <c r="JT55">
        <v>2.40356</v>
      </c>
      <c r="JU55">
        <v>36.6706</v>
      </c>
      <c r="JV55">
        <v>23.6935</v>
      </c>
      <c r="JW55">
        <v>18</v>
      </c>
      <c r="JX55">
        <v>546.196</v>
      </c>
      <c r="JY55">
        <v>426.157</v>
      </c>
      <c r="JZ55">
        <v>24.6012</v>
      </c>
      <c r="KA55">
        <v>28.1002</v>
      </c>
      <c r="KB55">
        <v>30.0001</v>
      </c>
      <c r="KC55">
        <v>27.8986</v>
      </c>
      <c r="KD55">
        <v>27.912</v>
      </c>
      <c r="KE55">
        <v>29.7875</v>
      </c>
      <c r="KF55">
        <v>28.3172</v>
      </c>
      <c r="KG55">
        <v>60.8527</v>
      </c>
      <c r="KH55">
        <v>24.5774</v>
      </c>
      <c r="KI55">
        <v>656.537</v>
      </c>
      <c r="KJ55">
        <v>21.0012</v>
      </c>
      <c r="KK55">
        <v>93.6698</v>
      </c>
      <c r="KL55">
        <v>98.6152</v>
      </c>
    </row>
    <row r="56" spans="1:298">
      <c r="A56">
        <v>40</v>
      </c>
      <c r="B56">
        <v>1758469615.1</v>
      </c>
      <c r="C56">
        <v>287</v>
      </c>
      <c r="D56" t="s">
        <v>524</v>
      </c>
      <c r="E56" t="s">
        <v>525</v>
      </c>
      <c r="F56">
        <v>5</v>
      </c>
      <c r="G56" t="s">
        <v>436</v>
      </c>
      <c r="H56" t="s">
        <v>437</v>
      </c>
      <c r="I56" t="s">
        <v>438</v>
      </c>
      <c r="J56">
        <v>1758469606.94615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655.171227823377</v>
      </c>
      <c r="AL56">
        <v>621.671503030303</v>
      </c>
      <c r="AM56">
        <v>3.48770173160171</v>
      </c>
      <c r="AN56">
        <v>63.94</v>
      </c>
      <c r="AO56">
        <f>(AQ56 - AP56 + DZ56*1E3/(8.314*(EB56+273.15)) * AS56/DY56 * AR56) * DY56/(100*DM56) * 1000/(1000 - AQ56)</f>
        <v>0</v>
      </c>
      <c r="AP56">
        <v>21.068230132576</v>
      </c>
      <c r="AQ56">
        <v>23.4136797202797</v>
      </c>
      <c r="AR56">
        <v>0.000228460770559131</v>
      </c>
      <c r="AS56">
        <v>94.9993966536346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2.96</v>
      </c>
      <c r="DN56">
        <v>0.5</v>
      </c>
      <c r="DO56" t="s">
        <v>440</v>
      </c>
      <c r="DP56">
        <v>2</v>
      </c>
      <c r="DQ56" t="b">
        <v>1</v>
      </c>
      <c r="DR56">
        <v>1758469606.94615</v>
      </c>
      <c r="DS56">
        <v>583.398692307692</v>
      </c>
      <c r="DT56">
        <v>624.944769230769</v>
      </c>
      <c r="DU56">
        <v>23.3988384615385</v>
      </c>
      <c r="DV56">
        <v>21.0327538461538</v>
      </c>
      <c r="DW56">
        <v>577.244461538462</v>
      </c>
      <c r="DX56">
        <v>23.0708153846154</v>
      </c>
      <c r="DY56">
        <v>499.981538461538</v>
      </c>
      <c r="DZ56">
        <v>90.0959538461538</v>
      </c>
      <c r="EA56">
        <v>0.0353701230769231</v>
      </c>
      <c r="EB56">
        <v>29.7900538461539</v>
      </c>
      <c r="EC56">
        <v>30.0816230769231</v>
      </c>
      <c r="ED56">
        <v>999.9</v>
      </c>
      <c r="EE56">
        <v>0</v>
      </c>
      <c r="EF56">
        <v>0</v>
      </c>
      <c r="EG56">
        <v>9993.03153846154</v>
      </c>
      <c r="EH56">
        <v>0</v>
      </c>
      <c r="EI56">
        <v>10.7493615384615</v>
      </c>
      <c r="EJ56">
        <v>-41.5461230769231</v>
      </c>
      <c r="EK56">
        <v>597.376615384615</v>
      </c>
      <c r="EL56">
        <v>638.372153846154</v>
      </c>
      <c r="EM56">
        <v>2.36607461538462</v>
      </c>
      <c r="EN56">
        <v>624.944769230769</v>
      </c>
      <c r="EO56">
        <v>21.0327538461538</v>
      </c>
      <c r="EP56">
        <v>2.10814076923077</v>
      </c>
      <c r="EQ56">
        <v>1.89496538461538</v>
      </c>
      <c r="ER56">
        <v>18.2808076923077</v>
      </c>
      <c r="ES56">
        <v>16.5929538461538</v>
      </c>
      <c r="ET56">
        <v>1999.98230769231</v>
      </c>
      <c r="EU56">
        <v>0.980004923076923</v>
      </c>
      <c r="EV56">
        <v>0.0199952153846154</v>
      </c>
      <c r="EW56">
        <v>0</v>
      </c>
      <c r="EX56">
        <v>491.769846153846</v>
      </c>
      <c r="EY56">
        <v>5.00016</v>
      </c>
      <c r="EZ56">
        <v>10103.2</v>
      </c>
      <c r="FA56">
        <v>18234.0615384615</v>
      </c>
      <c r="FB56">
        <v>48.9903076923077</v>
      </c>
      <c r="FC56">
        <v>49.3893076923077</v>
      </c>
      <c r="FD56">
        <v>49.3701538461538</v>
      </c>
      <c r="FE56">
        <v>49.062</v>
      </c>
      <c r="FF56">
        <v>50.7209230769231</v>
      </c>
      <c r="FG56">
        <v>1955.09076923077</v>
      </c>
      <c r="FH56">
        <v>39.8938461538461</v>
      </c>
      <c r="FI56">
        <v>0</v>
      </c>
      <c r="FJ56">
        <v>1758469616</v>
      </c>
      <c r="FK56">
        <v>0</v>
      </c>
      <c r="FL56">
        <v>491.73688</v>
      </c>
      <c r="FM56">
        <v>2.19546154245234</v>
      </c>
      <c r="FN56">
        <v>74.4615383439125</v>
      </c>
      <c r="FO56">
        <v>10104.44</v>
      </c>
      <c r="FP56">
        <v>15</v>
      </c>
      <c r="FQ56">
        <v>0</v>
      </c>
      <c r="FR56" t="s">
        <v>441</v>
      </c>
      <c r="FS56">
        <v>1747249705.1</v>
      </c>
      <c r="FT56">
        <v>1747249711.1</v>
      </c>
      <c r="FU56">
        <v>0</v>
      </c>
      <c r="FV56">
        <v>0.871</v>
      </c>
      <c r="FW56">
        <v>0.066</v>
      </c>
      <c r="FX56">
        <v>5.486</v>
      </c>
      <c r="FY56">
        <v>0.145</v>
      </c>
      <c r="FZ56">
        <v>420</v>
      </c>
      <c r="GA56">
        <v>16</v>
      </c>
      <c r="GB56">
        <v>0.27</v>
      </c>
      <c r="GC56">
        <v>0.16</v>
      </c>
      <c r="GD56">
        <v>-41.274855</v>
      </c>
      <c r="GE56">
        <v>-5.43738496240597</v>
      </c>
      <c r="GF56">
        <v>0.830436840750096</v>
      </c>
      <c r="GG56">
        <v>0</v>
      </c>
      <c r="GH56">
        <v>491.553794117647</v>
      </c>
      <c r="GI56">
        <v>2.6300229148835</v>
      </c>
      <c r="GJ56">
        <v>0.325979950611527</v>
      </c>
      <c r="GK56">
        <v>-1</v>
      </c>
      <c r="GL56">
        <v>2.380661</v>
      </c>
      <c r="GM56">
        <v>-0.389381052631575</v>
      </c>
      <c r="GN56">
        <v>0.0405495130550294</v>
      </c>
      <c r="GO56">
        <v>0</v>
      </c>
      <c r="GP56">
        <v>0</v>
      </c>
      <c r="GQ56">
        <v>2</v>
      </c>
      <c r="GR56" t="s">
        <v>467</v>
      </c>
      <c r="GS56">
        <v>3.12547</v>
      </c>
      <c r="GT56">
        <v>2.66119</v>
      </c>
      <c r="GU56">
        <v>0.117016</v>
      </c>
      <c r="GV56">
        <v>0.123298</v>
      </c>
      <c r="GW56">
        <v>0.0995325</v>
      </c>
      <c r="GX56">
        <v>0.0927337</v>
      </c>
      <c r="GY56">
        <v>22890.8</v>
      </c>
      <c r="GZ56">
        <v>21367.9</v>
      </c>
      <c r="HA56">
        <v>23183.4</v>
      </c>
      <c r="HB56">
        <v>23731.7</v>
      </c>
      <c r="HC56">
        <v>35575.6</v>
      </c>
      <c r="HD56">
        <v>35633.1</v>
      </c>
      <c r="HE56">
        <v>41791</v>
      </c>
      <c r="HF56">
        <v>42309.9</v>
      </c>
      <c r="HG56">
        <v>1.90543</v>
      </c>
      <c r="HH56">
        <v>1.80665</v>
      </c>
      <c r="HI56">
        <v>0.135109</v>
      </c>
      <c r="HJ56">
        <v>0</v>
      </c>
      <c r="HK56">
        <v>27.8187</v>
      </c>
      <c r="HL56">
        <v>999.9</v>
      </c>
      <c r="HM56">
        <v>54.682</v>
      </c>
      <c r="HN56">
        <v>29.336</v>
      </c>
      <c r="HO56">
        <v>24.8863</v>
      </c>
      <c r="HP56">
        <v>53.8901</v>
      </c>
      <c r="HQ56">
        <v>43.5857</v>
      </c>
      <c r="HR56">
        <v>1</v>
      </c>
      <c r="HS56">
        <v>0.0490625</v>
      </c>
      <c r="HT56">
        <v>2.34604</v>
      </c>
      <c r="HU56">
        <v>20.2019</v>
      </c>
      <c r="HV56">
        <v>5.23286</v>
      </c>
      <c r="HW56">
        <v>11.992</v>
      </c>
      <c r="HX56">
        <v>4.95575</v>
      </c>
      <c r="HY56">
        <v>3.30398</v>
      </c>
      <c r="HZ56">
        <v>999.9</v>
      </c>
      <c r="IA56">
        <v>9999</v>
      </c>
      <c r="IB56">
        <v>9999</v>
      </c>
      <c r="IC56">
        <v>9999</v>
      </c>
      <c r="ID56">
        <v>1.8689</v>
      </c>
      <c r="IE56">
        <v>1.86462</v>
      </c>
      <c r="IF56">
        <v>1.87211</v>
      </c>
      <c r="IG56">
        <v>1.8631</v>
      </c>
      <c r="IH56">
        <v>1.86249</v>
      </c>
      <c r="II56">
        <v>1.8689</v>
      </c>
      <c r="IJ56">
        <v>1.8591</v>
      </c>
      <c r="IK56">
        <v>1.86542</v>
      </c>
      <c r="IL56">
        <v>5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6.225</v>
      </c>
      <c r="IZ56">
        <v>0.3284</v>
      </c>
      <c r="JA56">
        <v>4.24591870636989</v>
      </c>
      <c r="JB56">
        <v>0.00406324532283829</v>
      </c>
      <c r="JC56">
        <v>-1.45373754250553e-06</v>
      </c>
      <c r="JD56">
        <v>2.45784242640463e-10</v>
      </c>
      <c r="JE56">
        <v>0.0444475935836347</v>
      </c>
      <c r="JF56">
        <v>0.00491888386651684</v>
      </c>
      <c r="JG56">
        <v>0.000226889049496401</v>
      </c>
      <c r="JH56">
        <v>4.01595507822366e-06</v>
      </c>
      <c r="JI56">
        <v>-0</v>
      </c>
      <c r="JJ56">
        <v>2035</v>
      </c>
      <c r="JK56">
        <v>2</v>
      </c>
      <c r="JL56">
        <v>30</v>
      </c>
      <c r="JM56">
        <v>186998.5</v>
      </c>
      <c r="JN56">
        <v>186998.4</v>
      </c>
      <c r="JO56">
        <v>1.51367</v>
      </c>
      <c r="JP56">
        <v>2.37427</v>
      </c>
      <c r="JQ56">
        <v>1.49902</v>
      </c>
      <c r="JR56">
        <v>2.3291</v>
      </c>
      <c r="JS56">
        <v>1.54419</v>
      </c>
      <c r="JT56">
        <v>2.24487</v>
      </c>
      <c r="JU56">
        <v>36.6706</v>
      </c>
      <c r="JV56">
        <v>23.6847</v>
      </c>
      <c r="JW56">
        <v>18</v>
      </c>
      <c r="JX56">
        <v>546.101</v>
      </c>
      <c r="JY56">
        <v>426.217</v>
      </c>
      <c r="JZ56">
        <v>24.5224</v>
      </c>
      <c r="KA56">
        <v>28.1062</v>
      </c>
      <c r="KB56">
        <v>30.0001</v>
      </c>
      <c r="KC56">
        <v>27.9027</v>
      </c>
      <c r="KD56">
        <v>27.9161</v>
      </c>
      <c r="KE56">
        <v>30.4471</v>
      </c>
      <c r="KF56">
        <v>28.3172</v>
      </c>
      <c r="KG56">
        <v>60.8527</v>
      </c>
      <c r="KH56">
        <v>24.5207</v>
      </c>
      <c r="KI56">
        <v>676.803</v>
      </c>
      <c r="KJ56">
        <v>21.0012</v>
      </c>
      <c r="KK56">
        <v>93.6684</v>
      </c>
      <c r="KL56">
        <v>98.6149</v>
      </c>
    </row>
    <row r="57" spans="1:298">
      <c r="A57">
        <v>41</v>
      </c>
      <c r="B57">
        <v>1758469620.1</v>
      </c>
      <c r="C57">
        <v>292</v>
      </c>
      <c r="D57" t="s">
        <v>526</v>
      </c>
      <c r="E57" t="s">
        <v>527</v>
      </c>
      <c r="F57">
        <v>5</v>
      </c>
      <c r="G57" t="s">
        <v>436</v>
      </c>
      <c r="H57" t="s">
        <v>437</v>
      </c>
      <c r="I57" t="s">
        <v>438</v>
      </c>
      <c r="J57">
        <v>1758469611.94615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672.33432258355</v>
      </c>
      <c r="AL57">
        <v>638.667066666666</v>
      </c>
      <c r="AM57">
        <v>3.39205714285709</v>
      </c>
      <c r="AN57">
        <v>63.94</v>
      </c>
      <c r="AO57">
        <f>(AQ57 - AP57 + DZ57*1E3/(8.314*(EB57+273.15)) * AS57/DY57 * AR57) * DY57/(100*DM57) * 1000/(1000 - AQ57)</f>
        <v>0</v>
      </c>
      <c r="AP57">
        <v>21.0725741992228</v>
      </c>
      <c r="AQ57">
        <v>23.4142608391609</v>
      </c>
      <c r="AR57">
        <v>4.40870688642612e-05</v>
      </c>
      <c r="AS57">
        <v>94.9993966536346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2.96</v>
      </c>
      <c r="DN57">
        <v>0.5</v>
      </c>
      <c r="DO57" t="s">
        <v>440</v>
      </c>
      <c r="DP57">
        <v>2</v>
      </c>
      <c r="DQ57" t="b">
        <v>1</v>
      </c>
      <c r="DR57">
        <v>1758469611.94615</v>
      </c>
      <c r="DS57">
        <v>599.933846153846</v>
      </c>
      <c r="DT57">
        <v>641.662615384615</v>
      </c>
      <c r="DU57">
        <v>23.4064</v>
      </c>
      <c r="DV57">
        <v>21.0627230769231</v>
      </c>
      <c r="DW57">
        <v>593.736538461539</v>
      </c>
      <c r="DX57">
        <v>23.0782230769231</v>
      </c>
      <c r="DY57">
        <v>499.999</v>
      </c>
      <c r="DZ57">
        <v>90.0966153846154</v>
      </c>
      <c r="EA57">
        <v>0.0353867076923077</v>
      </c>
      <c r="EB57">
        <v>29.7562692307692</v>
      </c>
      <c r="EC57">
        <v>30.0484846153846</v>
      </c>
      <c r="ED57">
        <v>999.9</v>
      </c>
      <c r="EE57">
        <v>0</v>
      </c>
      <c r="EF57">
        <v>0</v>
      </c>
      <c r="EG57">
        <v>9996.63615384615</v>
      </c>
      <c r="EH57">
        <v>0</v>
      </c>
      <c r="EI57">
        <v>10.7482923076923</v>
      </c>
      <c r="EJ57">
        <v>-41.7288461538462</v>
      </c>
      <c r="EK57">
        <v>614.312692307692</v>
      </c>
      <c r="EL57">
        <v>655.468923076923</v>
      </c>
      <c r="EM57">
        <v>2.34367307692308</v>
      </c>
      <c r="EN57">
        <v>641.662615384615</v>
      </c>
      <c r="EO57">
        <v>21.0627230769231</v>
      </c>
      <c r="EP57">
        <v>2.10883769230769</v>
      </c>
      <c r="EQ57">
        <v>1.89767923076923</v>
      </c>
      <c r="ER57">
        <v>18.2860923076923</v>
      </c>
      <c r="ES57">
        <v>16.6154923076923</v>
      </c>
      <c r="ET57">
        <v>1999.99230769231</v>
      </c>
      <c r="EU57">
        <v>0.980005153846154</v>
      </c>
      <c r="EV57">
        <v>0.0199949923076923</v>
      </c>
      <c r="EW57">
        <v>0</v>
      </c>
      <c r="EX57">
        <v>491.987846153846</v>
      </c>
      <c r="EY57">
        <v>5.00016</v>
      </c>
      <c r="EZ57">
        <v>10109.4307692308</v>
      </c>
      <c r="FA57">
        <v>18234.1461538462</v>
      </c>
      <c r="FB57">
        <v>49</v>
      </c>
      <c r="FC57">
        <v>49.3940769230769</v>
      </c>
      <c r="FD57">
        <v>49.375</v>
      </c>
      <c r="FE57">
        <v>49.062</v>
      </c>
      <c r="FF57">
        <v>50.7306153846154</v>
      </c>
      <c r="FG57">
        <v>1955.10384615385</v>
      </c>
      <c r="FH57">
        <v>39.8930769230769</v>
      </c>
      <c r="FI57">
        <v>0</v>
      </c>
      <c r="FJ57">
        <v>1758469620.8</v>
      </c>
      <c r="FK57">
        <v>0</v>
      </c>
      <c r="FL57">
        <v>491.98124</v>
      </c>
      <c r="FM57">
        <v>3.62315385741827</v>
      </c>
      <c r="FN57">
        <v>74.3461539609281</v>
      </c>
      <c r="FO57">
        <v>10110.348</v>
      </c>
      <c r="FP57">
        <v>15</v>
      </c>
      <c r="FQ57">
        <v>0</v>
      </c>
      <c r="FR57" t="s">
        <v>441</v>
      </c>
      <c r="FS57">
        <v>1747249705.1</v>
      </c>
      <c r="FT57">
        <v>1747249711.1</v>
      </c>
      <c r="FU57">
        <v>0</v>
      </c>
      <c r="FV57">
        <v>0.871</v>
      </c>
      <c r="FW57">
        <v>0.066</v>
      </c>
      <c r="FX57">
        <v>5.486</v>
      </c>
      <c r="FY57">
        <v>0.145</v>
      </c>
      <c r="FZ57">
        <v>420</v>
      </c>
      <c r="GA57">
        <v>16</v>
      </c>
      <c r="GB57">
        <v>0.27</v>
      </c>
      <c r="GC57">
        <v>0.16</v>
      </c>
      <c r="GD57">
        <v>-41.7002857142857</v>
      </c>
      <c r="GE57">
        <v>-3.4007298701299</v>
      </c>
      <c r="GF57">
        <v>0.681758078364288</v>
      </c>
      <c r="GG57">
        <v>0</v>
      </c>
      <c r="GH57">
        <v>491.814</v>
      </c>
      <c r="GI57">
        <v>3.11944996493321</v>
      </c>
      <c r="GJ57">
        <v>0.361438954246854</v>
      </c>
      <c r="GK57">
        <v>-1</v>
      </c>
      <c r="GL57">
        <v>2.36126095238095</v>
      </c>
      <c r="GM57">
        <v>-0.25519402597402</v>
      </c>
      <c r="GN57">
        <v>0.0321986478427666</v>
      </c>
      <c r="GO57">
        <v>0</v>
      </c>
      <c r="GP57">
        <v>0</v>
      </c>
      <c r="GQ57">
        <v>2</v>
      </c>
      <c r="GR57" t="s">
        <v>467</v>
      </c>
      <c r="GS57">
        <v>3.12539</v>
      </c>
      <c r="GT57">
        <v>2.66071</v>
      </c>
      <c r="GU57">
        <v>0.119285</v>
      </c>
      <c r="GV57">
        <v>0.125651</v>
      </c>
      <c r="GW57">
        <v>0.0995353</v>
      </c>
      <c r="GX57">
        <v>0.0927287</v>
      </c>
      <c r="GY57">
        <v>22831.5</v>
      </c>
      <c r="GZ57">
        <v>21310.5</v>
      </c>
      <c r="HA57">
        <v>23182.9</v>
      </c>
      <c r="HB57">
        <v>23731.7</v>
      </c>
      <c r="HC57">
        <v>35575.1</v>
      </c>
      <c r="HD57">
        <v>35633.4</v>
      </c>
      <c r="HE57">
        <v>41790.4</v>
      </c>
      <c r="HF57">
        <v>42309.9</v>
      </c>
      <c r="HG57">
        <v>1.90548</v>
      </c>
      <c r="HH57">
        <v>1.8063</v>
      </c>
      <c r="HI57">
        <v>0.13385</v>
      </c>
      <c r="HJ57">
        <v>0</v>
      </c>
      <c r="HK57">
        <v>27.8092</v>
      </c>
      <c r="HL57">
        <v>999.9</v>
      </c>
      <c r="HM57">
        <v>54.682</v>
      </c>
      <c r="HN57">
        <v>29.336</v>
      </c>
      <c r="HO57">
        <v>24.8895</v>
      </c>
      <c r="HP57">
        <v>54.3801</v>
      </c>
      <c r="HQ57">
        <v>43.3974</v>
      </c>
      <c r="HR57">
        <v>1</v>
      </c>
      <c r="HS57">
        <v>0.0490473</v>
      </c>
      <c r="HT57">
        <v>2.17377</v>
      </c>
      <c r="HU57">
        <v>20.2039</v>
      </c>
      <c r="HV57">
        <v>5.23301</v>
      </c>
      <c r="HW57">
        <v>11.992</v>
      </c>
      <c r="HX57">
        <v>4.9557</v>
      </c>
      <c r="HY57">
        <v>3.30393</v>
      </c>
      <c r="HZ57">
        <v>999.9</v>
      </c>
      <c r="IA57">
        <v>9999</v>
      </c>
      <c r="IB57">
        <v>9999</v>
      </c>
      <c r="IC57">
        <v>9999</v>
      </c>
      <c r="ID57">
        <v>1.8689</v>
      </c>
      <c r="IE57">
        <v>1.86462</v>
      </c>
      <c r="IF57">
        <v>1.87212</v>
      </c>
      <c r="IG57">
        <v>1.8631</v>
      </c>
      <c r="IH57">
        <v>1.86249</v>
      </c>
      <c r="II57">
        <v>1.8689</v>
      </c>
      <c r="IJ57">
        <v>1.85912</v>
      </c>
      <c r="IK57">
        <v>1.86542</v>
      </c>
      <c r="IL57">
        <v>5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6.267</v>
      </c>
      <c r="IZ57">
        <v>0.3284</v>
      </c>
      <c r="JA57">
        <v>4.24591870636989</v>
      </c>
      <c r="JB57">
        <v>0.00406324532283829</v>
      </c>
      <c r="JC57">
        <v>-1.45373754250553e-06</v>
      </c>
      <c r="JD57">
        <v>2.45784242640463e-10</v>
      </c>
      <c r="JE57">
        <v>0.0444475935836347</v>
      </c>
      <c r="JF57">
        <v>0.00491888386651684</v>
      </c>
      <c r="JG57">
        <v>0.000226889049496401</v>
      </c>
      <c r="JH57">
        <v>4.01595507822366e-06</v>
      </c>
      <c r="JI57">
        <v>-0</v>
      </c>
      <c r="JJ57">
        <v>2035</v>
      </c>
      <c r="JK57">
        <v>2</v>
      </c>
      <c r="JL57">
        <v>30</v>
      </c>
      <c r="JM57">
        <v>186998.6</v>
      </c>
      <c r="JN57">
        <v>186998.5</v>
      </c>
      <c r="JO57">
        <v>1.54541</v>
      </c>
      <c r="JP57">
        <v>2.37671</v>
      </c>
      <c r="JQ57">
        <v>1.49902</v>
      </c>
      <c r="JR57">
        <v>2.3291</v>
      </c>
      <c r="JS57">
        <v>1.54419</v>
      </c>
      <c r="JT57">
        <v>2.26318</v>
      </c>
      <c r="JU57">
        <v>36.6943</v>
      </c>
      <c r="JV57">
        <v>23.6935</v>
      </c>
      <c r="JW57">
        <v>18</v>
      </c>
      <c r="JX57">
        <v>546.173</v>
      </c>
      <c r="JY57">
        <v>426.044</v>
      </c>
      <c r="JZ57">
        <v>24.477</v>
      </c>
      <c r="KA57">
        <v>28.1122</v>
      </c>
      <c r="KB57">
        <v>30.0001</v>
      </c>
      <c r="KC57">
        <v>27.9074</v>
      </c>
      <c r="KD57">
        <v>27.9204</v>
      </c>
      <c r="KE57">
        <v>31.0237</v>
      </c>
      <c r="KF57">
        <v>28.9492</v>
      </c>
      <c r="KG57">
        <v>60.8527</v>
      </c>
      <c r="KH57">
        <v>24.5047</v>
      </c>
      <c r="KI57">
        <v>690.307</v>
      </c>
      <c r="KJ57">
        <v>20.8996</v>
      </c>
      <c r="KK57">
        <v>93.6669</v>
      </c>
      <c r="KL57">
        <v>98.6147</v>
      </c>
    </row>
    <row r="58" spans="1:298">
      <c r="A58">
        <v>42</v>
      </c>
      <c r="B58">
        <v>1758469625.1</v>
      </c>
      <c r="C58">
        <v>297</v>
      </c>
      <c r="D58" t="s">
        <v>528</v>
      </c>
      <c r="E58" t="s">
        <v>529</v>
      </c>
      <c r="F58">
        <v>5</v>
      </c>
      <c r="G58" t="s">
        <v>436</v>
      </c>
      <c r="H58" t="s">
        <v>437</v>
      </c>
      <c r="I58" t="s">
        <v>438</v>
      </c>
      <c r="J58">
        <v>1758469616.94615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690.528270587013</v>
      </c>
      <c r="AL58">
        <v>656.51983030303</v>
      </c>
      <c r="AM58">
        <v>3.57063160173161</v>
      </c>
      <c r="AN58">
        <v>63.94</v>
      </c>
      <c r="AO58">
        <f>(AQ58 - AP58 + DZ58*1E3/(8.314*(EB58+273.15)) * AS58/DY58 * AR58) * DY58/(100*DM58) * 1000/(1000 - AQ58)</f>
        <v>0</v>
      </c>
      <c r="AP58">
        <v>21.0626545330224</v>
      </c>
      <c r="AQ58">
        <v>23.4157482517483</v>
      </c>
      <c r="AR58">
        <v>1.03793106438942e-05</v>
      </c>
      <c r="AS58">
        <v>94.9993966536346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2.96</v>
      </c>
      <c r="DN58">
        <v>0.5</v>
      </c>
      <c r="DO58" t="s">
        <v>440</v>
      </c>
      <c r="DP58">
        <v>2</v>
      </c>
      <c r="DQ58" t="b">
        <v>1</v>
      </c>
      <c r="DR58">
        <v>1758469616.94615</v>
      </c>
      <c r="DS58">
        <v>616.680769230769</v>
      </c>
      <c r="DT58">
        <v>659.021538461539</v>
      </c>
      <c r="DU58">
        <v>23.4137</v>
      </c>
      <c r="DV58">
        <v>21.0633846153846</v>
      </c>
      <c r="DW58">
        <v>610.440307692308</v>
      </c>
      <c r="DX58">
        <v>23.0853692307692</v>
      </c>
      <c r="DY58">
        <v>499.996846153846</v>
      </c>
      <c r="DZ58">
        <v>90.0966461538462</v>
      </c>
      <c r="EA58">
        <v>0.0353630076923077</v>
      </c>
      <c r="EB58">
        <v>29.7244923076923</v>
      </c>
      <c r="EC58">
        <v>30.0128846153846</v>
      </c>
      <c r="ED58">
        <v>999.9</v>
      </c>
      <c r="EE58">
        <v>0</v>
      </c>
      <c r="EF58">
        <v>0</v>
      </c>
      <c r="EG58">
        <v>9992.98230769231</v>
      </c>
      <c r="EH58">
        <v>0</v>
      </c>
      <c r="EI58">
        <v>10.7434846153846</v>
      </c>
      <c r="EJ58">
        <v>-42.3408615384615</v>
      </c>
      <c r="EK58">
        <v>631.465538461538</v>
      </c>
      <c r="EL58">
        <v>673.201384615385</v>
      </c>
      <c r="EM58">
        <v>2.35030153846154</v>
      </c>
      <c r="EN58">
        <v>659.021538461539</v>
      </c>
      <c r="EO58">
        <v>21.0633846153846</v>
      </c>
      <c r="EP58">
        <v>2.10949538461538</v>
      </c>
      <c r="EQ58">
        <v>1.89774153846154</v>
      </c>
      <c r="ER58">
        <v>18.2910692307692</v>
      </c>
      <c r="ES58">
        <v>16.616</v>
      </c>
      <c r="ET58">
        <v>1999.98538461538</v>
      </c>
      <c r="EU58">
        <v>0.980004076923077</v>
      </c>
      <c r="EV58">
        <v>0.0199960923076923</v>
      </c>
      <c r="EW58">
        <v>0</v>
      </c>
      <c r="EX58">
        <v>492.304538461538</v>
      </c>
      <c r="EY58">
        <v>5.00016</v>
      </c>
      <c r="EZ58">
        <v>10115.7230769231</v>
      </c>
      <c r="FA58">
        <v>18234.0769230769</v>
      </c>
      <c r="FB58">
        <v>49</v>
      </c>
      <c r="FC58">
        <v>49.4036153846154</v>
      </c>
      <c r="FD58">
        <v>49.375</v>
      </c>
      <c r="FE58">
        <v>49.062</v>
      </c>
      <c r="FF58">
        <v>50.7354615384615</v>
      </c>
      <c r="FG58">
        <v>1955.09692307692</v>
      </c>
      <c r="FH58">
        <v>39.8938461538461</v>
      </c>
      <c r="FI58">
        <v>0</v>
      </c>
      <c r="FJ58">
        <v>1758469626.2</v>
      </c>
      <c r="FK58">
        <v>0</v>
      </c>
      <c r="FL58">
        <v>492.307807692308</v>
      </c>
      <c r="FM58">
        <v>4.43223932219065</v>
      </c>
      <c r="FN58">
        <v>78.7008547402518</v>
      </c>
      <c r="FO58">
        <v>10116.9230769231</v>
      </c>
      <c r="FP58">
        <v>15</v>
      </c>
      <c r="FQ58">
        <v>0</v>
      </c>
      <c r="FR58" t="s">
        <v>441</v>
      </c>
      <c r="FS58">
        <v>1747249705.1</v>
      </c>
      <c r="FT58">
        <v>1747249711.1</v>
      </c>
      <c r="FU58">
        <v>0</v>
      </c>
      <c r="FV58">
        <v>0.871</v>
      </c>
      <c r="FW58">
        <v>0.066</v>
      </c>
      <c r="FX58">
        <v>5.486</v>
      </c>
      <c r="FY58">
        <v>0.145</v>
      </c>
      <c r="FZ58">
        <v>420</v>
      </c>
      <c r="GA58">
        <v>16</v>
      </c>
      <c r="GB58">
        <v>0.27</v>
      </c>
      <c r="GC58">
        <v>0.16</v>
      </c>
      <c r="GD58">
        <v>-41.98451</v>
      </c>
      <c r="GE58">
        <v>-7.06387669172938</v>
      </c>
      <c r="GF58">
        <v>0.838218176789313</v>
      </c>
      <c r="GG58">
        <v>0</v>
      </c>
      <c r="GH58">
        <v>492.092088235294</v>
      </c>
      <c r="GI58">
        <v>3.78326967497681</v>
      </c>
      <c r="GJ58">
        <v>0.422185794592513</v>
      </c>
      <c r="GK58">
        <v>-1</v>
      </c>
      <c r="GL58">
        <v>2.347932</v>
      </c>
      <c r="GM58">
        <v>0.077656240601501</v>
      </c>
      <c r="GN58">
        <v>0.0121208913038604</v>
      </c>
      <c r="GO58">
        <v>1</v>
      </c>
      <c r="GP58">
        <v>1</v>
      </c>
      <c r="GQ58">
        <v>2</v>
      </c>
      <c r="GR58" t="s">
        <v>448</v>
      </c>
      <c r="GS58">
        <v>3.1255</v>
      </c>
      <c r="GT58">
        <v>2.66057</v>
      </c>
      <c r="GU58">
        <v>0.121588</v>
      </c>
      <c r="GV58">
        <v>0.127688</v>
      </c>
      <c r="GW58">
        <v>0.0995127</v>
      </c>
      <c r="GX58">
        <v>0.0925736</v>
      </c>
      <c r="GY58">
        <v>22771.6</v>
      </c>
      <c r="GZ58">
        <v>21260.4</v>
      </c>
      <c r="HA58">
        <v>23182.7</v>
      </c>
      <c r="HB58">
        <v>23731.2</v>
      </c>
      <c r="HC58">
        <v>35575.8</v>
      </c>
      <c r="HD58">
        <v>35639</v>
      </c>
      <c r="HE58">
        <v>41789.9</v>
      </c>
      <c r="HF58">
        <v>42309</v>
      </c>
      <c r="HG58">
        <v>1.9054</v>
      </c>
      <c r="HH58">
        <v>1.80607</v>
      </c>
      <c r="HI58">
        <v>0.133011</v>
      </c>
      <c r="HJ58">
        <v>0</v>
      </c>
      <c r="HK58">
        <v>27.7991</v>
      </c>
      <c r="HL58">
        <v>999.9</v>
      </c>
      <c r="HM58">
        <v>54.682</v>
      </c>
      <c r="HN58">
        <v>29.336</v>
      </c>
      <c r="HO58">
        <v>24.8879</v>
      </c>
      <c r="HP58">
        <v>53.5801</v>
      </c>
      <c r="HQ58">
        <v>43.2692</v>
      </c>
      <c r="HR58">
        <v>1</v>
      </c>
      <c r="HS58">
        <v>0.0494842</v>
      </c>
      <c r="HT58">
        <v>-1.1457</v>
      </c>
      <c r="HU58">
        <v>20.1751</v>
      </c>
      <c r="HV58">
        <v>5.23271</v>
      </c>
      <c r="HW58">
        <v>11.992</v>
      </c>
      <c r="HX58">
        <v>4.95555</v>
      </c>
      <c r="HY58">
        <v>3.30385</v>
      </c>
      <c r="HZ58">
        <v>999.9</v>
      </c>
      <c r="IA58">
        <v>9999</v>
      </c>
      <c r="IB58">
        <v>9999</v>
      </c>
      <c r="IC58">
        <v>9999</v>
      </c>
      <c r="ID58">
        <v>1.86889</v>
      </c>
      <c r="IE58">
        <v>1.86461</v>
      </c>
      <c r="IF58">
        <v>1.87211</v>
      </c>
      <c r="IG58">
        <v>1.8631</v>
      </c>
      <c r="IH58">
        <v>1.86249</v>
      </c>
      <c r="II58">
        <v>1.8689</v>
      </c>
      <c r="IJ58">
        <v>1.85907</v>
      </c>
      <c r="IK58">
        <v>1.8654</v>
      </c>
      <c r="IL58">
        <v>5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6.31</v>
      </c>
      <c r="IZ58">
        <v>0.3282</v>
      </c>
      <c r="JA58">
        <v>4.24591870636989</v>
      </c>
      <c r="JB58">
        <v>0.00406324532283829</v>
      </c>
      <c r="JC58">
        <v>-1.45373754250553e-06</v>
      </c>
      <c r="JD58">
        <v>2.45784242640463e-10</v>
      </c>
      <c r="JE58">
        <v>0.0444475935836347</v>
      </c>
      <c r="JF58">
        <v>0.00491888386651684</v>
      </c>
      <c r="JG58">
        <v>0.000226889049496401</v>
      </c>
      <c r="JH58">
        <v>4.01595507822366e-06</v>
      </c>
      <c r="JI58">
        <v>-0</v>
      </c>
      <c r="JJ58">
        <v>2035</v>
      </c>
      <c r="JK58">
        <v>2</v>
      </c>
      <c r="JL58">
        <v>30</v>
      </c>
      <c r="JM58">
        <v>186998.7</v>
      </c>
      <c r="JN58">
        <v>186998.6</v>
      </c>
      <c r="JO58">
        <v>1.57227</v>
      </c>
      <c r="JP58">
        <v>2.36328</v>
      </c>
      <c r="JQ58">
        <v>1.49902</v>
      </c>
      <c r="JR58">
        <v>2.3291</v>
      </c>
      <c r="JS58">
        <v>1.54419</v>
      </c>
      <c r="JT58">
        <v>2.30957</v>
      </c>
      <c r="JU58">
        <v>36.6706</v>
      </c>
      <c r="JV58">
        <v>23.6497</v>
      </c>
      <c r="JW58">
        <v>18</v>
      </c>
      <c r="JX58">
        <v>546.159</v>
      </c>
      <c r="JY58">
        <v>425.942</v>
      </c>
      <c r="JZ58">
        <v>24.5486</v>
      </c>
      <c r="KA58">
        <v>28.1182</v>
      </c>
      <c r="KB58">
        <v>30.0005</v>
      </c>
      <c r="KC58">
        <v>27.9115</v>
      </c>
      <c r="KD58">
        <v>27.9245</v>
      </c>
      <c r="KE58">
        <v>31.6281</v>
      </c>
      <c r="KF58">
        <v>29.2292</v>
      </c>
      <c r="KG58">
        <v>60.8527</v>
      </c>
      <c r="KH58">
        <v>25.806</v>
      </c>
      <c r="KI58">
        <v>710.487</v>
      </c>
      <c r="KJ58">
        <v>20.8676</v>
      </c>
      <c r="KK58">
        <v>93.6659</v>
      </c>
      <c r="KL58">
        <v>98.6129</v>
      </c>
    </row>
    <row r="59" spans="1:298">
      <c r="A59">
        <v>43</v>
      </c>
      <c r="B59">
        <v>1758469630.1</v>
      </c>
      <c r="C59">
        <v>302</v>
      </c>
      <c r="D59" t="s">
        <v>530</v>
      </c>
      <c r="E59" t="s">
        <v>531</v>
      </c>
      <c r="F59">
        <v>5</v>
      </c>
      <c r="G59" t="s">
        <v>436</v>
      </c>
      <c r="H59" t="s">
        <v>437</v>
      </c>
      <c r="I59" t="s">
        <v>438</v>
      </c>
      <c r="J59">
        <v>1758469621.94615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706.310793520346</v>
      </c>
      <c r="AL59">
        <v>672.979824242424</v>
      </c>
      <c r="AM59">
        <v>3.27422813852809</v>
      </c>
      <c r="AN59">
        <v>63.94</v>
      </c>
      <c r="AO59">
        <f>(AQ59 - AP59 + DZ59*1E3/(8.314*(EB59+273.15)) * AS59/DY59 * AR59) * DY59/(100*DM59) * 1000/(1000 - AQ59)</f>
        <v>0</v>
      </c>
      <c r="AP59">
        <v>21.0113563298826</v>
      </c>
      <c r="AQ59">
        <v>23.4150174825175</v>
      </c>
      <c r="AR59">
        <v>-2.55075225744645e-06</v>
      </c>
      <c r="AS59">
        <v>94.9993966536346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2.96</v>
      </c>
      <c r="DN59">
        <v>0.5</v>
      </c>
      <c r="DO59" t="s">
        <v>440</v>
      </c>
      <c r="DP59">
        <v>2</v>
      </c>
      <c r="DQ59" t="b">
        <v>1</v>
      </c>
      <c r="DR59">
        <v>1758469621.94615</v>
      </c>
      <c r="DS59">
        <v>633.509538461539</v>
      </c>
      <c r="DT59">
        <v>675.699692307692</v>
      </c>
      <c r="DU59">
        <v>23.4142307692308</v>
      </c>
      <c r="DV59">
        <v>21.0416</v>
      </c>
      <c r="DW59">
        <v>627.226307692308</v>
      </c>
      <c r="DX59">
        <v>23.0858846153846</v>
      </c>
      <c r="DY59">
        <v>500.033769230769</v>
      </c>
      <c r="DZ59">
        <v>90.0966692307692</v>
      </c>
      <c r="EA59">
        <v>0.0353907692307692</v>
      </c>
      <c r="EB59">
        <v>29.6969153846154</v>
      </c>
      <c r="EC59">
        <v>29.9838538461538</v>
      </c>
      <c r="ED59">
        <v>999.9</v>
      </c>
      <c r="EE59">
        <v>0</v>
      </c>
      <c r="EF59">
        <v>0</v>
      </c>
      <c r="EG59">
        <v>9980.28692307692</v>
      </c>
      <c r="EH59">
        <v>0</v>
      </c>
      <c r="EI59">
        <v>10.7402846153846</v>
      </c>
      <c r="EJ59">
        <v>-42.1902923076923</v>
      </c>
      <c r="EK59">
        <v>648.698153846154</v>
      </c>
      <c r="EL59">
        <v>690.222769230769</v>
      </c>
      <c r="EM59">
        <v>2.37261769230769</v>
      </c>
      <c r="EN59">
        <v>675.699692307692</v>
      </c>
      <c r="EO59">
        <v>21.0416</v>
      </c>
      <c r="EP59">
        <v>2.10954307692308</v>
      </c>
      <c r="EQ59">
        <v>1.89577923076923</v>
      </c>
      <c r="ER59">
        <v>18.2914384615385</v>
      </c>
      <c r="ES59">
        <v>16.5997076923077</v>
      </c>
      <c r="ET59">
        <v>1999.99923076923</v>
      </c>
      <c r="EU59">
        <v>0.980004307692308</v>
      </c>
      <c r="EV59">
        <v>0.0199958692307692</v>
      </c>
      <c r="EW59">
        <v>0</v>
      </c>
      <c r="EX59">
        <v>492.526692307692</v>
      </c>
      <c r="EY59">
        <v>5.00016</v>
      </c>
      <c r="EZ59">
        <v>10121.5153846154</v>
      </c>
      <c r="FA59">
        <v>18234.2230769231</v>
      </c>
      <c r="FB59">
        <v>49</v>
      </c>
      <c r="FC59">
        <v>49.4226923076923</v>
      </c>
      <c r="FD59">
        <v>49.375</v>
      </c>
      <c r="FE59">
        <v>49.062</v>
      </c>
      <c r="FF59">
        <v>50.7403076923077</v>
      </c>
      <c r="FG59">
        <v>1955.11153846154</v>
      </c>
      <c r="FH59">
        <v>39.8915384615385</v>
      </c>
      <c r="FI59">
        <v>0</v>
      </c>
      <c r="FJ59">
        <v>1758469631</v>
      </c>
      <c r="FK59">
        <v>0</v>
      </c>
      <c r="FL59">
        <v>492.540115384615</v>
      </c>
      <c r="FM59">
        <v>2.58423931137113</v>
      </c>
      <c r="FN59">
        <v>57.3641024549847</v>
      </c>
      <c r="FO59">
        <v>10121.9730769231</v>
      </c>
      <c r="FP59">
        <v>15</v>
      </c>
      <c r="FQ59">
        <v>0</v>
      </c>
      <c r="FR59" t="s">
        <v>441</v>
      </c>
      <c r="FS59">
        <v>1747249705.1</v>
      </c>
      <c r="FT59">
        <v>1747249711.1</v>
      </c>
      <c r="FU59">
        <v>0</v>
      </c>
      <c r="FV59">
        <v>0.871</v>
      </c>
      <c r="FW59">
        <v>0.066</v>
      </c>
      <c r="FX59">
        <v>5.486</v>
      </c>
      <c r="FY59">
        <v>0.145</v>
      </c>
      <c r="FZ59">
        <v>420</v>
      </c>
      <c r="GA59">
        <v>16</v>
      </c>
      <c r="GB59">
        <v>0.27</v>
      </c>
      <c r="GC59">
        <v>0.16</v>
      </c>
      <c r="GD59">
        <v>-42.1773857142857</v>
      </c>
      <c r="GE59">
        <v>0.289511688311629</v>
      </c>
      <c r="GF59">
        <v>0.546482620545084</v>
      </c>
      <c r="GG59">
        <v>1</v>
      </c>
      <c r="GH59">
        <v>492.353147058823</v>
      </c>
      <c r="GI59">
        <v>3.8957524855874</v>
      </c>
      <c r="GJ59">
        <v>0.438282485615422</v>
      </c>
      <c r="GK59">
        <v>-1</v>
      </c>
      <c r="GL59">
        <v>2.36337571428571</v>
      </c>
      <c r="GM59">
        <v>0.253472727272727</v>
      </c>
      <c r="GN59">
        <v>0.0299103093504928</v>
      </c>
      <c r="GO59">
        <v>0</v>
      </c>
      <c r="GP59">
        <v>1</v>
      </c>
      <c r="GQ59">
        <v>2</v>
      </c>
      <c r="GR59" t="s">
        <v>448</v>
      </c>
      <c r="GS59">
        <v>3.12503</v>
      </c>
      <c r="GT59">
        <v>2.66133</v>
      </c>
      <c r="GU59">
        <v>0.123723</v>
      </c>
      <c r="GV59">
        <v>0.129879</v>
      </c>
      <c r="GW59">
        <v>0.099595</v>
      </c>
      <c r="GX59">
        <v>0.0923896</v>
      </c>
      <c r="GY59">
        <v>22715.8</v>
      </c>
      <c r="GZ59">
        <v>21206.7</v>
      </c>
      <c r="HA59">
        <v>23182.3</v>
      </c>
      <c r="HB59">
        <v>23730.9</v>
      </c>
      <c r="HC59">
        <v>35572.2</v>
      </c>
      <c r="HD59">
        <v>35645.9</v>
      </c>
      <c r="HE59">
        <v>41789.3</v>
      </c>
      <c r="HF59">
        <v>42308.5</v>
      </c>
      <c r="HG59">
        <v>1.90548</v>
      </c>
      <c r="HH59">
        <v>1.80685</v>
      </c>
      <c r="HI59">
        <v>0.132654</v>
      </c>
      <c r="HJ59">
        <v>0</v>
      </c>
      <c r="HK59">
        <v>27.7881</v>
      </c>
      <c r="HL59">
        <v>999.9</v>
      </c>
      <c r="HM59">
        <v>54.682</v>
      </c>
      <c r="HN59">
        <v>29.346</v>
      </c>
      <c r="HO59">
        <v>24.9016</v>
      </c>
      <c r="HP59">
        <v>54.6101</v>
      </c>
      <c r="HQ59">
        <v>43.3534</v>
      </c>
      <c r="HR59">
        <v>1</v>
      </c>
      <c r="HS59">
        <v>0.0500915</v>
      </c>
      <c r="HT59">
        <v>-1.21282</v>
      </c>
      <c r="HU59">
        <v>20.2101</v>
      </c>
      <c r="HV59">
        <v>5.23316</v>
      </c>
      <c r="HW59">
        <v>11.992</v>
      </c>
      <c r="HX59">
        <v>4.9557</v>
      </c>
      <c r="HY59">
        <v>3.3039</v>
      </c>
      <c r="HZ59">
        <v>999.9</v>
      </c>
      <c r="IA59">
        <v>9999</v>
      </c>
      <c r="IB59">
        <v>9999</v>
      </c>
      <c r="IC59">
        <v>9999</v>
      </c>
      <c r="ID59">
        <v>1.8689</v>
      </c>
      <c r="IE59">
        <v>1.86462</v>
      </c>
      <c r="IF59">
        <v>1.87213</v>
      </c>
      <c r="IG59">
        <v>1.8631</v>
      </c>
      <c r="IH59">
        <v>1.86249</v>
      </c>
      <c r="II59">
        <v>1.86891</v>
      </c>
      <c r="IJ59">
        <v>1.85912</v>
      </c>
      <c r="IK59">
        <v>1.8654</v>
      </c>
      <c r="IL59">
        <v>5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6.35</v>
      </c>
      <c r="IZ59">
        <v>0.3288</v>
      </c>
      <c r="JA59">
        <v>4.24591870636989</v>
      </c>
      <c r="JB59">
        <v>0.00406324532283829</v>
      </c>
      <c r="JC59">
        <v>-1.45373754250553e-06</v>
      </c>
      <c r="JD59">
        <v>2.45784242640463e-10</v>
      </c>
      <c r="JE59">
        <v>0.0444475935836347</v>
      </c>
      <c r="JF59">
        <v>0.00491888386651684</v>
      </c>
      <c r="JG59">
        <v>0.000226889049496401</v>
      </c>
      <c r="JH59">
        <v>4.01595507822366e-06</v>
      </c>
      <c r="JI59">
        <v>-0</v>
      </c>
      <c r="JJ59">
        <v>2035</v>
      </c>
      <c r="JK59">
        <v>2</v>
      </c>
      <c r="JL59">
        <v>30</v>
      </c>
      <c r="JM59">
        <v>186998.8</v>
      </c>
      <c r="JN59">
        <v>186998.6</v>
      </c>
      <c r="JO59">
        <v>1.60645</v>
      </c>
      <c r="JP59">
        <v>2.35352</v>
      </c>
      <c r="JQ59">
        <v>1.4978</v>
      </c>
      <c r="JR59">
        <v>2.3291</v>
      </c>
      <c r="JS59">
        <v>1.54419</v>
      </c>
      <c r="JT59">
        <v>2.38159</v>
      </c>
      <c r="JU59">
        <v>36.6943</v>
      </c>
      <c r="JV59">
        <v>23.711</v>
      </c>
      <c r="JW59">
        <v>18</v>
      </c>
      <c r="JX59">
        <v>546.248</v>
      </c>
      <c r="JY59">
        <v>426.431</v>
      </c>
      <c r="JZ59">
        <v>25.7337</v>
      </c>
      <c r="KA59">
        <v>28.1241</v>
      </c>
      <c r="KB59">
        <v>29.9998</v>
      </c>
      <c r="KC59">
        <v>27.9161</v>
      </c>
      <c r="KD59">
        <v>27.9293</v>
      </c>
      <c r="KE59">
        <v>32.2403</v>
      </c>
      <c r="KF59">
        <v>29.5017</v>
      </c>
      <c r="KG59">
        <v>60.8527</v>
      </c>
      <c r="KH59">
        <v>25.8312</v>
      </c>
      <c r="KI59">
        <v>724.148</v>
      </c>
      <c r="KJ59">
        <v>20.7932</v>
      </c>
      <c r="KK59">
        <v>93.6645</v>
      </c>
      <c r="KL59">
        <v>98.6115</v>
      </c>
    </row>
    <row r="60" spans="1:298">
      <c r="A60">
        <v>44</v>
      </c>
      <c r="B60">
        <v>1758469635.1</v>
      </c>
      <c r="C60">
        <v>307</v>
      </c>
      <c r="D60" t="s">
        <v>532</v>
      </c>
      <c r="E60" t="s">
        <v>533</v>
      </c>
      <c r="F60">
        <v>5</v>
      </c>
      <c r="G60" t="s">
        <v>436</v>
      </c>
      <c r="H60" t="s">
        <v>437</v>
      </c>
      <c r="I60" t="s">
        <v>438</v>
      </c>
      <c r="J60">
        <v>1758469626.94615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724.388182632035</v>
      </c>
      <c r="AL60">
        <v>690.268206060606</v>
      </c>
      <c r="AM60">
        <v>3.47799870129875</v>
      </c>
      <c r="AN60">
        <v>63.94</v>
      </c>
      <c r="AO60">
        <f>(AQ60 - AP60 + DZ60*1E3/(8.314*(EB60+273.15)) * AS60/DY60 * AR60) * DY60/(100*DM60) * 1000/(1000 - AQ60)</f>
        <v>0</v>
      </c>
      <c r="AP60">
        <v>20.9529464378907</v>
      </c>
      <c r="AQ60">
        <v>23.4714552447552</v>
      </c>
      <c r="AR60">
        <v>0.00760396129853576</v>
      </c>
      <c r="AS60">
        <v>94.9993966536346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2.96</v>
      </c>
      <c r="DN60">
        <v>0.5</v>
      </c>
      <c r="DO60" t="s">
        <v>440</v>
      </c>
      <c r="DP60">
        <v>2</v>
      </c>
      <c r="DQ60" t="b">
        <v>1</v>
      </c>
      <c r="DR60">
        <v>1758469626.94615</v>
      </c>
      <c r="DS60">
        <v>650.238692307692</v>
      </c>
      <c r="DT60">
        <v>692.770076923077</v>
      </c>
      <c r="DU60">
        <v>23.4275076923077</v>
      </c>
      <c r="DV60">
        <v>21.0003</v>
      </c>
      <c r="DW60">
        <v>643.913615384615</v>
      </c>
      <c r="DX60">
        <v>23.0988923076923</v>
      </c>
      <c r="DY60">
        <v>499.956692307692</v>
      </c>
      <c r="DZ60">
        <v>90.0969923076923</v>
      </c>
      <c r="EA60">
        <v>0.0357071</v>
      </c>
      <c r="EB60">
        <v>29.6674230769231</v>
      </c>
      <c r="EC60">
        <v>29.9594692307692</v>
      </c>
      <c r="ED60">
        <v>999.9</v>
      </c>
      <c r="EE60">
        <v>0</v>
      </c>
      <c r="EF60">
        <v>0</v>
      </c>
      <c r="EG60">
        <v>9971.48923076923</v>
      </c>
      <c r="EH60">
        <v>0</v>
      </c>
      <c r="EI60">
        <v>10.7389</v>
      </c>
      <c r="EJ60">
        <v>-42.5315461538462</v>
      </c>
      <c r="EK60">
        <v>665.837692307692</v>
      </c>
      <c r="EL60">
        <v>707.629769230769</v>
      </c>
      <c r="EM60">
        <v>2.42720538461538</v>
      </c>
      <c r="EN60">
        <v>692.770076923077</v>
      </c>
      <c r="EO60">
        <v>21.0003</v>
      </c>
      <c r="EP60">
        <v>2.11074769230769</v>
      </c>
      <c r="EQ60">
        <v>1.89206538461538</v>
      </c>
      <c r="ER60">
        <v>18.3005307692308</v>
      </c>
      <c r="ES60">
        <v>16.5688384615385</v>
      </c>
      <c r="ET60">
        <v>1999.99307692308</v>
      </c>
      <c r="EU60">
        <v>0.980005461538461</v>
      </c>
      <c r="EV60">
        <v>0.0199947692307692</v>
      </c>
      <c r="EW60">
        <v>0</v>
      </c>
      <c r="EX60">
        <v>492.657769230769</v>
      </c>
      <c r="EY60">
        <v>5.00016</v>
      </c>
      <c r="EZ60">
        <v>10123.7153846154</v>
      </c>
      <c r="FA60">
        <v>18234.1615384615</v>
      </c>
      <c r="FB60">
        <v>49</v>
      </c>
      <c r="FC60">
        <v>49.437</v>
      </c>
      <c r="FD60">
        <v>49.375</v>
      </c>
      <c r="FE60">
        <v>49.062</v>
      </c>
      <c r="FF60">
        <v>50.75</v>
      </c>
      <c r="FG60">
        <v>1955.10846153846</v>
      </c>
      <c r="FH60">
        <v>39.8876923076923</v>
      </c>
      <c r="FI60">
        <v>0</v>
      </c>
      <c r="FJ60">
        <v>1758469635.8</v>
      </c>
      <c r="FK60">
        <v>0</v>
      </c>
      <c r="FL60">
        <v>492.659961538462</v>
      </c>
      <c r="FM60">
        <v>-0.243521370521987</v>
      </c>
      <c r="FN60">
        <v>-0.0170940179000258</v>
      </c>
      <c r="FO60">
        <v>10123.9653846154</v>
      </c>
      <c r="FP60">
        <v>15</v>
      </c>
      <c r="FQ60">
        <v>0</v>
      </c>
      <c r="FR60" t="s">
        <v>441</v>
      </c>
      <c r="FS60">
        <v>1747249705.1</v>
      </c>
      <c r="FT60">
        <v>1747249711.1</v>
      </c>
      <c r="FU60">
        <v>0</v>
      </c>
      <c r="FV60">
        <v>0.871</v>
      </c>
      <c r="FW60">
        <v>0.066</v>
      </c>
      <c r="FX60">
        <v>5.486</v>
      </c>
      <c r="FY60">
        <v>0.145</v>
      </c>
      <c r="FZ60">
        <v>420</v>
      </c>
      <c r="GA60">
        <v>16</v>
      </c>
      <c r="GB60">
        <v>0.27</v>
      </c>
      <c r="GC60">
        <v>0.16</v>
      </c>
      <c r="GD60">
        <v>-42.42999</v>
      </c>
      <c r="GE60">
        <v>-2.09935037593973</v>
      </c>
      <c r="GF60">
        <v>0.658690978304697</v>
      </c>
      <c r="GG60">
        <v>0</v>
      </c>
      <c r="GH60">
        <v>492.543764705882</v>
      </c>
      <c r="GI60">
        <v>1.57228418565424</v>
      </c>
      <c r="GJ60">
        <v>0.311886108438128</v>
      </c>
      <c r="GK60">
        <v>-1</v>
      </c>
      <c r="GL60">
        <v>2.4062</v>
      </c>
      <c r="GM60">
        <v>0.65514135338346</v>
      </c>
      <c r="GN60">
        <v>0.0666741222664386</v>
      </c>
      <c r="GO60">
        <v>0</v>
      </c>
      <c r="GP60">
        <v>0</v>
      </c>
      <c r="GQ60">
        <v>2</v>
      </c>
      <c r="GR60" t="s">
        <v>467</v>
      </c>
      <c r="GS60">
        <v>3.12535</v>
      </c>
      <c r="GT60">
        <v>2.66182</v>
      </c>
      <c r="GU60">
        <v>0.125942</v>
      </c>
      <c r="GV60">
        <v>0.131979</v>
      </c>
      <c r="GW60">
        <v>0.0996677</v>
      </c>
      <c r="GX60">
        <v>0.0922277</v>
      </c>
      <c r="GY60">
        <v>22658.4</v>
      </c>
      <c r="GZ60">
        <v>21155.1</v>
      </c>
      <c r="HA60">
        <v>23182.4</v>
      </c>
      <c r="HB60">
        <v>23730.4</v>
      </c>
      <c r="HC60">
        <v>35569.1</v>
      </c>
      <c r="HD60">
        <v>35651.9</v>
      </c>
      <c r="HE60">
        <v>41788.8</v>
      </c>
      <c r="HF60">
        <v>42307.9</v>
      </c>
      <c r="HG60">
        <v>1.9054</v>
      </c>
      <c r="HH60">
        <v>1.806</v>
      </c>
      <c r="HI60">
        <v>0.13135</v>
      </c>
      <c r="HJ60">
        <v>0</v>
      </c>
      <c r="HK60">
        <v>27.7786</v>
      </c>
      <c r="HL60">
        <v>999.9</v>
      </c>
      <c r="HM60">
        <v>54.658</v>
      </c>
      <c r="HN60">
        <v>29.336</v>
      </c>
      <c r="HO60">
        <v>24.8769</v>
      </c>
      <c r="HP60">
        <v>54.0801</v>
      </c>
      <c r="HQ60">
        <v>43.4896</v>
      </c>
      <c r="HR60">
        <v>1</v>
      </c>
      <c r="HS60">
        <v>0.0467556</v>
      </c>
      <c r="HT60">
        <v>-0.0267565</v>
      </c>
      <c r="HU60">
        <v>20.2177</v>
      </c>
      <c r="HV60">
        <v>5.23286</v>
      </c>
      <c r="HW60">
        <v>11.992</v>
      </c>
      <c r="HX60">
        <v>4.9556</v>
      </c>
      <c r="HY60">
        <v>3.3039</v>
      </c>
      <c r="HZ60">
        <v>999.9</v>
      </c>
      <c r="IA60">
        <v>9999</v>
      </c>
      <c r="IB60">
        <v>9999</v>
      </c>
      <c r="IC60">
        <v>9999</v>
      </c>
      <c r="ID60">
        <v>1.86889</v>
      </c>
      <c r="IE60">
        <v>1.86462</v>
      </c>
      <c r="IF60">
        <v>1.87213</v>
      </c>
      <c r="IG60">
        <v>1.8631</v>
      </c>
      <c r="IH60">
        <v>1.86249</v>
      </c>
      <c r="II60">
        <v>1.86891</v>
      </c>
      <c r="IJ60">
        <v>1.85911</v>
      </c>
      <c r="IK60">
        <v>1.86543</v>
      </c>
      <c r="IL60">
        <v>5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6.393</v>
      </c>
      <c r="IZ60">
        <v>0.3293</v>
      </c>
      <c r="JA60">
        <v>4.24591870636989</v>
      </c>
      <c r="JB60">
        <v>0.00406324532283829</v>
      </c>
      <c r="JC60">
        <v>-1.45373754250553e-06</v>
      </c>
      <c r="JD60">
        <v>2.45784242640463e-10</v>
      </c>
      <c r="JE60">
        <v>0.0444475935836347</v>
      </c>
      <c r="JF60">
        <v>0.00491888386651684</v>
      </c>
      <c r="JG60">
        <v>0.000226889049496401</v>
      </c>
      <c r="JH60">
        <v>4.01595507822366e-06</v>
      </c>
      <c r="JI60">
        <v>-0</v>
      </c>
      <c r="JJ60">
        <v>2035</v>
      </c>
      <c r="JK60">
        <v>2</v>
      </c>
      <c r="JL60">
        <v>30</v>
      </c>
      <c r="JM60">
        <v>186998.8</v>
      </c>
      <c r="JN60">
        <v>186998.7</v>
      </c>
      <c r="JO60">
        <v>1.63208</v>
      </c>
      <c r="JP60">
        <v>2.35107</v>
      </c>
      <c r="JQ60">
        <v>1.4978</v>
      </c>
      <c r="JR60">
        <v>2.33032</v>
      </c>
      <c r="JS60">
        <v>1.54419</v>
      </c>
      <c r="JT60">
        <v>2.37671</v>
      </c>
      <c r="JU60">
        <v>36.718</v>
      </c>
      <c r="JV60">
        <v>23.711</v>
      </c>
      <c r="JW60">
        <v>18</v>
      </c>
      <c r="JX60">
        <v>546.23</v>
      </c>
      <c r="JY60">
        <v>425.967</v>
      </c>
      <c r="JZ60">
        <v>25.9655</v>
      </c>
      <c r="KA60">
        <v>28.1301</v>
      </c>
      <c r="KB60">
        <v>29.9984</v>
      </c>
      <c r="KC60">
        <v>27.9198</v>
      </c>
      <c r="KD60">
        <v>27.934</v>
      </c>
      <c r="KE60">
        <v>32.8434</v>
      </c>
      <c r="KF60">
        <v>30.0829</v>
      </c>
      <c r="KG60">
        <v>60.8527</v>
      </c>
      <c r="KH60">
        <v>25.8699</v>
      </c>
      <c r="KI60">
        <v>744.357</v>
      </c>
      <c r="KJ60">
        <v>20.7426</v>
      </c>
      <c r="KK60">
        <v>93.6639</v>
      </c>
      <c r="KL60">
        <v>98.61</v>
      </c>
    </row>
    <row r="61" spans="1:298">
      <c r="A61">
        <v>45</v>
      </c>
      <c r="B61">
        <v>1758469640.1</v>
      </c>
      <c r="C61">
        <v>312</v>
      </c>
      <c r="D61" t="s">
        <v>534</v>
      </c>
      <c r="E61" t="s">
        <v>535</v>
      </c>
      <c r="F61">
        <v>5</v>
      </c>
      <c r="G61" t="s">
        <v>436</v>
      </c>
      <c r="H61" t="s">
        <v>437</v>
      </c>
      <c r="I61" t="s">
        <v>438</v>
      </c>
      <c r="J61">
        <v>1758469631.94615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740.913682663204</v>
      </c>
      <c r="AL61">
        <v>707.061024242424</v>
      </c>
      <c r="AM61">
        <v>3.32309004328996</v>
      </c>
      <c r="AN61">
        <v>63.94</v>
      </c>
      <c r="AO61">
        <f>(AQ61 - AP61 + DZ61*1E3/(8.314*(EB61+273.15)) * AS61/DY61 * AR61) * DY61/(100*DM61) * 1000/(1000 - AQ61)</f>
        <v>0</v>
      </c>
      <c r="AP61">
        <v>20.8969313741757</v>
      </c>
      <c r="AQ61">
        <v>23.4328237762238</v>
      </c>
      <c r="AR61">
        <v>-0.000985977183079996</v>
      </c>
      <c r="AS61">
        <v>94.9993966536346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2.96</v>
      </c>
      <c r="DN61">
        <v>0.5</v>
      </c>
      <c r="DO61" t="s">
        <v>440</v>
      </c>
      <c r="DP61">
        <v>2</v>
      </c>
      <c r="DQ61" t="b">
        <v>1</v>
      </c>
      <c r="DR61">
        <v>1758469631.94615</v>
      </c>
      <c r="DS61">
        <v>666.872307692308</v>
      </c>
      <c r="DT61">
        <v>709.250846153846</v>
      </c>
      <c r="DU61">
        <v>23.4365923076923</v>
      </c>
      <c r="DV61">
        <v>20.9431692307692</v>
      </c>
      <c r="DW61">
        <v>660.506153846154</v>
      </c>
      <c r="DX61">
        <v>23.1077615384615</v>
      </c>
      <c r="DY61">
        <v>499.977615384615</v>
      </c>
      <c r="DZ61">
        <v>90.0977</v>
      </c>
      <c r="EA61">
        <v>0.0357732769230769</v>
      </c>
      <c r="EB61">
        <v>29.6478615384615</v>
      </c>
      <c r="EC61">
        <v>29.9432384615385</v>
      </c>
      <c r="ED61">
        <v>999.9</v>
      </c>
      <c r="EE61">
        <v>0</v>
      </c>
      <c r="EF61">
        <v>0</v>
      </c>
      <c r="EG61">
        <v>9991.00923076923</v>
      </c>
      <c r="EH61">
        <v>0</v>
      </c>
      <c r="EI61">
        <v>10.7389</v>
      </c>
      <c r="EJ61">
        <v>-42.3786076923077</v>
      </c>
      <c r="EK61">
        <v>682.876692307692</v>
      </c>
      <c r="EL61">
        <v>724.421615384615</v>
      </c>
      <c r="EM61">
        <v>2.49340846153846</v>
      </c>
      <c r="EN61">
        <v>709.250846153846</v>
      </c>
      <c r="EO61">
        <v>20.9431692307692</v>
      </c>
      <c r="EP61">
        <v>2.11158153846154</v>
      </c>
      <c r="EQ61">
        <v>1.88693230769231</v>
      </c>
      <c r="ER61">
        <v>18.3068230769231</v>
      </c>
      <c r="ES61">
        <v>16.5261230769231</v>
      </c>
      <c r="ET61">
        <v>2000.00846153846</v>
      </c>
      <c r="EU61">
        <v>0.980006846153846</v>
      </c>
      <c r="EV61">
        <v>0.0199934230769231</v>
      </c>
      <c r="EW61">
        <v>0</v>
      </c>
      <c r="EX61">
        <v>492.702769230769</v>
      </c>
      <c r="EY61">
        <v>5.00016</v>
      </c>
      <c r="EZ61">
        <v>10124.7615384615</v>
      </c>
      <c r="FA61">
        <v>18234.3153846154</v>
      </c>
      <c r="FB61">
        <v>49</v>
      </c>
      <c r="FC61">
        <v>49.437</v>
      </c>
      <c r="FD61">
        <v>49.375</v>
      </c>
      <c r="FE61">
        <v>49.0716923076923</v>
      </c>
      <c r="FF61">
        <v>50.75</v>
      </c>
      <c r="FG61">
        <v>1955.12615384615</v>
      </c>
      <c r="FH61">
        <v>39.8830769230769</v>
      </c>
      <c r="FI61">
        <v>0</v>
      </c>
      <c r="FJ61">
        <v>1758469641.2</v>
      </c>
      <c r="FK61">
        <v>0</v>
      </c>
      <c r="FL61">
        <v>492.64868</v>
      </c>
      <c r="FM61">
        <v>-0.473461548212562</v>
      </c>
      <c r="FN61">
        <v>-6.99230769047635</v>
      </c>
      <c r="FO61">
        <v>10124.548</v>
      </c>
      <c r="FP61">
        <v>15</v>
      </c>
      <c r="FQ61">
        <v>0</v>
      </c>
      <c r="FR61" t="s">
        <v>441</v>
      </c>
      <c r="FS61">
        <v>1747249705.1</v>
      </c>
      <c r="FT61">
        <v>1747249711.1</v>
      </c>
      <c r="FU61">
        <v>0</v>
      </c>
      <c r="FV61">
        <v>0.871</v>
      </c>
      <c r="FW61">
        <v>0.066</v>
      </c>
      <c r="FX61">
        <v>5.486</v>
      </c>
      <c r="FY61">
        <v>0.145</v>
      </c>
      <c r="FZ61">
        <v>420</v>
      </c>
      <c r="GA61">
        <v>16</v>
      </c>
      <c r="GB61">
        <v>0.27</v>
      </c>
      <c r="GC61">
        <v>0.16</v>
      </c>
      <c r="GD61">
        <v>-42.508680952381</v>
      </c>
      <c r="GE61">
        <v>0.017368831168873</v>
      </c>
      <c r="GF61">
        <v>0.616327636754725</v>
      </c>
      <c r="GG61">
        <v>1</v>
      </c>
      <c r="GH61">
        <v>492.652352941177</v>
      </c>
      <c r="GI61">
        <v>0.0444003000511887</v>
      </c>
      <c r="GJ61">
        <v>0.24310357056358</v>
      </c>
      <c r="GK61">
        <v>-1</v>
      </c>
      <c r="GL61">
        <v>2.45727619047619</v>
      </c>
      <c r="GM61">
        <v>0.828135584415587</v>
      </c>
      <c r="GN61">
        <v>0.0846674142342057</v>
      </c>
      <c r="GO61">
        <v>0</v>
      </c>
      <c r="GP61">
        <v>1</v>
      </c>
      <c r="GQ61">
        <v>2</v>
      </c>
      <c r="GR61" t="s">
        <v>448</v>
      </c>
      <c r="GS61">
        <v>3.12542</v>
      </c>
      <c r="GT61">
        <v>2.66128</v>
      </c>
      <c r="GU61">
        <v>0.128046</v>
      </c>
      <c r="GV61">
        <v>0.134127</v>
      </c>
      <c r="GW61">
        <v>0.0995615</v>
      </c>
      <c r="GX61">
        <v>0.0919712</v>
      </c>
      <c r="GY61">
        <v>22603.7</v>
      </c>
      <c r="GZ61">
        <v>21102.7</v>
      </c>
      <c r="HA61">
        <v>23182.3</v>
      </c>
      <c r="HB61">
        <v>23730.4</v>
      </c>
      <c r="HC61">
        <v>35573.6</v>
      </c>
      <c r="HD61">
        <v>35662.1</v>
      </c>
      <c r="HE61">
        <v>41789</v>
      </c>
      <c r="HF61">
        <v>42307.8</v>
      </c>
      <c r="HG61">
        <v>1.90555</v>
      </c>
      <c r="HH61">
        <v>1.80547</v>
      </c>
      <c r="HI61">
        <v>0.133231</v>
      </c>
      <c r="HJ61">
        <v>0</v>
      </c>
      <c r="HK61">
        <v>27.7694</v>
      </c>
      <c r="HL61">
        <v>999.9</v>
      </c>
      <c r="HM61">
        <v>54.658</v>
      </c>
      <c r="HN61">
        <v>29.356</v>
      </c>
      <c r="HO61">
        <v>24.9035</v>
      </c>
      <c r="HP61">
        <v>53.9401</v>
      </c>
      <c r="HQ61">
        <v>43.6178</v>
      </c>
      <c r="HR61">
        <v>1</v>
      </c>
      <c r="HS61">
        <v>0.0473958</v>
      </c>
      <c r="HT61">
        <v>0.559178</v>
      </c>
      <c r="HU61">
        <v>20.2176</v>
      </c>
      <c r="HV61">
        <v>5.23301</v>
      </c>
      <c r="HW61">
        <v>11.992</v>
      </c>
      <c r="HX61">
        <v>4.9558</v>
      </c>
      <c r="HY61">
        <v>3.30398</v>
      </c>
      <c r="HZ61">
        <v>999.9</v>
      </c>
      <c r="IA61">
        <v>9999</v>
      </c>
      <c r="IB61">
        <v>9999</v>
      </c>
      <c r="IC61">
        <v>9999</v>
      </c>
      <c r="ID61">
        <v>1.8689</v>
      </c>
      <c r="IE61">
        <v>1.86462</v>
      </c>
      <c r="IF61">
        <v>1.87213</v>
      </c>
      <c r="IG61">
        <v>1.8631</v>
      </c>
      <c r="IH61">
        <v>1.86249</v>
      </c>
      <c r="II61">
        <v>1.8689</v>
      </c>
      <c r="IJ61">
        <v>1.85911</v>
      </c>
      <c r="IK61">
        <v>1.86542</v>
      </c>
      <c r="IL61">
        <v>5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6.432</v>
      </c>
      <c r="IZ61">
        <v>0.3286</v>
      </c>
      <c r="JA61">
        <v>4.24591870636989</v>
      </c>
      <c r="JB61">
        <v>0.00406324532283829</v>
      </c>
      <c r="JC61">
        <v>-1.45373754250553e-06</v>
      </c>
      <c r="JD61">
        <v>2.45784242640463e-10</v>
      </c>
      <c r="JE61">
        <v>0.0444475935836347</v>
      </c>
      <c r="JF61">
        <v>0.00491888386651684</v>
      </c>
      <c r="JG61">
        <v>0.000226889049496401</v>
      </c>
      <c r="JH61">
        <v>4.01595507822366e-06</v>
      </c>
      <c r="JI61">
        <v>-0</v>
      </c>
      <c r="JJ61">
        <v>2035</v>
      </c>
      <c r="JK61">
        <v>2</v>
      </c>
      <c r="JL61">
        <v>30</v>
      </c>
      <c r="JM61">
        <v>186998.9</v>
      </c>
      <c r="JN61">
        <v>186998.8</v>
      </c>
      <c r="JO61">
        <v>1.66504</v>
      </c>
      <c r="JP61">
        <v>2.36328</v>
      </c>
      <c r="JQ61">
        <v>1.4978</v>
      </c>
      <c r="JR61">
        <v>2.3291</v>
      </c>
      <c r="JS61">
        <v>1.54419</v>
      </c>
      <c r="JT61">
        <v>2.35596</v>
      </c>
      <c r="JU61">
        <v>36.718</v>
      </c>
      <c r="JV61">
        <v>23.7022</v>
      </c>
      <c r="JW61">
        <v>18</v>
      </c>
      <c r="JX61">
        <v>546.368</v>
      </c>
      <c r="JY61">
        <v>425.693</v>
      </c>
      <c r="JZ61">
        <v>26.0119</v>
      </c>
      <c r="KA61">
        <v>28.1361</v>
      </c>
      <c r="KB61">
        <v>29.9998</v>
      </c>
      <c r="KC61">
        <v>27.9245</v>
      </c>
      <c r="KD61">
        <v>27.9385</v>
      </c>
      <c r="KE61">
        <v>33.4226</v>
      </c>
      <c r="KF61">
        <v>30.6927</v>
      </c>
      <c r="KG61">
        <v>60.8527</v>
      </c>
      <c r="KH61">
        <v>25.9233</v>
      </c>
      <c r="KI61">
        <v>757.984</v>
      </c>
      <c r="KJ61">
        <v>20.5934</v>
      </c>
      <c r="KK61">
        <v>93.6639</v>
      </c>
      <c r="KL61">
        <v>98.6098</v>
      </c>
    </row>
    <row r="62" spans="1:298">
      <c r="A62">
        <v>46</v>
      </c>
      <c r="B62">
        <v>1758469645.1</v>
      </c>
      <c r="C62">
        <v>317</v>
      </c>
      <c r="D62" t="s">
        <v>536</v>
      </c>
      <c r="E62" t="s">
        <v>537</v>
      </c>
      <c r="F62">
        <v>5</v>
      </c>
      <c r="G62" t="s">
        <v>436</v>
      </c>
      <c r="H62" t="s">
        <v>437</v>
      </c>
      <c r="I62" t="s">
        <v>438</v>
      </c>
      <c r="J62">
        <v>1758469636.94615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758.820357496104</v>
      </c>
      <c r="AL62">
        <v>724.360575757575</v>
      </c>
      <c r="AM62">
        <v>3.48278614718606</v>
      </c>
      <c r="AN62">
        <v>63.94</v>
      </c>
      <c r="AO62">
        <f>(AQ62 - AP62 + DZ62*1E3/(8.314*(EB62+273.15)) * AS62/DY62 * AR62) * DY62/(100*DM62) * 1000/(1000 - AQ62)</f>
        <v>0</v>
      </c>
      <c r="AP62">
        <v>20.8051677155056</v>
      </c>
      <c r="AQ62">
        <v>23.3740216783217</v>
      </c>
      <c r="AR62">
        <v>-0.0102175157865693</v>
      </c>
      <c r="AS62">
        <v>94.9993966536346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2.96</v>
      </c>
      <c r="DN62">
        <v>0.5</v>
      </c>
      <c r="DO62" t="s">
        <v>440</v>
      </c>
      <c r="DP62">
        <v>2</v>
      </c>
      <c r="DQ62" t="b">
        <v>1</v>
      </c>
      <c r="DR62">
        <v>1758469636.94615</v>
      </c>
      <c r="DS62">
        <v>683.452384615385</v>
      </c>
      <c r="DT62">
        <v>726.432692307692</v>
      </c>
      <c r="DU62">
        <v>23.4323923076923</v>
      </c>
      <c r="DV62">
        <v>20.8685615384615</v>
      </c>
      <c r="DW62">
        <v>677.045769230769</v>
      </c>
      <c r="DX62">
        <v>23.1036615384615</v>
      </c>
      <c r="DY62">
        <v>499.960307692308</v>
      </c>
      <c r="DZ62">
        <v>90.0982692307692</v>
      </c>
      <c r="EA62">
        <v>0.0362038</v>
      </c>
      <c r="EB62">
        <v>29.6404</v>
      </c>
      <c r="EC62">
        <v>29.9362230769231</v>
      </c>
      <c r="ED62">
        <v>999.9</v>
      </c>
      <c r="EE62">
        <v>0</v>
      </c>
      <c r="EF62">
        <v>0</v>
      </c>
      <c r="EG62">
        <v>9974.42230769231</v>
      </c>
      <c r="EH62">
        <v>0</v>
      </c>
      <c r="EI62">
        <v>10.7389</v>
      </c>
      <c r="EJ62">
        <v>-42.9803230769231</v>
      </c>
      <c r="EK62">
        <v>699.851153846154</v>
      </c>
      <c r="EL62">
        <v>741.914</v>
      </c>
      <c r="EM62">
        <v>2.56382538461538</v>
      </c>
      <c r="EN62">
        <v>726.432692307692</v>
      </c>
      <c r="EO62">
        <v>20.8685615384615</v>
      </c>
      <c r="EP62">
        <v>2.11121769230769</v>
      </c>
      <c r="EQ62">
        <v>1.88022230769231</v>
      </c>
      <c r="ER62">
        <v>18.3040615384615</v>
      </c>
      <c r="ES62">
        <v>16.4700769230769</v>
      </c>
      <c r="ET62">
        <v>2000.00615384615</v>
      </c>
      <c r="EU62">
        <v>0.980008</v>
      </c>
      <c r="EV62">
        <v>0.0199923</v>
      </c>
      <c r="EW62">
        <v>0</v>
      </c>
      <c r="EX62">
        <v>492.712923076923</v>
      </c>
      <c r="EY62">
        <v>5.00016</v>
      </c>
      <c r="EZ62">
        <v>10125.3615384615</v>
      </c>
      <c r="FA62">
        <v>18234.3</v>
      </c>
      <c r="FB62">
        <v>49</v>
      </c>
      <c r="FC62">
        <v>49.437</v>
      </c>
      <c r="FD62">
        <v>49.3845384615385</v>
      </c>
      <c r="FE62">
        <v>49.0910769230769</v>
      </c>
      <c r="FF62">
        <v>50.75</v>
      </c>
      <c r="FG62">
        <v>1955.12615384615</v>
      </c>
      <c r="FH62">
        <v>39.88</v>
      </c>
      <c r="FI62">
        <v>0</v>
      </c>
      <c r="FJ62">
        <v>1758469646</v>
      </c>
      <c r="FK62">
        <v>0</v>
      </c>
      <c r="FL62">
        <v>492.69916</v>
      </c>
      <c r="FM62">
        <v>1.46123075956032</v>
      </c>
      <c r="FN62">
        <v>42.4538460809074</v>
      </c>
      <c r="FO62">
        <v>10125.556</v>
      </c>
      <c r="FP62">
        <v>15</v>
      </c>
      <c r="FQ62">
        <v>0</v>
      </c>
      <c r="FR62" t="s">
        <v>441</v>
      </c>
      <c r="FS62">
        <v>1747249705.1</v>
      </c>
      <c r="FT62">
        <v>1747249711.1</v>
      </c>
      <c r="FU62">
        <v>0</v>
      </c>
      <c r="FV62">
        <v>0.871</v>
      </c>
      <c r="FW62">
        <v>0.066</v>
      </c>
      <c r="FX62">
        <v>5.486</v>
      </c>
      <c r="FY62">
        <v>0.145</v>
      </c>
      <c r="FZ62">
        <v>420</v>
      </c>
      <c r="GA62">
        <v>16</v>
      </c>
      <c r="GB62">
        <v>0.27</v>
      </c>
      <c r="GC62">
        <v>0.16</v>
      </c>
      <c r="GD62">
        <v>-42.6361380952381</v>
      </c>
      <c r="GE62">
        <v>-5.05434545454553</v>
      </c>
      <c r="GF62">
        <v>0.758023477131207</v>
      </c>
      <c r="GG62">
        <v>0</v>
      </c>
      <c r="GH62">
        <v>492.689470588235</v>
      </c>
      <c r="GI62">
        <v>-0.204491983222936</v>
      </c>
      <c r="GJ62">
        <v>0.23799360289155</v>
      </c>
      <c r="GK62">
        <v>-1</v>
      </c>
      <c r="GL62">
        <v>2.50740047619048</v>
      </c>
      <c r="GM62">
        <v>0.834516623376628</v>
      </c>
      <c r="GN62">
        <v>0.0852215948195219</v>
      </c>
      <c r="GO62">
        <v>0</v>
      </c>
      <c r="GP62">
        <v>0</v>
      </c>
      <c r="GQ62">
        <v>2</v>
      </c>
      <c r="GR62" t="s">
        <v>467</v>
      </c>
      <c r="GS62">
        <v>3.1253</v>
      </c>
      <c r="GT62">
        <v>2.66171</v>
      </c>
      <c r="GU62">
        <v>0.130208</v>
      </c>
      <c r="GV62">
        <v>0.136092</v>
      </c>
      <c r="GW62">
        <v>0.0993477</v>
      </c>
      <c r="GX62">
        <v>0.0915611</v>
      </c>
      <c r="GY62">
        <v>22547.1</v>
      </c>
      <c r="GZ62">
        <v>21054.5</v>
      </c>
      <c r="HA62">
        <v>23181.8</v>
      </c>
      <c r="HB62">
        <v>23730.1</v>
      </c>
      <c r="HC62">
        <v>35581.7</v>
      </c>
      <c r="HD62">
        <v>35677.9</v>
      </c>
      <c r="HE62">
        <v>41788.3</v>
      </c>
      <c r="HF62">
        <v>42307.3</v>
      </c>
      <c r="HG62">
        <v>1.9054</v>
      </c>
      <c r="HH62">
        <v>1.8063</v>
      </c>
      <c r="HI62">
        <v>0.133835</v>
      </c>
      <c r="HJ62">
        <v>0</v>
      </c>
      <c r="HK62">
        <v>27.7618</v>
      </c>
      <c r="HL62">
        <v>999.9</v>
      </c>
      <c r="HM62">
        <v>54.658</v>
      </c>
      <c r="HN62">
        <v>29.336</v>
      </c>
      <c r="HO62">
        <v>24.8768</v>
      </c>
      <c r="HP62">
        <v>54.4001</v>
      </c>
      <c r="HQ62">
        <v>43.3213</v>
      </c>
      <c r="HR62">
        <v>1</v>
      </c>
      <c r="HS62">
        <v>0.0482165</v>
      </c>
      <c r="HT62">
        <v>0.793442</v>
      </c>
      <c r="HU62">
        <v>20.2167</v>
      </c>
      <c r="HV62">
        <v>5.23301</v>
      </c>
      <c r="HW62">
        <v>11.992</v>
      </c>
      <c r="HX62">
        <v>4.95555</v>
      </c>
      <c r="HY62">
        <v>3.30395</v>
      </c>
      <c r="HZ62">
        <v>999.9</v>
      </c>
      <c r="IA62">
        <v>9999</v>
      </c>
      <c r="IB62">
        <v>9999</v>
      </c>
      <c r="IC62">
        <v>9999</v>
      </c>
      <c r="ID62">
        <v>1.8689</v>
      </c>
      <c r="IE62">
        <v>1.86462</v>
      </c>
      <c r="IF62">
        <v>1.87216</v>
      </c>
      <c r="IG62">
        <v>1.8631</v>
      </c>
      <c r="IH62">
        <v>1.86249</v>
      </c>
      <c r="II62">
        <v>1.8689</v>
      </c>
      <c r="IJ62">
        <v>1.85911</v>
      </c>
      <c r="IK62">
        <v>1.86545</v>
      </c>
      <c r="IL62">
        <v>5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6.472</v>
      </c>
      <c r="IZ62">
        <v>0.3271</v>
      </c>
      <c r="JA62">
        <v>4.24591870636989</v>
      </c>
      <c r="JB62">
        <v>0.00406324532283829</v>
      </c>
      <c r="JC62">
        <v>-1.45373754250553e-06</v>
      </c>
      <c r="JD62">
        <v>2.45784242640463e-10</v>
      </c>
      <c r="JE62">
        <v>0.0444475935836347</v>
      </c>
      <c r="JF62">
        <v>0.00491888386651684</v>
      </c>
      <c r="JG62">
        <v>0.000226889049496401</v>
      </c>
      <c r="JH62">
        <v>4.01595507822366e-06</v>
      </c>
      <c r="JI62">
        <v>-0</v>
      </c>
      <c r="JJ62">
        <v>2035</v>
      </c>
      <c r="JK62">
        <v>2</v>
      </c>
      <c r="JL62">
        <v>30</v>
      </c>
      <c r="JM62">
        <v>186999</v>
      </c>
      <c r="JN62">
        <v>186998.9</v>
      </c>
      <c r="JO62">
        <v>1.69312</v>
      </c>
      <c r="JP62">
        <v>2.37061</v>
      </c>
      <c r="JQ62">
        <v>1.4978</v>
      </c>
      <c r="JR62">
        <v>2.3291</v>
      </c>
      <c r="JS62">
        <v>1.54419</v>
      </c>
      <c r="JT62">
        <v>2.24976</v>
      </c>
      <c r="JU62">
        <v>36.718</v>
      </c>
      <c r="JV62">
        <v>23.7022</v>
      </c>
      <c r="JW62">
        <v>18</v>
      </c>
      <c r="JX62">
        <v>546.305</v>
      </c>
      <c r="JY62">
        <v>426.206</v>
      </c>
      <c r="JZ62">
        <v>26.0151</v>
      </c>
      <c r="KA62">
        <v>28.142</v>
      </c>
      <c r="KB62">
        <v>30.0007</v>
      </c>
      <c r="KC62">
        <v>27.9285</v>
      </c>
      <c r="KD62">
        <v>27.9425</v>
      </c>
      <c r="KE62">
        <v>33.9718</v>
      </c>
      <c r="KF62">
        <v>30.9706</v>
      </c>
      <c r="KG62">
        <v>60.8527</v>
      </c>
      <c r="KH62">
        <v>25.9653</v>
      </c>
      <c r="KI62">
        <v>778.328</v>
      </c>
      <c r="KJ62">
        <v>20.5777</v>
      </c>
      <c r="KK62">
        <v>93.6622</v>
      </c>
      <c r="KL62">
        <v>98.6087</v>
      </c>
    </row>
    <row r="63" spans="1:298">
      <c r="A63">
        <v>47</v>
      </c>
      <c r="B63">
        <v>1758469650.1</v>
      </c>
      <c r="C63">
        <v>322</v>
      </c>
      <c r="D63" t="s">
        <v>538</v>
      </c>
      <c r="E63" t="s">
        <v>539</v>
      </c>
      <c r="F63">
        <v>5</v>
      </c>
      <c r="G63" t="s">
        <v>436</v>
      </c>
      <c r="H63" t="s">
        <v>437</v>
      </c>
      <c r="I63" t="s">
        <v>438</v>
      </c>
      <c r="J63">
        <v>1758469641.94615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774.832263563637</v>
      </c>
      <c r="AL63">
        <v>740.949096969697</v>
      </c>
      <c r="AM63">
        <v>3.28260779220767</v>
      </c>
      <c r="AN63">
        <v>63.94</v>
      </c>
      <c r="AO63">
        <f>(AQ63 - AP63 + DZ63*1E3/(8.314*(EB63+273.15)) * AS63/DY63 * AR63) * DY63/(100*DM63) * 1000/(1000 - AQ63)</f>
        <v>0</v>
      </c>
      <c r="AP63">
        <v>20.6901709296736</v>
      </c>
      <c r="AQ63">
        <v>23.2804363636364</v>
      </c>
      <c r="AR63">
        <v>-0.0167199543110821</v>
      </c>
      <c r="AS63">
        <v>94.9993966536346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2.96</v>
      </c>
      <c r="DN63">
        <v>0.5</v>
      </c>
      <c r="DO63" t="s">
        <v>440</v>
      </c>
      <c r="DP63">
        <v>2</v>
      </c>
      <c r="DQ63" t="b">
        <v>1</v>
      </c>
      <c r="DR63">
        <v>1758469641.94615</v>
      </c>
      <c r="DS63">
        <v>700.113615384615</v>
      </c>
      <c r="DT63">
        <v>742.969769230769</v>
      </c>
      <c r="DU63">
        <v>23.3901153846154</v>
      </c>
      <c r="DV63">
        <v>20.7846923076923</v>
      </c>
      <c r="DW63">
        <v>693.666846153846</v>
      </c>
      <c r="DX63">
        <v>23.0622923076923</v>
      </c>
      <c r="DY63">
        <v>500.036615384615</v>
      </c>
      <c r="DZ63">
        <v>90.0981</v>
      </c>
      <c r="EA63">
        <v>0.0360952538461538</v>
      </c>
      <c r="EB63">
        <v>29.6455923076923</v>
      </c>
      <c r="EC63">
        <v>29.9380846153846</v>
      </c>
      <c r="ED63">
        <v>999.9</v>
      </c>
      <c r="EE63">
        <v>0</v>
      </c>
      <c r="EF63">
        <v>0</v>
      </c>
      <c r="EG63">
        <v>9993.99538461538</v>
      </c>
      <c r="EH63">
        <v>0</v>
      </c>
      <c r="EI63">
        <v>10.7389</v>
      </c>
      <c r="EJ63">
        <v>-42.8561076923077</v>
      </c>
      <c r="EK63">
        <v>716.880461538462</v>
      </c>
      <c r="EL63">
        <v>758.738461538461</v>
      </c>
      <c r="EM63">
        <v>2.60541769230769</v>
      </c>
      <c r="EN63">
        <v>742.969769230769</v>
      </c>
      <c r="EO63">
        <v>20.7846923076923</v>
      </c>
      <c r="EP63">
        <v>2.10740538461538</v>
      </c>
      <c r="EQ63">
        <v>1.87266153846154</v>
      </c>
      <c r="ER63">
        <v>18.2752076923077</v>
      </c>
      <c r="ES63">
        <v>16.4067538461538</v>
      </c>
      <c r="ET63">
        <v>2000.00307692308</v>
      </c>
      <c r="EU63">
        <v>0.980008</v>
      </c>
      <c r="EV63">
        <v>0.0199923</v>
      </c>
      <c r="EW63">
        <v>0</v>
      </c>
      <c r="EX63">
        <v>492.758307692308</v>
      </c>
      <c r="EY63">
        <v>5.00016</v>
      </c>
      <c r="EZ63">
        <v>10128.9692307692</v>
      </c>
      <c r="FA63">
        <v>18234.2769230769</v>
      </c>
      <c r="FB63">
        <v>49.0143076923077</v>
      </c>
      <c r="FC63">
        <v>49.437</v>
      </c>
      <c r="FD63">
        <v>49.4036153846154</v>
      </c>
      <c r="FE63">
        <v>49.1104615384615</v>
      </c>
      <c r="FF63">
        <v>50.75</v>
      </c>
      <c r="FG63">
        <v>1955.12307692308</v>
      </c>
      <c r="FH63">
        <v>39.88</v>
      </c>
      <c r="FI63">
        <v>0</v>
      </c>
      <c r="FJ63">
        <v>1758469650.8</v>
      </c>
      <c r="FK63">
        <v>0</v>
      </c>
      <c r="FL63">
        <v>492.78744</v>
      </c>
      <c r="FM63">
        <v>1.90392307214224</v>
      </c>
      <c r="FN63">
        <v>60.3692308712496</v>
      </c>
      <c r="FO63">
        <v>10129.588</v>
      </c>
      <c r="FP63">
        <v>15</v>
      </c>
      <c r="FQ63">
        <v>0</v>
      </c>
      <c r="FR63" t="s">
        <v>441</v>
      </c>
      <c r="FS63">
        <v>1747249705.1</v>
      </c>
      <c r="FT63">
        <v>1747249711.1</v>
      </c>
      <c r="FU63">
        <v>0</v>
      </c>
      <c r="FV63">
        <v>0.871</v>
      </c>
      <c r="FW63">
        <v>0.066</v>
      </c>
      <c r="FX63">
        <v>5.486</v>
      </c>
      <c r="FY63">
        <v>0.145</v>
      </c>
      <c r="FZ63">
        <v>420</v>
      </c>
      <c r="GA63">
        <v>16</v>
      </c>
      <c r="GB63">
        <v>0.27</v>
      </c>
      <c r="GC63">
        <v>0.16</v>
      </c>
      <c r="GD63">
        <v>-42.877380952381</v>
      </c>
      <c r="GE63">
        <v>-0.269750649350649</v>
      </c>
      <c r="GF63">
        <v>0.556414349391366</v>
      </c>
      <c r="GG63">
        <v>1</v>
      </c>
      <c r="GH63">
        <v>492.713029411765</v>
      </c>
      <c r="GI63">
        <v>1.35417875911678</v>
      </c>
      <c r="GJ63">
        <v>0.254897267113648</v>
      </c>
      <c r="GK63">
        <v>-1</v>
      </c>
      <c r="GL63">
        <v>2.57720904761905</v>
      </c>
      <c r="GM63">
        <v>0.55131350649351</v>
      </c>
      <c r="GN63">
        <v>0.0593707557404166</v>
      </c>
      <c r="GO63">
        <v>0</v>
      </c>
      <c r="GP63">
        <v>1</v>
      </c>
      <c r="GQ63">
        <v>2</v>
      </c>
      <c r="GR63" t="s">
        <v>448</v>
      </c>
      <c r="GS63">
        <v>3.12531</v>
      </c>
      <c r="GT63">
        <v>2.66164</v>
      </c>
      <c r="GU63">
        <v>0.132252</v>
      </c>
      <c r="GV63">
        <v>0.138202</v>
      </c>
      <c r="GW63">
        <v>0.099082</v>
      </c>
      <c r="GX63">
        <v>0.0914135</v>
      </c>
      <c r="GY63">
        <v>22493.7</v>
      </c>
      <c r="GZ63">
        <v>21002.9</v>
      </c>
      <c r="HA63">
        <v>23181.4</v>
      </c>
      <c r="HB63">
        <v>23729.9</v>
      </c>
      <c r="HC63">
        <v>35591.7</v>
      </c>
      <c r="HD63">
        <v>35683.8</v>
      </c>
      <c r="HE63">
        <v>41787.4</v>
      </c>
      <c r="HF63">
        <v>42307.2</v>
      </c>
      <c r="HG63">
        <v>1.90535</v>
      </c>
      <c r="HH63">
        <v>1.80607</v>
      </c>
      <c r="HI63">
        <v>0.135299</v>
      </c>
      <c r="HJ63">
        <v>0</v>
      </c>
      <c r="HK63">
        <v>27.757</v>
      </c>
      <c r="HL63">
        <v>999.9</v>
      </c>
      <c r="HM63">
        <v>54.633</v>
      </c>
      <c r="HN63">
        <v>29.356</v>
      </c>
      <c r="HO63">
        <v>24.8932</v>
      </c>
      <c r="HP63">
        <v>54.0201</v>
      </c>
      <c r="HQ63">
        <v>43.6018</v>
      </c>
      <c r="HR63">
        <v>1</v>
      </c>
      <c r="HS63">
        <v>0.0489685</v>
      </c>
      <c r="HT63">
        <v>0.830765</v>
      </c>
      <c r="HU63">
        <v>20.2164</v>
      </c>
      <c r="HV63">
        <v>5.23376</v>
      </c>
      <c r="HW63">
        <v>11.992</v>
      </c>
      <c r="HX63">
        <v>4.9558</v>
      </c>
      <c r="HY63">
        <v>3.304</v>
      </c>
      <c r="HZ63">
        <v>999.9</v>
      </c>
      <c r="IA63">
        <v>9999</v>
      </c>
      <c r="IB63">
        <v>9999</v>
      </c>
      <c r="IC63">
        <v>9999</v>
      </c>
      <c r="ID63">
        <v>1.8689</v>
      </c>
      <c r="IE63">
        <v>1.86462</v>
      </c>
      <c r="IF63">
        <v>1.87217</v>
      </c>
      <c r="IG63">
        <v>1.8631</v>
      </c>
      <c r="IH63">
        <v>1.86249</v>
      </c>
      <c r="II63">
        <v>1.86891</v>
      </c>
      <c r="IJ63">
        <v>1.85912</v>
      </c>
      <c r="IK63">
        <v>1.86543</v>
      </c>
      <c r="IL63">
        <v>5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6.511</v>
      </c>
      <c r="IZ63">
        <v>0.3252</v>
      </c>
      <c r="JA63">
        <v>4.24591870636989</v>
      </c>
      <c r="JB63">
        <v>0.00406324532283829</v>
      </c>
      <c r="JC63">
        <v>-1.45373754250553e-06</v>
      </c>
      <c r="JD63">
        <v>2.45784242640463e-10</v>
      </c>
      <c r="JE63">
        <v>0.0444475935836347</v>
      </c>
      <c r="JF63">
        <v>0.00491888386651684</v>
      </c>
      <c r="JG63">
        <v>0.000226889049496401</v>
      </c>
      <c r="JH63">
        <v>4.01595507822366e-06</v>
      </c>
      <c r="JI63">
        <v>-0</v>
      </c>
      <c r="JJ63">
        <v>2035</v>
      </c>
      <c r="JK63">
        <v>2</v>
      </c>
      <c r="JL63">
        <v>30</v>
      </c>
      <c r="JM63">
        <v>186999.1</v>
      </c>
      <c r="JN63">
        <v>186999</v>
      </c>
      <c r="JO63">
        <v>1.72607</v>
      </c>
      <c r="JP63">
        <v>2.37061</v>
      </c>
      <c r="JQ63">
        <v>1.49902</v>
      </c>
      <c r="JR63">
        <v>2.33032</v>
      </c>
      <c r="JS63">
        <v>1.54419</v>
      </c>
      <c r="JT63">
        <v>2.26196</v>
      </c>
      <c r="JU63">
        <v>36.718</v>
      </c>
      <c r="JV63">
        <v>23.7022</v>
      </c>
      <c r="JW63">
        <v>18</v>
      </c>
      <c r="JX63">
        <v>546.312</v>
      </c>
      <c r="JY63">
        <v>426.102</v>
      </c>
      <c r="JZ63">
        <v>26.0146</v>
      </c>
      <c r="KA63">
        <v>28.1481</v>
      </c>
      <c r="KB63">
        <v>30.0008</v>
      </c>
      <c r="KC63">
        <v>27.9332</v>
      </c>
      <c r="KD63">
        <v>27.9464</v>
      </c>
      <c r="KE63">
        <v>34.6251</v>
      </c>
      <c r="KF63">
        <v>30.9706</v>
      </c>
      <c r="KG63">
        <v>60.8527</v>
      </c>
      <c r="KH63">
        <v>26.0037</v>
      </c>
      <c r="KI63">
        <v>791.803</v>
      </c>
      <c r="KJ63">
        <v>20.5973</v>
      </c>
      <c r="KK63">
        <v>93.6603</v>
      </c>
      <c r="KL63">
        <v>98.6082</v>
      </c>
    </row>
    <row r="64" spans="1:298">
      <c r="A64">
        <v>48</v>
      </c>
      <c r="B64">
        <v>1758469655.1</v>
      </c>
      <c r="C64">
        <v>327</v>
      </c>
      <c r="D64" t="s">
        <v>540</v>
      </c>
      <c r="E64" t="s">
        <v>541</v>
      </c>
      <c r="F64">
        <v>5</v>
      </c>
      <c r="G64" t="s">
        <v>436</v>
      </c>
      <c r="H64" t="s">
        <v>437</v>
      </c>
      <c r="I64" t="s">
        <v>438</v>
      </c>
      <c r="J64">
        <v>1758469646.94615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792.808444903896</v>
      </c>
      <c r="AL64">
        <v>758.134036363636</v>
      </c>
      <c r="AM64">
        <v>3.45799220779206</v>
      </c>
      <c r="AN64">
        <v>63.94</v>
      </c>
      <c r="AO64">
        <f>(AQ64 - AP64 + DZ64*1E3/(8.314*(EB64+273.15)) * AS64/DY64 * AR64) * DY64/(100*DM64) * 1000/(1000 - AQ64)</f>
        <v>0</v>
      </c>
      <c r="AP64">
        <v>20.6506025744155</v>
      </c>
      <c r="AQ64">
        <v>23.2179496503497</v>
      </c>
      <c r="AR64">
        <v>-0.0147701553034286</v>
      </c>
      <c r="AS64">
        <v>94.9993966536346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2.96</v>
      </c>
      <c r="DN64">
        <v>0.5</v>
      </c>
      <c r="DO64" t="s">
        <v>440</v>
      </c>
      <c r="DP64">
        <v>2</v>
      </c>
      <c r="DQ64" t="b">
        <v>1</v>
      </c>
      <c r="DR64">
        <v>1758469646.94615</v>
      </c>
      <c r="DS64">
        <v>716.695538461539</v>
      </c>
      <c r="DT64">
        <v>759.995923076923</v>
      </c>
      <c r="DU64">
        <v>23.3232076923077</v>
      </c>
      <c r="DV64">
        <v>20.7083692307692</v>
      </c>
      <c r="DW64">
        <v>710.209461538461</v>
      </c>
      <c r="DX64">
        <v>22.9968230769231</v>
      </c>
      <c r="DY64">
        <v>500.014230769231</v>
      </c>
      <c r="DZ64">
        <v>90.0987461538462</v>
      </c>
      <c r="EA64">
        <v>0.0361452230769231</v>
      </c>
      <c r="EB64">
        <v>29.6547076923077</v>
      </c>
      <c r="EC64">
        <v>29.9492923076923</v>
      </c>
      <c r="ED64">
        <v>999.9</v>
      </c>
      <c r="EE64">
        <v>0</v>
      </c>
      <c r="EF64">
        <v>0</v>
      </c>
      <c r="EG64">
        <v>9989.66615384616</v>
      </c>
      <c r="EH64">
        <v>0</v>
      </c>
      <c r="EI64">
        <v>10.7389</v>
      </c>
      <c r="EJ64">
        <v>-43.3003076923077</v>
      </c>
      <c r="EK64">
        <v>733.809076923077</v>
      </c>
      <c r="EL64">
        <v>776.066</v>
      </c>
      <c r="EM64">
        <v>2.61484538461539</v>
      </c>
      <c r="EN64">
        <v>759.995923076923</v>
      </c>
      <c r="EO64">
        <v>20.7083692307692</v>
      </c>
      <c r="EP64">
        <v>2.10139230769231</v>
      </c>
      <c r="EQ64">
        <v>1.86579846153846</v>
      </c>
      <c r="ER64">
        <v>18.2296692307692</v>
      </c>
      <c r="ES64">
        <v>16.3491307692308</v>
      </c>
      <c r="ET64">
        <v>2000.00076923077</v>
      </c>
      <c r="EU64">
        <v>0.980008</v>
      </c>
      <c r="EV64">
        <v>0.0199923</v>
      </c>
      <c r="EW64">
        <v>0</v>
      </c>
      <c r="EX64">
        <v>492.996461538462</v>
      </c>
      <c r="EY64">
        <v>5.00016</v>
      </c>
      <c r="EZ64">
        <v>10134.2</v>
      </c>
      <c r="FA64">
        <v>18234.2461538462</v>
      </c>
      <c r="FB64">
        <v>49.0333846153846</v>
      </c>
      <c r="FC64">
        <v>49.437</v>
      </c>
      <c r="FD64">
        <v>49.4226923076923</v>
      </c>
      <c r="FE64">
        <v>49.125</v>
      </c>
      <c r="FF64">
        <v>50.7547692307692</v>
      </c>
      <c r="FG64">
        <v>1955.12076923077</v>
      </c>
      <c r="FH64">
        <v>39.88</v>
      </c>
      <c r="FI64">
        <v>0</v>
      </c>
      <c r="FJ64">
        <v>1758469656.2</v>
      </c>
      <c r="FK64">
        <v>0</v>
      </c>
      <c r="FL64">
        <v>493.031846153846</v>
      </c>
      <c r="FM64">
        <v>3.13210255932206</v>
      </c>
      <c r="FN64">
        <v>69.6820513386153</v>
      </c>
      <c r="FO64">
        <v>10135.1076923077</v>
      </c>
      <c r="FP64">
        <v>15</v>
      </c>
      <c r="FQ64">
        <v>0</v>
      </c>
      <c r="FR64" t="s">
        <v>441</v>
      </c>
      <c r="FS64">
        <v>1747249705.1</v>
      </c>
      <c r="FT64">
        <v>1747249711.1</v>
      </c>
      <c r="FU64">
        <v>0</v>
      </c>
      <c r="FV64">
        <v>0.871</v>
      </c>
      <c r="FW64">
        <v>0.066</v>
      </c>
      <c r="FX64">
        <v>5.486</v>
      </c>
      <c r="FY64">
        <v>0.145</v>
      </c>
      <c r="FZ64">
        <v>420</v>
      </c>
      <c r="GA64">
        <v>16</v>
      </c>
      <c r="GB64">
        <v>0.27</v>
      </c>
      <c r="GC64">
        <v>0.16</v>
      </c>
      <c r="GD64">
        <v>-43.0591</v>
      </c>
      <c r="GE64">
        <v>-2.58132467532474</v>
      </c>
      <c r="GF64">
        <v>0.648443371247086</v>
      </c>
      <c r="GG64">
        <v>0</v>
      </c>
      <c r="GH64">
        <v>492.855147058824</v>
      </c>
      <c r="GI64">
        <v>2.44689075017906</v>
      </c>
      <c r="GJ64">
        <v>0.32670351123925</v>
      </c>
      <c r="GK64">
        <v>-1</v>
      </c>
      <c r="GL64">
        <v>2.59973095238095</v>
      </c>
      <c r="GM64">
        <v>0.231432467532469</v>
      </c>
      <c r="GN64">
        <v>0.0358986923630748</v>
      </c>
      <c r="GO64">
        <v>0</v>
      </c>
      <c r="GP64">
        <v>0</v>
      </c>
      <c r="GQ64">
        <v>2</v>
      </c>
      <c r="GR64" t="s">
        <v>467</v>
      </c>
      <c r="GS64">
        <v>3.12527</v>
      </c>
      <c r="GT64">
        <v>2.66194</v>
      </c>
      <c r="GU64">
        <v>0.134359</v>
      </c>
      <c r="GV64">
        <v>0.1402</v>
      </c>
      <c r="GW64">
        <v>0.0989036</v>
      </c>
      <c r="GX64">
        <v>0.0913646</v>
      </c>
      <c r="GY64">
        <v>22438.2</v>
      </c>
      <c r="GZ64">
        <v>20953.6</v>
      </c>
      <c r="HA64">
        <v>23180.5</v>
      </c>
      <c r="HB64">
        <v>23729.2</v>
      </c>
      <c r="HC64">
        <v>35597.7</v>
      </c>
      <c r="HD64">
        <v>35685.1</v>
      </c>
      <c r="HE64">
        <v>41785.9</v>
      </c>
      <c r="HF64">
        <v>42306.2</v>
      </c>
      <c r="HG64">
        <v>1.90513</v>
      </c>
      <c r="HH64">
        <v>1.80582</v>
      </c>
      <c r="HI64">
        <v>0.135139</v>
      </c>
      <c r="HJ64">
        <v>0</v>
      </c>
      <c r="HK64">
        <v>27.7544</v>
      </c>
      <c r="HL64">
        <v>999.9</v>
      </c>
      <c r="HM64">
        <v>54.633</v>
      </c>
      <c r="HN64">
        <v>29.356</v>
      </c>
      <c r="HO64">
        <v>24.8928</v>
      </c>
      <c r="HP64">
        <v>54.0901</v>
      </c>
      <c r="HQ64">
        <v>43.4856</v>
      </c>
      <c r="HR64">
        <v>1</v>
      </c>
      <c r="HS64">
        <v>0.0495655</v>
      </c>
      <c r="HT64">
        <v>0.824009</v>
      </c>
      <c r="HU64">
        <v>20.2166</v>
      </c>
      <c r="HV64">
        <v>5.23346</v>
      </c>
      <c r="HW64">
        <v>11.992</v>
      </c>
      <c r="HX64">
        <v>4.9557</v>
      </c>
      <c r="HY64">
        <v>3.30398</v>
      </c>
      <c r="HZ64">
        <v>999.9</v>
      </c>
      <c r="IA64">
        <v>9999</v>
      </c>
      <c r="IB64">
        <v>9999</v>
      </c>
      <c r="IC64">
        <v>9999</v>
      </c>
      <c r="ID64">
        <v>1.8689</v>
      </c>
      <c r="IE64">
        <v>1.86462</v>
      </c>
      <c r="IF64">
        <v>1.87216</v>
      </c>
      <c r="IG64">
        <v>1.8631</v>
      </c>
      <c r="IH64">
        <v>1.86249</v>
      </c>
      <c r="II64">
        <v>1.86891</v>
      </c>
      <c r="IJ64">
        <v>1.85912</v>
      </c>
      <c r="IK64">
        <v>1.86545</v>
      </c>
      <c r="IL64">
        <v>5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6.55</v>
      </c>
      <c r="IZ64">
        <v>0.3239</v>
      </c>
      <c r="JA64">
        <v>4.24591870636989</v>
      </c>
      <c r="JB64">
        <v>0.00406324532283829</v>
      </c>
      <c r="JC64">
        <v>-1.45373754250553e-06</v>
      </c>
      <c r="JD64">
        <v>2.45784242640463e-10</v>
      </c>
      <c r="JE64">
        <v>0.0444475935836347</v>
      </c>
      <c r="JF64">
        <v>0.00491888386651684</v>
      </c>
      <c r="JG64">
        <v>0.000226889049496401</v>
      </c>
      <c r="JH64">
        <v>4.01595507822366e-06</v>
      </c>
      <c r="JI64">
        <v>-0</v>
      </c>
      <c r="JJ64">
        <v>2035</v>
      </c>
      <c r="JK64">
        <v>2</v>
      </c>
      <c r="JL64">
        <v>30</v>
      </c>
      <c r="JM64">
        <v>186999.2</v>
      </c>
      <c r="JN64">
        <v>186999.1</v>
      </c>
      <c r="JO64">
        <v>1.75293</v>
      </c>
      <c r="JP64">
        <v>2.36572</v>
      </c>
      <c r="JQ64">
        <v>1.49902</v>
      </c>
      <c r="JR64">
        <v>2.3291</v>
      </c>
      <c r="JS64">
        <v>1.54419</v>
      </c>
      <c r="JT64">
        <v>2.29614</v>
      </c>
      <c r="JU64">
        <v>36.718</v>
      </c>
      <c r="JV64">
        <v>23.711</v>
      </c>
      <c r="JW64">
        <v>18</v>
      </c>
      <c r="JX64">
        <v>546.206</v>
      </c>
      <c r="JY64">
        <v>425.99</v>
      </c>
      <c r="JZ64">
        <v>26.026</v>
      </c>
      <c r="KA64">
        <v>28.1541</v>
      </c>
      <c r="KB64">
        <v>30.0006</v>
      </c>
      <c r="KC64">
        <v>27.9379</v>
      </c>
      <c r="KD64">
        <v>27.9511</v>
      </c>
      <c r="KE64">
        <v>35.1641</v>
      </c>
      <c r="KF64">
        <v>30.9706</v>
      </c>
      <c r="KG64">
        <v>60.8527</v>
      </c>
      <c r="KH64">
        <v>26.0307</v>
      </c>
      <c r="KI64">
        <v>805.349</v>
      </c>
      <c r="KJ64">
        <v>20.6142</v>
      </c>
      <c r="KK64">
        <v>93.6569</v>
      </c>
      <c r="KL64">
        <v>98.6057</v>
      </c>
    </row>
    <row r="65" spans="1:298">
      <c r="A65">
        <v>49</v>
      </c>
      <c r="B65">
        <v>1758469660.1</v>
      </c>
      <c r="C65">
        <v>332</v>
      </c>
      <c r="D65" t="s">
        <v>542</v>
      </c>
      <c r="E65" t="s">
        <v>543</v>
      </c>
      <c r="F65">
        <v>5</v>
      </c>
      <c r="G65" t="s">
        <v>436</v>
      </c>
      <c r="H65" t="s">
        <v>437</v>
      </c>
      <c r="I65" t="s">
        <v>438</v>
      </c>
      <c r="J65">
        <v>1758469651.94615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809.384145738528</v>
      </c>
      <c r="AL65">
        <v>774.969896969697</v>
      </c>
      <c r="AM65">
        <v>3.34937445887438</v>
      </c>
      <c r="AN65">
        <v>63.94</v>
      </c>
      <c r="AO65">
        <f>(AQ65 - AP65 + DZ65*1E3/(8.314*(EB65+273.15)) * AS65/DY65 * AR65) * DY65/(100*DM65) * 1000/(1000 - AQ65)</f>
        <v>0</v>
      </c>
      <c r="AP65">
        <v>20.6387632116671</v>
      </c>
      <c r="AQ65">
        <v>23.1776188811189</v>
      </c>
      <c r="AR65">
        <v>-0.00959444481503034</v>
      </c>
      <c r="AS65">
        <v>94.9993966536346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2.96</v>
      </c>
      <c r="DN65">
        <v>0.5</v>
      </c>
      <c r="DO65" t="s">
        <v>440</v>
      </c>
      <c r="DP65">
        <v>2</v>
      </c>
      <c r="DQ65" t="b">
        <v>1</v>
      </c>
      <c r="DR65">
        <v>1758469651.94615</v>
      </c>
      <c r="DS65">
        <v>733.328846153846</v>
      </c>
      <c r="DT65">
        <v>776.524076923077</v>
      </c>
      <c r="DU65">
        <v>23.2545</v>
      </c>
      <c r="DV65">
        <v>20.6592384615385</v>
      </c>
      <c r="DW65">
        <v>726.803846153846</v>
      </c>
      <c r="DX65">
        <v>22.9295692307692</v>
      </c>
      <c r="DY65">
        <v>500.043461538461</v>
      </c>
      <c r="DZ65">
        <v>90.1003</v>
      </c>
      <c r="EA65">
        <v>0.0361577538461538</v>
      </c>
      <c r="EB65">
        <v>29.6607076923077</v>
      </c>
      <c r="EC65">
        <v>29.9571846153846</v>
      </c>
      <c r="ED65">
        <v>999.9</v>
      </c>
      <c r="EE65">
        <v>0</v>
      </c>
      <c r="EF65">
        <v>0</v>
      </c>
      <c r="EG65">
        <v>9997.59923076923</v>
      </c>
      <c r="EH65">
        <v>0</v>
      </c>
      <c r="EI65">
        <v>10.7389</v>
      </c>
      <c r="EJ65">
        <v>-43.1950846153846</v>
      </c>
      <c r="EK65">
        <v>750.787076923077</v>
      </c>
      <c r="EL65">
        <v>792.904615384615</v>
      </c>
      <c r="EM65">
        <v>2.59527307692308</v>
      </c>
      <c r="EN65">
        <v>776.524076923077</v>
      </c>
      <c r="EO65">
        <v>20.6592384615385</v>
      </c>
      <c r="EP65">
        <v>2.09523846153846</v>
      </c>
      <c r="EQ65">
        <v>1.86140384615385</v>
      </c>
      <c r="ER65">
        <v>18.1829692307692</v>
      </c>
      <c r="ES65">
        <v>16.3121769230769</v>
      </c>
      <c r="ET65">
        <v>1999.99538461539</v>
      </c>
      <c r="EU65">
        <v>0.980008</v>
      </c>
      <c r="EV65">
        <v>0.0199923</v>
      </c>
      <c r="EW65">
        <v>0</v>
      </c>
      <c r="EX65">
        <v>493.243153846154</v>
      </c>
      <c r="EY65">
        <v>5.00016</v>
      </c>
      <c r="EZ65">
        <v>10139.8076923077</v>
      </c>
      <c r="FA65">
        <v>18234.1923076923</v>
      </c>
      <c r="FB65">
        <v>49.0524615384615</v>
      </c>
      <c r="FC65">
        <v>49.4418461538462</v>
      </c>
      <c r="FD65">
        <v>49.437</v>
      </c>
      <c r="FE65">
        <v>49.125</v>
      </c>
      <c r="FF65">
        <v>50.7643076923077</v>
      </c>
      <c r="FG65">
        <v>1955.11538461538</v>
      </c>
      <c r="FH65">
        <v>39.88</v>
      </c>
      <c r="FI65">
        <v>0</v>
      </c>
      <c r="FJ65">
        <v>1758469661</v>
      </c>
      <c r="FK65">
        <v>0</v>
      </c>
      <c r="FL65">
        <v>493.275269230769</v>
      </c>
      <c r="FM65">
        <v>3.41945298111002</v>
      </c>
      <c r="FN65">
        <v>68.4034187137963</v>
      </c>
      <c r="FO65">
        <v>10140.5384615385</v>
      </c>
      <c r="FP65">
        <v>15</v>
      </c>
      <c r="FQ65">
        <v>0</v>
      </c>
      <c r="FR65" t="s">
        <v>441</v>
      </c>
      <c r="FS65">
        <v>1747249705.1</v>
      </c>
      <c r="FT65">
        <v>1747249711.1</v>
      </c>
      <c r="FU65">
        <v>0</v>
      </c>
      <c r="FV65">
        <v>0.871</v>
      </c>
      <c r="FW65">
        <v>0.066</v>
      </c>
      <c r="FX65">
        <v>5.486</v>
      </c>
      <c r="FY65">
        <v>0.145</v>
      </c>
      <c r="FZ65">
        <v>420</v>
      </c>
      <c r="GA65">
        <v>16</v>
      </c>
      <c r="GB65">
        <v>0.27</v>
      </c>
      <c r="GC65">
        <v>0.16</v>
      </c>
      <c r="GD65">
        <v>-43.2724095238095</v>
      </c>
      <c r="GE65">
        <v>-0.625394805194843</v>
      </c>
      <c r="GF65">
        <v>0.535346625498945</v>
      </c>
      <c r="GG65">
        <v>0</v>
      </c>
      <c r="GH65">
        <v>493.123147058823</v>
      </c>
      <c r="GI65">
        <v>3.2089075621311</v>
      </c>
      <c r="GJ65">
        <v>0.378946770462938</v>
      </c>
      <c r="GK65">
        <v>-1</v>
      </c>
      <c r="GL65">
        <v>2.60066761904762</v>
      </c>
      <c r="GM65">
        <v>-0.236047012987009</v>
      </c>
      <c r="GN65">
        <v>0.0339279830993269</v>
      </c>
      <c r="GO65">
        <v>0</v>
      </c>
      <c r="GP65">
        <v>0</v>
      </c>
      <c r="GQ65">
        <v>2</v>
      </c>
      <c r="GR65" t="s">
        <v>467</v>
      </c>
      <c r="GS65">
        <v>3.12533</v>
      </c>
      <c r="GT65">
        <v>2.66158</v>
      </c>
      <c r="GU65">
        <v>0.136387</v>
      </c>
      <c r="GV65">
        <v>0.142247</v>
      </c>
      <c r="GW65">
        <v>0.0987912</v>
      </c>
      <c r="GX65">
        <v>0.0913588</v>
      </c>
      <c r="GY65">
        <v>22385.4</v>
      </c>
      <c r="GZ65">
        <v>20903</v>
      </c>
      <c r="HA65">
        <v>23180.2</v>
      </c>
      <c r="HB65">
        <v>23728.5</v>
      </c>
      <c r="HC65">
        <v>35601.9</v>
      </c>
      <c r="HD65">
        <v>35684.9</v>
      </c>
      <c r="HE65">
        <v>41785.4</v>
      </c>
      <c r="HF65">
        <v>42305.6</v>
      </c>
      <c r="HG65">
        <v>1.90527</v>
      </c>
      <c r="HH65">
        <v>1.80617</v>
      </c>
      <c r="HI65">
        <v>0.135932</v>
      </c>
      <c r="HJ65">
        <v>0</v>
      </c>
      <c r="HK65">
        <v>27.7531</v>
      </c>
      <c r="HL65">
        <v>999.9</v>
      </c>
      <c r="HM65">
        <v>54.633</v>
      </c>
      <c r="HN65">
        <v>29.376</v>
      </c>
      <c r="HO65">
        <v>24.9194</v>
      </c>
      <c r="HP65">
        <v>54.4001</v>
      </c>
      <c r="HQ65">
        <v>43.3534</v>
      </c>
      <c r="HR65">
        <v>1</v>
      </c>
      <c r="HS65">
        <v>0.0501423</v>
      </c>
      <c r="HT65">
        <v>0.790231</v>
      </c>
      <c r="HU65">
        <v>20.2168</v>
      </c>
      <c r="HV65">
        <v>5.23331</v>
      </c>
      <c r="HW65">
        <v>11.992</v>
      </c>
      <c r="HX65">
        <v>4.95575</v>
      </c>
      <c r="HY65">
        <v>3.30393</v>
      </c>
      <c r="HZ65">
        <v>999.9</v>
      </c>
      <c r="IA65">
        <v>9999</v>
      </c>
      <c r="IB65">
        <v>9999</v>
      </c>
      <c r="IC65">
        <v>9999</v>
      </c>
      <c r="ID65">
        <v>1.8689</v>
      </c>
      <c r="IE65">
        <v>1.86462</v>
      </c>
      <c r="IF65">
        <v>1.87211</v>
      </c>
      <c r="IG65">
        <v>1.8631</v>
      </c>
      <c r="IH65">
        <v>1.86249</v>
      </c>
      <c r="II65">
        <v>1.8689</v>
      </c>
      <c r="IJ65">
        <v>1.85913</v>
      </c>
      <c r="IK65">
        <v>1.86545</v>
      </c>
      <c r="IL65">
        <v>5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6.588</v>
      </c>
      <c r="IZ65">
        <v>0.3232</v>
      </c>
      <c r="JA65">
        <v>4.24591870636989</v>
      </c>
      <c r="JB65">
        <v>0.00406324532283829</v>
      </c>
      <c r="JC65">
        <v>-1.45373754250553e-06</v>
      </c>
      <c r="JD65">
        <v>2.45784242640463e-10</v>
      </c>
      <c r="JE65">
        <v>0.0444475935836347</v>
      </c>
      <c r="JF65">
        <v>0.00491888386651684</v>
      </c>
      <c r="JG65">
        <v>0.000226889049496401</v>
      </c>
      <c r="JH65">
        <v>4.01595507822366e-06</v>
      </c>
      <c r="JI65">
        <v>-0</v>
      </c>
      <c r="JJ65">
        <v>2035</v>
      </c>
      <c r="JK65">
        <v>2</v>
      </c>
      <c r="JL65">
        <v>30</v>
      </c>
      <c r="JM65">
        <v>186999.2</v>
      </c>
      <c r="JN65">
        <v>186999.1</v>
      </c>
      <c r="JO65">
        <v>1.78223</v>
      </c>
      <c r="JP65">
        <v>2.35596</v>
      </c>
      <c r="JQ65">
        <v>1.49902</v>
      </c>
      <c r="JR65">
        <v>2.33032</v>
      </c>
      <c r="JS65">
        <v>1.54419</v>
      </c>
      <c r="JT65">
        <v>2.34009</v>
      </c>
      <c r="JU65">
        <v>36.7654</v>
      </c>
      <c r="JV65">
        <v>23.711</v>
      </c>
      <c r="JW65">
        <v>18</v>
      </c>
      <c r="JX65">
        <v>546.345</v>
      </c>
      <c r="JY65">
        <v>426.23</v>
      </c>
      <c r="JZ65">
        <v>26.0433</v>
      </c>
      <c r="KA65">
        <v>28.1601</v>
      </c>
      <c r="KB65">
        <v>30.0007</v>
      </c>
      <c r="KC65">
        <v>27.9427</v>
      </c>
      <c r="KD65">
        <v>27.9558</v>
      </c>
      <c r="KE65">
        <v>35.7952</v>
      </c>
      <c r="KF65">
        <v>30.9706</v>
      </c>
      <c r="KG65">
        <v>60.8527</v>
      </c>
      <c r="KH65">
        <v>26.0578</v>
      </c>
      <c r="KI65">
        <v>825.616</v>
      </c>
      <c r="KJ65">
        <v>20.6301</v>
      </c>
      <c r="KK65">
        <v>93.6557</v>
      </c>
      <c r="KL65">
        <v>98.6037</v>
      </c>
    </row>
    <row r="66" spans="1:298">
      <c r="A66">
        <v>50</v>
      </c>
      <c r="B66">
        <v>1758469665.1</v>
      </c>
      <c r="C66">
        <v>337</v>
      </c>
      <c r="D66" t="s">
        <v>544</v>
      </c>
      <c r="E66" t="s">
        <v>545</v>
      </c>
      <c r="F66">
        <v>5</v>
      </c>
      <c r="G66" t="s">
        <v>436</v>
      </c>
      <c r="H66" t="s">
        <v>437</v>
      </c>
      <c r="I66" t="s">
        <v>438</v>
      </c>
      <c r="J66">
        <v>1758469656.94615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827.239338029437</v>
      </c>
      <c r="AL66">
        <v>792.431806060606</v>
      </c>
      <c r="AM66">
        <v>3.5069272727272</v>
      </c>
      <c r="AN66">
        <v>63.94</v>
      </c>
      <c r="AO66">
        <f>(AQ66 - AP66 + DZ66*1E3/(8.314*(EB66+273.15)) * AS66/DY66 * AR66) * DY66/(100*DM66) * 1000/(1000 - AQ66)</f>
        <v>0</v>
      </c>
      <c r="AP66">
        <v>20.6387169716066</v>
      </c>
      <c r="AQ66">
        <v>23.1510664335664</v>
      </c>
      <c r="AR66">
        <v>-0.00603075244633382</v>
      </c>
      <c r="AS66">
        <v>94.9993966536346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2.96</v>
      </c>
      <c r="DN66">
        <v>0.5</v>
      </c>
      <c r="DO66" t="s">
        <v>440</v>
      </c>
      <c r="DP66">
        <v>2</v>
      </c>
      <c r="DQ66" t="b">
        <v>1</v>
      </c>
      <c r="DR66">
        <v>1758469656.94615</v>
      </c>
      <c r="DS66">
        <v>749.970923076923</v>
      </c>
      <c r="DT66">
        <v>793.630692307692</v>
      </c>
      <c r="DU66">
        <v>23.2005307692308</v>
      </c>
      <c r="DV66">
        <v>20.6426384615385</v>
      </c>
      <c r="DW66">
        <v>743.407230769231</v>
      </c>
      <c r="DX66">
        <v>22.8767384615385</v>
      </c>
      <c r="DY66">
        <v>500.008307692308</v>
      </c>
      <c r="DZ66">
        <v>90.1014769230769</v>
      </c>
      <c r="EA66">
        <v>0.0362139384615385</v>
      </c>
      <c r="EB66">
        <v>29.6650461538462</v>
      </c>
      <c r="EC66">
        <v>29.9663615384615</v>
      </c>
      <c r="ED66">
        <v>999.9</v>
      </c>
      <c r="EE66">
        <v>0</v>
      </c>
      <c r="EF66">
        <v>0</v>
      </c>
      <c r="EG66">
        <v>10003.3115384615</v>
      </c>
      <c r="EH66">
        <v>0</v>
      </c>
      <c r="EI66">
        <v>10.7389</v>
      </c>
      <c r="EJ66">
        <v>-43.6597</v>
      </c>
      <c r="EK66">
        <v>767.783307692308</v>
      </c>
      <c r="EL66">
        <v>810.358615384615</v>
      </c>
      <c r="EM66">
        <v>2.55789307692308</v>
      </c>
      <c r="EN66">
        <v>793.630692307692</v>
      </c>
      <c r="EO66">
        <v>20.6426384615385</v>
      </c>
      <c r="EP66">
        <v>2.09040230769231</v>
      </c>
      <c r="EQ66">
        <v>1.85993307692308</v>
      </c>
      <c r="ER66">
        <v>18.1462153846154</v>
      </c>
      <c r="ES66">
        <v>16.2997846153846</v>
      </c>
      <c r="ET66">
        <v>1999.99076923077</v>
      </c>
      <c r="EU66">
        <v>0.980006846153846</v>
      </c>
      <c r="EV66">
        <v>0.0199934076923077</v>
      </c>
      <c r="EW66">
        <v>0</v>
      </c>
      <c r="EX66">
        <v>493.554230769231</v>
      </c>
      <c r="EY66">
        <v>5.00016</v>
      </c>
      <c r="EZ66">
        <v>10145.5076923077</v>
      </c>
      <c r="FA66">
        <v>18234.1307692308</v>
      </c>
      <c r="FB66">
        <v>49.062</v>
      </c>
      <c r="FC66">
        <v>49.4466923076923</v>
      </c>
      <c r="FD66">
        <v>49.437</v>
      </c>
      <c r="FE66">
        <v>49.125</v>
      </c>
      <c r="FF66">
        <v>50.7786153846154</v>
      </c>
      <c r="FG66">
        <v>1955.10846153846</v>
      </c>
      <c r="FH66">
        <v>39.8823076923077</v>
      </c>
      <c r="FI66">
        <v>0</v>
      </c>
      <c r="FJ66">
        <v>1758469665.8</v>
      </c>
      <c r="FK66">
        <v>0</v>
      </c>
      <c r="FL66">
        <v>493.548269230769</v>
      </c>
      <c r="FM66">
        <v>2.70998290010596</v>
      </c>
      <c r="FN66">
        <v>66.2017094551872</v>
      </c>
      <c r="FO66">
        <v>10145.9923076923</v>
      </c>
      <c r="FP66">
        <v>15</v>
      </c>
      <c r="FQ66">
        <v>0</v>
      </c>
      <c r="FR66" t="s">
        <v>441</v>
      </c>
      <c r="FS66">
        <v>1747249705.1</v>
      </c>
      <c r="FT66">
        <v>1747249711.1</v>
      </c>
      <c r="FU66">
        <v>0</v>
      </c>
      <c r="FV66">
        <v>0.871</v>
      </c>
      <c r="FW66">
        <v>0.066</v>
      </c>
      <c r="FX66">
        <v>5.486</v>
      </c>
      <c r="FY66">
        <v>0.145</v>
      </c>
      <c r="FZ66">
        <v>420</v>
      </c>
      <c r="GA66">
        <v>16</v>
      </c>
      <c r="GB66">
        <v>0.27</v>
      </c>
      <c r="GC66">
        <v>0.16</v>
      </c>
      <c r="GD66">
        <v>-43.404435</v>
      </c>
      <c r="GE66">
        <v>-4.54559548872181</v>
      </c>
      <c r="GF66">
        <v>0.633719015238616</v>
      </c>
      <c r="GG66">
        <v>0</v>
      </c>
      <c r="GH66">
        <v>493.359294117647</v>
      </c>
      <c r="GI66">
        <v>3.18603513844838</v>
      </c>
      <c r="GJ66">
        <v>0.375066937509105</v>
      </c>
      <c r="GK66">
        <v>-1</v>
      </c>
      <c r="GL66">
        <v>2.5761815</v>
      </c>
      <c r="GM66">
        <v>-0.463989022556391</v>
      </c>
      <c r="GN66">
        <v>0.0447357209928487</v>
      </c>
      <c r="GO66">
        <v>0</v>
      </c>
      <c r="GP66">
        <v>0</v>
      </c>
      <c r="GQ66">
        <v>2</v>
      </c>
      <c r="GR66" t="s">
        <v>467</v>
      </c>
      <c r="GS66">
        <v>3.12543</v>
      </c>
      <c r="GT66">
        <v>2.66196</v>
      </c>
      <c r="GU66">
        <v>0.138456</v>
      </c>
      <c r="GV66">
        <v>0.144133</v>
      </c>
      <c r="GW66">
        <v>0.0987171</v>
      </c>
      <c r="GX66">
        <v>0.0913612</v>
      </c>
      <c r="GY66">
        <v>22331.3</v>
      </c>
      <c r="GZ66">
        <v>20857</v>
      </c>
      <c r="HA66">
        <v>23179.8</v>
      </c>
      <c r="HB66">
        <v>23728.5</v>
      </c>
      <c r="HC66">
        <v>35604.5</v>
      </c>
      <c r="HD66">
        <v>35685</v>
      </c>
      <c r="HE66">
        <v>41784.8</v>
      </c>
      <c r="HF66">
        <v>42305.7</v>
      </c>
      <c r="HG66">
        <v>1.9054</v>
      </c>
      <c r="HH66">
        <v>1.80582</v>
      </c>
      <c r="HI66">
        <v>0.135973</v>
      </c>
      <c r="HJ66">
        <v>0</v>
      </c>
      <c r="HK66">
        <v>27.7521</v>
      </c>
      <c r="HL66">
        <v>999.9</v>
      </c>
      <c r="HM66">
        <v>54.633</v>
      </c>
      <c r="HN66">
        <v>29.356</v>
      </c>
      <c r="HO66">
        <v>24.8939</v>
      </c>
      <c r="HP66">
        <v>54.2901</v>
      </c>
      <c r="HQ66">
        <v>43.3093</v>
      </c>
      <c r="HR66">
        <v>1</v>
      </c>
      <c r="HS66">
        <v>0.0503989</v>
      </c>
      <c r="HT66">
        <v>0.778919</v>
      </c>
      <c r="HU66">
        <v>20.2168</v>
      </c>
      <c r="HV66">
        <v>5.23346</v>
      </c>
      <c r="HW66">
        <v>11.992</v>
      </c>
      <c r="HX66">
        <v>4.9556</v>
      </c>
      <c r="HY66">
        <v>3.30395</v>
      </c>
      <c r="HZ66">
        <v>999.9</v>
      </c>
      <c r="IA66">
        <v>9999</v>
      </c>
      <c r="IB66">
        <v>9999</v>
      </c>
      <c r="IC66">
        <v>9999</v>
      </c>
      <c r="ID66">
        <v>1.8689</v>
      </c>
      <c r="IE66">
        <v>1.86462</v>
      </c>
      <c r="IF66">
        <v>1.8721</v>
      </c>
      <c r="IG66">
        <v>1.8631</v>
      </c>
      <c r="IH66">
        <v>1.86249</v>
      </c>
      <c r="II66">
        <v>1.8689</v>
      </c>
      <c r="IJ66">
        <v>1.85913</v>
      </c>
      <c r="IK66">
        <v>1.86542</v>
      </c>
      <c r="IL66">
        <v>5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6.626</v>
      </c>
      <c r="IZ66">
        <v>0.3227</v>
      </c>
      <c r="JA66">
        <v>4.24591870636989</v>
      </c>
      <c r="JB66">
        <v>0.00406324532283829</v>
      </c>
      <c r="JC66">
        <v>-1.45373754250553e-06</v>
      </c>
      <c r="JD66">
        <v>2.45784242640463e-10</v>
      </c>
      <c r="JE66">
        <v>0.0444475935836347</v>
      </c>
      <c r="JF66">
        <v>0.00491888386651684</v>
      </c>
      <c r="JG66">
        <v>0.000226889049496401</v>
      </c>
      <c r="JH66">
        <v>4.01595507822366e-06</v>
      </c>
      <c r="JI66">
        <v>-0</v>
      </c>
      <c r="JJ66">
        <v>2035</v>
      </c>
      <c r="JK66">
        <v>2</v>
      </c>
      <c r="JL66">
        <v>30</v>
      </c>
      <c r="JM66">
        <v>186999.3</v>
      </c>
      <c r="JN66">
        <v>186999.2</v>
      </c>
      <c r="JO66">
        <v>1.81152</v>
      </c>
      <c r="JP66">
        <v>2.34253</v>
      </c>
      <c r="JQ66">
        <v>1.4978</v>
      </c>
      <c r="JR66">
        <v>2.33032</v>
      </c>
      <c r="JS66">
        <v>1.54419</v>
      </c>
      <c r="JT66">
        <v>2.39014</v>
      </c>
      <c r="JU66">
        <v>36.7654</v>
      </c>
      <c r="JV66">
        <v>23.711</v>
      </c>
      <c r="JW66">
        <v>18</v>
      </c>
      <c r="JX66">
        <v>546.466</v>
      </c>
      <c r="JY66">
        <v>426.06</v>
      </c>
      <c r="JZ66">
        <v>26.066</v>
      </c>
      <c r="KA66">
        <v>28.165</v>
      </c>
      <c r="KB66">
        <v>30.0005</v>
      </c>
      <c r="KC66">
        <v>27.9474</v>
      </c>
      <c r="KD66">
        <v>27.9605</v>
      </c>
      <c r="KE66">
        <v>36.3293</v>
      </c>
      <c r="KF66">
        <v>30.9706</v>
      </c>
      <c r="KG66">
        <v>60.8527</v>
      </c>
      <c r="KH66">
        <v>26.0769</v>
      </c>
      <c r="KI66">
        <v>839.248</v>
      </c>
      <c r="KJ66">
        <v>20.633</v>
      </c>
      <c r="KK66">
        <v>93.6542</v>
      </c>
      <c r="KL66">
        <v>98.6038</v>
      </c>
    </row>
    <row r="67" spans="1:298">
      <c r="A67">
        <v>51</v>
      </c>
      <c r="B67">
        <v>1758469670.1</v>
      </c>
      <c r="C67">
        <v>342</v>
      </c>
      <c r="D67" t="s">
        <v>546</v>
      </c>
      <c r="E67" t="s">
        <v>547</v>
      </c>
      <c r="F67">
        <v>5</v>
      </c>
      <c r="G67" t="s">
        <v>436</v>
      </c>
      <c r="H67" t="s">
        <v>437</v>
      </c>
      <c r="I67" t="s">
        <v>438</v>
      </c>
      <c r="J67">
        <v>1758469661.94615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842.999037392208</v>
      </c>
      <c r="AL67">
        <v>808.876151515152</v>
      </c>
      <c r="AM67">
        <v>3.25906753246755</v>
      </c>
      <c r="AN67">
        <v>63.94</v>
      </c>
      <c r="AO67">
        <f>(AQ67 - AP67 + DZ67*1E3/(8.314*(EB67+273.15)) * AS67/DY67 * AR67) * DY67/(100*DM67) * 1000/(1000 - AQ67)</f>
        <v>0</v>
      </c>
      <c r="AP67">
        <v>20.6409858146438</v>
      </c>
      <c r="AQ67">
        <v>23.1339755244755</v>
      </c>
      <c r="AR67">
        <v>-0.00195064474605161</v>
      </c>
      <c r="AS67">
        <v>94.9993966536346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2.96</v>
      </c>
      <c r="DN67">
        <v>0.5</v>
      </c>
      <c r="DO67" t="s">
        <v>440</v>
      </c>
      <c r="DP67">
        <v>2</v>
      </c>
      <c r="DQ67" t="b">
        <v>1</v>
      </c>
      <c r="DR67">
        <v>1758469661.94615</v>
      </c>
      <c r="DS67">
        <v>766.642615384615</v>
      </c>
      <c r="DT67">
        <v>809.946615384615</v>
      </c>
      <c r="DU67">
        <v>23.1654692307692</v>
      </c>
      <c r="DV67">
        <v>20.6398923076923</v>
      </c>
      <c r="DW67">
        <v>760.040692307692</v>
      </c>
      <c r="DX67">
        <v>22.8424153846154</v>
      </c>
      <c r="DY67">
        <v>500.014615384615</v>
      </c>
      <c r="DZ67">
        <v>90.1018692307692</v>
      </c>
      <c r="EA67">
        <v>0.0363427307692308</v>
      </c>
      <c r="EB67">
        <v>29.6693384615385</v>
      </c>
      <c r="EC67">
        <v>29.9677153846154</v>
      </c>
      <c r="ED67">
        <v>999.9</v>
      </c>
      <c r="EE67">
        <v>0</v>
      </c>
      <c r="EF67">
        <v>0</v>
      </c>
      <c r="EG67">
        <v>9991.81846153846</v>
      </c>
      <c r="EH67">
        <v>0</v>
      </c>
      <c r="EI67">
        <v>10.7389</v>
      </c>
      <c r="EJ67">
        <v>-43.3039615384615</v>
      </c>
      <c r="EK67">
        <v>784.823230769231</v>
      </c>
      <c r="EL67">
        <v>827.016153846154</v>
      </c>
      <c r="EM67">
        <v>2.52558230769231</v>
      </c>
      <c r="EN67">
        <v>809.946615384615</v>
      </c>
      <c r="EO67">
        <v>20.6398923076923</v>
      </c>
      <c r="EP67">
        <v>2.08725307692308</v>
      </c>
      <c r="EQ67">
        <v>1.85969384615385</v>
      </c>
      <c r="ER67">
        <v>18.1222307692308</v>
      </c>
      <c r="ES67">
        <v>16.2977615384615</v>
      </c>
      <c r="ET67">
        <v>1999.99076923077</v>
      </c>
      <c r="EU67">
        <v>0.980002230769231</v>
      </c>
      <c r="EV67">
        <v>0.0199979</v>
      </c>
      <c r="EW67">
        <v>0</v>
      </c>
      <c r="EX67">
        <v>493.766230769231</v>
      </c>
      <c r="EY67">
        <v>5.00016</v>
      </c>
      <c r="EZ67">
        <v>10150.8615384615</v>
      </c>
      <c r="FA67">
        <v>18234.1153846154</v>
      </c>
      <c r="FB67">
        <v>49.062</v>
      </c>
      <c r="FC67">
        <v>49.4563846153846</v>
      </c>
      <c r="FD67">
        <v>49.437</v>
      </c>
      <c r="FE67">
        <v>49.125</v>
      </c>
      <c r="FF67">
        <v>50.7929230769231</v>
      </c>
      <c r="FG67">
        <v>1955.09923076923</v>
      </c>
      <c r="FH67">
        <v>39.8915384615385</v>
      </c>
      <c r="FI67">
        <v>0</v>
      </c>
      <c r="FJ67">
        <v>1758469671.2</v>
      </c>
      <c r="FK67">
        <v>0</v>
      </c>
      <c r="FL67">
        <v>493.83872</v>
      </c>
      <c r="FM67">
        <v>3.11761537982881</v>
      </c>
      <c r="FN67">
        <v>63.2692307784005</v>
      </c>
      <c r="FO67">
        <v>10152.072</v>
      </c>
      <c r="FP67">
        <v>15</v>
      </c>
      <c r="FQ67">
        <v>0</v>
      </c>
      <c r="FR67" t="s">
        <v>441</v>
      </c>
      <c r="FS67">
        <v>1747249705.1</v>
      </c>
      <c r="FT67">
        <v>1747249711.1</v>
      </c>
      <c r="FU67">
        <v>0</v>
      </c>
      <c r="FV67">
        <v>0.871</v>
      </c>
      <c r="FW67">
        <v>0.066</v>
      </c>
      <c r="FX67">
        <v>5.486</v>
      </c>
      <c r="FY67">
        <v>0.145</v>
      </c>
      <c r="FZ67">
        <v>420</v>
      </c>
      <c r="GA67">
        <v>16</v>
      </c>
      <c r="GB67">
        <v>0.27</v>
      </c>
      <c r="GC67">
        <v>0.16</v>
      </c>
      <c r="GD67">
        <v>-43.4259714285714</v>
      </c>
      <c r="GE67">
        <v>2.47846753246751</v>
      </c>
      <c r="GF67">
        <v>0.558007765044843</v>
      </c>
      <c r="GG67">
        <v>0</v>
      </c>
      <c r="GH67">
        <v>493.638823529412</v>
      </c>
      <c r="GI67">
        <v>2.89552329622422</v>
      </c>
      <c r="GJ67">
        <v>0.327869994912643</v>
      </c>
      <c r="GK67">
        <v>-1</v>
      </c>
      <c r="GL67">
        <v>2.54564380952381</v>
      </c>
      <c r="GM67">
        <v>-0.391570129870133</v>
      </c>
      <c r="GN67">
        <v>0.0399783131062438</v>
      </c>
      <c r="GO67">
        <v>0</v>
      </c>
      <c r="GP67">
        <v>0</v>
      </c>
      <c r="GQ67">
        <v>2</v>
      </c>
      <c r="GR67" t="s">
        <v>467</v>
      </c>
      <c r="GS67">
        <v>3.12531</v>
      </c>
      <c r="GT67">
        <v>2.66181</v>
      </c>
      <c r="GU67">
        <v>0.140387</v>
      </c>
      <c r="GV67">
        <v>0.145898</v>
      </c>
      <c r="GW67">
        <v>0.0986719</v>
      </c>
      <c r="GX67">
        <v>0.0913692</v>
      </c>
      <c r="GY67">
        <v>22280.9</v>
      </c>
      <c r="GZ67">
        <v>20813.9</v>
      </c>
      <c r="HA67">
        <v>23179.4</v>
      </c>
      <c r="HB67">
        <v>23728.4</v>
      </c>
      <c r="HC67">
        <v>35606</v>
      </c>
      <c r="HD67">
        <v>35684.8</v>
      </c>
      <c r="HE67">
        <v>41784.2</v>
      </c>
      <c r="HF67">
        <v>42305.6</v>
      </c>
      <c r="HG67">
        <v>1.90523</v>
      </c>
      <c r="HH67">
        <v>1.80558</v>
      </c>
      <c r="HI67">
        <v>0.13632</v>
      </c>
      <c r="HJ67">
        <v>0</v>
      </c>
      <c r="HK67">
        <v>27.7507</v>
      </c>
      <c r="HL67">
        <v>999.9</v>
      </c>
      <c r="HM67">
        <v>54.609</v>
      </c>
      <c r="HN67">
        <v>29.376</v>
      </c>
      <c r="HO67">
        <v>24.911</v>
      </c>
      <c r="HP67">
        <v>54.4201</v>
      </c>
      <c r="HQ67">
        <v>43.3614</v>
      </c>
      <c r="HR67">
        <v>1</v>
      </c>
      <c r="HS67">
        <v>0.0508892</v>
      </c>
      <c r="HT67">
        <v>0.766228</v>
      </c>
      <c r="HU67">
        <v>20.2167</v>
      </c>
      <c r="HV67">
        <v>5.23271</v>
      </c>
      <c r="HW67">
        <v>11.992</v>
      </c>
      <c r="HX67">
        <v>4.95555</v>
      </c>
      <c r="HY67">
        <v>3.3039</v>
      </c>
      <c r="HZ67">
        <v>999.9</v>
      </c>
      <c r="IA67">
        <v>9999</v>
      </c>
      <c r="IB67">
        <v>9999</v>
      </c>
      <c r="IC67">
        <v>9999</v>
      </c>
      <c r="ID67">
        <v>1.8689</v>
      </c>
      <c r="IE67">
        <v>1.86462</v>
      </c>
      <c r="IF67">
        <v>1.87211</v>
      </c>
      <c r="IG67">
        <v>1.8631</v>
      </c>
      <c r="IH67">
        <v>1.86249</v>
      </c>
      <c r="II67">
        <v>1.86891</v>
      </c>
      <c r="IJ67">
        <v>1.85913</v>
      </c>
      <c r="IK67">
        <v>1.86544</v>
      </c>
      <c r="IL67">
        <v>5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6.663</v>
      </c>
      <c r="IZ67">
        <v>0.3224</v>
      </c>
      <c r="JA67">
        <v>4.24591870636989</v>
      </c>
      <c r="JB67">
        <v>0.00406324532283829</v>
      </c>
      <c r="JC67">
        <v>-1.45373754250553e-06</v>
      </c>
      <c r="JD67">
        <v>2.45784242640463e-10</v>
      </c>
      <c r="JE67">
        <v>0.0444475935836347</v>
      </c>
      <c r="JF67">
        <v>0.00491888386651684</v>
      </c>
      <c r="JG67">
        <v>0.000226889049496401</v>
      </c>
      <c r="JH67">
        <v>4.01595507822366e-06</v>
      </c>
      <c r="JI67">
        <v>-0</v>
      </c>
      <c r="JJ67">
        <v>2035</v>
      </c>
      <c r="JK67">
        <v>2</v>
      </c>
      <c r="JL67">
        <v>30</v>
      </c>
      <c r="JM67">
        <v>186999.4</v>
      </c>
      <c r="JN67">
        <v>186999.3</v>
      </c>
      <c r="JO67">
        <v>1.83594</v>
      </c>
      <c r="JP67">
        <v>2.34009</v>
      </c>
      <c r="JQ67">
        <v>1.4978</v>
      </c>
      <c r="JR67">
        <v>2.3291</v>
      </c>
      <c r="JS67">
        <v>1.54419</v>
      </c>
      <c r="JT67">
        <v>2.39624</v>
      </c>
      <c r="JU67">
        <v>36.7654</v>
      </c>
      <c r="JV67">
        <v>23.711</v>
      </c>
      <c r="JW67">
        <v>18</v>
      </c>
      <c r="JX67">
        <v>546.393</v>
      </c>
      <c r="JY67">
        <v>425.95</v>
      </c>
      <c r="JZ67">
        <v>26.085</v>
      </c>
      <c r="KA67">
        <v>28.1709</v>
      </c>
      <c r="KB67">
        <v>30.0005</v>
      </c>
      <c r="KC67">
        <v>27.9521</v>
      </c>
      <c r="KD67">
        <v>27.9656</v>
      </c>
      <c r="KE67">
        <v>36.9175</v>
      </c>
      <c r="KF67">
        <v>30.9706</v>
      </c>
      <c r="KG67">
        <v>60.8527</v>
      </c>
      <c r="KH67">
        <v>26.0997</v>
      </c>
      <c r="KI67">
        <v>859.562</v>
      </c>
      <c r="KJ67">
        <v>20.633</v>
      </c>
      <c r="KK67">
        <v>93.6528</v>
      </c>
      <c r="KL67">
        <v>98.6036</v>
      </c>
    </row>
    <row r="68" spans="1:298">
      <c r="A68">
        <v>52</v>
      </c>
      <c r="B68">
        <v>1758469675.1</v>
      </c>
      <c r="C68">
        <v>347</v>
      </c>
      <c r="D68" t="s">
        <v>548</v>
      </c>
      <c r="E68" t="s">
        <v>549</v>
      </c>
      <c r="F68">
        <v>5</v>
      </c>
      <c r="G68" t="s">
        <v>436</v>
      </c>
      <c r="H68" t="s">
        <v>437</v>
      </c>
      <c r="I68" t="s">
        <v>438</v>
      </c>
      <c r="J68">
        <v>1758469666.94615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858.658643532468</v>
      </c>
      <c r="AL68">
        <v>824.788466666666</v>
      </c>
      <c r="AM68">
        <v>3.15622380952373</v>
      </c>
      <c r="AN68">
        <v>63.94</v>
      </c>
      <c r="AO68">
        <f>(AQ68 - AP68 + DZ68*1E3/(8.314*(EB68+273.15)) * AS68/DY68 * AR68) * DY68/(100*DM68) * 1000/(1000 - AQ68)</f>
        <v>0</v>
      </c>
      <c r="AP68">
        <v>20.6430652565408</v>
      </c>
      <c r="AQ68">
        <v>23.1195230769231</v>
      </c>
      <c r="AR68">
        <v>-0.000940793507155667</v>
      </c>
      <c r="AS68">
        <v>94.9993966536346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2.96</v>
      </c>
      <c r="DN68">
        <v>0.5</v>
      </c>
      <c r="DO68" t="s">
        <v>440</v>
      </c>
      <c r="DP68">
        <v>2</v>
      </c>
      <c r="DQ68" t="b">
        <v>1</v>
      </c>
      <c r="DR68">
        <v>1758469666.94615</v>
      </c>
      <c r="DS68">
        <v>782.983307692308</v>
      </c>
      <c r="DT68">
        <v>826.085923076923</v>
      </c>
      <c r="DU68">
        <v>23.1426846153846</v>
      </c>
      <c r="DV68">
        <v>20.6412461538462</v>
      </c>
      <c r="DW68">
        <v>776.344384615385</v>
      </c>
      <c r="DX68">
        <v>22.8201076923077</v>
      </c>
      <c r="DY68">
        <v>499.964230769231</v>
      </c>
      <c r="DZ68">
        <v>90.1017307692308</v>
      </c>
      <c r="EA68">
        <v>0.0364444384615385</v>
      </c>
      <c r="EB68">
        <v>29.6718769230769</v>
      </c>
      <c r="EC68">
        <v>29.9696846153846</v>
      </c>
      <c r="ED68">
        <v>999.9</v>
      </c>
      <c r="EE68">
        <v>0</v>
      </c>
      <c r="EF68">
        <v>0</v>
      </c>
      <c r="EG68">
        <v>9992.15384615385</v>
      </c>
      <c r="EH68">
        <v>0</v>
      </c>
      <c r="EI68">
        <v>10.7389</v>
      </c>
      <c r="EJ68">
        <v>-43.1025846153846</v>
      </c>
      <c r="EK68">
        <v>801.532846153846</v>
      </c>
      <c r="EL68">
        <v>843.496615384615</v>
      </c>
      <c r="EM68">
        <v>2.50143461538462</v>
      </c>
      <c r="EN68">
        <v>826.085923076923</v>
      </c>
      <c r="EO68">
        <v>20.6412461538462</v>
      </c>
      <c r="EP68">
        <v>2.08519692307692</v>
      </c>
      <c r="EQ68">
        <v>1.85981230769231</v>
      </c>
      <c r="ER68">
        <v>18.1065384615385</v>
      </c>
      <c r="ES68">
        <v>16.2987692307692</v>
      </c>
      <c r="ET68">
        <v>1999.98692307692</v>
      </c>
      <c r="EU68">
        <v>0.979997615384615</v>
      </c>
      <c r="EV68">
        <v>0.0200023923076923</v>
      </c>
      <c r="EW68">
        <v>0</v>
      </c>
      <c r="EX68">
        <v>493.981846153846</v>
      </c>
      <c r="EY68">
        <v>5.00016</v>
      </c>
      <c r="EZ68">
        <v>10156.1307692308</v>
      </c>
      <c r="FA68">
        <v>18234.0538461538</v>
      </c>
      <c r="FB68">
        <v>49.062</v>
      </c>
      <c r="FC68">
        <v>49.4709230769231</v>
      </c>
      <c r="FD68">
        <v>49.437</v>
      </c>
      <c r="FE68">
        <v>49.1297692307692</v>
      </c>
      <c r="FF68">
        <v>50.8072307692308</v>
      </c>
      <c r="FG68">
        <v>1955.08615384615</v>
      </c>
      <c r="FH68">
        <v>39.9007692307692</v>
      </c>
      <c r="FI68">
        <v>0</v>
      </c>
      <c r="FJ68">
        <v>1758469676</v>
      </c>
      <c r="FK68">
        <v>0</v>
      </c>
      <c r="FL68">
        <v>494.0794</v>
      </c>
      <c r="FM68">
        <v>3.14576922087555</v>
      </c>
      <c r="FN68">
        <v>61.1461537649504</v>
      </c>
      <c r="FO68">
        <v>10157.116</v>
      </c>
      <c r="FP68">
        <v>15</v>
      </c>
      <c r="FQ68">
        <v>0</v>
      </c>
      <c r="FR68" t="s">
        <v>441</v>
      </c>
      <c r="FS68">
        <v>1747249705.1</v>
      </c>
      <c r="FT68">
        <v>1747249711.1</v>
      </c>
      <c r="FU68">
        <v>0</v>
      </c>
      <c r="FV68">
        <v>0.871</v>
      </c>
      <c r="FW68">
        <v>0.066</v>
      </c>
      <c r="FX68">
        <v>5.486</v>
      </c>
      <c r="FY68">
        <v>0.145</v>
      </c>
      <c r="FZ68">
        <v>420</v>
      </c>
      <c r="GA68">
        <v>16</v>
      </c>
      <c r="GB68">
        <v>0.27</v>
      </c>
      <c r="GC68">
        <v>0.16</v>
      </c>
      <c r="GD68">
        <v>-43.102395</v>
      </c>
      <c r="GE68">
        <v>3.94121052631581</v>
      </c>
      <c r="GF68">
        <v>0.701911281056944</v>
      </c>
      <c r="GG68">
        <v>0</v>
      </c>
      <c r="GH68">
        <v>493.887323529412</v>
      </c>
      <c r="GI68">
        <v>3.00533231240867</v>
      </c>
      <c r="GJ68">
        <v>0.338084719680826</v>
      </c>
      <c r="GK68">
        <v>-1</v>
      </c>
      <c r="GL68">
        <v>2.513605</v>
      </c>
      <c r="GM68">
        <v>-0.281893533834585</v>
      </c>
      <c r="GN68">
        <v>0.0274226782973509</v>
      </c>
      <c r="GO68">
        <v>0</v>
      </c>
      <c r="GP68">
        <v>0</v>
      </c>
      <c r="GQ68">
        <v>2</v>
      </c>
      <c r="GR68" t="s">
        <v>467</v>
      </c>
      <c r="GS68">
        <v>3.12536</v>
      </c>
      <c r="GT68">
        <v>2.66194</v>
      </c>
      <c r="GU68">
        <v>0.142251</v>
      </c>
      <c r="GV68">
        <v>0.147916</v>
      </c>
      <c r="GW68">
        <v>0.0986271</v>
      </c>
      <c r="GX68">
        <v>0.0913759</v>
      </c>
      <c r="GY68">
        <v>22232.1</v>
      </c>
      <c r="GZ68">
        <v>20764.4</v>
      </c>
      <c r="HA68">
        <v>23178.9</v>
      </c>
      <c r="HB68">
        <v>23728</v>
      </c>
      <c r="HC68">
        <v>35607.3</v>
      </c>
      <c r="HD68">
        <v>35683.9</v>
      </c>
      <c r="HE68">
        <v>41783.4</v>
      </c>
      <c r="HF68">
        <v>42304.7</v>
      </c>
      <c r="HG68">
        <v>1.90502</v>
      </c>
      <c r="HH68">
        <v>1.80527</v>
      </c>
      <c r="HI68">
        <v>0.135712</v>
      </c>
      <c r="HJ68">
        <v>0</v>
      </c>
      <c r="HK68">
        <v>27.7529</v>
      </c>
      <c r="HL68">
        <v>999.9</v>
      </c>
      <c r="HM68">
        <v>54.609</v>
      </c>
      <c r="HN68">
        <v>29.406</v>
      </c>
      <c r="HO68">
        <v>24.9547</v>
      </c>
      <c r="HP68">
        <v>54.6101</v>
      </c>
      <c r="HQ68">
        <v>43.4655</v>
      </c>
      <c r="HR68">
        <v>1</v>
      </c>
      <c r="HS68">
        <v>0.0510442</v>
      </c>
      <c r="HT68">
        <v>0.747949</v>
      </c>
      <c r="HU68">
        <v>20.2168</v>
      </c>
      <c r="HV68">
        <v>5.23301</v>
      </c>
      <c r="HW68">
        <v>11.992</v>
      </c>
      <c r="HX68">
        <v>4.95565</v>
      </c>
      <c r="HY68">
        <v>3.3039</v>
      </c>
      <c r="HZ68">
        <v>999.9</v>
      </c>
      <c r="IA68">
        <v>9999</v>
      </c>
      <c r="IB68">
        <v>9999</v>
      </c>
      <c r="IC68">
        <v>9999</v>
      </c>
      <c r="ID68">
        <v>1.8689</v>
      </c>
      <c r="IE68">
        <v>1.86462</v>
      </c>
      <c r="IF68">
        <v>1.87212</v>
      </c>
      <c r="IG68">
        <v>1.8631</v>
      </c>
      <c r="IH68">
        <v>1.86249</v>
      </c>
      <c r="II68">
        <v>1.8689</v>
      </c>
      <c r="IJ68">
        <v>1.85913</v>
      </c>
      <c r="IK68">
        <v>1.8654</v>
      </c>
      <c r="IL68">
        <v>5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6.697</v>
      </c>
      <c r="IZ68">
        <v>0.3221</v>
      </c>
      <c r="JA68">
        <v>4.24591870636989</v>
      </c>
      <c r="JB68">
        <v>0.00406324532283829</v>
      </c>
      <c r="JC68">
        <v>-1.45373754250553e-06</v>
      </c>
      <c r="JD68">
        <v>2.45784242640463e-10</v>
      </c>
      <c r="JE68">
        <v>0.0444475935836347</v>
      </c>
      <c r="JF68">
        <v>0.00491888386651684</v>
      </c>
      <c r="JG68">
        <v>0.000226889049496401</v>
      </c>
      <c r="JH68">
        <v>4.01595507822366e-06</v>
      </c>
      <c r="JI68">
        <v>-0</v>
      </c>
      <c r="JJ68">
        <v>2035</v>
      </c>
      <c r="JK68">
        <v>2</v>
      </c>
      <c r="JL68">
        <v>30</v>
      </c>
      <c r="JM68">
        <v>186999.5</v>
      </c>
      <c r="JN68">
        <v>186999.4</v>
      </c>
      <c r="JO68">
        <v>1.87012</v>
      </c>
      <c r="JP68">
        <v>2.34863</v>
      </c>
      <c r="JQ68">
        <v>1.4978</v>
      </c>
      <c r="JR68">
        <v>2.33032</v>
      </c>
      <c r="JS68">
        <v>1.54419</v>
      </c>
      <c r="JT68">
        <v>2.40601</v>
      </c>
      <c r="JU68">
        <v>36.7654</v>
      </c>
      <c r="JV68">
        <v>23.7022</v>
      </c>
      <c r="JW68">
        <v>18</v>
      </c>
      <c r="JX68">
        <v>546.308</v>
      </c>
      <c r="JY68">
        <v>425.807</v>
      </c>
      <c r="JZ68">
        <v>26.1065</v>
      </c>
      <c r="KA68">
        <v>28.1769</v>
      </c>
      <c r="KB68">
        <v>30.0004</v>
      </c>
      <c r="KC68">
        <v>27.9574</v>
      </c>
      <c r="KD68">
        <v>27.9699</v>
      </c>
      <c r="KE68">
        <v>37.5019</v>
      </c>
      <c r="KF68">
        <v>30.9706</v>
      </c>
      <c r="KG68">
        <v>60.8527</v>
      </c>
      <c r="KH68">
        <v>26.1205</v>
      </c>
      <c r="KI68">
        <v>873.1</v>
      </c>
      <c r="KJ68">
        <v>20.633</v>
      </c>
      <c r="KK68">
        <v>93.6511</v>
      </c>
      <c r="KL68">
        <v>98.6015</v>
      </c>
    </row>
    <row r="69" spans="1:298">
      <c r="A69">
        <v>53</v>
      </c>
      <c r="B69">
        <v>1758469680.1</v>
      </c>
      <c r="C69">
        <v>352</v>
      </c>
      <c r="D69" t="s">
        <v>550</v>
      </c>
      <c r="E69" t="s">
        <v>551</v>
      </c>
      <c r="F69">
        <v>5</v>
      </c>
      <c r="G69" t="s">
        <v>436</v>
      </c>
      <c r="H69" t="s">
        <v>437</v>
      </c>
      <c r="I69" t="s">
        <v>438</v>
      </c>
      <c r="J69">
        <v>1758469671.94615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876.995532048485</v>
      </c>
      <c r="AL69">
        <v>841.892412121212</v>
      </c>
      <c r="AM69">
        <v>3.44731168831164</v>
      </c>
      <c r="AN69">
        <v>63.94</v>
      </c>
      <c r="AO69">
        <f>(AQ69 - AP69 + DZ69*1E3/(8.314*(EB69+273.15)) * AS69/DY69 * AR69) * DY69/(100*DM69) * 1000/(1000 - AQ69)</f>
        <v>0</v>
      </c>
      <c r="AP69">
        <v>20.6452116523678</v>
      </c>
      <c r="AQ69">
        <v>23.1072027972028</v>
      </c>
      <c r="AR69">
        <v>-0.000591990548905219</v>
      </c>
      <c r="AS69">
        <v>94.9993966536346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2.96</v>
      </c>
      <c r="DN69">
        <v>0.5</v>
      </c>
      <c r="DO69" t="s">
        <v>440</v>
      </c>
      <c r="DP69">
        <v>2</v>
      </c>
      <c r="DQ69" t="b">
        <v>1</v>
      </c>
      <c r="DR69">
        <v>1758469671.94615</v>
      </c>
      <c r="DS69">
        <v>799.193076923077</v>
      </c>
      <c r="DT69">
        <v>842.405153846154</v>
      </c>
      <c r="DU69">
        <v>23.1266</v>
      </c>
      <c r="DV69">
        <v>20.6432538461538</v>
      </c>
      <c r="DW69">
        <v>792.518</v>
      </c>
      <c r="DX69">
        <v>22.8043692307692</v>
      </c>
      <c r="DY69">
        <v>499.980461538462</v>
      </c>
      <c r="DZ69">
        <v>90.1020230769231</v>
      </c>
      <c r="EA69">
        <v>0.0365285923076923</v>
      </c>
      <c r="EB69">
        <v>29.6752</v>
      </c>
      <c r="EC69">
        <v>29.9706</v>
      </c>
      <c r="ED69">
        <v>999.9</v>
      </c>
      <c r="EE69">
        <v>0</v>
      </c>
      <c r="EF69">
        <v>0</v>
      </c>
      <c r="EG69">
        <v>9980.57</v>
      </c>
      <c r="EH69">
        <v>0</v>
      </c>
      <c r="EI69">
        <v>10.7389</v>
      </c>
      <c r="EJ69">
        <v>-43.2120230769231</v>
      </c>
      <c r="EK69">
        <v>818.113076923077</v>
      </c>
      <c r="EL69">
        <v>860.161461538462</v>
      </c>
      <c r="EM69">
        <v>2.48334</v>
      </c>
      <c r="EN69">
        <v>842.405153846154</v>
      </c>
      <c r="EO69">
        <v>20.6432538461538</v>
      </c>
      <c r="EP69">
        <v>2.08375384615385</v>
      </c>
      <c r="EQ69">
        <v>1.85999923076923</v>
      </c>
      <c r="ER69">
        <v>18.0955307692308</v>
      </c>
      <c r="ES69">
        <v>16.3003538461538</v>
      </c>
      <c r="ET69">
        <v>1999.98538461538</v>
      </c>
      <c r="EU69">
        <v>0.979993</v>
      </c>
      <c r="EV69">
        <v>0.0200068846153846</v>
      </c>
      <c r="EW69">
        <v>0</v>
      </c>
      <c r="EX69">
        <v>494.17</v>
      </c>
      <c r="EY69">
        <v>5.00016</v>
      </c>
      <c r="EZ69">
        <v>10161.1153846154</v>
      </c>
      <c r="FA69">
        <v>18234.0153846154</v>
      </c>
      <c r="FB69">
        <v>49.062</v>
      </c>
      <c r="FC69">
        <v>49.4854615384615</v>
      </c>
      <c r="FD69">
        <v>49.437</v>
      </c>
      <c r="FE69">
        <v>49.1345384615385</v>
      </c>
      <c r="FF69">
        <v>50.812</v>
      </c>
      <c r="FG69">
        <v>1955.07538461538</v>
      </c>
      <c r="FH69">
        <v>39.91</v>
      </c>
      <c r="FI69">
        <v>0</v>
      </c>
      <c r="FJ69">
        <v>1758469680.8</v>
      </c>
      <c r="FK69">
        <v>0</v>
      </c>
      <c r="FL69">
        <v>494.28948</v>
      </c>
      <c r="FM69">
        <v>1.94399999608212</v>
      </c>
      <c r="FN69">
        <v>57.7538462570296</v>
      </c>
      <c r="FO69">
        <v>10161.788</v>
      </c>
      <c r="FP69">
        <v>15</v>
      </c>
      <c r="FQ69">
        <v>0</v>
      </c>
      <c r="FR69" t="s">
        <v>441</v>
      </c>
      <c r="FS69">
        <v>1747249705.1</v>
      </c>
      <c r="FT69">
        <v>1747249711.1</v>
      </c>
      <c r="FU69">
        <v>0</v>
      </c>
      <c r="FV69">
        <v>0.871</v>
      </c>
      <c r="FW69">
        <v>0.066</v>
      </c>
      <c r="FX69">
        <v>5.486</v>
      </c>
      <c r="FY69">
        <v>0.145</v>
      </c>
      <c r="FZ69">
        <v>420</v>
      </c>
      <c r="GA69">
        <v>16</v>
      </c>
      <c r="GB69">
        <v>0.27</v>
      </c>
      <c r="GC69">
        <v>0.16</v>
      </c>
      <c r="GD69">
        <v>-43.3954095238095</v>
      </c>
      <c r="GE69">
        <v>-0.511036363636278</v>
      </c>
      <c r="GF69">
        <v>0.864059126561957</v>
      </c>
      <c r="GG69">
        <v>0</v>
      </c>
      <c r="GH69">
        <v>494.110117647059</v>
      </c>
      <c r="GI69">
        <v>2.8381970944691</v>
      </c>
      <c r="GJ69">
        <v>0.338530541215473</v>
      </c>
      <c r="GK69">
        <v>-1</v>
      </c>
      <c r="GL69">
        <v>2.49447952380952</v>
      </c>
      <c r="GM69">
        <v>-0.22179974025974</v>
      </c>
      <c r="GN69">
        <v>0.0225733516460261</v>
      </c>
      <c r="GO69">
        <v>0</v>
      </c>
      <c r="GP69">
        <v>0</v>
      </c>
      <c r="GQ69">
        <v>2</v>
      </c>
      <c r="GR69" t="s">
        <v>467</v>
      </c>
      <c r="GS69">
        <v>3.1252</v>
      </c>
      <c r="GT69">
        <v>2.66205</v>
      </c>
      <c r="GU69">
        <v>0.144225</v>
      </c>
      <c r="GV69">
        <v>0.149803</v>
      </c>
      <c r="GW69">
        <v>0.0985827</v>
      </c>
      <c r="GX69">
        <v>0.0913755</v>
      </c>
      <c r="GY69">
        <v>22180.1</v>
      </c>
      <c r="GZ69">
        <v>20718.2</v>
      </c>
      <c r="HA69">
        <v>23178.1</v>
      </c>
      <c r="HB69">
        <v>23727.8</v>
      </c>
      <c r="HC69">
        <v>35608.3</v>
      </c>
      <c r="HD69">
        <v>35683.7</v>
      </c>
      <c r="HE69">
        <v>41782.4</v>
      </c>
      <c r="HF69">
        <v>42304.2</v>
      </c>
      <c r="HG69">
        <v>1.9047</v>
      </c>
      <c r="HH69">
        <v>1.80555</v>
      </c>
      <c r="HI69">
        <v>0.136595</v>
      </c>
      <c r="HJ69">
        <v>0</v>
      </c>
      <c r="HK69">
        <v>27.7547</v>
      </c>
      <c r="HL69">
        <v>999.9</v>
      </c>
      <c r="HM69">
        <v>54.609</v>
      </c>
      <c r="HN69">
        <v>29.386</v>
      </c>
      <c r="HO69">
        <v>24.9247</v>
      </c>
      <c r="HP69">
        <v>54.3201</v>
      </c>
      <c r="HQ69">
        <v>43.6579</v>
      </c>
      <c r="HR69">
        <v>1</v>
      </c>
      <c r="HS69">
        <v>0.0513923</v>
      </c>
      <c r="HT69">
        <v>0.733638</v>
      </c>
      <c r="HU69">
        <v>20.2167</v>
      </c>
      <c r="HV69">
        <v>5.23331</v>
      </c>
      <c r="HW69">
        <v>11.992</v>
      </c>
      <c r="HX69">
        <v>4.95575</v>
      </c>
      <c r="HY69">
        <v>3.30398</v>
      </c>
      <c r="HZ69">
        <v>999.9</v>
      </c>
      <c r="IA69">
        <v>9999</v>
      </c>
      <c r="IB69">
        <v>9999</v>
      </c>
      <c r="IC69">
        <v>9999</v>
      </c>
      <c r="ID69">
        <v>1.8689</v>
      </c>
      <c r="IE69">
        <v>1.86462</v>
      </c>
      <c r="IF69">
        <v>1.87213</v>
      </c>
      <c r="IG69">
        <v>1.86309</v>
      </c>
      <c r="IH69">
        <v>1.86249</v>
      </c>
      <c r="II69">
        <v>1.86891</v>
      </c>
      <c r="IJ69">
        <v>1.85913</v>
      </c>
      <c r="IK69">
        <v>1.86543</v>
      </c>
      <c r="IL69">
        <v>5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6.734</v>
      </c>
      <c r="IZ69">
        <v>0.3217</v>
      </c>
      <c r="JA69">
        <v>4.24591870636989</v>
      </c>
      <c r="JB69">
        <v>0.00406324532283829</v>
      </c>
      <c r="JC69">
        <v>-1.45373754250553e-06</v>
      </c>
      <c r="JD69">
        <v>2.45784242640463e-10</v>
      </c>
      <c r="JE69">
        <v>0.0444475935836347</v>
      </c>
      <c r="JF69">
        <v>0.00491888386651684</v>
      </c>
      <c r="JG69">
        <v>0.000226889049496401</v>
      </c>
      <c r="JH69">
        <v>4.01595507822366e-06</v>
      </c>
      <c r="JI69">
        <v>-0</v>
      </c>
      <c r="JJ69">
        <v>2035</v>
      </c>
      <c r="JK69">
        <v>2</v>
      </c>
      <c r="JL69">
        <v>30</v>
      </c>
      <c r="JM69">
        <v>186999.6</v>
      </c>
      <c r="JN69">
        <v>186999.5</v>
      </c>
      <c r="JO69">
        <v>1.89575</v>
      </c>
      <c r="JP69">
        <v>2.3645</v>
      </c>
      <c r="JQ69">
        <v>1.49902</v>
      </c>
      <c r="JR69">
        <v>2.33032</v>
      </c>
      <c r="JS69">
        <v>1.54419</v>
      </c>
      <c r="JT69">
        <v>2.23511</v>
      </c>
      <c r="JU69">
        <v>36.7654</v>
      </c>
      <c r="JV69">
        <v>23.6935</v>
      </c>
      <c r="JW69">
        <v>18</v>
      </c>
      <c r="JX69">
        <v>546.138</v>
      </c>
      <c r="JY69">
        <v>426.003</v>
      </c>
      <c r="JZ69">
        <v>26.1275</v>
      </c>
      <c r="KA69">
        <v>28.1829</v>
      </c>
      <c r="KB69">
        <v>30.0004</v>
      </c>
      <c r="KC69">
        <v>27.9621</v>
      </c>
      <c r="KD69">
        <v>27.9746</v>
      </c>
      <c r="KE69">
        <v>38.0853</v>
      </c>
      <c r="KF69">
        <v>30.9706</v>
      </c>
      <c r="KG69">
        <v>60.8527</v>
      </c>
      <c r="KH69">
        <v>26.1411</v>
      </c>
      <c r="KI69">
        <v>893.387</v>
      </c>
      <c r="KJ69">
        <v>20.633</v>
      </c>
      <c r="KK69">
        <v>93.6483</v>
      </c>
      <c r="KL69">
        <v>98.6007</v>
      </c>
    </row>
    <row r="70" spans="1:298">
      <c r="A70">
        <v>54</v>
      </c>
      <c r="B70">
        <v>1758469685.1</v>
      </c>
      <c r="C70">
        <v>357</v>
      </c>
      <c r="D70" t="s">
        <v>552</v>
      </c>
      <c r="E70" t="s">
        <v>553</v>
      </c>
      <c r="F70">
        <v>5</v>
      </c>
      <c r="G70" t="s">
        <v>436</v>
      </c>
      <c r="H70" t="s">
        <v>437</v>
      </c>
      <c r="I70" t="s">
        <v>438</v>
      </c>
      <c r="J70">
        <v>1758469676.94615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893.320930424242</v>
      </c>
      <c r="AL70">
        <v>858.671648484848</v>
      </c>
      <c r="AM70">
        <v>3.34889913419901</v>
      </c>
      <c r="AN70">
        <v>63.94</v>
      </c>
      <c r="AO70">
        <f>(AQ70 - AP70 + DZ70*1E3/(8.314*(EB70+273.15)) * AS70/DY70 * AR70) * DY70/(100*DM70) * 1000/(1000 - AQ70)</f>
        <v>0</v>
      </c>
      <c r="AP70">
        <v>20.6454668906485</v>
      </c>
      <c r="AQ70">
        <v>23.0932874125874</v>
      </c>
      <c r="AR70">
        <v>-0.000470066056560485</v>
      </c>
      <c r="AS70">
        <v>94.9993966536346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2.96</v>
      </c>
      <c r="DN70">
        <v>0.5</v>
      </c>
      <c r="DO70" t="s">
        <v>440</v>
      </c>
      <c r="DP70">
        <v>2</v>
      </c>
      <c r="DQ70" t="b">
        <v>1</v>
      </c>
      <c r="DR70">
        <v>1758469676.94615</v>
      </c>
      <c r="DS70">
        <v>815.366538461538</v>
      </c>
      <c r="DT70">
        <v>858.775076923077</v>
      </c>
      <c r="DU70">
        <v>23.1126846153846</v>
      </c>
      <c r="DV70">
        <v>20.6448</v>
      </c>
      <c r="DW70">
        <v>808.655769230769</v>
      </c>
      <c r="DX70">
        <v>22.7907461538462</v>
      </c>
      <c r="DY70">
        <v>499.996</v>
      </c>
      <c r="DZ70">
        <v>90.1026846153846</v>
      </c>
      <c r="EA70">
        <v>0.0364807153846154</v>
      </c>
      <c r="EB70">
        <v>29.6784076923077</v>
      </c>
      <c r="EC70">
        <v>29.9757923076923</v>
      </c>
      <c r="ED70">
        <v>999.9</v>
      </c>
      <c r="EE70">
        <v>0</v>
      </c>
      <c r="EF70">
        <v>0</v>
      </c>
      <c r="EG70">
        <v>9988.60153846154</v>
      </c>
      <c r="EH70">
        <v>0</v>
      </c>
      <c r="EI70">
        <v>10.7407153846154</v>
      </c>
      <c r="EJ70">
        <v>-43.4086307692308</v>
      </c>
      <c r="EK70">
        <v>834.657384615385</v>
      </c>
      <c r="EL70">
        <v>876.877923076923</v>
      </c>
      <c r="EM70">
        <v>2.46788076923077</v>
      </c>
      <c r="EN70">
        <v>858.775076923077</v>
      </c>
      <c r="EO70">
        <v>20.6448</v>
      </c>
      <c r="EP70">
        <v>2.08251461538462</v>
      </c>
      <c r="EQ70">
        <v>1.86015153846154</v>
      </c>
      <c r="ER70">
        <v>18.0860692307692</v>
      </c>
      <c r="ES70">
        <v>16.3016307692308</v>
      </c>
      <c r="ET70">
        <v>2000</v>
      </c>
      <c r="EU70">
        <v>0.979993230769231</v>
      </c>
      <c r="EV70">
        <v>0.0200066923076923</v>
      </c>
      <c r="EW70">
        <v>0</v>
      </c>
      <c r="EX70">
        <v>494.451461538462</v>
      </c>
      <c r="EY70">
        <v>5.00016</v>
      </c>
      <c r="EZ70">
        <v>10165.9076923077</v>
      </c>
      <c r="FA70">
        <v>18234.1384615385</v>
      </c>
      <c r="FB70">
        <v>49.062</v>
      </c>
      <c r="FC70">
        <v>49.5</v>
      </c>
      <c r="FD70">
        <v>49.4418461538462</v>
      </c>
      <c r="FE70">
        <v>49.1488461538462</v>
      </c>
      <c r="FF70">
        <v>50.812</v>
      </c>
      <c r="FG70">
        <v>1955.09</v>
      </c>
      <c r="FH70">
        <v>39.91</v>
      </c>
      <c r="FI70">
        <v>0</v>
      </c>
      <c r="FJ70">
        <v>1758469686.2</v>
      </c>
      <c r="FK70">
        <v>0</v>
      </c>
      <c r="FL70">
        <v>494.521230769231</v>
      </c>
      <c r="FM70">
        <v>2.42741880643923</v>
      </c>
      <c r="FN70">
        <v>55.3777778037419</v>
      </c>
      <c r="FO70">
        <v>10166.6692307692</v>
      </c>
      <c r="FP70">
        <v>15</v>
      </c>
      <c r="FQ70">
        <v>0</v>
      </c>
      <c r="FR70" t="s">
        <v>441</v>
      </c>
      <c r="FS70">
        <v>1747249705.1</v>
      </c>
      <c r="FT70">
        <v>1747249711.1</v>
      </c>
      <c r="FU70">
        <v>0</v>
      </c>
      <c r="FV70">
        <v>0.871</v>
      </c>
      <c r="FW70">
        <v>0.066</v>
      </c>
      <c r="FX70">
        <v>5.486</v>
      </c>
      <c r="FY70">
        <v>0.145</v>
      </c>
      <c r="FZ70">
        <v>420</v>
      </c>
      <c r="GA70">
        <v>16</v>
      </c>
      <c r="GB70">
        <v>0.27</v>
      </c>
      <c r="GC70">
        <v>0.16</v>
      </c>
      <c r="GD70">
        <v>-43.25926</v>
      </c>
      <c r="GE70">
        <v>-5.4198225563911</v>
      </c>
      <c r="GF70">
        <v>0.828869951439911</v>
      </c>
      <c r="GG70">
        <v>0</v>
      </c>
      <c r="GH70">
        <v>494.375705882353</v>
      </c>
      <c r="GI70">
        <v>2.6113674510271</v>
      </c>
      <c r="GJ70">
        <v>0.31627794267735</v>
      </c>
      <c r="GK70">
        <v>-1</v>
      </c>
      <c r="GL70">
        <v>2.475339</v>
      </c>
      <c r="GM70">
        <v>-0.184432781954891</v>
      </c>
      <c r="GN70">
        <v>0.0177653921712976</v>
      </c>
      <c r="GO70">
        <v>0</v>
      </c>
      <c r="GP70">
        <v>0</v>
      </c>
      <c r="GQ70">
        <v>2</v>
      </c>
      <c r="GR70" t="s">
        <v>467</v>
      </c>
      <c r="GS70">
        <v>3.12541</v>
      </c>
      <c r="GT70">
        <v>2.6617</v>
      </c>
      <c r="GU70">
        <v>0.146142</v>
      </c>
      <c r="GV70">
        <v>0.151758</v>
      </c>
      <c r="GW70">
        <v>0.0985465</v>
      </c>
      <c r="GX70">
        <v>0.0913799</v>
      </c>
      <c r="GY70">
        <v>22130.4</v>
      </c>
      <c r="GZ70">
        <v>20670.5</v>
      </c>
      <c r="HA70">
        <v>23178.1</v>
      </c>
      <c r="HB70">
        <v>23727.8</v>
      </c>
      <c r="HC70">
        <v>35609.6</v>
      </c>
      <c r="HD70">
        <v>35683.6</v>
      </c>
      <c r="HE70">
        <v>41782</v>
      </c>
      <c r="HF70">
        <v>42304.2</v>
      </c>
      <c r="HG70">
        <v>1.90508</v>
      </c>
      <c r="HH70">
        <v>1.80512</v>
      </c>
      <c r="HI70">
        <v>0.137519</v>
      </c>
      <c r="HJ70">
        <v>0</v>
      </c>
      <c r="HK70">
        <v>27.757</v>
      </c>
      <c r="HL70">
        <v>999.9</v>
      </c>
      <c r="HM70">
        <v>54.609</v>
      </c>
      <c r="HN70">
        <v>29.386</v>
      </c>
      <c r="HO70">
        <v>24.9269</v>
      </c>
      <c r="HP70">
        <v>54.2401</v>
      </c>
      <c r="HQ70">
        <v>43.6338</v>
      </c>
      <c r="HR70">
        <v>1</v>
      </c>
      <c r="HS70">
        <v>0.0519665</v>
      </c>
      <c r="HT70">
        <v>0.745496</v>
      </c>
      <c r="HU70">
        <v>20.2167</v>
      </c>
      <c r="HV70">
        <v>5.23331</v>
      </c>
      <c r="HW70">
        <v>11.992</v>
      </c>
      <c r="HX70">
        <v>4.9558</v>
      </c>
      <c r="HY70">
        <v>3.30398</v>
      </c>
      <c r="HZ70">
        <v>999.9</v>
      </c>
      <c r="IA70">
        <v>9999</v>
      </c>
      <c r="IB70">
        <v>9999</v>
      </c>
      <c r="IC70">
        <v>9999</v>
      </c>
      <c r="ID70">
        <v>1.8689</v>
      </c>
      <c r="IE70">
        <v>1.86462</v>
      </c>
      <c r="IF70">
        <v>1.87213</v>
      </c>
      <c r="IG70">
        <v>1.8631</v>
      </c>
      <c r="IH70">
        <v>1.86249</v>
      </c>
      <c r="II70">
        <v>1.86891</v>
      </c>
      <c r="IJ70">
        <v>1.85913</v>
      </c>
      <c r="IK70">
        <v>1.86542</v>
      </c>
      <c r="IL70">
        <v>5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6.769</v>
      </c>
      <c r="IZ70">
        <v>0.3215</v>
      </c>
      <c r="JA70">
        <v>4.24591870636989</v>
      </c>
      <c r="JB70">
        <v>0.00406324532283829</v>
      </c>
      <c r="JC70">
        <v>-1.45373754250553e-06</v>
      </c>
      <c r="JD70">
        <v>2.45784242640463e-10</v>
      </c>
      <c r="JE70">
        <v>0.0444475935836347</v>
      </c>
      <c r="JF70">
        <v>0.00491888386651684</v>
      </c>
      <c r="JG70">
        <v>0.000226889049496401</v>
      </c>
      <c r="JH70">
        <v>4.01595507822366e-06</v>
      </c>
      <c r="JI70">
        <v>-0</v>
      </c>
      <c r="JJ70">
        <v>2035</v>
      </c>
      <c r="JK70">
        <v>2</v>
      </c>
      <c r="JL70">
        <v>30</v>
      </c>
      <c r="JM70">
        <v>186999.7</v>
      </c>
      <c r="JN70">
        <v>186999.6</v>
      </c>
      <c r="JO70">
        <v>1.92871</v>
      </c>
      <c r="JP70">
        <v>2.36694</v>
      </c>
      <c r="JQ70">
        <v>1.4978</v>
      </c>
      <c r="JR70">
        <v>2.3291</v>
      </c>
      <c r="JS70">
        <v>1.54419</v>
      </c>
      <c r="JT70">
        <v>2.24731</v>
      </c>
      <c r="JU70">
        <v>36.7654</v>
      </c>
      <c r="JV70">
        <v>23.6935</v>
      </c>
      <c r="JW70">
        <v>18</v>
      </c>
      <c r="JX70">
        <v>546.421</v>
      </c>
      <c r="JY70">
        <v>425.788</v>
      </c>
      <c r="JZ70">
        <v>26.1483</v>
      </c>
      <c r="KA70">
        <v>28.1877</v>
      </c>
      <c r="KB70">
        <v>30.0006</v>
      </c>
      <c r="KC70">
        <v>27.9668</v>
      </c>
      <c r="KD70">
        <v>27.9794</v>
      </c>
      <c r="KE70">
        <v>38.672</v>
      </c>
      <c r="KF70">
        <v>30.9706</v>
      </c>
      <c r="KG70">
        <v>60.8527</v>
      </c>
      <c r="KH70">
        <v>26.1534</v>
      </c>
      <c r="KI70">
        <v>906.897</v>
      </c>
      <c r="KJ70">
        <v>20.6396</v>
      </c>
      <c r="KK70">
        <v>93.6477</v>
      </c>
      <c r="KL70">
        <v>98.6005</v>
      </c>
    </row>
    <row r="71" spans="1:298">
      <c r="A71">
        <v>55</v>
      </c>
      <c r="B71">
        <v>1758469690.1</v>
      </c>
      <c r="C71">
        <v>362</v>
      </c>
      <c r="D71" t="s">
        <v>554</v>
      </c>
      <c r="E71" t="s">
        <v>555</v>
      </c>
      <c r="F71">
        <v>5</v>
      </c>
      <c r="G71" t="s">
        <v>436</v>
      </c>
      <c r="H71" t="s">
        <v>437</v>
      </c>
      <c r="I71" t="s">
        <v>438</v>
      </c>
      <c r="J71">
        <v>1758469681.94615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911.470875262337</v>
      </c>
      <c r="AL71">
        <v>875.969181818181</v>
      </c>
      <c r="AM71">
        <v>3.4763658008658</v>
      </c>
      <c r="AN71">
        <v>63.94</v>
      </c>
      <c r="AO71">
        <f>(AQ71 - AP71 + DZ71*1E3/(8.314*(EB71+273.15)) * AS71/DY71 * AR71) * DY71/(100*DM71) * 1000/(1000 - AQ71)</f>
        <v>0</v>
      </c>
      <c r="AP71">
        <v>20.6480456624518</v>
      </c>
      <c r="AQ71">
        <v>23.0837874125874</v>
      </c>
      <c r="AR71">
        <v>-0.000312242221849389</v>
      </c>
      <c r="AS71">
        <v>94.9993966536346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2.96</v>
      </c>
      <c r="DN71">
        <v>0.5</v>
      </c>
      <c r="DO71" t="s">
        <v>440</v>
      </c>
      <c r="DP71">
        <v>2</v>
      </c>
      <c r="DQ71" t="b">
        <v>1</v>
      </c>
      <c r="DR71">
        <v>1758469681.94615</v>
      </c>
      <c r="DS71">
        <v>831.804923076923</v>
      </c>
      <c r="DT71">
        <v>876.011153846154</v>
      </c>
      <c r="DU71">
        <v>23.1001692307692</v>
      </c>
      <c r="DV71">
        <v>20.6465846153846</v>
      </c>
      <c r="DW71">
        <v>825.058384615385</v>
      </c>
      <c r="DX71">
        <v>22.7785</v>
      </c>
      <c r="DY71">
        <v>500.038923076923</v>
      </c>
      <c r="DZ71">
        <v>90.1024769230769</v>
      </c>
      <c r="EA71">
        <v>0.0362636076923077</v>
      </c>
      <c r="EB71">
        <v>29.6836923076923</v>
      </c>
      <c r="EC71">
        <v>29.9852692307692</v>
      </c>
      <c r="ED71">
        <v>999.9</v>
      </c>
      <c r="EE71">
        <v>0</v>
      </c>
      <c r="EF71">
        <v>0</v>
      </c>
      <c r="EG71">
        <v>9993.79692307692</v>
      </c>
      <c r="EH71">
        <v>0</v>
      </c>
      <c r="EI71">
        <v>10.7449923076923</v>
      </c>
      <c r="EJ71">
        <v>-44.2062769230769</v>
      </c>
      <c r="EK71">
        <v>851.473846153846</v>
      </c>
      <c r="EL71">
        <v>894.479076923077</v>
      </c>
      <c r="EM71">
        <v>2.45358307692308</v>
      </c>
      <c r="EN71">
        <v>876.011153846154</v>
      </c>
      <c r="EO71">
        <v>20.6465846153846</v>
      </c>
      <c r="EP71">
        <v>2.08138230769231</v>
      </c>
      <c r="EQ71">
        <v>1.86030846153846</v>
      </c>
      <c r="ER71">
        <v>18.0774230769231</v>
      </c>
      <c r="ES71">
        <v>16.3029538461538</v>
      </c>
      <c r="ET71">
        <v>2000.03538461538</v>
      </c>
      <c r="EU71">
        <v>0.979993692307692</v>
      </c>
      <c r="EV71">
        <v>0.0200062692307692</v>
      </c>
      <c r="EW71">
        <v>0</v>
      </c>
      <c r="EX71">
        <v>494.699846153846</v>
      </c>
      <c r="EY71">
        <v>5.00016</v>
      </c>
      <c r="EZ71">
        <v>10170.6153846154</v>
      </c>
      <c r="FA71">
        <v>18234.4769230769</v>
      </c>
      <c r="FB71">
        <v>49.0765384615385</v>
      </c>
      <c r="FC71">
        <v>49.5</v>
      </c>
      <c r="FD71">
        <v>49.4612307692308</v>
      </c>
      <c r="FE71">
        <v>49.1679230769231</v>
      </c>
      <c r="FF71">
        <v>50.812</v>
      </c>
      <c r="FG71">
        <v>1955.12538461538</v>
      </c>
      <c r="FH71">
        <v>39.91</v>
      </c>
      <c r="FI71">
        <v>0</v>
      </c>
      <c r="FJ71">
        <v>1758469691</v>
      </c>
      <c r="FK71">
        <v>0</v>
      </c>
      <c r="FL71">
        <v>494.689269230769</v>
      </c>
      <c r="FM71">
        <v>2.37528204424949</v>
      </c>
      <c r="FN71">
        <v>54.6769229892611</v>
      </c>
      <c r="FO71">
        <v>10171.0730769231</v>
      </c>
      <c r="FP71">
        <v>15</v>
      </c>
      <c r="FQ71">
        <v>0</v>
      </c>
      <c r="FR71" t="s">
        <v>441</v>
      </c>
      <c r="FS71">
        <v>1747249705.1</v>
      </c>
      <c r="FT71">
        <v>1747249711.1</v>
      </c>
      <c r="FU71">
        <v>0</v>
      </c>
      <c r="FV71">
        <v>0.871</v>
      </c>
      <c r="FW71">
        <v>0.066</v>
      </c>
      <c r="FX71">
        <v>5.486</v>
      </c>
      <c r="FY71">
        <v>0.145</v>
      </c>
      <c r="FZ71">
        <v>420</v>
      </c>
      <c r="GA71">
        <v>16</v>
      </c>
      <c r="GB71">
        <v>0.27</v>
      </c>
      <c r="GC71">
        <v>0.16</v>
      </c>
      <c r="GD71">
        <v>-43.739280952381</v>
      </c>
      <c r="GE71">
        <v>-7.58551948051954</v>
      </c>
      <c r="GF71">
        <v>0.981104300857456</v>
      </c>
      <c r="GG71">
        <v>0</v>
      </c>
      <c r="GH71">
        <v>494.568882352941</v>
      </c>
      <c r="GI71">
        <v>2.40247517197128</v>
      </c>
      <c r="GJ71">
        <v>0.343863153757577</v>
      </c>
      <c r="GK71">
        <v>-1</v>
      </c>
      <c r="GL71">
        <v>2.46189285714286</v>
      </c>
      <c r="GM71">
        <v>-0.172736103896105</v>
      </c>
      <c r="GN71">
        <v>0.0174578960557644</v>
      </c>
      <c r="GO71">
        <v>0</v>
      </c>
      <c r="GP71">
        <v>0</v>
      </c>
      <c r="GQ71">
        <v>2</v>
      </c>
      <c r="GR71" t="s">
        <v>467</v>
      </c>
      <c r="GS71">
        <v>3.12533</v>
      </c>
      <c r="GT71">
        <v>2.66139</v>
      </c>
      <c r="GU71">
        <v>0.14811</v>
      </c>
      <c r="GV71">
        <v>0.153609</v>
      </c>
      <c r="GW71">
        <v>0.098509</v>
      </c>
      <c r="GX71">
        <v>0.0913899</v>
      </c>
      <c r="GY71">
        <v>22078.8</v>
      </c>
      <c r="GZ71">
        <v>20625.2</v>
      </c>
      <c r="HA71">
        <v>23177.5</v>
      </c>
      <c r="HB71">
        <v>23727.5</v>
      </c>
      <c r="HC71">
        <v>35610.7</v>
      </c>
      <c r="HD71">
        <v>35683</v>
      </c>
      <c r="HE71">
        <v>41781.4</v>
      </c>
      <c r="HF71">
        <v>42303.8</v>
      </c>
      <c r="HG71">
        <v>1.90478</v>
      </c>
      <c r="HH71">
        <v>1.8055</v>
      </c>
      <c r="HI71">
        <v>0.137255</v>
      </c>
      <c r="HJ71">
        <v>0</v>
      </c>
      <c r="HK71">
        <v>27.7599</v>
      </c>
      <c r="HL71">
        <v>999.9</v>
      </c>
      <c r="HM71">
        <v>54.584</v>
      </c>
      <c r="HN71">
        <v>29.386</v>
      </c>
      <c r="HO71">
        <v>24.9139</v>
      </c>
      <c r="HP71">
        <v>54.7301</v>
      </c>
      <c r="HQ71">
        <v>43.4776</v>
      </c>
      <c r="HR71">
        <v>1</v>
      </c>
      <c r="HS71">
        <v>0.0525356</v>
      </c>
      <c r="HT71">
        <v>0.778143</v>
      </c>
      <c r="HU71">
        <v>20.2164</v>
      </c>
      <c r="HV71">
        <v>5.23271</v>
      </c>
      <c r="HW71">
        <v>11.992</v>
      </c>
      <c r="HX71">
        <v>4.9556</v>
      </c>
      <c r="HY71">
        <v>3.30393</v>
      </c>
      <c r="HZ71">
        <v>999.9</v>
      </c>
      <c r="IA71">
        <v>9999</v>
      </c>
      <c r="IB71">
        <v>9999</v>
      </c>
      <c r="IC71">
        <v>9999</v>
      </c>
      <c r="ID71">
        <v>1.8689</v>
      </c>
      <c r="IE71">
        <v>1.86462</v>
      </c>
      <c r="IF71">
        <v>1.87216</v>
      </c>
      <c r="IG71">
        <v>1.8631</v>
      </c>
      <c r="IH71">
        <v>1.86249</v>
      </c>
      <c r="II71">
        <v>1.86891</v>
      </c>
      <c r="IJ71">
        <v>1.85912</v>
      </c>
      <c r="IK71">
        <v>1.86544</v>
      </c>
      <c r="IL71">
        <v>5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6.805</v>
      </c>
      <c r="IZ71">
        <v>0.3212</v>
      </c>
      <c r="JA71">
        <v>4.24591870636989</v>
      </c>
      <c r="JB71">
        <v>0.00406324532283829</v>
      </c>
      <c r="JC71">
        <v>-1.45373754250553e-06</v>
      </c>
      <c r="JD71">
        <v>2.45784242640463e-10</v>
      </c>
      <c r="JE71">
        <v>0.0444475935836347</v>
      </c>
      <c r="JF71">
        <v>0.00491888386651684</v>
      </c>
      <c r="JG71">
        <v>0.000226889049496401</v>
      </c>
      <c r="JH71">
        <v>4.01595507822366e-06</v>
      </c>
      <c r="JI71">
        <v>-0</v>
      </c>
      <c r="JJ71">
        <v>2035</v>
      </c>
      <c r="JK71">
        <v>2</v>
      </c>
      <c r="JL71">
        <v>30</v>
      </c>
      <c r="JM71">
        <v>186999.8</v>
      </c>
      <c r="JN71">
        <v>186999.6</v>
      </c>
      <c r="JO71">
        <v>1.95435</v>
      </c>
      <c r="JP71">
        <v>2.35718</v>
      </c>
      <c r="JQ71">
        <v>1.4978</v>
      </c>
      <c r="JR71">
        <v>2.3291</v>
      </c>
      <c r="JS71">
        <v>1.54419</v>
      </c>
      <c r="JT71">
        <v>2.31079</v>
      </c>
      <c r="JU71">
        <v>36.7654</v>
      </c>
      <c r="JV71">
        <v>23.7022</v>
      </c>
      <c r="JW71">
        <v>18</v>
      </c>
      <c r="JX71">
        <v>546.27</v>
      </c>
      <c r="JY71">
        <v>426.043</v>
      </c>
      <c r="JZ71">
        <v>26.1595</v>
      </c>
      <c r="KA71">
        <v>28.1937</v>
      </c>
      <c r="KB71">
        <v>30.0006</v>
      </c>
      <c r="KC71">
        <v>27.9721</v>
      </c>
      <c r="KD71">
        <v>27.9841</v>
      </c>
      <c r="KE71">
        <v>39.2552</v>
      </c>
      <c r="KF71">
        <v>30.9706</v>
      </c>
      <c r="KG71">
        <v>60.8527</v>
      </c>
      <c r="KH71">
        <v>26.1541</v>
      </c>
      <c r="KI71">
        <v>927.186</v>
      </c>
      <c r="KJ71">
        <v>20.655</v>
      </c>
      <c r="KK71">
        <v>93.6461</v>
      </c>
      <c r="KL71">
        <v>98.5995</v>
      </c>
    </row>
    <row r="72" spans="1:298">
      <c r="A72">
        <v>56</v>
      </c>
      <c r="B72">
        <v>1758469695.1</v>
      </c>
      <c r="C72">
        <v>367</v>
      </c>
      <c r="D72" t="s">
        <v>556</v>
      </c>
      <c r="E72" t="s">
        <v>557</v>
      </c>
      <c r="F72">
        <v>5</v>
      </c>
      <c r="G72" t="s">
        <v>436</v>
      </c>
      <c r="H72" t="s">
        <v>437</v>
      </c>
      <c r="I72" t="s">
        <v>438</v>
      </c>
      <c r="J72">
        <v>1758469686.94615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927.923233063204</v>
      </c>
      <c r="AL72">
        <v>892.880672727272</v>
      </c>
      <c r="AM72">
        <v>3.35515108225092</v>
      </c>
      <c r="AN72">
        <v>63.94</v>
      </c>
      <c r="AO72">
        <f>(AQ72 - AP72 + DZ72*1E3/(8.314*(EB72+273.15)) * AS72/DY72 * AR72) * DY72/(100*DM72) * 1000/(1000 - AQ72)</f>
        <v>0</v>
      </c>
      <c r="AP72">
        <v>20.6515090348657</v>
      </c>
      <c r="AQ72">
        <v>23.0687587412587</v>
      </c>
      <c r="AR72">
        <v>-0.000319019783783388</v>
      </c>
      <c r="AS72">
        <v>94.9993966536346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2.96</v>
      </c>
      <c r="DN72">
        <v>0.5</v>
      </c>
      <c r="DO72" t="s">
        <v>440</v>
      </c>
      <c r="DP72">
        <v>2</v>
      </c>
      <c r="DQ72" t="b">
        <v>1</v>
      </c>
      <c r="DR72">
        <v>1758469686.94615</v>
      </c>
      <c r="DS72">
        <v>848.483076923077</v>
      </c>
      <c r="DT72">
        <v>892.626461538462</v>
      </c>
      <c r="DU72">
        <v>23.0872615384615</v>
      </c>
      <c r="DV72">
        <v>20.6490307692308</v>
      </c>
      <c r="DW72">
        <v>841.700615384615</v>
      </c>
      <c r="DX72">
        <v>22.7658769230769</v>
      </c>
      <c r="DY72">
        <v>500.010923076923</v>
      </c>
      <c r="DZ72">
        <v>90.1025076923077</v>
      </c>
      <c r="EA72">
        <v>0.0360942230769231</v>
      </c>
      <c r="EB72">
        <v>29.6863230769231</v>
      </c>
      <c r="EC72">
        <v>29.9959615384615</v>
      </c>
      <c r="ED72">
        <v>999.9</v>
      </c>
      <c r="EE72">
        <v>0</v>
      </c>
      <c r="EF72">
        <v>0</v>
      </c>
      <c r="EG72">
        <v>10007.7815384615</v>
      </c>
      <c r="EH72">
        <v>0</v>
      </c>
      <c r="EI72">
        <v>10.7453076923077</v>
      </c>
      <c r="EJ72">
        <v>-44.1435461538462</v>
      </c>
      <c r="EK72">
        <v>868.534846153846</v>
      </c>
      <c r="EL72">
        <v>911.447153846154</v>
      </c>
      <c r="EM72">
        <v>2.43824923076923</v>
      </c>
      <c r="EN72">
        <v>892.626461538462</v>
      </c>
      <c r="EO72">
        <v>20.6490307692308</v>
      </c>
      <c r="EP72">
        <v>2.08022076923077</v>
      </c>
      <c r="EQ72">
        <v>1.86052846153846</v>
      </c>
      <c r="ER72">
        <v>18.0685461538461</v>
      </c>
      <c r="ES72">
        <v>16.3048153846154</v>
      </c>
      <c r="ET72">
        <v>2000.04923076923</v>
      </c>
      <c r="EU72">
        <v>0.979993923076923</v>
      </c>
      <c r="EV72">
        <v>0.0200060538461538</v>
      </c>
      <c r="EW72">
        <v>0</v>
      </c>
      <c r="EX72">
        <v>494.895461538462</v>
      </c>
      <c r="EY72">
        <v>5.00016</v>
      </c>
      <c r="EZ72">
        <v>10175.1923076923</v>
      </c>
      <c r="FA72">
        <v>18234.6153846154</v>
      </c>
      <c r="FB72">
        <v>49.0959230769231</v>
      </c>
      <c r="FC72">
        <v>49.5</v>
      </c>
      <c r="FD72">
        <v>49.4806153846154</v>
      </c>
      <c r="FE72">
        <v>49.1774615384615</v>
      </c>
      <c r="FF72">
        <v>50.812</v>
      </c>
      <c r="FG72">
        <v>1955.13923076923</v>
      </c>
      <c r="FH72">
        <v>39.91</v>
      </c>
      <c r="FI72">
        <v>0</v>
      </c>
      <c r="FJ72">
        <v>1758469695.8</v>
      </c>
      <c r="FK72">
        <v>0</v>
      </c>
      <c r="FL72">
        <v>494.876769230769</v>
      </c>
      <c r="FM72">
        <v>1.40403418636857</v>
      </c>
      <c r="FN72">
        <v>52.3282051617043</v>
      </c>
      <c r="FO72">
        <v>10175.3923076923</v>
      </c>
      <c r="FP72">
        <v>15</v>
      </c>
      <c r="FQ72">
        <v>0</v>
      </c>
      <c r="FR72" t="s">
        <v>441</v>
      </c>
      <c r="FS72">
        <v>1747249705.1</v>
      </c>
      <c r="FT72">
        <v>1747249711.1</v>
      </c>
      <c r="FU72">
        <v>0</v>
      </c>
      <c r="FV72">
        <v>0.871</v>
      </c>
      <c r="FW72">
        <v>0.066</v>
      </c>
      <c r="FX72">
        <v>5.486</v>
      </c>
      <c r="FY72">
        <v>0.145</v>
      </c>
      <c r="FZ72">
        <v>420</v>
      </c>
      <c r="GA72">
        <v>16</v>
      </c>
      <c r="GB72">
        <v>0.27</v>
      </c>
      <c r="GC72">
        <v>0.16</v>
      </c>
      <c r="GD72">
        <v>-44.19432</v>
      </c>
      <c r="GE72">
        <v>-0.721163909774532</v>
      </c>
      <c r="GF72">
        <v>0.54836508969846</v>
      </c>
      <c r="GG72">
        <v>0</v>
      </c>
      <c r="GH72">
        <v>494.744882352941</v>
      </c>
      <c r="GI72">
        <v>1.99987776760668</v>
      </c>
      <c r="GJ72">
        <v>0.324400602442489</v>
      </c>
      <c r="GK72">
        <v>-1</v>
      </c>
      <c r="GL72">
        <v>2.445288</v>
      </c>
      <c r="GM72">
        <v>-0.181516691729323</v>
      </c>
      <c r="GN72">
        <v>0.017490658249477</v>
      </c>
      <c r="GO72">
        <v>0</v>
      </c>
      <c r="GP72">
        <v>0</v>
      </c>
      <c r="GQ72">
        <v>2</v>
      </c>
      <c r="GR72" t="s">
        <v>467</v>
      </c>
      <c r="GS72">
        <v>3.12532</v>
      </c>
      <c r="GT72">
        <v>2.6618</v>
      </c>
      <c r="GU72">
        <v>0.149999</v>
      </c>
      <c r="GV72">
        <v>0.155542</v>
      </c>
      <c r="GW72">
        <v>0.0984757</v>
      </c>
      <c r="GX72">
        <v>0.0914076</v>
      </c>
      <c r="GY72">
        <v>22029.6</v>
      </c>
      <c r="GZ72">
        <v>20577.7</v>
      </c>
      <c r="HA72">
        <v>23177.3</v>
      </c>
      <c r="HB72">
        <v>23727.1</v>
      </c>
      <c r="HC72">
        <v>35611.7</v>
      </c>
      <c r="HD72">
        <v>35681.8</v>
      </c>
      <c r="HE72">
        <v>41780.8</v>
      </c>
      <c r="HF72">
        <v>42303</v>
      </c>
      <c r="HG72">
        <v>1.90475</v>
      </c>
      <c r="HH72">
        <v>1.80512</v>
      </c>
      <c r="HI72">
        <v>0.137635</v>
      </c>
      <c r="HJ72">
        <v>0</v>
      </c>
      <c r="HK72">
        <v>27.7625</v>
      </c>
      <c r="HL72">
        <v>999.9</v>
      </c>
      <c r="HM72">
        <v>54.584</v>
      </c>
      <c r="HN72">
        <v>29.416</v>
      </c>
      <c r="HO72">
        <v>24.9561</v>
      </c>
      <c r="HP72">
        <v>53.9901</v>
      </c>
      <c r="HQ72">
        <v>43.3574</v>
      </c>
      <c r="HR72">
        <v>1</v>
      </c>
      <c r="HS72">
        <v>0.0534197</v>
      </c>
      <c r="HT72">
        <v>1.24039</v>
      </c>
      <c r="HU72">
        <v>20.213</v>
      </c>
      <c r="HV72">
        <v>5.23361</v>
      </c>
      <c r="HW72">
        <v>11.992</v>
      </c>
      <c r="HX72">
        <v>4.9557</v>
      </c>
      <c r="HY72">
        <v>3.30395</v>
      </c>
      <c r="HZ72">
        <v>999.9</v>
      </c>
      <c r="IA72">
        <v>9999</v>
      </c>
      <c r="IB72">
        <v>9999</v>
      </c>
      <c r="IC72">
        <v>9999</v>
      </c>
      <c r="ID72">
        <v>1.8689</v>
      </c>
      <c r="IE72">
        <v>1.86462</v>
      </c>
      <c r="IF72">
        <v>1.87215</v>
      </c>
      <c r="IG72">
        <v>1.8631</v>
      </c>
      <c r="IH72">
        <v>1.86249</v>
      </c>
      <c r="II72">
        <v>1.8689</v>
      </c>
      <c r="IJ72">
        <v>1.85913</v>
      </c>
      <c r="IK72">
        <v>1.86545</v>
      </c>
      <c r="IL72">
        <v>5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6.84</v>
      </c>
      <c r="IZ72">
        <v>0.321</v>
      </c>
      <c r="JA72">
        <v>4.24591870636989</v>
      </c>
      <c r="JB72">
        <v>0.00406324532283829</v>
      </c>
      <c r="JC72">
        <v>-1.45373754250553e-06</v>
      </c>
      <c r="JD72">
        <v>2.45784242640463e-10</v>
      </c>
      <c r="JE72">
        <v>0.0444475935836347</v>
      </c>
      <c r="JF72">
        <v>0.00491888386651684</v>
      </c>
      <c r="JG72">
        <v>0.000226889049496401</v>
      </c>
      <c r="JH72">
        <v>4.01595507822366e-06</v>
      </c>
      <c r="JI72">
        <v>-0</v>
      </c>
      <c r="JJ72">
        <v>2035</v>
      </c>
      <c r="JK72">
        <v>2</v>
      </c>
      <c r="JL72">
        <v>30</v>
      </c>
      <c r="JM72">
        <v>186999.8</v>
      </c>
      <c r="JN72">
        <v>186999.7</v>
      </c>
      <c r="JO72">
        <v>1.98608</v>
      </c>
      <c r="JP72">
        <v>2.34375</v>
      </c>
      <c r="JQ72">
        <v>1.4978</v>
      </c>
      <c r="JR72">
        <v>2.3291</v>
      </c>
      <c r="JS72">
        <v>1.54419</v>
      </c>
      <c r="JT72">
        <v>2.3645</v>
      </c>
      <c r="JU72">
        <v>36.7654</v>
      </c>
      <c r="JV72">
        <v>23.7022</v>
      </c>
      <c r="JW72">
        <v>18</v>
      </c>
      <c r="JX72">
        <v>546.294</v>
      </c>
      <c r="JY72">
        <v>425.86</v>
      </c>
      <c r="JZ72">
        <v>26.1514</v>
      </c>
      <c r="KA72">
        <v>28.1997</v>
      </c>
      <c r="KB72">
        <v>30.0009</v>
      </c>
      <c r="KC72">
        <v>27.9768</v>
      </c>
      <c r="KD72">
        <v>27.9892</v>
      </c>
      <c r="KE72">
        <v>39.8355</v>
      </c>
      <c r="KF72">
        <v>30.9706</v>
      </c>
      <c r="KG72">
        <v>60.8527</v>
      </c>
      <c r="KH72">
        <v>25.9837</v>
      </c>
      <c r="KI72">
        <v>940.685</v>
      </c>
      <c r="KJ72">
        <v>20.6705</v>
      </c>
      <c r="KK72">
        <v>93.6448</v>
      </c>
      <c r="KL72">
        <v>98.5976</v>
      </c>
    </row>
    <row r="73" spans="1:298">
      <c r="A73">
        <v>57</v>
      </c>
      <c r="B73">
        <v>1758469700.1</v>
      </c>
      <c r="C73">
        <v>372</v>
      </c>
      <c r="D73" t="s">
        <v>558</v>
      </c>
      <c r="E73" t="s">
        <v>559</v>
      </c>
      <c r="F73">
        <v>5</v>
      </c>
      <c r="G73" t="s">
        <v>436</v>
      </c>
      <c r="H73" t="s">
        <v>437</v>
      </c>
      <c r="I73" t="s">
        <v>438</v>
      </c>
      <c r="J73">
        <v>1758469691.94615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946.172626656277</v>
      </c>
      <c r="AL73">
        <v>910.626999999999</v>
      </c>
      <c r="AM73">
        <v>3.57019523809511</v>
      </c>
      <c r="AN73">
        <v>63.94</v>
      </c>
      <c r="AO73">
        <f>(AQ73 - AP73 + DZ73*1E3/(8.314*(EB73+273.15)) * AS73/DY73 * AR73) * DY73/(100*DM73) * 1000/(1000 - AQ73)</f>
        <v>0</v>
      </c>
      <c r="AP73">
        <v>20.6578131466792</v>
      </c>
      <c r="AQ73">
        <v>23.0586636363637</v>
      </c>
      <c r="AR73">
        <v>-0.000240574162679207</v>
      </c>
      <c r="AS73">
        <v>94.9993966536346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2.96</v>
      </c>
      <c r="DN73">
        <v>0.5</v>
      </c>
      <c r="DO73" t="s">
        <v>440</v>
      </c>
      <c r="DP73">
        <v>2</v>
      </c>
      <c r="DQ73" t="b">
        <v>1</v>
      </c>
      <c r="DR73">
        <v>1758469691.94615</v>
      </c>
      <c r="DS73">
        <v>865.27</v>
      </c>
      <c r="DT73">
        <v>909.907076923077</v>
      </c>
      <c r="DU73">
        <v>23.0753692307692</v>
      </c>
      <c r="DV73">
        <v>20.6533538461538</v>
      </c>
      <c r="DW73">
        <v>858.451923076923</v>
      </c>
      <c r="DX73">
        <v>22.7542461538462</v>
      </c>
      <c r="DY73">
        <v>500.002538461539</v>
      </c>
      <c r="DZ73">
        <v>90.1020153846154</v>
      </c>
      <c r="EA73">
        <v>0.0360109923076923</v>
      </c>
      <c r="EB73">
        <v>29.6881923076923</v>
      </c>
      <c r="EC73">
        <v>30.0065461538462</v>
      </c>
      <c r="ED73">
        <v>999.9</v>
      </c>
      <c r="EE73">
        <v>0</v>
      </c>
      <c r="EF73">
        <v>0</v>
      </c>
      <c r="EG73">
        <v>10007.4007692308</v>
      </c>
      <c r="EH73">
        <v>0</v>
      </c>
      <c r="EI73">
        <v>10.7472307692308</v>
      </c>
      <c r="EJ73">
        <v>-44.6372461538461</v>
      </c>
      <c r="EK73">
        <v>885.707692307692</v>
      </c>
      <c r="EL73">
        <v>929.096230769231</v>
      </c>
      <c r="EM73">
        <v>2.42204769230769</v>
      </c>
      <c r="EN73">
        <v>909.907076923077</v>
      </c>
      <c r="EO73">
        <v>20.6533538461538</v>
      </c>
      <c r="EP73">
        <v>2.07913846153846</v>
      </c>
      <c r="EQ73">
        <v>1.86090769230769</v>
      </c>
      <c r="ER73">
        <v>18.0602538461538</v>
      </c>
      <c r="ES73">
        <v>16.3080076923077</v>
      </c>
      <c r="ET73">
        <v>2000.04461538462</v>
      </c>
      <c r="EU73">
        <v>0.979993923076923</v>
      </c>
      <c r="EV73">
        <v>0.0200060461538462</v>
      </c>
      <c r="EW73">
        <v>0</v>
      </c>
      <c r="EX73">
        <v>495.065769230769</v>
      </c>
      <c r="EY73">
        <v>5.00016</v>
      </c>
      <c r="EZ73">
        <v>10179.6076923077</v>
      </c>
      <c r="FA73">
        <v>18234.5692307692</v>
      </c>
      <c r="FB73">
        <v>49.1153076923077</v>
      </c>
      <c r="FC73">
        <v>49.5</v>
      </c>
      <c r="FD73">
        <v>49.5</v>
      </c>
      <c r="FE73">
        <v>49.187</v>
      </c>
      <c r="FF73">
        <v>50.8216923076923</v>
      </c>
      <c r="FG73">
        <v>1955.13461538462</v>
      </c>
      <c r="FH73">
        <v>39.91</v>
      </c>
      <c r="FI73">
        <v>0</v>
      </c>
      <c r="FJ73">
        <v>1758469701.2</v>
      </c>
      <c r="FK73">
        <v>0</v>
      </c>
      <c r="FL73">
        <v>495.056</v>
      </c>
      <c r="FM73">
        <v>2.29546152762778</v>
      </c>
      <c r="FN73">
        <v>52.7846153943992</v>
      </c>
      <c r="FO73">
        <v>10180.364</v>
      </c>
      <c r="FP73">
        <v>15</v>
      </c>
      <c r="FQ73">
        <v>0</v>
      </c>
      <c r="FR73" t="s">
        <v>441</v>
      </c>
      <c r="FS73">
        <v>1747249705.1</v>
      </c>
      <c r="FT73">
        <v>1747249711.1</v>
      </c>
      <c r="FU73">
        <v>0</v>
      </c>
      <c r="FV73">
        <v>0.871</v>
      </c>
      <c r="FW73">
        <v>0.066</v>
      </c>
      <c r="FX73">
        <v>5.486</v>
      </c>
      <c r="FY73">
        <v>0.145</v>
      </c>
      <c r="FZ73">
        <v>420</v>
      </c>
      <c r="GA73">
        <v>16</v>
      </c>
      <c r="GB73">
        <v>0.27</v>
      </c>
      <c r="GC73">
        <v>0.16</v>
      </c>
      <c r="GD73">
        <v>-44.3868285714286</v>
      </c>
      <c r="GE73">
        <v>-4.03262337662334</v>
      </c>
      <c r="GF73">
        <v>0.669426492385446</v>
      </c>
      <c r="GG73">
        <v>0</v>
      </c>
      <c r="GH73">
        <v>494.923</v>
      </c>
      <c r="GI73">
        <v>2.09329258599835</v>
      </c>
      <c r="GJ73">
        <v>0.32791587873937</v>
      </c>
      <c r="GK73">
        <v>-1</v>
      </c>
      <c r="GL73">
        <v>2.43115952380952</v>
      </c>
      <c r="GM73">
        <v>-0.193065194805194</v>
      </c>
      <c r="GN73">
        <v>0.0195350672421211</v>
      </c>
      <c r="GO73">
        <v>0</v>
      </c>
      <c r="GP73">
        <v>0</v>
      </c>
      <c r="GQ73">
        <v>2</v>
      </c>
      <c r="GR73" t="s">
        <v>467</v>
      </c>
      <c r="GS73">
        <v>3.1253</v>
      </c>
      <c r="GT73">
        <v>2.66167</v>
      </c>
      <c r="GU73">
        <v>0.15195</v>
      </c>
      <c r="GV73">
        <v>0.157359</v>
      </c>
      <c r="GW73">
        <v>0.0984299</v>
      </c>
      <c r="GX73">
        <v>0.0914203</v>
      </c>
      <c r="GY73">
        <v>21978.6</v>
      </c>
      <c r="GZ73">
        <v>20532.9</v>
      </c>
      <c r="HA73">
        <v>23176.8</v>
      </c>
      <c r="HB73">
        <v>23726.5</v>
      </c>
      <c r="HC73">
        <v>35613</v>
      </c>
      <c r="HD73">
        <v>35680.6</v>
      </c>
      <c r="HE73">
        <v>41779.9</v>
      </c>
      <c r="HF73">
        <v>42302</v>
      </c>
      <c r="HG73">
        <v>1.90462</v>
      </c>
      <c r="HH73">
        <v>1.80518</v>
      </c>
      <c r="HI73">
        <v>0.137836</v>
      </c>
      <c r="HJ73">
        <v>0</v>
      </c>
      <c r="HK73">
        <v>27.7647</v>
      </c>
      <c r="HL73">
        <v>999.9</v>
      </c>
      <c r="HM73">
        <v>54.584</v>
      </c>
      <c r="HN73">
        <v>29.406</v>
      </c>
      <c r="HO73">
        <v>24.9436</v>
      </c>
      <c r="HP73">
        <v>54.2701</v>
      </c>
      <c r="HQ73">
        <v>43.3413</v>
      </c>
      <c r="HR73">
        <v>1</v>
      </c>
      <c r="HS73">
        <v>0.0546596</v>
      </c>
      <c r="HT73">
        <v>1.33366</v>
      </c>
      <c r="HU73">
        <v>20.2124</v>
      </c>
      <c r="HV73">
        <v>5.23301</v>
      </c>
      <c r="HW73">
        <v>11.992</v>
      </c>
      <c r="HX73">
        <v>4.95565</v>
      </c>
      <c r="HY73">
        <v>3.30395</v>
      </c>
      <c r="HZ73">
        <v>999.9</v>
      </c>
      <c r="IA73">
        <v>9999</v>
      </c>
      <c r="IB73">
        <v>9999</v>
      </c>
      <c r="IC73">
        <v>9999</v>
      </c>
      <c r="ID73">
        <v>1.86889</v>
      </c>
      <c r="IE73">
        <v>1.86461</v>
      </c>
      <c r="IF73">
        <v>1.87213</v>
      </c>
      <c r="IG73">
        <v>1.8631</v>
      </c>
      <c r="IH73">
        <v>1.86249</v>
      </c>
      <c r="II73">
        <v>1.8689</v>
      </c>
      <c r="IJ73">
        <v>1.85911</v>
      </c>
      <c r="IK73">
        <v>1.86541</v>
      </c>
      <c r="IL73">
        <v>5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6.876</v>
      </c>
      <c r="IZ73">
        <v>0.3207</v>
      </c>
      <c r="JA73">
        <v>4.24591870636989</v>
      </c>
      <c r="JB73">
        <v>0.00406324532283829</v>
      </c>
      <c r="JC73">
        <v>-1.45373754250553e-06</v>
      </c>
      <c r="JD73">
        <v>2.45784242640463e-10</v>
      </c>
      <c r="JE73">
        <v>0.0444475935836347</v>
      </c>
      <c r="JF73">
        <v>0.00491888386651684</v>
      </c>
      <c r="JG73">
        <v>0.000226889049496401</v>
      </c>
      <c r="JH73">
        <v>4.01595507822366e-06</v>
      </c>
      <c r="JI73">
        <v>-0</v>
      </c>
      <c r="JJ73">
        <v>2035</v>
      </c>
      <c r="JK73">
        <v>2</v>
      </c>
      <c r="JL73">
        <v>30</v>
      </c>
      <c r="JM73">
        <v>186999.9</v>
      </c>
      <c r="JN73">
        <v>186999.8</v>
      </c>
      <c r="JO73">
        <v>2.0105</v>
      </c>
      <c r="JP73">
        <v>2.33521</v>
      </c>
      <c r="JQ73">
        <v>1.4978</v>
      </c>
      <c r="JR73">
        <v>2.3291</v>
      </c>
      <c r="JS73">
        <v>1.54419</v>
      </c>
      <c r="JT73">
        <v>2.39136</v>
      </c>
      <c r="JU73">
        <v>36.7654</v>
      </c>
      <c r="JV73">
        <v>23.7022</v>
      </c>
      <c r="JW73">
        <v>18</v>
      </c>
      <c r="JX73">
        <v>546.258</v>
      </c>
      <c r="JY73">
        <v>425.924</v>
      </c>
      <c r="JZ73">
        <v>26.0012</v>
      </c>
      <c r="KA73">
        <v>28.2045</v>
      </c>
      <c r="KB73">
        <v>30.001</v>
      </c>
      <c r="KC73">
        <v>27.9821</v>
      </c>
      <c r="KD73">
        <v>27.994</v>
      </c>
      <c r="KE73">
        <v>40.4107</v>
      </c>
      <c r="KF73">
        <v>30.9706</v>
      </c>
      <c r="KG73">
        <v>60.8527</v>
      </c>
      <c r="KH73">
        <v>25.9704</v>
      </c>
      <c r="KI73">
        <v>960.928</v>
      </c>
      <c r="KJ73">
        <v>20.6937</v>
      </c>
      <c r="KK73">
        <v>93.6429</v>
      </c>
      <c r="KL73">
        <v>98.5954</v>
      </c>
    </row>
    <row r="74" spans="1:298">
      <c r="A74">
        <v>58</v>
      </c>
      <c r="B74">
        <v>1758469705.1</v>
      </c>
      <c r="C74">
        <v>377</v>
      </c>
      <c r="D74" t="s">
        <v>560</v>
      </c>
      <c r="E74" t="s">
        <v>561</v>
      </c>
      <c r="F74">
        <v>5</v>
      </c>
      <c r="G74" t="s">
        <v>436</v>
      </c>
      <c r="H74" t="s">
        <v>437</v>
      </c>
      <c r="I74" t="s">
        <v>438</v>
      </c>
      <c r="J74">
        <v>1758469696.94615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962.497160311689</v>
      </c>
      <c r="AL74">
        <v>927.274836363637</v>
      </c>
      <c r="AM74">
        <v>3.31696363636363</v>
      </c>
      <c r="AN74">
        <v>63.94</v>
      </c>
      <c r="AO74">
        <f>(AQ74 - AP74 + DZ74*1E3/(8.314*(EB74+273.15)) * AS74/DY74 * AR74) * DY74/(100*DM74) * 1000/(1000 - AQ74)</f>
        <v>0</v>
      </c>
      <c r="AP74">
        <v>20.6622089141486</v>
      </c>
      <c r="AQ74">
        <v>23.0382853146853</v>
      </c>
      <c r="AR74">
        <v>-0.000326970905849032</v>
      </c>
      <c r="AS74">
        <v>94.9993966536346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2.96</v>
      </c>
      <c r="DN74">
        <v>0.5</v>
      </c>
      <c r="DO74" t="s">
        <v>440</v>
      </c>
      <c r="DP74">
        <v>2</v>
      </c>
      <c r="DQ74" t="b">
        <v>1</v>
      </c>
      <c r="DR74">
        <v>1758469696.94615</v>
      </c>
      <c r="DS74">
        <v>882.090307692308</v>
      </c>
      <c r="DT74">
        <v>926.517692307692</v>
      </c>
      <c r="DU74">
        <v>23.0615384615385</v>
      </c>
      <c r="DV74">
        <v>20.6581538461538</v>
      </c>
      <c r="DW74">
        <v>875.236923076923</v>
      </c>
      <c r="DX74">
        <v>22.7406923076923</v>
      </c>
      <c r="DY74">
        <v>499.974538461538</v>
      </c>
      <c r="DZ74">
        <v>90.1015153846154</v>
      </c>
      <c r="EA74">
        <v>0.0361327153846154</v>
      </c>
      <c r="EB74">
        <v>29.6888538461538</v>
      </c>
      <c r="EC74">
        <v>30.0087153846154</v>
      </c>
      <c r="ED74">
        <v>999.9</v>
      </c>
      <c r="EE74">
        <v>0</v>
      </c>
      <c r="EF74">
        <v>0</v>
      </c>
      <c r="EG74">
        <v>10000.3238461538</v>
      </c>
      <c r="EH74">
        <v>0</v>
      </c>
      <c r="EI74">
        <v>10.7450846153846</v>
      </c>
      <c r="EJ74">
        <v>-44.4275538461538</v>
      </c>
      <c r="EK74">
        <v>902.912461538461</v>
      </c>
      <c r="EL74">
        <v>946.061692307692</v>
      </c>
      <c r="EM74">
        <v>2.40341</v>
      </c>
      <c r="EN74">
        <v>926.517692307692</v>
      </c>
      <c r="EO74">
        <v>20.6581538461538</v>
      </c>
      <c r="EP74">
        <v>2.07788</v>
      </c>
      <c r="EQ74">
        <v>1.86132923076923</v>
      </c>
      <c r="ER74">
        <v>18.0506230769231</v>
      </c>
      <c r="ES74">
        <v>16.3115692307692</v>
      </c>
      <c r="ET74">
        <v>2000.03692307692</v>
      </c>
      <c r="EU74">
        <v>0.979993923076923</v>
      </c>
      <c r="EV74">
        <v>0.0200060384615385</v>
      </c>
      <c r="EW74">
        <v>0</v>
      </c>
      <c r="EX74">
        <v>495.246153846154</v>
      </c>
      <c r="EY74">
        <v>5.00016</v>
      </c>
      <c r="EZ74">
        <v>10184.0384615385</v>
      </c>
      <c r="FA74">
        <v>18234.4923076923</v>
      </c>
      <c r="FB74">
        <v>49.125</v>
      </c>
      <c r="FC74">
        <v>49.5047692307692</v>
      </c>
      <c r="FD74">
        <v>49.5</v>
      </c>
      <c r="FE74">
        <v>49.187</v>
      </c>
      <c r="FF74">
        <v>50.8216923076923</v>
      </c>
      <c r="FG74">
        <v>1955.12692307692</v>
      </c>
      <c r="FH74">
        <v>39.91</v>
      </c>
      <c r="FI74">
        <v>0</v>
      </c>
      <c r="FJ74">
        <v>1758469706</v>
      </c>
      <c r="FK74">
        <v>0</v>
      </c>
      <c r="FL74">
        <v>495.23436</v>
      </c>
      <c r="FM74">
        <v>2.41369229028526</v>
      </c>
      <c r="FN74">
        <v>54.2076922318155</v>
      </c>
      <c r="FO74">
        <v>10184.576</v>
      </c>
      <c r="FP74">
        <v>15</v>
      </c>
      <c r="FQ74">
        <v>0</v>
      </c>
      <c r="FR74" t="s">
        <v>441</v>
      </c>
      <c r="FS74">
        <v>1747249705.1</v>
      </c>
      <c r="FT74">
        <v>1747249711.1</v>
      </c>
      <c r="FU74">
        <v>0</v>
      </c>
      <c r="FV74">
        <v>0.871</v>
      </c>
      <c r="FW74">
        <v>0.066</v>
      </c>
      <c r="FX74">
        <v>5.486</v>
      </c>
      <c r="FY74">
        <v>0.145</v>
      </c>
      <c r="FZ74">
        <v>420</v>
      </c>
      <c r="GA74">
        <v>16</v>
      </c>
      <c r="GB74">
        <v>0.27</v>
      </c>
      <c r="GC74">
        <v>0.16</v>
      </c>
      <c r="GD74">
        <v>-44.539265</v>
      </c>
      <c r="GE74">
        <v>0.970867669172835</v>
      </c>
      <c r="GF74">
        <v>0.538729414711133</v>
      </c>
      <c r="GG74">
        <v>0</v>
      </c>
      <c r="GH74">
        <v>495.084147058824</v>
      </c>
      <c r="GI74">
        <v>2.21226890571065</v>
      </c>
      <c r="GJ74">
        <v>0.333902075496339</v>
      </c>
      <c r="GK74">
        <v>-1</v>
      </c>
      <c r="GL74">
        <v>2.412243</v>
      </c>
      <c r="GM74">
        <v>-0.221931428571432</v>
      </c>
      <c r="GN74">
        <v>0.0214091735244497</v>
      </c>
      <c r="GO74">
        <v>0</v>
      </c>
      <c r="GP74">
        <v>0</v>
      </c>
      <c r="GQ74">
        <v>2</v>
      </c>
      <c r="GR74" t="s">
        <v>467</v>
      </c>
      <c r="GS74">
        <v>3.12523</v>
      </c>
      <c r="GT74">
        <v>2.66174</v>
      </c>
      <c r="GU74">
        <v>0.153785</v>
      </c>
      <c r="GV74">
        <v>0.159232</v>
      </c>
      <c r="GW74">
        <v>0.0983688</v>
      </c>
      <c r="GX74">
        <v>0.0914295</v>
      </c>
      <c r="GY74">
        <v>21930.6</v>
      </c>
      <c r="GZ74">
        <v>20487.1</v>
      </c>
      <c r="HA74">
        <v>23176.4</v>
      </c>
      <c r="HB74">
        <v>23726.4</v>
      </c>
      <c r="HC74">
        <v>35615.2</v>
      </c>
      <c r="HD74">
        <v>35680.3</v>
      </c>
      <c r="HE74">
        <v>41779.6</v>
      </c>
      <c r="HF74">
        <v>42301.9</v>
      </c>
      <c r="HG74">
        <v>1.9044</v>
      </c>
      <c r="HH74">
        <v>1.80532</v>
      </c>
      <c r="HI74">
        <v>0.138026</v>
      </c>
      <c r="HJ74">
        <v>0</v>
      </c>
      <c r="HK74">
        <v>27.7665</v>
      </c>
      <c r="HL74">
        <v>999.9</v>
      </c>
      <c r="HM74">
        <v>54.584</v>
      </c>
      <c r="HN74">
        <v>29.416</v>
      </c>
      <c r="HO74">
        <v>24.9561</v>
      </c>
      <c r="HP74">
        <v>54.2501</v>
      </c>
      <c r="HQ74">
        <v>43.5377</v>
      </c>
      <c r="HR74">
        <v>1</v>
      </c>
      <c r="HS74">
        <v>0.0545147</v>
      </c>
      <c r="HT74">
        <v>1.1495</v>
      </c>
      <c r="HU74">
        <v>20.214</v>
      </c>
      <c r="HV74">
        <v>5.23376</v>
      </c>
      <c r="HW74">
        <v>11.992</v>
      </c>
      <c r="HX74">
        <v>4.95565</v>
      </c>
      <c r="HY74">
        <v>3.3039</v>
      </c>
      <c r="HZ74">
        <v>999.9</v>
      </c>
      <c r="IA74">
        <v>9999</v>
      </c>
      <c r="IB74">
        <v>9999</v>
      </c>
      <c r="IC74">
        <v>9999</v>
      </c>
      <c r="ID74">
        <v>1.8689</v>
      </c>
      <c r="IE74">
        <v>1.86462</v>
      </c>
      <c r="IF74">
        <v>1.87213</v>
      </c>
      <c r="IG74">
        <v>1.8631</v>
      </c>
      <c r="IH74">
        <v>1.86249</v>
      </c>
      <c r="II74">
        <v>1.8689</v>
      </c>
      <c r="IJ74">
        <v>1.8591</v>
      </c>
      <c r="IK74">
        <v>1.86542</v>
      </c>
      <c r="IL74">
        <v>5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6.909</v>
      </c>
      <c r="IZ74">
        <v>0.3204</v>
      </c>
      <c r="JA74">
        <v>4.24591870636989</v>
      </c>
      <c r="JB74">
        <v>0.00406324532283829</v>
      </c>
      <c r="JC74">
        <v>-1.45373754250553e-06</v>
      </c>
      <c r="JD74">
        <v>2.45784242640463e-10</v>
      </c>
      <c r="JE74">
        <v>0.0444475935836347</v>
      </c>
      <c r="JF74">
        <v>0.00491888386651684</v>
      </c>
      <c r="JG74">
        <v>0.000226889049496401</v>
      </c>
      <c r="JH74">
        <v>4.01595507822366e-06</v>
      </c>
      <c r="JI74">
        <v>-0</v>
      </c>
      <c r="JJ74">
        <v>2035</v>
      </c>
      <c r="JK74">
        <v>2</v>
      </c>
      <c r="JL74">
        <v>30</v>
      </c>
      <c r="JM74">
        <v>187000</v>
      </c>
      <c r="JN74">
        <v>186999.9</v>
      </c>
      <c r="JO74">
        <v>2.04346</v>
      </c>
      <c r="JP74">
        <v>2.35718</v>
      </c>
      <c r="JQ74">
        <v>1.4978</v>
      </c>
      <c r="JR74">
        <v>2.3291</v>
      </c>
      <c r="JS74">
        <v>1.54419</v>
      </c>
      <c r="JT74">
        <v>2.31812</v>
      </c>
      <c r="JU74">
        <v>36.7654</v>
      </c>
      <c r="JV74">
        <v>23.7022</v>
      </c>
      <c r="JW74">
        <v>18</v>
      </c>
      <c r="JX74">
        <v>546.153</v>
      </c>
      <c r="JY74">
        <v>426.047</v>
      </c>
      <c r="JZ74">
        <v>25.951</v>
      </c>
      <c r="KA74">
        <v>28.2105</v>
      </c>
      <c r="KB74">
        <v>30.0004</v>
      </c>
      <c r="KC74">
        <v>27.9868</v>
      </c>
      <c r="KD74">
        <v>27.9987</v>
      </c>
      <c r="KE74">
        <v>40.9633</v>
      </c>
      <c r="KF74">
        <v>30.9706</v>
      </c>
      <c r="KG74">
        <v>60.8527</v>
      </c>
      <c r="KH74">
        <v>25.9618</v>
      </c>
      <c r="KI74">
        <v>974.516</v>
      </c>
      <c r="KJ74">
        <v>20.7239</v>
      </c>
      <c r="KK74">
        <v>93.6419</v>
      </c>
      <c r="KL74">
        <v>98.595</v>
      </c>
    </row>
    <row r="75" spans="1:298">
      <c r="A75">
        <v>59</v>
      </c>
      <c r="B75">
        <v>1758469710.1</v>
      </c>
      <c r="C75">
        <v>382</v>
      </c>
      <c r="D75" t="s">
        <v>562</v>
      </c>
      <c r="E75" t="s">
        <v>563</v>
      </c>
      <c r="F75">
        <v>5</v>
      </c>
      <c r="G75" t="s">
        <v>436</v>
      </c>
      <c r="H75" t="s">
        <v>437</v>
      </c>
      <c r="I75" t="s">
        <v>438</v>
      </c>
      <c r="J75">
        <v>1758469701.94615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980.579711040693</v>
      </c>
      <c r="AL75">
        <v>944.804836363636</v>
      </c>
      <c r="AM75">
        <v>3.52796363636347</v>
      </c>
      <c r="AN75">
        <v>63.94</v>
      </c>
      <c r="AO75">
        <f>(AQ75 - AP75 + DZ75*1E3/(8.314*(EB75+273.15)) * AS75/DY75 * AR75) * DY75/(100*DM75) * 1000/(1000 - AQ75)</f>
        <v>0</v>
      </c>
      <c r="AP75">
        <v>20.666462418376</v>
      </c>
      <c r="AQ75">
        <v>23.0273741258741</v>
      </c>
      <c r="AR75">
        <v>-0.000236332261984314</v>
      </c>
      <c r="AS75">
        <v>94.9993966536346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2.96</v>
      </c>
      <c r="DN75">
        <v>0.5</v>
      </c>
      <c r="DO75" t="s">
        <v>440</v>
      </c>
      <c r="DP75">
        <v>2</v>
      </c>
      <c r="DQ75" t="b">
        <v>1</v>
      </c>
      <c r="DR75">
        <v>1758469701.94615</v>
      </c>
      <c r="DS75">
        <v>898.887076923077</v>
      </c>
      <c r="DT75">
        <v>943.715153846154</v>
      </c>
      <c r="DU75">
        <v>23.0476615384615</v>
      </c>
      <c r="DV75">
        <v>20.6629307692308</v>
      </c>
      <c r="DW75">
        <v>891.999076923077</v>
      </c>
      <c r="DX75">
        <v>22.7270923076923</v>
      </c>
      <c r="DY75">
        <v>499.992846153846</v>
      </c>
      <c r="DZ75">
        <v>90.0995461538461</v>
      </c>
      <c r="EA75">
        <v>0.0360644</v>
      </c>
      <c r="EB75">
        <v>29.6877384615385</v>
      </c>
      <c r="EC75">
        <v>30.0132153846154</v>
      </c>
      <c r="ED75">
        <v>999.9</v>
      </c>
      <c r="EE75">
        <v>0</v>
      </c>
      <c r="EF75">
        <v>0</v>
      </c>
      <c r="EG75">
        <v>10005.5692307692</v>
      </c>
      <c r="EH75">
        <v>0</v>
      </c>
      <c r="EI75">
        <v>10.7459384615385</v>
      </c>
      <c r="EJ75">
        <v>-44.8281461538462</v>
      </c>
      <c r="EK75">
        <v>920.092692307692</v>
      </c>
      <c r="EL75">
        <v>963.626461538462</v>
      </c>
      <c r="EM75">
        <v>2.38475230769231</v>
      </c>
      <c r="EN75">
        <v>943.715153846154</v>
      </c>
      <c r="EO75">
        <v>20.6629307692308</v>
      </c>
      <c r="EP75">
        <v>2.07658307692308</v>
      </c>
      <c r="EQ75">
        <v>1.86171923076923</v>
      </c>
      <c r="ER75">
        <v>18.0406923076923</v>
      </c>
      <c r="ES75">
        <v>16.3148461538462</v>
      </c>
      <c r="ET75">
        <v>2000.00692307692</v>
      </c>
      <c r="EU75">
        <v>0.979993692307692</v>
      </c>
      <c r="EV75">
        <v>0.0200062538461538</v>
      </c>
      <c r="EW75">
        <v>0</v>
      </c>
      <c r="EX75">
        <v>495.408307692308</v>
      </c>
      <c r="EY75">
        <v>5.00016</v>
      </c>
      <c r="EZ75">
        <v>10188.6153846154</v>
      </c>
      <c r="FA75">
        <v>18234.2307692308</v>
      </c>
      <c r="FB75">
        <v>49.125</v>
      </c>
      <c r="FC75">
        <v>49.5238461538462</v>
      </c>
      <c r="FD75">
        <v>49.5</v>
      </c>
      <c r="FE75">
        <v>49.187</v>
      </c>
      <c r="FF75">
        <v>50.8410769230769</v>
      </c>
      <c r="FG75">
        <v>1955.09692307692</v>
      </c>
      <c r="FH75">
        <v>39.91</v>
      </c>
      <c r="FI75">
        <v>0</v>
      </c>
      <c r="FJ75">
        <v>1758469710.8</v>
      </c>
      <c r="FK75">
        <v>0</v>
      </c>
      <c r="FL75">
        <v>495.43336</v>
      </c>
      <c r="FM75">
        <v>2.49069230240092</v>
      </c>
      <c r="FN75">
        <v>58.2153846826816</v>
      </c>
      <c r="FO75">
        <v>10189.08</v>
      </c>
      <c r="FP75">
        <v>15</v>
      </c>
      <c r="FQ75">
        <v>0</v>
      </c>
      <c r="FR75" t="s">
        <v>441</v>
      </c>
      <c r="FS75">
        <v>1747249705.1</v>
      </c>
      <c r="FT75">
        <v>1747249711.1</v>
      </c>
      <c r="FU75">
        <v>0</v>
      </c>
      <c r="FV75">
        <v>0.871</v>
      </c>
      <c r="FW75">
        <v>0.066</v>
      </c>
      <c r="FX75">
        <v>5.486</v>
      </c>
      <c r="FY75">
        <v>0.145</v>
      </c>
      <c r="FZ75">
        <v>420</v>
      </c>
      <c r="GA75">
        <v>16</v>
      </c>
      <c r="GB75">
        <v>0.27</v>
      </c>
      <c r="GC75">
        <v>0.16</v>
      </c>
      <c r="GD75">
        <v>-44.6525666666667</v>
      </c>
      <c r="GE75">
        <v>-2.79352207792214</v>
      </c>
      <c r="GF75">
        <v>0.623395931157822</v>
      </c>
      <c r="GG75">
        <v>0</v>
      </c>
      <c r="GH75">
        <v>495.282088235294</v>
      </c>
      <c r="GI75">
        <v>2.46183345627736</v>
      </c>
      <c r="GJ75">
        <v>0.314405542501573</v>
      </c>
      <c r="GK75">
        <v>-1</v>
      </c>
      <c r="GL75">
        <v>2.39549428571429</v>
      </c>
      <c r="GM75">
        <v>-0.229348051948051</v>
      </c>
      <c r="GN75">
        <v>0.023203269591329</v>
      </c>
      <c r="GO75">
        <v>0</v>
      </c>
      <c r="GP75">
        <v>0</v>
      </c>
      <c r="GQ75">
        <v>2</v>
      </c>
      <c r="GR75" t="s">
        <v>467</v>
      </c>
      <c r="GS75">
        <v>3.12536</v>
      </c>
      <c r="GT75">
        <v>2.66134</v>
      </c>
      <c r="GU75">
        <v>0.155685</v>
      </c>
      <c r="GV75">
        <v>0.160971</v>
      </c>
      <c r="GW75">
        <v>0.0983316</v>
      </c>
      <c r="GX75">
        <v>0.0914421</v>
      </c>
      <c r="GY75">
        <v>21881</v>
      </c>
      <c r="GZ75">
        <v>20444.6</v>
      </c>
      <c r="HA75">
        <v>23176</v>
      </c>
      <c r="HB75">
        <v>23726.2</v>
      </c>
      <c r="HC75">
        <v>35616.5</v>
      </c>
      <c r="HD75">
        <v>35679.7</v>
      </c>
      <c r="HE75">
        <v>41779.1</v>
      </c>
      <c r="HF75">
        <v>42301.6</v>
      </c>
      <c r="HG75">
        <v>1.9049</v>
      </c>
      <c r="HH75">
        <v>1.80457</v>
      </c>
      <c r="HI75">
        <v>0.137679</v>
      </c>
      <c r="HJ75">
        <v>0</v>
      </c>
      <c r="HK75">
        <v>27.7694</v>
      </c>
      <c r="HL75">
        <v>999.9</v>
      </c>
      <c r="HM75">
        <v>54.584</v>
      </c>
      <c r="HN75">
        <v>29.416</v>
      </c>
      <c r="HO75">
        <v>24.9584</v>
      </c>
      <c r="HP75">
        <v>54.0501</v>
      </c>
      <c r="HQ75">
        <v>43.4615</v>
      </c>
      <c r="HR75">
        <v>1</v>
      </c>
      <c r="HS75">
        <v>0.0544868</v>
      </c>
      <c r="HT75">
        <v>1.06145</v>
      </c>
      <c r="HU75">
        <v>20.2148</v>
      </c>
      <c r="HV75">
        <v>5.23376</v>
      </c>
      <c r="HW75">
        <v>11.992</v>
      </c>
      <c r="HX75">
        <v>4.95575</v>
      </c>
      <c r="HY75">
        <v>3.30395</v>
      </c>
      <c r="HZ75">
        <v>999.9</v>
      </c>
      <c r="IA75">
        <v>9999</v>
      </c>
      <c r="IB75">
        <v>9999</v>
      </c>
      <c r="IC75">
        <v>9999</v>
      </c>
      <c r="ID75">
        <v>1.8689</v>
      </c>
      <c r="IE75">
        <v>1.86462</v>
      </c>
      <c r="IF75">
        <v>1.87211</v>
      </c>
      <c r="IG75">
        <v>1.8631</v>
      </c>
      <c r="IH75">
        <v>1.86249</v>
      </c>
      <c r="II75">
        <v>1.8689</v>
      </c>
      <c r="IJ75">
        <v>1.85911</v>
      </c>
      <c r="IK75">
        <v>1.86543</v>
      </c>
      <c r="IL75">
        <v>5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6.944</v>
      </c>
      <c r="IZ75">
        <v>0.3201</v>
      </c>
      <c r="JA75">
        <v>4.24591870636989</v>
      </c>
      <c r="JB75">
        <v>0.00406324532283829</v>
      </c>
      <c r="JC75">
        <v>-1.45373754250553e-06</v>
      </c>
      <c r="JD75">
        <v>2.45784242640463e-10</v>
      </c>
      <c r="JE75">
        <v>0.0444475935836347</v>
      </c>
      <c r="JF75">
        <v>0.00491888386651684</v>
      </c>
      <c r="JG75">
        <v>0.000226889049496401</v>
      </c>
      <c r="JH75">
        <v>4.01595507822366e-06</v>
      </c>
      <c r="JI75">
        <v>-0</v>
      </c>
      <c r="JJ75">
        <v>2035</v>
      </c>
      <c r="JK75">
        <v>2</v>
      </c>
      <c r="JL75">
        <v>30</v>
      </c>
      <c r="JM75">
        <v>187000.1</v>
      </c>
      <c r="JN75">
        <v>187000</v>
      </c>
      <c r="JO75">
        <v>2.06909</v>
      </c>
      <c r="JP75">
        <v>2.3645</v>
      </c>
      <c r="JQ75">
        <v>1.49902</v>
      </c>
      <c r="JR75">
        <v>2.3291</v>
      </c>
      <c r="JS75">
        <v>1.54419</v>
      </c>
      <c r="JT75">
        <v>2.21924</v>
      </c>
      <c r="JU75">
        <v>36.7892</v>
      </c>
      <c r="JV75">
        <v>23.6935</v>
      </c>
      <c r="JW75">
        <v>18</v>
      </c>
      <c r="JX75">
        <v>546.522</v>
      </c>
      <c r="JY75">
        <v>425.641</v>
      </c>
      <c r="JZ75">
        <v>25.9385</v>
      </c>
      <c r="KA75">
        <v>28.2164</v>
      </c>
      <c r="KB75">
        <v>30.0002</v>
      </c>
      <c r="KC75">
        <v>27.992</v>
      </c>
      <c r="KD75">
        <v>28.0033</v>
      </c>
      <c r="KE75">
        <v>41.479</v>
      </c>
      <c r="KF75">
        <v>30.9706</v>
      </c>
      <c r="KG75">
        <v>60.8527</v>
      </c>
      <c r="KH75">
        <v>25.9454</v>
      </c>
      <c r="KI75">
        <v>994.878</v>
      </c>
      <c r="KJ75">
        <v>20.7572</v>
      </c>
      <c r="KK75">
        <v>93.6406</v>
      </c>
      <c r="KL75">
        <v>98.5943</v>
      </c>
    </row>
    <row r="76" spans="1:298">
      <c r="A76">
        <v>60</v>
      </c>
      <c r="B76">
        <v>1758469715.1</v>
      </c>
      <c r="C76">
        <v>387</v>
      </c>
      <c r="D76" t="s">
        <v>564</v>
      </c>
      <c r="E76" t="s">
        <v>565</v>
      </c>
      <c r="F76">
        <v>5</v>
      </c>
      <c r="G76" t="s">
        <v>436</v>
      </c>
      <c r="H76" t="s">
        <v>437</v>
      </c>
      <c r="I76" t="s">
        <v>438</v>
      </c>
      <c r="J76">
        <v>1758469706.94615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996.669061593074</v>
      </c>
      <c r="AL76">
        <v>961.326563636363</v>
      </c>
      <c r="AM76">
        <v>3.27955064935049</v>
      </c>
      <c r="AN76">
        <v>63.94</v>
      </c>
      <c r="AO76">
        <f>(AQ76 - AP76 + DZ76*1E3/(8.314*(EB76+273.15)) * AS76/DY76 * AR76) * DY76/(100*DM76) * 1000/(1000 - AQ76)</f>
        <v>0</v>
      </c>
      <c r="AP76">
        <v>20.6702183331524</v>
      </c>
      <c r="AQ76">
        <v>23.0159251748252</v>
      </c>
      <c r="AR76">
        <v>-0.000171550492337318</v>
      </c>
      <c r="AS76">
        <v>94.9993966536346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2.96</v>
      </c>
      <c r="DN76">
        <v>0.5</v>
      </c>
      <c r="DO76" t="s">
        <v>440</v>
      </c>
      <c r="DP76">
        <v>2</v>
      </c>
      <c r="DQ76" t="b">
        <v>1</v>
      </c>
      <c r="DR76">
        <v>1758469706.94615</v>
      </c>
      <c r="DS76">
        <v>915.609307692308</v>
      </c>
      <c r="DT76">
        <v>960.190538461538</v>
      </c>
      <c r="DU76">
        <v>23.0335846153846</v>
      </c>
      <c r="DV76">
        <v>20.6667769230769</v>
      </c>
      <c r="DW76">
        <v>908.687153846154</v>
      </c>
      <c r="DX76">
        <v>22.7133</v>
      </c>
      <c r="DY76">
        <v>500.008</v>
      </c>
      <c r="DZ76">
        <v>90.0985769230769</v>
      </c>
      <c r="EA76">
        <v>0.0359765384615385</v>
      </c>
      <c r="EB76">
        <v>29.6868923076923</v>
      </c>
      <c r="EC76">
        <v>30.0138461538461</v>
      </c>
      <c r="ED76">
        <v>999.9</v>
      </c>
      <c r="EE76">
        <v>0</v>
      </c>
      <c r="EF76">
        <v>0</v>
      </c>
      <c r="EG76">
        <v>10002.9753846154</v>
      </c>
      <c r="EH76">
        <v>0</v>
      </c>
      <c r="EI76">
        <v>10.7477538461538</v>
      </c>
      <c r="EJ76">
        <v>-44.5813923076923</v>
      </c>
      <c r="EK76">
        <v>937.195923076923</v>
      </c>
      <c r="EL76">
        <v>980.453</v>
      </c>
      <c r="EM76">
        <v>2.36682</v>
      </c>
      <c r="EN76">
        <v>960.190538461538</v>
      </c>
      <c r="EO76">
        <v>20.6667769230769</v>
      </c>
      <c r="EP76">
        <v>2.07529307692308</v>
      </c>
      <c r="EQ76">
        <v>1.86204615384615</v>
      </c>
      <c r="ER76">
        <v>18.0308076923077</v>
      </c>
      <c r="ES76">
        <v>16.3176076923077</v>
      </c>
      <c r="ET76">
        <v>2000.00307692308</v>
      </c>
      <c r="EU76">
        <v>0.979993692307692</v>
      </c>
      <c r="EV76">
        <v>0.0200062538461538</v>
      </c>
      <c r="EW76">
        <v>0</v>
      </c>
      <c r="EX76">
        <v>495.697076923077</v>
      </c>
      <c r="EY76">
        <v>5.00016</v>
      </c>
      <c r="EZ76">
        <v>10192.9230769231</v>
      </c>
      <c r="FA76">
        <v>18234.1923076923</v>
      </c>
      <c r="FB76">
        <v>49.125</v>
      </c>
      <c r="FC76">
        <v>49.5429230769231</v>
      </c>
      <c r="FD76">
        <v>49.5</v>
      </c>
      <c r="FE76">
        <v>49.187</v>
      </c>
      <c r="FF76">
        <v>50.8556153846154</v>
      </c>
      <c r="FG76">
        <v>1955.09307692308</v>
      </c>
      <c r="FH76">
        <v>39.91</v>
      </c>
      <c r="FI76">
        <v>0</v>
      </c>
      <c r="FJ76">
        <v>1758469716.2</v>
      </c>
      <c r="FK76">
        <v>0</v>
      </c>
      <c r="FL76">
        <v>495.682384615385</v>
      </c>
      <c r="FM76">
        <v>3.01476922988023</v>
      </c>
      <c r="FN76">
        <v>53.2102564354586</v>
      </c>
      <c r="FO76">
        <v>10193.5692307692</v>
      </c>
      <c r="FP76">
        <v>15</v>
      </c>
      <c r="FQ76">
        <v>0</v>
      </c>
      <c r="FR76" t="s">
        <v>441</v>
      </c>
      <c r="FS76">
        <v>1747249705.1</v>
      </c>
      <c r="FT76">
        <v>1747249711.1</v>
      </c>
      <c r="FU76">
        <v>0</v>
      </c>
      <c r="FV76">
        <v>0.871</v>
      </c>
      <c r="FW76">
        <v>0.066</v>
      </c>
      <c r="FX76">
        <v>5.486</v>
      </c>
      <c r="FY76">
        <v>0.145</v>
      </c>
      <c r="FZ76">
        <v>420</v>
      </c>
      <c r="GA76">
        <v>16</v>
      </c>
      <c r="GB76">
        <v>0.27</v>
      </c>
      <c r="GC76">
        <v>0.16</v>
      </c>
      <c r="GD76">
        <v>-44.71252</v>
      </c>
      <c r="GE76">
        <v>1.48717894736836</v>
      </c>
      <c r="GF76">
        <v>0.584106242562088</v>
      </c>
      <c r="GG76">
        <v>0</v>
      </c>
      <c r="GH76">
        <v>495.536352941177</v>
      </c>
      <c r="GI76">
        <v>2.88785331813398</v>
      </c>
      <c r="GJ76">
        <v>0.36477502190939</v>
      </c>
      <c r="GK76">
        <v>-1</v>
      </c>
      <c r="GL76">
        <v>2.375821</v>
      </c>
      <c r="GM76">
        <v>-0.219266165413535</v>
      </c>
      <c r="GN76">
        <v>0.0211929983485112</v>
      </c>
      <c r="GO76">
        <v>0</v>
      </c>
      <c r="GP76">
        <v>0</v>
      </c>
      <c r="GQ76">
        <v>2</v>
      </c>
      <c r="GR76" t="s">
        <v>467</v>
      </c>
      <c r="GS76">
        <v>3.12525</v>
      </c>
      <c r="GT76">
        <v>2.6616</v>
      </c>
      <c r="GU76">
        <v>0.157475</v>
      </c>
      <c r="GV76">
        <v>0.162776</v>
      </c>
      <c r="GW76">
        <v>0.0982936</v>
      </c>
      <c r="GX76">
        <v>0.0914512</v>
      </c>
      <c r="GY76">
        <v>21834.3</v>
      </c>
      <c r="GZ76">
        <v>20400.9</v>
      </c>
      <c r="HA76">
        <v>23175.7</v>
      </c>
      <c r="HB76">
        <v>23726.6</v>
      </c>
      <c r="HC76">
        <v>35617.9</v>
      </c>
      <c r="HD76">
        <v>35679.6</v>
      </c>
      <c r="HE76">
        <v>41778.8</v>
      </c>
      <c r="HF76">
        <v>42301.9</v>
      </c>
      <c r="HG76">
        <v>1.90438</v>
      </c>
      <c r="HH76">
        <v>1.80485</v>
      </c>
      <c r="HI76">
        <v>0.13829</v>
      </c>
      <c r="HJ76">
        <v>0</v>
      </c>
      <c r="HK76">
        <v>27.7724</v>
      </c>
      <c r="HL76">
        <v>999.9</v>
      </c>
      <c r="HM76">
        <v>54.584</v>
      </c>
      <c r="HN76">
        <v>29.416</v>
      </c>
      <c r="HO76">
        <v>24.9568</v>
      </c>
      <c r="HP76">
        <v>53.7601</v>
      </c>
      <c r="HQ76">
        <v>43.6338</v>
      </c>
      <c r="HR76">
        <v>1</v>
      </c>
      <c r="HS76">
        <v>0.0548196</v>
      </c>
      <c r="HT76">
        <v>1.04832</v>
      </c>
      <c r="HU76">
        <v>20.2149</v>
      </c>
      <c r="HV76">
        <v>5.23361</v>
      </c>
      <c r="HW76">
        <v>11.992</v>
      </c>
      <c r="HX76">
        <v>4.95575</v>
      </c>
      <c r="HY76">
        <v>3.3039</v>
      </c>
      <c r="HZ76">
        <v>999.9</v>
      </c>
      <c r="IA76">
        <v>9999</v>
      </c>
      <c r="IB76">
        <v>9999</v>
      </c>
      <c r="IC76">
        <v>9999</v>
      </c>
      <c r="ID76">
        <v>1.8689</v>
      </c>
      <c r="IE76">
        <v>1.86461</v>
      </c>
      <c r="IF76">
        <v>1.87211</v>
      </c>
      <c r="IG76">
        <v>1.8631</v>
      </c>
      <c r="IH76">
        <v>1.86249</v>
      </c>
      <c r="II76">
        <v>1.8689</v>
      </c>
      <c r="IJ76">
        <v>1.85912</v>
      </c>
      <c r="IK76">
        <v>1.8654</v>
      </c>
      <c r="IL76">
        <v>5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6.976</v>
      </c>
      <c r="IZ76">
        <v>0.3198</v>
      </c>
      <c r="JA76">
        <v>4.24591870636989</v>
      </c>
      <c r="JB76">
        <v>0.00406324532283829</v>
      </c>
      <c r="JC76">
        <v>-1.45373754250553e-06</v>
      </c>
      <c r="JD76">
        <v>2.45784242640463e-10</v>
      </c>
      <c r="JE76">
        <v>0.0444475935836347</v>
      </c>
      <c r="JF76">
        <v>0.00491888386651684</v>
      </c>
      <c r="JG76">
        <v>0.000226889049496401</v>
      </c>
      <c r="JH76">
        <v>4.01595507822366e-06</v>
      </c>
      <c r="JI76">
        <v>-0</v>
      </c>
      <c r="JJ76">
        <v>2035</v>
      </c>
      <c r="JK76">
        <v>2</v>
      </c>
      <c r="JL76">
        <v>30</v>
      </c>
      <c r="JM76">
        <v>187000.2</v>
      </c>
      <c r="JN76">
        <v>187000.1</v>
      </c>
      <c r="JO76">
        <v>2.09839</v>
      </c>
      <c r="JP76">
        <v>2.35596</v>
      </c>
      <c r="JQ76">
        <v>1.49902</v>
      </c>
      <c r="JR76">
        <v>2.3291</v>
      </c>
      <c r="JS76">
        <v>1.54419</v>
      </c>
      <c r="JT76">
        <v>2.27661</v>
      </c>
      <c r="JU76">
        <v>36.8129</v>
      </c>
      <c r="JV76">
        <v>23.7022</v>
      </c>
      <c r="JW76">
        <v>18</v>
      </c>
      <c r="JX76">
        <v>546.222</v>
      </c>
      <c r="JY76">
        <v>425.842</v>
      </c>
      <c r="JZ76">
        <v>25.9311</v>
      </c>
      <c r="KA76">
        <v>28.2213</v>
      </c>
      <c r="KB76">
        <v>30.0004</v>
      </c>
      <c r="KC76">
        <v>27.9968</v>
      </c>
      <c r="KD76">
        <v>28.0087</v>
      </c>
      <c r="KE76">
        <v>42.0719</v>
      </c>
      <c r="KF76">
        <v>30.6991</v>
      </c>
      <c r="KG76">
        <v>60.8527</v>
      </c>
      <c r="KH76">
        <v>25.9302</v>
      </c>
      <c r="KI76">
        <v>1008.47</v>
      </c>
      <c r="KJ76">
        <v>20.7935</v>
      </c>
      <c r="KK76">
        <v>93.6397</v>
      </c>
      <c r="KL76">
        <v>98.5952</v>
      </c>
    </row>
    <row r="77" spans="1:298">
      <c r="A77">
        <v>61</v>
      </c>
      <c r="B77">
        <v>1758469720.1</v>
      </c>
      <c r="C77">
        <v>392</v>
      </c>
      <c r="D77" t="s">
        <v>566</v>
      </c>
      <c r="E77" t="s">
        <v>567</v>
      </c>
      <c r="F77">
        <v>5</v>
      </c>
      <c r="G77" t="s">
        <v>436</v>
      </c>
      <c r="H77" t="s">
        <v>437</v>
      </c>
      <c r="I77" t="s">
        <v>438</v>
      </c>
      <c r="J77">
        <v>1758469711.94615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1013.83358181126</v>
      </c>
      <c r="AL77">
        <v>978.337181818182</v>
      </c>
      <c r="AM77">
        <v>3.39544675324665</v>
      </c>
      <c r="AN77">
        <v>63.94</v>
      </c>
      <c r="AO77">
        <f>(AQ77 - AP77 + DZ77*1E3/(8.314*(EB77+273.15)) * AS77/DY77 * AR77) * DY77/(100*DM77) * 1000/(1000 - AQ77)</f>
        <v>0</v>
      </c>
      <c r="AP77">
        <v>20.6768643542711</v>
      </c>
      <c r="AQ77">
        <v>23.0037776223776</v>
      </c>
      <c r="AR77">
        <v>-0.000165573634588997</v>
      </c>
      <c r="AS77">
        <v>94.9993966536346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2.96</v>
      </c>
      <c r="DN77">
        <v>0.5</v>
      </c>
      <c r="DO77" t="s">
        <v>440</v>
      </c>
      <c r="DP77">
        <v>2</v>
      </c>
      <c r="DQ77" t="b">
        <v>1</v>
      </c>
      <c r="DR77">
        <v>1758469711.94615</v>
      </c>
      <c r="DS77">
        <v>932.186076923077</v>
      </c>
      <c r="DT77">
        <v>976.916076923077</v>
      </c>
      <c r="DU77">
        <v>23.0205692307692</v>
      </c>
      <c r="DV77">
        <v>20.6736769230769</v>
      </c>
      <c r="DW77">
        <v>925.230615384615</v>
      </c>
      <c r="DX77">
        <v>22.7005538461538</v>
      </c>
      <c r="DY77">
        <v>500.024153846154</v>
      </c>
      <c r="DZ77">
        <v>90.0979076923077</v>
      </c>
      <c r="EA77">
        <v>0.0359900153846154</v>
      </c>
      <c r="EB77">
        <v>29.6826307692308</v>
      </c>
      <c r="EC77">
        <v>30.0161846153846</v>
      </c>
      <c r="ED77">
        <v>999.9</v>
      </c>
      <c r="EE77">
        <v>0</v>
      </c>
      <c r="EF77">
        <v>0</v>
      </c>
      <c r="EG77">
        <v>10002.12</v>
      </c>
      <c r="EH77">
        <v>0</v>
      </c>
      <c r="EI77">
        <v>10.7541769230769</v>
      </c>
      <c r="EJ77">
        <v>-44.7300615384615</v>
      </c>
      <c r="EK77">
        <v>954.151</v>
      </c>
      <c r="EL77">
        <v>997.538692307692</v>
      </c>
      <c r="EM77">
        <v>2.34690692307692</v>
      </c>
      <c r="EN77">
        <v>976.916076923077</v>
      </c>
      <c r="EO77">
        <v>20.6736769230769</v>
      </c>
      <c r="EP77">
        <v>2.07410538461538</v>
      </c>
      <c r="EQ77">
        <v>1.86265461538462</v>
      </c>
      <c r="ER77">
        <v>18.0217</v>
      </c>
      <c r="ES77">
        <v>16.3227384615385</v>
      </c>
      <c r="ET77">
        <v>2000.00076923077</v>
      </c>
      <c r="EU77">
        <v>0.979993692307692</v>
      </c>
      <c r="EV77">
        <v>0.0200062538461538</v>
      </c>
      <c r="EW77">
        <v>0</v>
      </c>
      <c r="EX77">
        <v>495.812384615385</v>
      </c>
      <c r="EY77">
        <v>5.00016</v>
      </c>
      <c r="EZ77">
        <v>10197.2</v>
      </c>
      <c r="FA77">
        <v>18234.1769230769</v>
      </c>
      <c r="FB77">
        <v>49.125</v>
      </c>
      <c r="FC77">
        <v>49.562</v>
      </c>
      <c r="FD77">
        <v>49.5</v>
      </c>
      <c r="FE77">
        <v>49.187</v>
      </c>
      <c r="FF77">
        <v>50.8701538461538</v>
      </c>
      <c r="FG77">
        <v>1955.09076923077</v>
      </c>
      <c r="FH77">
        <v>39.91</v>
      </c>
      <c r="FI77">
        <v>0</v>
      </c>
      <c r="FJ77">
        <v>1758469721</v>
      </c>
      <c r="FK77">
        <v>0</v>
      </c>
      <c r="FL77">
        <v>495.865961538462</v>
      </c>
      <c r="FM77">
        <v>1.68352136556828</v>
      </c>
      <c r="FN77">
        <v>46.6153845621269</v>
      </c>
      <c r="FO77">
        <v>10197.6346153846</v>
      </c>
      <c r="FP77">
        <v>15</v>
      </c>
      <c r="FQ77">
        <v>0</v>
      </c>
      <c r="FR77" t="s">
        <v>441</v>
      </c>
      <c r="FS77">
        <v>1747249705.1</v>
      </c>
      <c r="FT77">
        <v>1747249711.1</v>
      </c>
      <c r="FU77">
        <v>0</v>
      </c>
      <c r="FV77">
        <v>0.871</v>
      </c>
      <c r="FW77">
        <v>0.066</v>
      </c>
      <c r="FX77">
        <v>5.486</v>
      </c>
      <c r="FY77">
        <v>0.145</v>
      </c>
      <c r="FZ77">
        <v>420</v>
      </c>
      <c r="GA77">
        <v>16</v>
      </c>
      <c r="GB77">
        <v>0.27</v>
      </c>
      <c r="GC77">
        <v>0.16</v>
      </c>
      <c r="GD77">
        <v>-44.612525</v>
      </c>
      <c r="GE77">
        <v>-0.430200000000018</v>
      </c>
      <c r="GF77">
        <v>0.537818886684915</v>
      </c>
      <c r="GG77">
        <v>1</v>
      </c>
      <c r="GH77">
        <v>495.696529411765</v>
      </c>
      <c r="GI77">
        <v>2.30047364121109</v>
      </c>
      <c r="GJ77">
        <v>0.334251247108777</v>
      </c>
      <c r="GK77">
        <v>-1</v>
      </c>
      <c r="GL77">
        <v>2.360449</v>
      </c>
      <c r="GM77">
        <v>-0.219415939849624</v>
      </c>
      <c r="GN77">
        <v>0.0212817296994394</v>
      </c>
      <c r="GO77">
        <v>0</v>
      </c>
      <c r="GP77">
        <v>1</v>
      </c>
      <c r="GQ77">
        <v>2</v>
      </c>
      <c r="GR77" t="s">
        <v>448</v>
      </c>
      <c r="GS77">
        <v>3.1254</v>
      </c>
      <c r="GT77">
        <v>2.66176</v>
      </c>
      <c r="GU77">
        <v>0.159277</v>
      </c>
      <c r="GV77">
        <v>0.164487</v>
      </c>
      <c r="GW77">
        <v>0.0982666</v>
      </c>
      <c r="GX77">
        <v>0.0915485</v>
      </c>
      <c r="GY77">
        <v>21787.1</v>
      </c>
      <c r="GZ77">
        <v>20359</v>
      </c>
      <c r="HA77">
        <v>23175.2</v>
      </c>
      <c r="HB77">
        <v>23726.3</v>
      </c>
      <c r="HC77">
        <v>35618.2</v>
      </c>
      <c r="HD77">
        <v>35675.6</v>
      </c>
      <c r="HE77">
        <v>41777.7</v>
      </c>
      <c r="HF77">
        <v>42301.4</v>
      </c>
      <c r="HG77">
        <v>1.90465</v>
      </c>
      <c r="HH77">
        <v>1.805</v>
      </c>
      <c r="HI77">
        <v>0.137087</v>
      </c>
      <c r="HJ77">
        <v>0</v>
      </c>
      <c r="HK77">
        <v>27.7753</v>
      </c>
      <c r="HL77">
        <v>999.9</v>
      </c>
      <c r="HM77">
        <v>54.584</v>
      </c>
      <c r="HN77">
        <v>29.427</v>
      </c>
      <c r="HO77">
        <v>24.9705</v>
      </c>
      <c r="HP77">
        <v>53.7401</v>
      </c>
      <c r="HQ77">
        <v>43.4696</v>
      </c>
      <c r="HR77">
        <v>1</v>
      </c>
      <c r="HS77">
        <v>0.0553125</v>
      </c>
      <c r="HT77">
        <v>1.05692</v>
      </c>
      <c r="HU77">
        <v>20.2149</v>
      </c>
      <c r="HV77">
        <v>5.23346</v>
      </c>
      <c r="HW77">
        <v>11.992</v>
      </c>
      <c r="HX77">
        <v>4.95575</v>
      </c>
      <c r="HY77">
        <v>3.304</v>
      </c>
      <c r="HZ77">
        <v>999.9</v>
      </c>
      <c r="IA77">
        <v>9999</v>
      </c>
      <c r="IB77">
        <v>9999</v>
      </c>
      <c r="IC77">
        <v>9999</v>
      </c>
      <c r="ID77">
        <v>1.8689</v>
      </c>
      <c r="IE77">
        <v>1.86462</v>
      </c>
      <c r="IF77">
        <v>1.87213</v>
      </c>
      <c r="IG77">
        <v>1.8631</v>
      </c>
      <c r="IH77">
        <v>1.86249</v>
      </c>
      <c r="II77">
        <v>1.8689</v>
      </c>
      <c r="IJ77">
        <v>1.85911</v>
      </c>
      <c r="IK77">
        <v>1.8654</v>
      </c>
      <c r="IL77">
        <v>5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7.009</v>
      </c>
      <c r="IZ77">
        <v>0.3197</v>
      </c>
      <c r="JA77">
        <v>4.24591870636989</v>
      </c>
      <c r="JB77">
        <v>0.00406324532283829</v>
      </c>
      <c r="JC77">
        <v>-1.45373754250553e-06</v>
      </c>
      <c r="JD77">
        <v>2.45784242640463e-10</v>
      </c>
      <c r="JE77">
        <v>0.0444475935836347</v>
      </c>
      <c r="JF77">
        <v>0.00491888386651684</v>
      </c>
      <c r="JG77">
        <v>0.000226889049496401</v>
      </c>
      <c r="JH77">
        <v>4.01595507822366e-06</v>
      </c>
      <c r="JI77">
        <v>-0</v>
      </c>
      <c r="JJ77">
        <v>2035</v>
      </c>
      <c r="JK77">
        <v>2</v>
      </c>
      <c r="JL77">
        <v>30</v>
      </c>
      <c r="JM77">
        <v>187000.2</v>
      </c>
      <c r="JN77">
        <v>187000.1</v>
      </c>
      <c r="JO77">
        <v>2.12646</v>
      </c>
      <c r="JP77">
        <v>2.34131</v>
      </c>
      <c r="JQ77">
        <v>1.4978</v>
      </c>
      <c r="JR77">
        <v>2.3291</v>
      </c>
      <c r="JS77">
        <v>1.54419</v>
      </c>
      <c r="JT77">
        <v>2.33643</v>
      </c>
      <c r="JU77">
        <v>36.8129</v>
      </c>
      <c r="JV77">
        <v>23.7022</v>
      </c>
      <c r="JW77">
        <v>18</v>
      </c>
      <c r="JX77">
        <v>546.44</v>
      </c>
      <c r="JY77">
        <v>425.965</v>
      </c>
      <c r="JZ77">
        <v>25.9205</v>
      </c>
      <c r="KA77">
        <v>28.2274</v>
      </c>
      <c r="KB77">
        <v>30.0004</v>
      </c>
      <c r="KC77">
        <v>28.0015</v>
      </c>
      <c r="KD77">
        <v>28.0135</v>
      </c>
      <c r="KE77">
        <v>42.6288</v>
      </c>
      <c r="KF77">
        <v>30.4236</v>
      </c>
      <c r="KG77">
        <v>60.8527</v>
      </c>
      <c r="KH77">
        <v>25.9102</v>
      </c>
      <c r="KI77">
        <v>1022.02</v>
      </c>
      <c r="KJ77">
        <v>20.8285</v>
      </c>
      <c r="KK77">
        <v>93.6374</v>
      </c>
      <c r="KL77">
        <v>98.5941</v>
      </c>
    </row>
    <row r="78" spans="1:298">
      <c r="A78">
        <v>62</v>
      </c>
      <c r="B78">
        <v>1758469725.1</v>
      </c>
      <c r="C78">
        <v>397</v>
      </c>
      <c r="D78" t="s">
        <v>568</v>
      </c>
      <c r="E78" t="s">
        <v>569</v>
      </c>
      <c r="F78">
        <v>5</v>
      </c>
      <c r="G78" t="s">
        <v>436</v>
      </c>
      <c r="H78" t="s">
        <v>437</v>
      </c>
      <c r="I78" t="s">
        <v>438</v>
      </c>
      <c r="J78">
        <v>1758469716.94615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1030.70955909957</v>
      </c>
      <c r="AL78">
        <v>995.193375757576</v>
      </c>
      <c r="AM78">
        <v>3.38708138528142</v>
      </c>
      <c r="AN78">
        <v>63.94</v>
      </c>
      <c r="AO78">
        <f>(AQ78 - AP78 + DZ78*1E3/(8.314*(EB78+273.15)) * AS78/DY78 * AR78) * DY78/(100*DM78) * 1000/(1000 - AQ78)</f>
        <v>0</v>
      </c>
      <c r="AP78">
        <v>20.7113544985647</v>
      </c>
      <c r="AQ78">
        <v>23.0095902097902</v>
      </c>
      <c r="AR78">
        <v>-1.59353673126709e-07</v>
      </c>
      <c r="AS78">
        <v>94.9993966536346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2.96</v>
      </c>
      <c r="DN78">
        <v>0.5</v>
      </c>
      <c r="DO78" t="s">
        <v>440</v>
      </c>
      <c r="DP78">
        <v>2</v>
      </c>
      <c r="DQ78" t="b">
        <v>1</v>
      </c>
      <c r="DR78">
        <v>1758469716.94615</v>
      </c>
      <c r="DS78">
        <v>948.719307692308</v>
      </c>
      <c r="DT78">
        <v>993.357</v>
      </c>
      <c r="DU78">
        <v>23.0124076923077</v>
      </c>
      <c r="DV78">
        <v>20.6910538461538</v>
      </c>
      <c r="DW78">
        <v>941.731076923077</v>
      </c>
      <c r="DX78">
        <v>22.6925615384615</v>
      </c>
      <c r="DY78">
        <v>500.050076923077</v>
      </c>
      <c r="DZ78">
        <v>90.0981307692308</v>
      </c>
      <c r="EA78">
        <v>0.0359675461538462</v>
      </c>
      <c r="EB78">
        <v>29.6801692307692</v>
      </c>
      <c r="EC78">
        <v>30.0173692307692</v>
      </c>
      <c r="ED78">
        <v>999.9</v>
      </c>
      <c r="EE78">
        <v>0</v>
      </c>
      <c r="EF78">
        <v>0</v>
      </c>
      <c r="EG78">
        <v>10002.1692307692</v>
      </c>
      <c r="EH78">
        <v>0</v>
      </c>
      <c r="EI78">
        <v>10.7572846153846</v>
      </c>
      <c r="EJ78">
        <v>-44.6378076923077</v>
      </c>
      <c r="EK78">
        <v>971.065769230769</v>
      </c>
      <c r="EL78">
        <v>1014.34438461538</v>
      </c>
      <c r="EM78">
        <v>2.32136</v>
      </c>
      <c r="EN78">
        <v>993.357</v>
      </c>
      <c r="EO78">
        <v>20.6910538461538</v>
      </c>
      <c r="EP78">
        <v>2.07337461538462</v>
      </c>
      <c r="EQ78">
        <v>1.86422538461538</v>
      </c>
      <c r="ER78">
        <v>18.0161</v>
      </c>
      <c r="ES78">
        <v>16.3359692307692</v>
      </c>
      <c r="ET78">
        <v>2000.01846153846</v>
      </c>
      <c r="EU78">
        <v>0.979995076923077</v>
      </c>
      <c r="EV78">
        <v>0.0200049153846154</v>
      </c>
      <c r="EW78">
        <v>0</v>
      </c>
      <c r="EX78">
        <v>496.000384615385</v>
      </c>
      <c r="EY78">
        <v>5.00016</v>
      </c>
      <c r="EZ78">
        <v>10201.0538461538</v>
      </c>
      <c r="FA78">
        <v>18234.3461538462</v>
      </c>
      <c r="FB78">
        <v>49.125</v>
      </c>
      <c r="FC78">
        <v>49.562</v>
      </c>
      <c r="FD78">
        <v>49.5</v>
      </c>
      <c r="FE78">
        <v>49.1966923076923</v>
      </c>
      <c r="FF78">
        <v>50.875</v>
      </c>
      <c r="FG78">
        <v>1955.11076923077</v>
      </c>
      <c r="FH78">
        <v>39.9076923076923</v>
      </c>
      <c r="FI78">
        <v>0</v>
      </c>
      <c r="FJ78">
        <v>1758469725.8</v>
      </c>
      <c r="FK78">
        <v>0</v>
      </c>
      <c r="FL78">
        <v>496.024653846154</v>
      </c>
      <c r="FM78">
        <v>0.803658113911373</v>
      </c>
      <c r="FN78">
        <v>43.6068376722083</v>
      </c>
      <c r="FO78">
        <v>10201.3346153846</v>
      </c>
      <c r="FP78">
        <v>15</v>
      </c>
      <c r="FQ78">
        <v>0</v>
      </c>
      <c r="FR78" t="s">
        <v>441</v>
      </c>
      <c r="FS78">
        <v>1747249705.1</v>
      </c>
      <c r="FT78">
        <v>1747249711.1</v>
      </c>
      <c r="FU78">
        <v>0</v>
      </c>
      <c r="FV78">
        <v>0.871</v>
      </c>
      <c r="FW78">
        <v>0.066</v>
      </c>
      <c r="FX78">
        <v>5.486</v>
      </c>
      <c r="FY78">
        <v>0.145</v>
      </c>
      <c r="FZ78">
        <v>420</v>
      </c>
      <c r="GA78">
        <v>16</v>
      </c>
      <c r="GB78">
        <v>0.27</v>
      </c>
      <c r="GC78">
        <v>0.16</v>
      </c>
      <c r="GD78">
        <v>-44.78284</v>
      </c>
      <c r="GE78">
        <v>0.722427067669171</v>
      </c>
      <c r="GF78">
        <v>0.488905855354587</v>
      </c>
      <c r="GG78">
        <v>0</v>
      </c>
      <c r="GH78">
        <v>495.895823529412</v>
      </c>
      <c r="GI78">
        <v>1.71376623196866</v>
      </c>
      <c r="GJ78">
        <v>0.282768921516812</v>
      </c>
      <c r="GK78">
        <v>-1</v>
      </c>
      <c r="GL78">
        <v>2.331946</v>
      </c>
      <c r="GM78">
        <v>-0.309544962406013</v>
      </c>
      <c r="GN78">
        <v>0.0305157676292109</v>
      </c>
      <c r="GO78">
        <v>0</v>
      </c>
      <c r="GP78">
        <v>0</v>
      </c>
      <c r="GQ78">
        <v>2</v>
      </c>
      <c r="GR78" t="s">
        <v>467</v>
      </c>
      <c r="GS78">
        <v>3.12541</v>
      </c>
      <c r="GT78">
        <v>2.66152</v>
      </c>
      <c r="GU78">
        <v>0.16108</v>
      </c>
      <c r="GV78">
        <v>0.166414</v>
      </c>
      <c r="GW78">
        <v>0.0982903</v>
      </c>
      <c r="GX78">
        <v>0.0916698</v>
      </c>
      <c r="GY78">
        <v>21740.3</v>
      </c>
      <c r="GZ78">
        <v>20311.4</v>
      </c>
      <c r="HA78">
        <v>23175.1</v>
      </c>
      <c r="HB78">
        <v>23725.6</v>
      </c>
      <c r="HC78">
        <v>35617.3</v>
      </c>
      <c r="HD78">
        <v>35669.9</v>
      </c>
      <c r="HE78">
        <v>41777.6</v>
      </c>
      <c r="HF78">
        <v>42300.1</v>
      </c>
      <c r="HG78">
        <v>1.90455</v>
      </c>
      <c r="HH78">
        <v>1.80485</v>
      </c>
      <c r="HI78">
        <v>0.137195</v>
      </c>
      <c r="HJ78">
        <v>0</v>
      </c>
      <c r="HK78">
        <v>27.7783</v>
      </c>
      <c r="HL78">
        <v>999.9</v>
      </c>
      <c r="HM78">
        <v>54.56</v>
      </c>
      <c r="HN78">
        <v>29.416</v>
      </c>
      <c r="HO78">
        <v>24.9463</v>
      </c>
      <c r="HP78">
        <v>54.2901</v>
      </c>
      <c r="HQ78">
        <v>43.2692</v>
      </c>
      <c r="HR78">
        <v>1</v>
      </c>
      <c r="HS78">
        <v>0.0556529</v>
      </c>
      <c r="HT78">
        <v>1.07826</v>
      </c>
      <c r="HU78">
        <v>20.2148</v>
      </c>
      <c r="HV78">
        <v>5.23301</v>
      </c>
      <c r="HW78">
        <v>11.992</v>
      </c>
      <c r="HX78">
        <v>4.95575</v>
      </c>
      <c r="HY78">
        <v>3.3039</v>
      </c>
      <c r="HZ78">
        <v>999.9</v>
      </c>
      <c r="IA78">
        <v>9999</v>
      </c>
      <c r="IB78">
        <v>9999</v>
      </c>
      <c r="IC78">
        <v>9999</v>
      </c>
      <c r="ID78">
        <v>1.8689</v>
      </c>
      <c r="IE78">
        <v>1.86462</v>
      </c>
      <c r="IF78">
        <v>1.87211</v>
      </c>
      <c r="IG78">
        <v>1.8631</v>
      </c>
      <c r="IH78">
        <v>1.86249</v>
      </c>
      <c r="II78">
        <v>1.8689</v>
      </c>
      <c r="IJ78">
        <v>1.85912</v>
      </c>
      <c r="IK78">
        <v>1.8654</v>
      </c>
      <c r="IL78">
        <v>5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7.041</v>
      </c>
      <c r="IZ78">
        <v>0.3199</v>
      </c>
      <c r="JA78">
        <v>4.24591870636989</v>
      </c>
      <c r="JB78">
        <v>0.00406324532283829</v>
      </c>
      <c r="JC78">
        <v>-1.45373754250553e-06</v>
      </c>
      <c r="JD78">
        <v>2.45784242640463e-10</v>
      </c>
      <c r="JE78">
        <v>0.0444475935836347</v>
      </c>
      <c r="JF78">
        <v>0.00491888386651684</v>
      </c>
      <c r="JG78">
        <v>0.000226889049496401</v>
      </c>
      <c r="JH78">
        <v>4.01595507822366e-06</v>
      </c>
      <c r="JI78">
        <v>-0</v>
      </c>
      <c r="JJ78">
        <v>2035</v>
      </c>
      <c r="JK78">
        <v>2</v>
      </c>
      <c r="JL78">
        <v>30</v>
      </c>
      <c r="JM78">
        <v>187000.3</v>
      </c>
      <c r="JN78">
        <v>187000.2</v>
      </c>
      <c r="JO78">
        <v>2.15332</v>
      </c>
      <c r="JP78">
        <v>2.33398</v>
      </c>
      <c r="JQ78">
        <v>1.4978</v>
      </c>
      <c r="JR78">
        <v>2.3291</v>
      </c>
      <c r="JS78">
        <v>1.54419</v>
      </c>
      <c r="JT78">
        <v>2.38037</v>
      </c>
      <c r="JU78">
        <v>36.8129</v>
      </c>
      <c r="JV78">
        <v>23.7022</v>
      </c>
      <c r="JW78">
        <v>18</v>
      </c>
      <c r="JX78">
        <v>546.417</v>
      </c>
      <c r="JY78">
        <v>425.916</v>
      </c>
      <c r="JZ78">
        <v>25.9041</v>
      </c>
      <c r="KA78">
        <v>28.2322</v>
      </c>
      <c r="KB78">
        <v>30.0005</v>
      </c>
      <c r="KC78">
        <v>28.0063</v>
      </c>
      <c r="KD78">
        <v>28.0188</v>
      </c>
      <c r="KE78">
        <v>43.2248</v>
      </c>
      <c r="KF78">
        <v>30.1463</v>
      </c>
      <c r="KG78">
        <v>60.8527</v>
      </c>
      <c r="KH78">
        <v>25.8939</v>
      </c>
      <c r="KI78">
        <v>1042.29</v>
      </c>
      <c r="KJ78">
        <v>20.8489</v>
      </c>
      <c r="KK78">
        <v>93.6371</v>
      </c>
      <c r="KL78">
        <v>98.5912</v>
      </c>
    </row>
    <row r="79" spans="1:298">
      <c r="A79">
        <v>63</v>
      </c>
      <c r="B79">
        <v>1758469730.1</v>
      </c>
      <c r="C79">
        <v>402</v>
      </c>
      <c r="D79" t="s">
        <v>570</v>
      </c>
      <c r="E79" t="s">
        <v>571</v>
      </c>
      <c r="F79">
        <v>5</v>
      </c>
      <c r="G79" t="s">
        <v>436</v>
      </c>
      <c r="H79" t="s">
        <v>437</v>
      </c>
      <c r="I79" t="s">
        <v>438</v>
      </c>
      <c r="J79">
        <v>1758469721.94615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1049.43975023377</v>
      </c>
      <c r="AL79">
        <v>1013.06876969697</v>
      </c>
      <c r="AM79">
        <v>3.5936493506493</v>
      </c>
      <c r="AN79">
        <v>63.94</v>
      </c>
      <c r="AO79">
        <f>(AQ79 - AP79 + DZ79*1E3/(8.314*(EB79+273.15)) * AS79/DY79 * AR79) * DY79/(100*DM79) * 1000/(1000 - AQ79)</f>
        <v>0</v>
      </c>
      <c r="AP79">
        <v>20.7481152095567</v>
      </c>
      <c r="AQ79">
        <v>23.0168769230769</v>
      </c>
      <c r="AR79">
        <v>8.33047145277763e-05</v>
      </c>
      <c r="AS79">
        <v>94.9993966536346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2.96</v>
      </c>
      <c r="DN79">
        <v>0.5</v>
      </c>
      <c r="DO79" t="s">
        <v>440</v>
      </c>
      <c r="DP79">
        <v>2</v>
      </c>
      <c r="DQ79" t="b">
        <v>1</v>
      </c>
      <c r="DR79">
        <v>1758469721.94615</v>
      </c>
      <c r="DS79">
        <v>965.369307692308</v>
      </c>
      <c r="DT79">
        <v>1010.51207692308</v>
      </c>
      <c r="DU79">
        <v>23.0099384615385</v>
      </c>
      <c r="DV79">
        <v>20.7183</v>
      </c>
      <c r="DW79">
        <v>958.348461538461</v>
      </c>
      <c r="DX79">
        <v>22.6901538461538</v>
      </c>
      <c r="DY79">
        <v>500.044769230769</v>
      </c>
      <c r="DZ79">
        <v>90.0984615384615</v>
      </c>
      <c r="EA79">
        <v>0.0360467153846154</v>
      </c>
      <c r="EB79">
        <v>29.6764461538462</v>
      </c>
      <c r="EC79">
        <v>30.0181846153846</v>
      </c>
      <c r="ED79">
        <v>999.9</v>
      </c>
      <c r="EE79">
        <v>0</v>
      </c>
      <c r="EF79">
        <v>0</v>
      </c>
      <c r="EG79">
        <v>9993.80384615385</v>
      </c>
      <c r="EH79">
        <v>0</v>
      </c>
      <c r="EI79">
        <v>10.7580384615385</v>
      </c>
      <c r="EJ79">
        <v>-45.1426230769231</v>
      </c>
      <c r="EK79">
        <v>988.106</v>
      </c>
      <c r="EL79">
        <v>1031.89076923077</v>
      </c>
      <c r="EM79">
        <v>2.29164076923077</v>
      </c>
      <c r="EN79">
        <v>1010.51207692308</v>
      </c>
      <c r="EO79">
        <v>20.7183</v>
      </c>
      <c r="EP79">
        <v>2.07316</v>
      </c>
      <c r="EQ79">
        <v>1.86668692307692</v>
      </c>
      <c r="ER79">
        <v>18.0144461538462</v>
      </c>
      <c r="ES79">
        <v>16.3566846153846</v>
      </c>
      <c r="ET79">
        <v>2000.05384615385</v>
      </c>
      <c r="EU79">
        <v>0.979995538461539</v>
      </c>
      <c r="EV79">
        <v>0.0200044923076923</v>
      </c>
      <c r="EW79">
        <v>0</v>
      </c>
      <c r="EX79">
        <v>496.055307692308</v>
      </c>
      <c r="EY79">
        <v>5.00016</v>
      </c>
      <c r="EZ79">
        <v>10204.9307692308</v>
      </c>
      <c r="FA79">
        <v>18234.6615384615</v>
      </c>
      <c r="FB79">
        <v>49.1297692307692</v>
      </c>
      <c r="FC79">
        <v>49.562</v>
      </c>
      <c r="FD79">
        <v>49.5143076923077</v>
      </c>
      <c r="FE79">
        <v>49.2015384615385</v>
      </c>
      <c r="FF79">
        <v>50.875</v>
      </c>
      <c r="FG79">
        <v>1955.14615384615</v>
      </c>
      <c r="FH79">
        <v>39.9076923076923</v>
      </c>
      <c r="FI79">
        <v>0</v>
      </c>
      <c r="FJ79">
        <v>1758469731.2</v>
      </c>
      <c r="FK79">
        <v>0</v>
      </c>
      <c r="FL79">
        <v>496.15272</v>
      </c>
      <c r="FM79">
        <v>2.2620000052757</v>
      </c>
      <c r="FN79">
        <v>42.4769230713973</v>
      </c>
      <c r="FO79">
        <v>10205.508</v>
      </c>
      <c r="FP79">
        <v>15</v>
      </c>
      <c r="FQ79">
        <v>0</v>
      </c>
      <c r="FR79" t="s">
        <v>441</v>
      </c>
      <c r="FS79">
        <v>1747249705.1</v>
      </c>
      <c r="FT79">
        <v>1747249711.1</v>
      </c>
      <c r="FU79">
        <v>0</v>
      </c>
      <c r="FV79">
        <v>0.871</v>
      </c>
      <c r="FW79">
        <v>0.066</v>
      </c>
      <c r="FX79">
        <v>5.486</v>
      </c>
      <c r="FY79">
        <v>0.145</v>
      </c>
      <c r="FZ79">
        <v>420</v>
      </c>
      <c r="GA79">
        <v>16</v>
      </c>
      <c r="GB79">
        <v>0.27</v>
      </c>
      <c r="GC79">
        <v>0.16</v>
      </c>
      <c r="GD79">
        <v>-44.9448523809524</v>
      </c>
      <c r="GE79">
        <v>-5.32038701298712</v>
      </c>
      <c r="GF79">
        <v>0.705839555908287</v>
      </c>
      <c r="GG79">
        <v>0</v>
      </c>
      <c r="GH79">
        <v>496.070705882353</v>
      </c>
      <c r="GI79">
        <v>1.37796791648553</v>
      </c>
      <c r="GJ79">
        <v>0.262138886561592</v>
      </c>
      <c r="GK79">
        <v>-1</v>
      </c>
      <c r="GL79">
        <v>2.30796476190476</v>
      </c>
      <c r="GM79">
        <v>-0.365540259740263</v>
      </c>
      <c r="GN79">
        <v>0.0372562385468205</v>
      </c>
      <c r="GO79">
        <v>0</v>
      </c>
      <c r="GP79">
        <v>0</v>
      </c>
      <c r="GQ79">
        <v>2</v>
      </c>
      <c r="GR79" t="s">
        <v>467</v>
      </c>
      <c r="GS79">
        <v>3.12531</v>
      </c>
      <c r="GT79">
        <v>2.66139</v>
      </c>
      <c r="GU79">
        <v>0.162949</v>
      </c>
      <c r="GV79">
        <v>0.168066</v>
      </c>
      <c r="GW79">
        <v>0.0983113</v>
      </c>
      <c r="GX79">
        <v>0.0918402</v>
      </c>
      <c r="GY79">
        <v>21691.3</v>
      </c>
      <c r="GZ79">
        <v>20270.5</v>
      </c>
      <c r="HA79">
        <v>23174.6</v>
      </c>
      <c r="HB79">
        <v>23724.9</v>
      </c>
      <c r="HC79">
        <v>35616.1</v>
      </c>
      <c r="HD79">
        <v>35662.4</v>
      </c>
      <c r="HE79">
        <v>41776.9</v>
      </c>
      <c r="HF79">
        <v>42299.1</v>
      </c>
      <c r="HG79">
        <v>1.9043</v>
      </c>
      <c r="HH79">
        <v>1.80488</v>
      </c>
      <c r="HI79">
        <v>0.138305</v>
      </c>
      <c r="HJ79">
        <v>0</v>
      </c>
      <c r="HK79">
        <v>27.7813</v>
      </c>
      <c r="HL79">
        <v>999.9</v>
      </c>
      <c r="HM79">
        <v>54.56</v>
      </c>
      <c r="HN79">
        <v>29.447</v>
      </c>
      <c r="HO79">
        <v>24.9917</v>
      </c>
      <c r="HP79">
        <v>54.1201</v>
      </c>
      <c r="HQ79">
        <v>43.2933</v>
      </c>
      <c r="HR79">
        <v>1</v>
      </c>
      <c r="HS79">
        <v>0.0561585</v>
      </c>
      <c r="HT79">
        <v>1.08704</v>
      </c>
      <c r="HU79">
        <v>20.2146</v>
      </c>
      <c r="HV79">
        <v>5.23361</v>
      </c>
      <c r="HW79">
        <v>11.992</v>
      </c>
      <c r="HX79">
        <v>4.9556</v>
      </c>
      <c r="HY79">
        <v>3.30395</v>
      </c>
      <c r="HZ79">
        <v>999.9</v>
      </c>
      <c r="IA79">
        <v>9999</v>
      </c>
      <c r="IB79">
        <v>9999</v>
      </c>
      <c r="IC79">
        <v>9999</v>
      </c>
      <c r="ID79">
        <v>1.8689</v>
      </c>
      <c r="IE79">
        <v>1.86462</v>
      </c>
      <c r="IF79">
        <v>1.87211</v>
      </c>
      <c r="IG79">
        <v>1.8631</v>
      </c>
      <c r="IH79">
        <v>1.86249</v>
      </c>
      <c r="II79">
        <v>1.8689</v>
      </c>
      <c r="IJ79">
        <v>1.85909</v>
      </c>
      <c r="IK79">
        <v>1.86541</v>
      </c>
      <c r="IL79">
        <v>5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7.075</v>
      </c>
      <c r="IZ79">
        <v>0.32</v>
      </c>
      <c r="JA79">
        <v>4.24591870636989</v>
      </c>
      <c r="JB79">
        <v>0.00406324532283829</v>
      </c>
      <c r="JC79">
        <v>-1.45373754250553e-06</v>
      </c>
      <c r="JD79">
        <v>2.45784242640463e-10</v>
      </c>
      <c r="JE79">
        <v>0.0444475935836347</v>
      </c>
      <c r="JF79">
        <v>0.00491888386651684</v>
      </c>
      <c r="JG79">
        <v>0.000226889049496401</v>
      </c>
      <c r="JH79">
        <v>4.01595507822366e-06</v>
      </c>
      <c r="JI79">
        <v>-0</v>
      </c>
      <c r="JJ79">
        <v>2035</v>
      </c>
      <c r="JK79">
        <v>2</v>
      </c>
      <c r="JL79">
        <v>30</v>
      </c>
      <c r="JM79">
        <v>187000.4</v>
      </c>
      <c r="JN79">
        <v>187000.3</v>
      </c>
      <c r="JO79">
        <v>2.1814</v>
      </c>
      <c r="JP79">
        <v>2.34253</v>
      </c>
      <c r="JQ79">
        <v>1.4978</v>
      </c>
      <c r="JR79">
        <v>2.3291</v>
      </c>
      <c r="JS79">
        <v>1.54419</v>
      </c>
      <c r="JT79">
        <v>2.38525</v>
      </c>
      <c r="JU79">
        <v>36.8129</v>
      </c>
      <c r="JV79">
        <v>23.6935</v>
      </c>
      <c r="JW79">
        <v>18</v>
      </c>
      <c r="JX79">
        <v>546.3</v>
      </c>
      <c r="JY79">
        <v>425.965</v>
      </c>
      <c r="JZ79">
        <v>25.8881</v>
      </c>
      <c r="KA79">
        <v>28.2382</v>
      </c>
      <c r="KB79">
        <v>30.0005</v>
      </c>
      <c r="KC79">
        <v>28.0116</v>
      </c>
      <c r="KD79">
        <v>28.0235</v>
      </c>
      <c r="KE79">
        <v>43.7292</v>
      </c>
      <c r="KF79">
        <v>30.1463</v>
      </c>
      <c r="KG79">
        <v>60.8527</v>
      </c>
      <c r="KH79">
        <v>25.878</v>
      </c>
      <c r="KI79">
        <v>1055.8</v>
      </c>
      <c r="KJ79">
        <v>20.8675</v>
      </c>
      <c r="KK79">
        <v>93.6354</v>
      </c>
      <c r="KL79">
        <v>98.5886</v>
      </c>
    </row>
    <row r="80" spans="1:298">
      <c r="A80">
        <v>64</v>
      </c>
      <c r="B80">
        <v>1758469735.1</v>
      </c>
      <c r="C80">
        <v>407</v>
      </c>
      <c r="D80" t="s">
        <v>572</v>
      </c>
      <c r="E80" t="s">
        <v>573</v>
      </c>
      <c r="F80">
        <v>5</v>
      </c>
      <c r="G80" t="s">
        <v>436</v>
      </c>
      <c r="H80" t="s">
        <v>437</v>
      </c>
      <c r="I80" t="s">
        <v>438</v>
      </c>
      <c r="J80">
        <v>1758469726.94615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1065.13926178355</v>
      </c>
      <c r="AL80">
        <v>1029.72315151515</v>
      </c>
      <c r="AM80">
        <v>3.29408658008651</v>
      </c>
      <c r="AN80">
        <v>63.94</v>
      </c>
      <c r="AO80">
        <f>(AQ80 - AP80 + DZ80*1E3/(8.314*(EB80+273.15)) * AS80/DY80 * AR80) * DY80/(100*DM80) * 1000/(1000 - AQ80)</f>
        <v>0</v>
      </c>
      <c r="AP80">
        <v>20.8058317477764</v>
      </c>
      <c r="AQ80">
        <v>23.042848951049</v>
      </c>
      <c r="AR80">
        <v>0.000211227567287754</v>
      </c>
      <c r="AS80">
        <v>94.9993966536346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2.96</v>
      </c>
      <c r="DN80">
        <v>0.5</v>
      </c>
      <c r="DO80" t="s">
        <v>440</v>
      </c>
      <c r="DP80">
        <v>2</v>
      </c>
      <c r="DQ80" t="b">
        <v>1</v>
      </c>
      <c r="DR80">
        <v>1758469726.94615</v>
      </c>
      <c r="DS80">
        <v>982.140076923077</v>
      </c>
      <c r="DT80">
        <v>1027.14384615385</v>
      </c>
      <c r="DU80">
        <v>23.0173153846154</v>
      </c>
      <c r="DV80">
        <v>20.7615846153846</v>
      </c>
      <c r="DW80">
        <v>975.087076923077</v>
      </c>
      <c r="DX80">
        <v>22.6973692307692</v>
      </c>
      <c r="DY80">
        <v>500.019846153846</v>
      </c>
      <c r="DZ80">
        <v>90.0983</v>
      </c>
      <c r="EA80">
        <v>0.0361358461538462</v>
      </c>
      <c r="EB80">
        <v>29.6719923076923</v>
      </c>
      <c r="EC80">
        <v>30.0204846153846</v>
      </c>
      <c r="ED80">
        <v>999.9</v>
      </c>
      <c r="EE80">
        <v>0</v>
      </c>
      <c r="EF80">
        <v>0</v>
      </c>
      <c r="EG80">
        <v>9980.81769230769</v>
      </c>
      <c r="EH80">
        <v>0</v>
      </c>
      <c r="EI80">
        <v>10.7541846153846</v>
      </c>
      <c r="EJ80">
        <v>-45.0029230769231</v>
      </c>
      <c r="EK80">
        <v>1005.27969230769</v>
      </c>
      <c r="EL80">
        <v>1048.92</v>
      </c>
      <c r="EM80">
        <v>2.25572076923077</v>
      </c>
      <c r="EN80">
        <v>1027.14384615385</v>
      </c>
      <c r="EO80">
        <v>20.7615846153846</v>
      </c>
      <c r="EP80">
        <v>2.07381923076923</v>
      </c>
      <c r="EQ80">
        <v>1.87058384615385</v>
      </c>
      <c r="ER80">
        <v>18.0195</v>
      </c>
      <c r="ES80">
        <v>16.3894076923077</v>
      </c>
      <c r="ET80">
        <v>2000.04153846154</v>
      </c>
      <c r="EU80">
        <v>0.979995538461539</v>
      </c>
      <c r="EV80">
        <v>0.0200045</v>
      </c>
      <c r="EW80">
        <v>0</v>
      </c>
      <c r="EX80">
        <v>496.253538461538</v>
      </c>
      <c r="EY80">
        <v>5.00016</v>
      </c>
      <c r="EZ80">
        <v>10208.4538461538</v>
      </c>
      <c r="FA80">
        <v>18234.5384615385</v>
      </c>
      <c r="FB80">
        <v>49.1440769230769</v>
      </c>
      <c r="FC80">
        <v>49.562</v>
      </c>
      <c r="FD80">
        <v>49.5286153846154</v>
      </c>
      <c r="FE80">
        <v>49.2160769230769</v>
      </c>
      <c r="FF80">
        <v>50.875</v>
      </c>
      <c r="FG80">
        <v>1955.13384615385</v>
      </c>
      <c r="FH80">
        <v>39.9076923076923</v>
      </c>
      <c r="FI80">
        <v>0</v>
      </c>
      <c r="FJ80">
        <v>1758469736</v>
      </c>
      <c r="FK80">
        <v>0</v>
      </c>
      <c r="FL80">
        <v>496.348</v>
      </c>
      <c r="FM80">
        <v>2.79976923016189</v>
      </c>
      <c r="FN80">
        <v>43.8153845639272</v>
      </c>
      <c r="FO80">
        <v>10209.072</v>
      </c>
      <c r="FP80">
        <v>15</v>
      </c>
      <c r="FQ80">
        <v>0</v>
      </c>
      <c r="FR80" t="s">
        <v>441</v>
      </c>
      <c r="FS80">
        <v>1747249705.1</v>
      </c>
      <c r="FT80">
        <v>1747249711.1</v>
      </c>
      <c r="FU80">
        <v>0</v>
      </c>
      <c r="FV80">
        <v>0.871</v>
      </c>
      <c r="FW80">
        <v>0.066</v>
      </c>
      <c r="FX80">
        <v>5.486</v>
      </c>
      <c r="FY80">
        <v>0.145</v>
      </c>
      <c r="FZ80">
        <v>420</v>
      </c>
      <c r="GA80">
        <v>16</v>
      </c>
      <c r="GB80">
        <v>0.27</v>
      </c>
      <c r="GC80">
        <v>0.16</v>
      </c>
      <c r="GD80">
        <v>-44.95694</v>
      </c>
      <c r="GE80">
        <v>0.153275187969964</v>
      </c>
      <c r="GF80">
        <v>0.702498255798547</v>
      </c>
      <c r="GG80">
        <v>1</v>
      </c>
      <c r="GH80">
        <v>496.188852941176</v>
      </c>
      <c r="GI80">
        <v>2.32004583816259</v>
      </c>
      <c r="GJ80">
        <v>0.2960131289172</v>
      </c>
      <c r="GK80">
        <v>-1</v>
      </c>
      <c r="GL80">
        <v>2.271855</v>
      </c>
      <c r="GM80">
        <v>-0.423878796992481</v>
      </c>
      <c r="GN80">
        <v>0.0412245357160029</v>
      </c>
      <c r="GO80">
        <v>0</v>
      </c>
      <c r="GP80">
        <v>1</v>
      </c>
      <c r="GQ80">
        <v>2</v>
      </c>
      <c r="GR80" t="s">
        <v>448</v>
      </c>
      <c r="GS80">
        <v>3.12529</v>
      </c>
      <c r="GT80">
        <v>2.66153</v>
      </c>
      <c r="GU80">
        <v>0.164661</v>
      </c>
      <c r="GV80">
        <v>0.16965</v>
      </c>
      <c r="GW80">
        <v>0.0983906</v>
      </c>
      <c r="GX80">
        <v>0.0919338</v>
      </c>
      <c r="GY80">
        <v>21646.6</v>
      </c>
      <c r="GZ80">
        <v>20231.7</v>
      </c>
      <c r="HA80">
        <v>23174.2</v>
      </c>
      <c r="HB80">
        <v>23724.6</v>
      </c>
      <c r="HC80">
        <v>35612.6</v>
      </c>
      <c r="HD80">
        <v>35658.6</v>
      </c>
      <c r="HE80">
        <v>41776.4</v>
      </c>
      <c r="HF80">
        <v>42298.7</v>
      </c>
      <c r="HG80">
        <v>1.90435</v>
      </c>
      <c r="HH80">
        <v>1.80483</v>
      </c>
      <c r="HI80">
        <v>0.137039</v>
      </c>
      <c r="HJ80">
        <v>0</v>
      </c>
      <c r="HK80">
        <v>27.7838</v>
      </c>
      <c r="HL80">
        <v>999.9</v>
      </c>
      <c r="HM80">
        <v>54.56</v>
      </c>
      <c r="HN80">
        <v>29.427</v>
      </c>
      <c r="HO80">
        <v>24.962</v>
      </c>
      <c r="HP80">
        <v>54.1901</v>
      </c>
      <c r="HQ80">
        <v>43.4535</v>
      </c>
      <c r="HR80">
        <v>1</v>
      </c>
      <c r="HS80">
        <v>0.0566819</v>
      </c>
      <c r="HT80">
        <v>1.13516</v>
      </c>
      <c r="HU80">
        <v>20.2141</v>
      </c>
      <c r="HV80">
        <v>5.23301</v>
      </c>
      <c r="HW80">
        <v>11.992</v>
      </c>
      <c r="HX80">
        <v>4.95555</v>
      </c>
      <c r="HY80">
        <v>3.30398</v>
      </c>
      <c r="HZ80">
        <v>999.9</v>
      </c>
      <c r="IA80">
        <v>9999</v>
      </c>
      <c r="IB80">
        <v>9999</v>
      </c>
      <c r="IC80">
        <v>9999</v>
      </c>
      <c r="ID80">
        <v>1.8689</v>
      </c>
      <c r="IE80">
        <v>1.86462</v>
      </c>
      <c r="IF80">
        <v>1.87212</v>
      </c>
      <c r="IG80">
        <v>1.8631</v>
      </c>
      <c r="IH80">
        <v>1.86249</v>
      </c>
      <c r="II80">
        <v>1.8689</v>
      </c>
      <c r="IJ80">
        <v>1.85913</v>
      </c>
      <c r="IK80">
        <v>1.86541</v>
      </c>
      <c r="IL80">
        <v>5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7.11</v>
      </c>
      <c r="IZ80">
        <v>0.3205</v>
      </c>
      <c r="JA80">
        <v>4.24591870636989</v>
      </c>
      <c r="JB80">
        <v>0.00406324532283829</v>
      </c>
      <c r="JC80">
        <v>-1.45373754250553e-06</v>
      </c>
      <c r="JD80">
        <v>2.45784242640463e-10</v>
      </c>
      <c r="JE80">
        <v>0.0444475935836347</v>
      </c>
      <c r="JF80">
        <v>0.00491888386651684</v>
      </c>
      <c r="JG80">
        <v>0.000226889049496401</v>
      </c>
      <c r="JH80">
        <v>4.01595507822366e-06</v>
      </c>
      <c r="JI80">
        <v>-0</v>
      </c>
      <c r="JJ80">
        <v>2035</v>
      </c>
      <c r="JK80">
        <v>2</v>
      </c>
      <c r="JL80">
        <v>30</v>
      </c>
      <c r="JM80">
        <v>187000.5</v>
      </c>
      <c r="JN80">
        <v>187000.4</v>
      </c>
      <c r="JO80">
        <v>2.20825</v>
      </c>
      <c r="JP80">
        <v>2.3584</v>
      </c>
      <c r="JQ80">
        <v>1.49902</v>
      </c>
      <c r="JR80">
        <v>2.3291</v>
      </c>
      <c r="JS80">
        <v>1.54419</v>
      </c>
      <c r="JT80">
        <v>2.229</v>
      </c>
      <c r="JU80">
        <v>36.8366</v>
      </c>
      <c r="JV80">
        <v>23.6847</v>
      </c>
      <c r="JW80">
        <v>18</v>
      </c>
      <c r="JX80">
        <v>546.376</v>
      </c>
      <c r="JY80">
        <v>425.972</v>
      </c>
      <c r="JZ80">
        <v>25.8717</v>
      </c>
      <c r="KA80">
        <v>28.2436</v>
      </c>
      <c r="KB80">
        <v>30.0005</v>
      </c>
      <c r="KC80">
        <v>28.0169</v>
      </c>
      <c r="KD80">
        <v>28.0284</v>
      </c>
      <c r="KE80">
        <v>44.3309</v>
      </c>
      <c r="KF80">
        <v>30.1463</v>
      </c>
      <c r="KG80">
        <v>60.8527</v>
      </c>
      <c r="KH80">
        <v>25.8479</v>
      </c>
      <c r="KI80">
        <v>1076.12</v>
      </c>
      <c r="KJ80">
        <v>20.8713</v>
      </c>
      <c r="KK80">
        <v>93.6342</v>
      </c>
      <c r="KL80">
        <v>98.5877</v>
      </c>
    </row>
    <row r="81" spans="1:298">
      <c r="A81">
        <v>65</v>
      </c>
      <c r="B81">
        <v>1758469740.1</v>
      </c>
      <c r="C81">
        <v>412</v>
      </c>
      <c r="D81" t="s">
        <v>574</v>
      </c>
      <c r="E81" t="s">
        <v>575</v>
      </c>
      <c r="F81">
        <v>5</v>
      </c>
      <c r="G81" t="s">
        <v>436</v>
      </c>
      <c r="H81" t="s">
        <v>437</v>
      </c>
      <c r="I81" t="s">
        <v>438</v>
      </c>
      <c r="J81">
        <v>1758469731.94615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1081.33515411255</v>
      </c>
      <c r="AL81">
        <v>1045.97612121212</v>
      </c>
      <c r="AM81">
        <v>3.23630735930727</v>
      </c>
      <c r="AN81">
        <v>63.94</v>
      </c>
      <c r="AO81">
        <f>(AQ81 - AP81 + DZ81*1E3/(8.314*(EB81+273.15)) * AS81/DY81 * AR81) * DY81/(100*DM81) * 1000/(1000 - AQ81)</f>
        <v>0</v>
      </c>
      <c r="AP81">
        <v>20.8287484326073</v>
      </c>
      <c r="AQ81">
        <v>23.0522020979021</v>
      </c>
      <c r="AR81">
        <v>0.000166880195073089</v>
      </c>
      <c r="AS81">
        <v>94.9993966536346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2.96</v>
      </c>
      <c r="DN81">
        <v>0.5</v>
      </c>
      <c r="DO81" t="s">
        <v>440</v>
      </c>
      <c r="DP81">
        <v>2</v>
      </c>
      <c r="DQ81" t="b">
        <v>1</v>
      </c>
      <c r="DR81">
        <v>1758469731.94615</v>
      </c>
      <c r="DS81">
        <v>998.739923076923</v>
      </c>
      <c r="DT81">
        <v>1043.72461538462</v>
      </c>
      <c r="DU81">
        <v>23.0310076923077</v>
      </c>
      <c r="DV81">
        <v>20.7975076923077</v>
      </c>
      <c r="DW81">
        <v>991.655923076923</v>
      </c>
      <c r="DX81">
        <v>22.7107692307692</v>
      </c>
      <c r="DY81">
        <v>499.996384615385</v>
      </c>
      <c r="DZ81">
        <v>90.0987384615385</v>
      </c>
      <c r="EA81">
        <v>0.0360029307692308</v>
      </c>
      <c r="EB81">
        <v>29.6667461538461</v>
      </c>
      <c r="EC81">
        <v>30.0222</v>
      </c>
      <c r="ED81">
        <v>999.9</v>
      </c>
      <c r="EE81">
        <v>0</v>
      </c>
      <c r="EF81">
        <v>0</v>
      </c>
      <c r="EG81">
        <v>9993.07769230769</v>
      </c>
      <c r="EH81">
        <v>0</v>
      </c>
      <c r="EI81">
        <v>10.7504307692308</v>
      </c>
      <c r="EJ81">
        <v>-44.9833230769231</v>
      </c>
      <c r="EK81">
        <v>1022.28638461538</v>
      </c>
      <c r="EL81">
        <v>1065.89230769231</v>
      </c>
      <c r="EM81">
        <v>2.23348538461538</v>
      </c>
      <c r="EN81">
        <v>1043.72461538462</v>
      </c>
      <c r="EO81">
        <v>20.7975076923077</v>
      </c>
      <c r="EP81">
        <v>2.07506384615385</v>
      </c>
      <c r="EQ81">
        <v>1.87383076923077</v>
      </c>
      <c r="ER81">
        <v>18.0290384615385</v>
      </c>
      <c r="ES81">
        <v>16.4166384615385</v>
      </c>
      <c r="ET81">
        <v>2000.00923076923</v>
      </c>
      <c r="EU81">
        <v>0.979994153846154</v>
      </c>
      <c r="EV81">
        <v>0.0200058384615385</v>
      </c>
      <c r="EW81">
        <v>0</v>
      </c>
      <c r="EX81">
        <v>496.460307692308</v>
      </c>
      <c r="EY81">
        <v>5.00016</v>
      </c>
      <c r="EZ81">
        <v>10212.0615384615</v>
      </c>
      <c r="FA81">
        <v>18234.2384615385</v>
      </c>
      <c r="FB81">
        <v>49.1631538461538</v>
      </c>
      <c r="FC81">
        <v>49.562</v>
      </c>
      <c r="FD81">
        <v>49.5476923076923</v>
      </c>
      <c r="FE81">
        <v>49.2306153846154</v>
      </c>
      <c r="FF81">
        <v>50.875</v>
      </c>
      <c r="FG81">
        <v>1955.09923076923</v>
      </c>
      <c r="FH81">
        <v>39.91</v>
      </c>
      <c r="FI81">
        <v>0</v>
      </c>
      <c r="FJ81">
        <v>1758469740.8</v>
      </c>
      <c r="FK81">
        <v>0</v>
      </c>
      <c r="FL81">
        <v>496.5386</v>
      </c>
      <c r="FM81">
        <v>2.62200001280312</v>
      </c>
      <c r="FN81">
        <v>44.4461538939928</v>
      </c>
      <c r="FO81">
        <v>10212.576</v>
      </c>
      <c r="FP81">
        <v>15</v>
      </c>
      <c r="FQ81">
        <v>0</v>
      </c>
      <c r="FR81" t="s">
        <v>441</v>
      </c>
      <c r="FS81">
        <v>1747249705.1</v>
      </c>
      <c r="FT81">
        <v>1747249711.1</v>
      </c>
      <c r="FU81">
        <v>0</v>
      </c>
      <c r="FV81">
        <v>0.871</v>
      </c>
      <c r="FW81">
        <v>0.066</v>
      </c>
      <c r="FX81">
        <v>5.486</v>
      </c>
      <c r="FY81">
        <v>0.145</v>
      </c>
      <c r="FZ81">
        <v>420</v>
      </c>
      <c r="GA81">
        <v>16</v>
      </c>
      <c r="GB81">
        <v>0.27</v>
      </c>
      <c r="GC81">
        <v>0.16</v>
      </c>
      <c r="GD81">
        <v>-44.8924285714286</v>
      </c>
      <c r="GE81">
        <v>2.25033506493503</v>
      </c>
      <c r="GF81">
        <v>0.80158223304071</v>
      </c>
      <c r="GG81">
        <v>0</v>
      </c>
      <c r="GH81">
        <v>496.408235294118</v>
      </c>
      <c r="GI81">
        <v>2.42939648955241</v>
      </c>
      <c r="GJ81">
        <v>0.305562457158782</v>
      </c>
      <c r="GK81">
        <v>-1</v>
      </c>
      <c r="GL81">
        <v>2.24847047619048</v>
      </c>
      <c r="GM81">
        <v>-0.298073766233768</v>
      </c>
      <c r="GN81">
        <v>0.0324928285825819</v>
      </c>
      <c r="GO81">
        <v>0</v>
      </c>
      <c r="GP81">
        <v>0</v>
      </c>
      <c r="GQ81">
        <v>2</v>
      </c>
      <c r="GR81" t="s">
        <v>467</v>
      </c>
      <c r="GS81">
        <v>3.12535</v>
      </c>
      <c r="GT81">
        <v>2.66154</v>
      </c>
      <c r="GU81">
        <v>0.166351</v>
      </c>
      <c r="GV81">
        <v>0.171506</v>
      </c>
      <c r="GW81">
        <v>0.0984135</v>
      </c>
      <c r="GX81">
        <v>0.0919485</v>
      </c>
      <c r="GY81">
        <v>21602.4</v>
      </c>
      <c r="GZ81">
        <v>20186.4</v>
      </c>
      <c r="HA81">
        <v>23173.9</v>
      </c>
      <c r="HB81">
        <v>23724.7</v>
      </c>
      <c r="HC81">
        <v>35611.3</v>
      </c>
      <c r="HD81">
        <v>35657.9</v>
      </c>
      <c r="HE81">
        <v>41775.8</v>
      </c>
      <c r="HF81">
        <v>42298.5</v>
      </c>
      <c r="HG81">
        <v>1.90415</v>
      </c>
      <c r="HH81">
        <v>1.8045</v>
      </c>
      <c r="HI81">
        <v>0.137102</v>
      </c>
      <c r="HJ81">
        <v>0</v>
      </c>
      <c r="HK81">
        <v>27.7854</v>
      </c>
      <c r="HL81">
        <v>999.9</v>
      </c>
      <c r="HM81">
        <v>54.56</v>
      </c>
      <c r="HN81">
        <v>29.447</v>
      </c>
      <c r="HO81">
        <v>24.9903</v>
      </c>
      <c r="HP81">
        <v>54.1401</v>
      </c>
      <c r="HQ81">
        <v>43.6058</v>
      </c>
      <c r="HR81">
        <v>1</v>
      </c>
      <c r="HS81">
        <v>0.0572002</v>
      </c>
      <c r="HT81">
        <v>1.16161</v>
      </c>
      <c r="HU81">
        <v>20.2141</v>
      </c>
      <c r="HV81">
        <v>5.23346</v>
      </c>
      <c r="HW81">
        <v>11.992</v>
      </c>
      <c r="HX81">
        <v>4.95565</v>
      </c>
      <c r="HY81">
        <v>3.30395</v>
      </c>
      <c r="HZ81">
        <v>999.9</v>
      </c>
      <c r="IA81">
        <v>9999</v>
      </c>
      <c r="IB81">
        <v>9999</v>
      </c>
      <c r="IC81">
        <v>9999</v>
      </c>
      <c r="ID81">
        <v>1.86889</v>
      </c>
      <c r="IE81">
        <v>1.86462</v>
      </c>
      <c r="IF81">
        <v>1.87211</v>
      </c>
      <c r="IG81">
        <v>1.8631</v>
      </c>
      <c r="IH81">
        <v>1.86249</v>
      </c>
      <c r="II81">
        <v>1.8689</v>
      </c>
      <c r="IJ81">
        <v>1.85912</v>
      </c>
      <c r="IK81">
        <v>1.86542</v>
      </c>
      <c r="IL81">
        <v>5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7.13</v>
      </c>
      <c r="IZ81">
        <v>0.3207</v>
      </c>
      <c r="JA81">
        <v>4.24591870636989</v>
      </c>
      <c r="JB81">
        <v>0.00406324532283829</v>
      </c>
      <c r="JC81">
        <v>-1.45373754250553e-06</v>
      </c>
      <c r="JD81">
        <v>2.45784242640463e-10</v>
      </c>
      <c r="JE81">
        <v>0.0444475935836347</v>
      </c>
      <c r="JF81">
        <v>0.00491888386651684</v>
      </c>
      <c r="JG81">
        <v>0.000226889049496401</v>
      </c>
      <c r="JH81">
        <v>4.01595507822366e-06</v>
      </c>
      <c r="JI81">
        <v>-0</v>
      </c>
      <c r="JJ81">
        <v>2035</v>
      </c>
      <c r="JK81">
        <v>2</v>
      </c>
      <c r="JL81">
        <v>30</v>
      </c>
      <c r="JM81">
        <v>187000.6</v>
      </c>
      <c r="JN81">
        <v>187000.5</v>
      </c>
      <c r="JO81">
        <v>2.23877</v>
      </c>
      <c r="JP81">
        <v>2.35596</v>
      </c>
      <c r="JQ81">
        <v>1.49902</v>
      </c>
      <c r="JR81">
        <v>2.3291</v>
      </c>
      <c r="JS81">
        <v>1.54419</v>
      </c>
      <c r="JT81">
        <v>2.2583</v>
      </c>
      <c r="JU81">
        <v>36.8366</v>
      </c>
      <c r="JV81">
        <v>23.6935</v>
      </c>
      <c r="JW81">
        <v>18</v>
      </c>
      <c r="JX81">
        <v>546.287</v>
      </c>
      <c r="JY81">
        <v>425.816</v>
      </c>
      <c r="JZ81">
        <v>25.8434</v>
      </c>
      <c r="KA81">
        <v>28.249</v>
      </c>
      <c r="KB81">
        <v>30.0005</v>
      </c>
      <c r="KC81">
        <v>28.0216</v>
      </c>
      <c r="KD81">
        <v>28.0332</v>
      </c>
      <c r="KE81">
        <v>44.8537</v>
      </c>
      <c r="KF81">
        <v>30.1463</v>
      </c>
      <c r="KG81">
        <v>60.8527</v>
      </c>
      <c r="KH81">
        <v>25.8267</v>
      </c>
      <c r="KI81">
        <v>1089.67</v>
      </c>
      <c r="KJ81">
        <v>20.8789</v>
      </c>
      <c r="KK81">
        <v>93.6328</v>
      </c>
      <c r="KL81">
        <v>98.5873</v>
      </c>
    </row>
    <row r="82" spans="1:298">
      <c r="A82">
        <v>66</v>
      </c>
      <c r="B82">
        <v>1758469745.1</v>
      </c>
      <c r="C82">
        <v>417</v>
      </c>
      <c r="D82" t="s">
        <v>576</v>
      </c>
      <c r="E82" t="s">
        <v>577</v>
      </c>
      <c r="F82">
        <v>5</v>
      </c>
      <c r="G82" t="s">
        <v>436</v>
      </c>
      <c r="H82" t="s">
        <v>437</v>
      </c>
      <c r="I82" t="s">
        <v>438</v>
      </c>
      <c r="J82">
        <v>1758469736.94615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1099.56375878788</v>
      </c>
      <c r="AL82">
        <v>1063.46442424242</v>
      </c>
      <c r="AM82">
        <v>3.51748051948028</v>
      </c>
      <c r="AN82">
        <v>63.94</v>
      </c>
      <c r="AO82">
        <f>(AQ82 - AP82 + DZ82*1E3/(8.314*(EB82+273.15)) * AS82/DY82 * AR82) * DY82/(100*DM82) * 1000/(1000 - AQ82)</f>
        <v>0</v>
      </c>
      <c r="AP82">
        <v>20.8322993697145</v>
      </c>
      <c r="AQ82">
        <v>23.0534412587413</v>
      </c>
      <c r="AR82">
        <v>3.60489690068824e-05</v>
      </c>
      <c r="AS82">
        <v>94.9993966536346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2.96</v>
      </c>
      <c r="DN82">
        <v>0.5</v>
      </c>
      <c r="DO82" t="s">
        <v>440</v>
      </c>
      <c r="DP82">
        <v>2</v>
      </c>
      <c r="DQ82" t="b">
        <v>1</v>
      </c>
      <c r="DR82">
        <v>1758469736.94615</v>
      </c>
      <c r="DS82">
        <v>1015.24630769231</v>
      </c>
      <c r="DT82">
        <v>1060.03538461538</v>
      </c>
      <c r="DU82">
        <v>23.0435076923077</v>
      </c>
      <c r="DV82">
        <v>20.8236923076923</v>
      </c>
      <c r="DW82">
        <v>1008.13138461538</v>
      </c>
      <c r="DX82">
        <v>22.7230153846154</v>
      </c>
      <c r="DY82">
        <v>499.973769230769</v>
      </c>
      <c r="DZ82">
        <v>90.0989692307692</v>
      </c>
      <c r="EA82">
        <v>0.0360650615384615</v>
      </c>
      <c r="EB82">
        <v>29.6636076923077</v>
      </c>
      <c r="EC82">
        <v>30.0244153846154</v>
      </c>
      <c r="ED82">
        <v>999.9</v>
      </c>
      <c r="EE82">
        <v>0</v>
      </c>
      <c r="EF82">
        <v>0</v>
      </c>
      <c r="EG82">
        <v>9991.54307692308</v>
      </c>
      <c r="EH82">
        <v>0</v>
      </c>
      <c r="EI82">
        <v>10.7472153846154</v>
      </c>
      <c r="EJ82">
        <v>-44.7884</v>
      </c>
      <c r="EK82">
        <v>1039.19461538462</v>
      </c>
      <c r="EL82">
        <v>1082.57769230769</v>
      </c>
      <c r="EM82">
        <v>2.21979615384615</v>
      </c>
      <c r="EN82">
        <v>1060.03538461538</v>
      </c>
      <c r="EO82">
        <v>20.8236923076923</v>
      </c>
      <c r="EP82">
        <v>2.07619538461538</v>
      </c>
      <c r="EQ82">
        <v>1.87619538461538</v>
      </c>
      <c r="ER82">
        <v>18.0377153846154</v>
      </c>
      <c r="ES82">
        <v>16.4364615384615</v>
      </c>
      <c r="ET82">
        <v>2000.02153846154</v>
      </c>
      <c r="EU82">
        <v>0.979994384615385</v>
      </c>
      <c r="EV82">
        <v>0.0200056230769231</v>
      </c>
      <c r="EW82">
        <v>0</v>
      </c>
      <c r="EX82">
        <v>496.637538461539</v>
      </c>
      <c r="EY82">
        <v>5.00016</v>
      </c>
      <c r="EZ82">
        <v>10215.9384615385</v>
      </c>
      <c r="FA82">
        <v>18234.3615384615</v>
      </c>
      <c r="FB82">
        <v>49.1822307692308</v>
      </c>
      <c r="FC82">
        <v>49.562</v>
      </c>
      <c r="FD82">
        <v>49.5572307692308</v>
      </c>
      <c r="FE82">
        <v>49.2403076923077</v>
      </c>
      <c r="FF82">
        <v>50.875</v>
      </c>
      <c r="FG82">
        <v>1955.11153846154</v>
      </c>
      <c r="FH82">
        <v>39.91</v>
      </c>
      <c r="FI82">
        <v>0</v>
      </c>
      <c r="FJ82">
        <v>1758469746.2</v>
      </c>
      <c r="FK82">
        <v>0</v>
      </c>
      <c r="FL82">
        <v>496.706038461539</v>
      </c>
      <c r="FM82">
        <v>1.82533332804187</v>
      </c>
      <c r="FN82">
        <v>46.594871880963</v>
      </c>
      <c r="FO82">
        <v>10216.5038461538</v>
      </c>
      <c r="FP82">
        <v>15</v>
      </c>
      <c r="FQ82">
        <v>0</v>
      </c>
      <c r="FR82" t="s">
        <v>441</v>
      </c>
      <c r="FS82">
        <v>1747249705.1</v>
      </c>
      <c r="FT82">
        <v>1747249711.1</v>
      </c>
      <c r="FU82">
        <v>0</v>
      </c>
      <c r="FV82">
        <v>0.871</v>
      </c>
      <c r="FW82">
        <v>0.066</v>
      </c>
      <c r="FX82">
        <v>5.486</v>
      </c>
      <c r="FY82">
        <v>0.145</v>
      </c>
      <c r="FZ82">
        <v>420</v>
      </c>
      <c r="GA82">
        <v>16</v>
      </c>
      <c r="GB82">
        <v>0.27</v>
      </c>
      <c r="GC82">
        <v>0.16</v>
      </c>
      <c r="GD82">
        <v>-45.06053</v>
      </c>
      <c r="GE82">
        <v>1.49859248120307</v>
      </c>
      <c r="GF82">
        <v>0.840061231161158</v>
      </c>
      <c r="GG82">
        <v>0</v>
      </c>
      <c r="GH82">
        <v>496.596647058824</v>
      </c>
      <c r="GI82">
        <v>1.94466004659308</v>
      </c>
      <c r="GJ82">
        <v>0.266582387921956</v>
      </c>
      <c r="GK82">
        <v>-1</v>
      </c>
      <c r="GL82">
        <v>2.2289435</v>
      </c>
      <c r="GM82">
        <v>-0.131574586466162</v>
      </c>
      <c r="GN82">
        <v>0.0185001027767415</v>
      </c>
      <c r="GO82">
        <v>0</v>
      </c>
      <c r="GP82">
        <v>0</v>
      </c>
      <c r="GQ82">
        <v>2</v>
      </c>
      <c r="GR82" t="s">
        <v>467</v>
      </c>
      <c r="GS82">
        <v>3.12523</v>
      </c>
      <c r="GT82">
        <v>2.66174</v>
      </c>
      <c r="GU82">
        <v>0.168128</v>
      </c>
      <c r="GV82">
        <v>0.173088</v>
      </c>
      <c r="GW82">
        <v>0.098407</v>
      </c>
      <c r="GX82">
        <v>0.0919619</v>
      </c>
      <c r="GY82">
        <v>21556.1</v>
      </c>
      <c r="GZ82">
        <v>20147.8</v>
      </c>
      <c r="HA82">
        <v>23173.6</v>
      </c>
      <c r="HB82">
        <v>23724.6</v>
      </c>
      <c r="HC82">
        <v>35611.3</v>
      </c>
      <c r="HD82">
        <v>35657.9</v>
      </c>
      <c r="HE82">
        <v>41775.3</v>
      </c>
      <c r="HF82">
        <v>42298.9</v>
      </c>
      <c r="HG82">
        <v>1.90392</v>
      </c>
      <c r="HH82">
        <v>1.80488</v>
      </c>
      <c r="HI82">
        <v>0.13708</v>
      </c>
      <c r="HJ82">
        <v>0</v>
      </c>
      <c r="HK82">
        <v>27.7878</v>
      </c>
      <c r="HL82">
        <v>999.9</v>
      </c>
      <c r="HM82">
        <v>54.535</v>
      </c>
      <c r="HN82">
        <v>29.457</v>
      </c>
      <c r="HO82">
        <v>24.9923</v>
      </c>
      <c r="HP82">
        <v>54.2101</v>
      </c>
      <c r="HQ82">
        <v>43.6298</v>
      </c>
      <c r="HR82">
        <v>1</v>
      </c>
      <c r="HS82">
        <v>0.0577185</v>
      </c>
      <c r="HT82">
        <v>1.17434</v>
      </c>
      <c r="HU82">
        <v>20.2137</v>
      </c>
      <c r="HV82">
        <v>5.23256</v>
      </c>
      <c r="HW82">
        <v>11.992</v>
      </c>
      <c r="HX82">
        <v>4.95565</v>
      </c>
      <c r="HY82">
        <v>3.3039</v>
      </c>
      <c r="HZ82">
        <v>999.9</v>
      </c>
      <c r="IA82">
        <v>9999</v>
      </c>
      <c r="IB82">
        <v>9999</v>
      </c>
      <c r="IC82">
        <v>9999</v>
      </c>
      <c r="ID82">
        <v>1.8689</v>
      </c>
      <c r="IE82">
        <v>1.86462</v>
      </c>
      <c r="IF82">
        <v>1.87213</v>
      </c>
      <c r="IG82">
        <v>1.86311</v>
      </c>
      <c r="IH82">
        <v>1.86249</v>
      </c>
      <c r="II82">
        <v>1.8689</v>
      </c>
      <c r="IJ82">
        <v>1.85911</v>
      </c>
      <c r="IK82">
        <v>1.86542</v>
      </c>
      <c r="IL82">
        <v>5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7.16</v>
      </c>
      <c r="IZ82">
        <v>0.3207</v>
      </c>
      <c r="JA82">
        <v>4.24591870636989</v>
      </c>
      <c r="JB82">
        <v>0.00406324532283829</v>
      </c>
      <c r="JC82">
        <v>-1.45373754250553e-06</v>
      </c>
      <c r="JD82">
        <v>2.45784242640463e-10</v>
      </c>
      <c r="JE82">
        <v>0.0444475935836347</v>
      </c>
      <c r="JF82">
        <v>0.00491888386651684</v>
      </c>
      <c r="JG82">
        <v>0.000226889049496401</v>
      </c>
      <c r="JH82">
        <v>4.01595507822366e-06</v>
      </c>
      <c r="JI82">
        <v>-0</v>
      </c>
      <c r="JJ82">
        <v>2035</v>
      </c>
      <c r="JK82">
        <v>2</v>
      </c>
      <c r="JL82">
        <v>30</v>
      </c>
      <c r="JM82">
        <v>187000.7</v>
      </c>
      <c r="JN82">
        <v>187000.6</v>
      </c>
      <c r="JO82">
        <v>2.26318</v>
      </c>
      <c r="JP82">
        <v>2.34497</v>
      </c>
      <c r="JQ82">
        <v>1.4978</v>
      </c>
      <c r="JR82">
        <v>2.3291</v>
      </c>
      <c r="JS82">
        <v>1.54419</v>
      </c>
      <c r="JT82">
        <v>2.32056</v>
      </c>
      <c r="JU82">
        <v>36.8604</v>
      </c>
      <c r="JV82">
        <v>23.7022</v>
      </c>
      <c r="JW82">
        <v>18</v>
      </c>
      <c r="JX82">
        <v>546.181</v>
      </c>
      <c r="JY82">
        <v>426.075</v>
      </c>
      <c r="JZ82">
        <v>25.8195</v>
      </c>
      <c r="KA82">
        <v>28.2551</v>
      </c>
      <c r="KB82">
        <v>30.0005</v>
      </c>
      <c r="KC82">
        <v>28.0263</v>
      </c>
      <c r="KD82">
        <v>28.0385</v>
      </c>
      <c r="KE82">
        <v>45.4155</v>
      </c>
      <c r="KF82">
        <v>30.1463</v>
      </c>
      <c r="KG82">
        <v>60.8527</v>
      </c>
      <c r="KH82">
        <v>25.8038</v>
      </c>
      <c r="KI82">
        <v>1109.94</v>
      </c>
      <c r="KJ82">
        <v>20.8986</v>
      </c>
      <c r="KK82">
        <v>93.6316</v>
      </c>
      <c r="KL82">
        <v>98.5878</v>
      </c>
    </row>
    <row r="83" spans="1:298">
      <c r="A83">
        <v>67</v>
      </c>
      <c r="B83">
        <v>1758469750.1</v>
      </c>
      <c r="C83">
        <v>422</v>
      </c>
      <c r="D83" t="s">
        <v>578</v>
      </c>
      <c r="E83" t="s">
        <v>579</v>
      </c>
      <c r="F83">
        <v>5</v>
      </c>
      <c r="G83" t="s">
        <v>436</v>
      </c>
      <c r="H83" t="s">
        <v>437</v>
      </c>
      <c r="I83" t="s">
        <v>438</v>
      </c>
      <c r="J83">
        <v>1758469741.94615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1115.27896256277</v>
      </c>
      <c r="AL83">
        <v>1079.82860606061</v>
      </c>
      <c r="AM83">
        <v>3.25415584415576</v>
      </c>
      <c r="AN83">
        <v>63.94</v>
      </c>
      <c r="AO83">
        <f>(AQ83 - AP83 + DZ83*1E3/(8.314*(EB83+273.15)) * AS83/DY83 * AR83) * DY83/(100*DM83) * 1000/(1000 - AQ83)</f>
        <v>0</v>
      </c>
      <c r="AP83">
        <v>20.8363377005578</v>
      </c>
      <c r="AQ83">
        <v>23.0476566433567</v>
      </c>
      <c r="AR83">
        <v>-3.47162394804315e-05</v>
      </c>
      <c r="AS83">
        <v>94.9993966536346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2.96</v>
      </c>
      <c r="DN83">
        <v>0.5</v>
      </c>
      <c r="DO83" t="s">
        <v>440</v>
      </c>
      <c r="DP83">
        <v>2</v>
      </c>
      <c r="DQ83" t="b">
        <v>1</v>
      </c>
      <c r="DR83">
        <v>1758469741.94615</v>
      </c>
      <c r="DS83">
        <v>1031.57307692308</v>
      </c>
      <c r="DT83">
        <v>1076.35692307692</v>
      </c>
      <c r="DU83">
        <v>23.0504923076923</v>
      </c>
      <c r="DV83">
        <v>20.8327692307692</v>
      </c>
      <c r="DW83">
        <v>1024.42869230769</v>
      </c>
      <c r="DX83">
        <v>22.7298538461538</v>
      </c>
      <c r="DY83">
        <v>500.008923076923</v>
      </c>
      <c r="DZ83">
        <v>90.0990307692308</v>
      </c>
      <c r="EA83">
        <v>0.0359435846153846</v>
      </c>
      <c r="EB83">
        <v>29.6603923076923</v>
      </c>
      <c r="EC83">
        <v>30.0201692307692</v>
      </c>
      <c r="ED83">
        <v>999.9</v>
      </c>
      <c r="EE83">
        <v>0</v>
      </c>
      <c r="EF83">
        <v>0</v>
      </c>
      <c r="EG83">
        <v>10007.5484615385</v>
      </c>
      <c r="EH83">
        <v>0</v>
      </c>
      <c r="EI83">
        <v>10.7464692307692</v>
      </c>
      <c r="EJ83">
        <v>-44.7829384615385</v>
      </c>
      <c r="EK83">
        <v>1055.91384615385</v>
      </c>
      <c r="EL83">
        <v>1099.25692307692</v>
      </c>
      <c r="EM83">
        <v>2.21771230769231</v>
      </c>
      <c r="EN83">
        <v>1076.35692307692</v>
      </c>
      <c r="EO83">
        <v>20.8327692307692</v>
      </c>
      <c r="EP83">
        <v>2.07682692307692</v>
      </c>
      <c r="EQ83">
        <v>1.87701384615385</v>
      </c>
      <c r="ER83">
        <v>18.0425615384615</v>
      </c>
      <c r="ES83">
        <v>16.4433230769231</v>
      </c>
      <c r="ET83">
        <v>1999.99076923077</v>
      </c>
      <c r="EU83">
        <v>0.979994153846154</v>
      </c>
      <c r="EV83">
        <v>0.0200058384615385</v>
      </c>
      <c r="EW83">
        <v>0</v>
      </c>
      <c r="EX83">
        <v>496.764615384615</v>
      </c>
      <c r="EY83">
        <v>5.00016</v>
      </c>
      <c r="EZ83">
        <v>10219.7615384615</v>
      </c>
      <c r="FA83">
        <v>18234.0923076923</v>
      </c>
      <c r="FB83">
        <v>49.187</v>
      </c>
      <c r="FC83">
        <v>49.5668461538462</v>
      </c>
      <c r="FD83">
        <v>49.562</v>
      </c>
      <c r="FE83">
        <v>49.25</v>
      </c>
      <c r="FF83">
        <v>50.875</v>
      </c>
      <c r="FG83">
        <v>1955.08076923077</v>
      </c>
      <c r="FH83">
        <v>39.91</v>
      </c>
      <c r="FI83">
        <v>0</v>
      </c>
      <c r="FJ83">
        <v>1758469751</v>
      </c>
      <c r="FK83">
        <v>0</v>
      </c>
      <c r="FL83">
        <v>496.852769230769</v>
      </c>
      <c r="FM83">
        <v>1.58386324272909</v>
      </c>
      <c r="FN83">
        <v>48.2324785922059</v>
      </c>
      <c r="FO83">
        <v>10220.2307692308</v>
      </c>
      <c r="FP83">
        <v>15</v>
      </c>
      <c r="FQ83">
        <v>0</v>
      </c>
      <c r="FR83" t="s">
        <v>441</v>
      </c>
      <c r="FS83">
        <v>1747249705.1</v>
      </c>
      <c r="FT83">
        <v>1747249711.1</v>
      </c>
      <c r="FU83">
        <v>0</v>
      </c>
      <c r="FV83">
        <v>0.871</v>
      </c>
      <c r="FW83">
        <v>0.066</v>
      </c>
      <c r="FX83">
        <v>5.486</v>
      </c>
      <c r="FY83">
        <v>0.145</v>
      </c>
      <c r="FZ83">
        <v>420</v>
      </c>
      <c r="GA83">
        <v>16</v>
      </c>
      <c r="GB83">
        <v>0.27</v>
      </c>
      <c r="GC83">
        <v>0.16</v>
      </c>
      <c r="GD83">
        <v>-44.7210238095238</v>
      </c>
      <c r="GE83">
        <v>-1.45331688311683</v>
      </c>
      <c r="GF83">
        <v>0.665401955787958</v>
      </c>
      <c r="GG83">
        <v>0</v>
      </c>
      <c r="GH83">
        <v>496.734470588235</v>
      </c>
      <c r="GI83">
        <v>1.71563024867546</v>
      </c>
      <c r="GJ83">
        <v>0.230337889311756</v>
      </c>
      <c r="GK83">
        <v>-1</v>
      </c>
      <c r="GL83">
        <v>2.21846285714286</v>
      </c>
      <c r="GM83">
        <v>-0.0255233766233759</v>
      </c>
      <c r="GN83">
        <v>0.00593239704452401</v>
      </c>
      <c r="GO83">
        <v>1</v>
      </c>
      <c r="GP83">
        <v>1</v>
      </c>
      <c r="GQ83">
        <v>2</v>
      </c>
      <c r="GR83" t="s">
        <v>448</v>
      </c>
      <c r="GS83">
        <v>3.12545</v>
      </c>
      <c r="GT83">
        <v>2.66175</v>
      </c>
      <c r="GU83">
        <v>0.169789</v>
      </c>
      <c r="GV83">
        <v>0.174844</v>
      </c>
      <c r="GW83">
        <v>0.0983868</v>
      </c>
      <c r="GX83">
        <v>0.0919695</v>
      </c>
      <c r="GY83">
        <v>21512.9</v>
      </c>
      <c r="GZ83">
        <v>20104.5</v>
      </c>
      <c r="HA83">
        <v>23173.4</v>
      </c>
      <c r="HB83">
        <v>23723.9</v>
      </c>
      <c r="HC83">
        <v>35612</v>
      </c>
      <c r="HD83">
        <v>35656.7</v>
      </c>
      <c r="HE83">
        <v>41775</v>
      </c>
      <c r="HF83">
        <v>42297.8</v>
      </c>
      <c r="HG83">
        <v>1.90403</v>
      </c>
      <c r="HH83">
        <v>1.8043</v>
      </c>
      <c r="HI83">
        <v>0.136066</v>
      </c>
      <c r="HJ83">
        <v>0</v>
      </c>
      <c r="HK83">
        <v>27.7901</v>
      </c>
      <c r="HL83">
        <v>999.9</v>
      </c>
      <c r="HM83">
        <v>54.535</v>
      </c>
      <c r="HN83">
        <v>29.457</v>
      </c>
      <c r="HO83">
        <v>24.995</v>
      </c>
      <c r="HP83">
        <v>53.7701</v>
      </c>
      <c r="HQ83">
        <v>43.3614</v>
      </c>
      <c r="HR83">
        <v>1</v>
      </c>
      <c r="HS83">
        <v>0.0581682</v>
      </c>
      <c r="HT83">
        <v>1.17938</v>
      </c>
      <c r="HU83">
        <v>20.2139</v>
      </c>
      <c r="HV83">
        <v>5.23346</v>
      </c>
      <c r="HW83">
        <v>11.992</v>
      </c>
      <c r="HX83">
        <v>4.9555</v>
      </c>
      <c r="HY83">
        <v>3.30387</v>
      </c>
      <c r="HZ83">
        <v>999.9</v>
      </c>
      <c r="IA83">
        <v>9999</v>
      </c>
      <c r="IB83">
        <v>9999</v>
      </c>
      <c r="IC83">
        <v>9999</v>
      </c>
      <c r="ID83">
        <v>1.86888</v>
      </c>
      <c r="IE83">
        <v>1.86462</v>
      </c>
      <c r="IF83">
        <v>1.87211</v>
      </c>
      <c r="IG83">
        <v>1.8631</v>
      </c>
      <c r="IH83">
        <v>1.86249</v>
      </c>
      <c r="II83">
        <v>1.8689</v>
      </c>
      <c r="IJ83">
        <v>1.8591</v>
      </c>
      <c r="IK83">
        <v>1.86542</v>
      </c>
      <c r="IL83">
        <v>5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7.2</v>
      </c>
      <c r="IZ83">
        <v>0.3205</v>
      </c>
      <c r="JA83">
        <v>4.24591870636989</v>
      </c>
      <c r="JB83">
        <v>0.00406324532283829</v>
      </c>
      <c r="JC83">
        <v>-1.45373754250553e-06</v>
      </c>
      <c r="JD83">
        <v>2.45784242640463e-10</v>
      </c>
      <c r="JE83">
        <v>0.0444475935836347</v>
      </c>
      <c r="JF83">
        <v>0.00491888386651684</v>
      </c>
      <c r="JG83">
        <v>0.000226889049496401</v>
      </c>
      <c r="JH83">
        <v>4.01595507822366e-06</v>
      </c>
      <c r="JI83">
        <v>-0</v>
      </c>
      <c r="JJ83">
        <v>2035</v>
      </c>
      <c r="JK83">
        <v>2</v>
      </c>
      <c r="JL83">
        <v>30</v>
      </c>
      <c r="JM83">
        <v>187000.8</v>
      </c>
      <c r="JN83">
        <v>187000.6</v>
      </c>
      <c r="JO83">
        <v>2.2937</v>
      </c>
      <c r="JP83">
        <v>2.32788</v>
      </c>
      <c r="JQ83">
        <v>1.4978</v>
      </c>
      <c r="JR83">
        <v>2.3291</v>
      </c>
      <c r="JS83">
        <v>1.54419</v>
      </c>
      <c r="JT83">
        <v>2.37671</v>
      </c>
      <c r="JU83">
        <v>36.8604</v>
      </c>
      <c r="JV83">
        <v>23.711</v>
      </c>
      <c r="JW83">
        <v>18</v>
      </c>
      <c r="JX83">
        <v>546.292</v>
      </c>
      <c r="JY83">
        <v>425.773</v>
      </c>
      <c r="JZ83">
        <v>25.7967</v>
      </c>
      <c r="KA83">
        <v>28.2599</v>
      </c>
      <c r="KB83">
        <v>30.0005</v>
      </c>
      <c r="KC83">
        <v>28.0317</v>
      </c>
      <c r="KD83">
        <v>28.0432</v>
      </c>
      <c r="KE83">
        <v>45.972</v>
      </c>
      <c r="KF83">
        <v>30.1463</v>
      </c>
      <c r="KG83">
        <v>60.8527</v>
      </c>
      <c r="KH83">
        <v>25.7854</v>
      </c>
      <c r="KI83">
        <v>1123.4</v>
      </c>
      <c r="KJ83">
        <v>20.9236</v>
      </c>
      <c r="KK83">
        <v>93.631</v>
      </c>
      <c r="KL83">
        <v>98.5851</v>
      </c>
    </row>
    <row r="84" spans="1:298">
      <c r="A84">
        <v>68</v>
      </c>
      <c r="B84">
        <v>1758469755.1</v>
      </c>
      <c r="C84">
        <v>427</v>
      </c>
      <c r="D84" t="s">
        <v>580</v>
      </c>
      <c r="E84" t="s">
        <v>581</v>
      </c>
      <c r="F84">
        <v>5</v>
      </c>
      <c r="G84" t="s">
        <v>436</v>
      </c>
      <c r="H84" t="s">
        <v>437</v>
      </c>
      <c r="I84" t="s">
        <v>438</v>
      </c>
      <c r="J84">
        <v>1758469746.94615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1133.48469489177</v>
      </c>
      <c r="AL84">
        <v>1097.08296969697</v>
      </c>
      <c r="AM84">
        <v>3.47707792207773</v>
      </c>
      <c r="AN84">
        <v>63.94</v>
      </c>
      <c r="AO84">
        <f>(AQ84 - AP84 + DZ84*1E3/(8.314*(EB84+273.15)) * AS84/DY84 * AR84) * DY84/(100*DM84) * 1000/(1000 - AQ84)</f>
        <v>0</v>
      </c>
      <c r="AP84">
        <v>20.8401897933328</v>
      </c>
      <c r="AQ84">
        <v>23.0378321678322</v>
      </c>
      <c r="AR84">
        <v>-7.08088194522766e-05</v>
      </c>
      <c r="AS84">
        <v>94.9993966536346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2.96</v>
      </c>
      <c r="DN84">
        <v>0.5</v>
      </c>
      <c r="DO84" t="s">
        <v>440</v>
      </c>
      <c r="DP84">
        <v>2</v>
      </c>
      <c r="DQ84" t="b">
        <v>1</v>
      </c>
      <c r="DR84">
        <v>1758469746.94615</v>
      </c>
      <c r="DS84">
        <v>1048.03692307692</v>
      </c>
      <c r="DT84">
        <v>1093.36923076923</v>
      </c>
      <c r="DU84">
        <v>23.0485307692308</v>
      </c>
      <c r="DV84">
        <v>20.8371846153846</v>
      </c>
      <c r="DW84">
        <v>1040.86076923077</v>
      </c>
      <c r="DX84">
        <v>22.7279461538462</v>
      </c>
      <c r="DY84">
        <v>500.012923076923</v>
      </c>
      <c r="DZ84">
        <v>90.0991846153846</v>
      </c>
      <c r="EA84">
        <v>0.0362298</v>
      </c>
      <c r="EB84">
        <v>29.6603692307692</v>
      </c>
      <c r="EC84">
        <v>30.0180923076923</v>
      </c>
      <c r="ED84">
        <v>999.9</v>
      </c>
      <c r="EE84">
        <v>0</v>
      </c>
      <c r="EF84">
        <v>0</v>
      </c>
      <c r="EG84">
        <v>9987.06153846154</v>
      </c>
      <c r="EH84">
        <v>0</v>
      </c>
      <c r="EI84">
        <v>10.7461538461538</v>
      </c>
      <c r="EJ84">
        <v>-45.3312846153846</v>
      </c>
      <c r="EK84">
        <v>1072.76230769231</v>
      </c>
      <c r="EL84">
        <v>1116.63538461538</v>
      </c>
      <c r="EM84">
        <v>2.21134153846154</v>
      </c>
      <c r="EN84">
        <v>1093.36923076923</v>
      </c>
      <c r="EO84">
        <v>20.8371846153846</v>
      </c>
      <c r="EP84">
        <v>2.07665538461538</v>
      </c>
      <c r="EQ84">
        <v>1.87741538461538</v>
      </c>
      <c r="ER84">
        <v>18.0412307692308</v>
      </c>
      <c r="ES84">
        <v>16.4466923076923</v>
      </c>
      <c r="ET84">
        <v>1999.98384615385</v>
      </c>
      <c r="EU84">
        <v>0.979994153846154</v>
      </c>
      <c r="EV84">
        <v>0.0200058307692308</v>
      </c>
      <c r="EW84">
        <v>0</v>
      </c>
      <c r="EX84">
        <v>496.984307692308</v>
      </c>
      <c r="EY84">
        <v>5.00016</v>
      </c>
      <c r="EZ84">
        <v>10223.4076923077</v>
      </c>
      <c r="FA84">
        <v>18234.0230769231</v>
      </c>
      <c r="FB84">
        <v>49.187</v>
      </c>
      <c r="FC84">
        <v>49.5716923076923</v>
      </c>
      <c r="FD84">
        <v>49.562</v>
      </c>
      <c r="FE84">
        <v>49.25</v>
      </c>
      <c r="FF84">
        <v>50.8893076923077</v>
      </c>
      <c r="FG84">
        <v>1955.07384615385</v>
      </c>
      <c r="FH84">
        <v>39.91</v>
      </c>
      <c r="FI84">
        <v>0</v>
      </c>
      <c r="FJ84">
        <v>1758469755.8</v>
      </c>
      <c r="FK84">
        <v>0</v>
      </c>
      <c r="FL84">
        <v>497.009615384615</v>
      </c>
      <c r="FM84">
        <v>2.10399999702908</v>
      </c>
      <c r="FN84">
        <v>44.8444445359106</v>
      </c>
      <c r="FO84">
        <v>10223.9269230769</v>
      </c>
      <c r="FP84">
        <v>15</v>
      </c>
      <c r="FQ84">
        <v>0</v>
      </c>
      <c r="FR84" t="s">
        <v>441</v>
      </c>
      <c r="FS84">
        <v>1747249705.1</v>
      </c>
      <c r="FT84">
        <v>1747249711.1</v>
      </c>
      <c r="FU84">
        <v>0</v>
      </c>
      <c r="FV84">
        <v>0.871</v>
      </c>
      <c r="FW84">
        <v>0.066</v>
      </c>
      <c r="FX84">
        <v>5.486</v>
      </c>
      <c r="FY84">
        <v>0.145</v>
      </c>
      <c r="FZ84">
        <v>420</v>
      </c>
      <c r="GA84">
        <v>16</v>
      </c>
      <c r="GB84">
        <v>0.27</v>
      </c>
      <c r="GC84">
        <v>0.16</v>
      </c>
      <c r="GD84">
        <v>-45.111455</v>
      </c>
      <c r="GE84">
        <v>-4.35159248120298</v>
      </c>
      <c r="GF84">
        <v>0.804071796219093</v>
      </c>
      <c r="GG84">
        <v>0</v>
      </c>
      <c r="GH84">
        <v>496.915647058824</v>
      </c>
      <c r="GI84">
        <v>1.66927425526025</v>
      </c>
      <c r="GJ84">
        <v>0.240853858833277</v>
      </c>
      <c r="GK84">
        <v>-1</v>
      </c>
      <c r="GL84">
        <v>2.2136075</v>
      </c>
      <c r="GM84">
        <v>-0.0808425563909808</v>
      </c>
      <c r="GN84">
        <v>0.008760994164477</v>
      </c>
      <c r="GO84">
        <v>1</v>
      </c>
      <c r="GP84">
        <v>1</v>
      </c>
      <c r="GQ84">
        <v>2</v>
      </c>
      <c r="GR84" t="s">
        <v>448</v>
      </c>
      <c r="GS84">
        <v>3.1252</v>
      </c>
      <c r="GT84">
        <v>2.66202</v>
      </c>
      <c r="GU84">
        <v>0.171548</v>
      </c>
      <c r="GV84">
        <v>0.176477</v>
      </c>
      <c r="GW84">
        <v>0.0983585</v>
      </c>
      <c r="GX84">
        <v>0.0920152</v>
      </c>
      <c r="GY84">
        <v>21466.8</v>
      </c>
      <c r="GZ84">
        <v>20064.2</v>
      </c>
      <c r="HA84">
        <v>23172.9</v>
      </c>
      <c r="HB84">
        <v>23723.4</v>
      </c>
      <c r="HC84">
        <v>35612.3</v>
      </c>
      <c r="HD84">
        <v>35654.5</v>
      </c>
      <c r="HE84">
        <v>41773.8</v>
      </c>
      <c r="HF84">
        <v>42297.2</v>
      </c>
      <c r="HG84">
        <v>1.90368</v>
      </c>
      <c r="HH84">
        <v>1.80445</v>
      </c>
      <c r="HI84">
        <v>0.136472</v>
      </c>
      <c r="HJ84">
        <v>0</v>
      </c>
      <c r="HK84">
        <v>27.7919</v>
      </c>
      <c r="HL84">
        <v>999.9</v>
      </c>
      <c r="HM84">
        <v>54.535</v>
      </c>
      <c r="HN84">
        <v>29.457</v>
      </c>
      <c r="HO84">
        <v>24.9915</v>
      </c>
      <c r="HP84">
        <v>54.4401</v>
      </c>
      <c r="HQ84">
        <v>43.3574</v>
      </c>
      <c r="HR84">
        <v>1</v>
      </c>
      <c r="HS84">
        <v>0.0586001</v>
      </c>
      <c r="HT84">
        <v>1.16547</v>
      </c>
      <c r="HU84">
        <v>20.2139</v>
      </c>
      <c r="HV84">
        <v>5.23301</v>
      </c>
      <c r="HW84">
        <v>11.992</v>
      </c>
      <c r="HX84">
        <v>4.9556</v>
      </c>
      <c r="HY84">
        <v>3.30393</v>
      </c>
      <c r="HZ84">
        <v>999.9</v>
      </c>
      <c r="IA84">
        <v>9999</v>
      </c>
      <c r="IB84">
        <v>9999</v>
      </c>
      <c r="IC84">
        <v>9999</v>
      </c>
      <c r="ID84">
        <v>1.86889</v>
      </c>
      <c r="IE84">
        <v>1.86462</v>
      </c>
      <c r="IF84">
        <v>1.87211</v>
      </c>
      <c r="IG84">
        <v>1.8631</v>
      </c>
      <c r="IH84">
        <v>1.86249</v>
      </c>
      <c r="II84">
        <v>1.8689</v>
      </c>
      <c r="IJ84">
        <v>1.85911</v>
      </c>
      <c r="IK84">
        <v>1.86543</v>
      </c>
      <c r="IL84">
        <v>5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7.22</v>
      </c>
      <c r="IZ84">
        <v>0.3204</v>
      </c>
      <c r="JA84">
        <v>4.24591870636989</v>
      </c>
      <c r="JB84">
        <v>0.00406324532283829</v>
      </c>
      <c r="JC84">
        <v>-1.45373754250553e-06</v>
      </c>
      <c r="JD84">
        <v>2.45784242640463e-10</v>
      </c>
      <c r="JE84">
        <v>0.0444475935836347</v>
      </c>
      <c r="JF84">
        <v>0.00491888386651684</v>
      </c>
      <c r="JG84">
        <v>0.000226889049496401</v>
      </c>
      <c r="JH84">
        <v>4.01595507822366e-06</v>
      </c>
      <c r="JI84">
        <v>-0</v>
      </c>
      <c r="JJ84">
        <v>2035</v>
      </c>
      <c r="JK84">
        <v>2</v>
      </c>
      <c r="JL84">
        <v>30</v>
      </c>
      <c r="JM84">
        <v>187000.8</v>
      </c>
      <c r="JN84">
        <v>187000.7</v>
      </c>
      <c r="JO84">
        <v>2.31812</v>
      </c>
      <c r="JP84">
        <v>2.34619</v>
      </c>
      <c r="JQ84">
        <v>1.4978</v>
      </c>
      <c r="JR84">
        <v>2.3291</v>
      </c>
      <c r="JS84">
        <v>1.54419</v>
      </c>
      <c r="JT84">
        <v>2.40234</v>
      </c>
      <c r="JU84">
        <v>36.8604</v>
      </c>
      <c r="JV84">
        <v>23.7022</v>
      </c>
      <c r="JW84">
        <v>18</v>
      </c>
      <c r="JX84">
        <v>546.109</v>
      </c>
      <c r="JY84">
        <v>425.898</v>
      </c>
      <c r="JZ84">
        <v>25.7775</v>
      </c>
      <c r="KA84">
        <v>28.2659</v>
      </c>
      <c r="KB84">
        <v>30.0005</v>
      </c>
      <c r="KC84">
        <v>28.0369</v>
      </c>
      <c r="KD84">
        <v>28.0484</v>
      </c>
      <c r="KE84">
        <v>46.532</v>
      </c>
      <c r="KF84">
        <v>29.8689</v>
      </c>
      <c r="KG84">
        <v>60.8527</v>
      </c>
      <c r="KH84">
        <v>25.773</v>
      </c>
      <c r="KI84">
        <v>1143.65</v>
      </c>
      <c r="KJ84">
        <v>20.9492</v>
      </c>
      <c r="KK84">
        <v>93.6284</v>
      </c>
      <c r="KL84">
        <v>98.5835</v>
      </c>
    </row>
    <row r="85" spans="1:298">
      <c r="A85">
        <v>69</v>
      </c>
      <c r="B85">
        <v>1758469760.1</v>
      </c>
      <c r="C85">
        <v>432</v>
      </c>
      <c r="D85" t="s">
        <v>582</v>
      </c>
      <c r="E85" t="s">
        <v>583</v>
      </c>
      <c r="F85">
        <v>5</v>
      </c>
      <c r="G85" t="s">
        <v>436</v>
      </c>
      <c r="H85" t="s">
        <v>437</v>
      </c>
      <c r="I85" t="s">
        <v>438</v>
      </c>
      <c r="J85">
        <v>1758469751.94615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1149.73828914286</v>
      </c>
      <c r="AL85">
        <v>1113.91787878788</v>
      </c>
      <c r="AM85">
        <v>3.33569264069247</v>
      </c>
      <c r="AN85">
        <v>63.94</v>
      </c>
      <c r="AO85">
        <f>(AQ85 - AP85 + DZ85*1E3/(8.314*(EB85+273.15)) * AS85/DY85 * AR85) * DY85/(100*DM85) * 1000/(1000 - AQ85)</f>
        <v>0</v>
      </c>
      <c r="AP85">
        <v>20.8588368420025</v>
      </c>
      <c r="AQ85">
        <v>23.039734965035</v>
      </c>
      <c r="AR85">
        <v>-1.82753444553837e-05</v>
      </c>
      <c r="AS85">
        <v>94.9993966536346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2.96</v>
      </c>
      <c r="DN85">
        <v>0.5</v>
      </c>
      <c r="DO85" t="s">
        <v>440</v>
      </c>
      <c r="DP85">
        <v>2</v>
      </c>
      <c r="DQ85" t="b">
        <v>1</v>
      </c>
      <c r="DR85">
        <v>1758469751.94615</v>
      </c>
      <c r="DS85">
        <v>1064.60769230769</v>
      </c>
      <c r="DT85">
        <v>1109.77230769231</v>
      </c>
      <c r="DU85">
        <v>23.0436538461538</v>
      </c>
      <c r="DV85">
        <v>20.8487307692308</v>
      </c>
      <c r="DW85">
        <v>1057.40076923077</v>
      </c>
      <c r="DX85">
        <v>22.7231615384615</v>
      </c>
      <c r="DY85">
        <v>500.021846153846</v>
      </c>
      <c r="DZ85">
        <v>90.1003615384616</v>
      </c>
      <c r="EA85">
        <v>0.0362942076923077</v>
      </c>
      <c r="EB85">
        <v>29.6583</v>
      </c>
      <c r="EC85">
        <v>30.0164076923077</v>
      </c>
      <c r="ED85">
        <v>999.9</v>
      </c>
      <c r="EE85">
        <v>0</v>
      </c>
      <c r="EF85">
        <v>0</v>
      </c>
      <c r="EG85">
        <v>9991.34230769231</v>
      </c>
      <c r="EH85">
        <v>0</v>
      </c>
      <c r="EI85">
        <v>10.7495692307692</v>
      </c>
      <c r="EJ85">
        <v>-45.1636461538462</v>
      </c>
      <c r="EK85">
        <v>1089.71846153846</v>
      </c>
      <c r="EL85">
        <v>1133.40153846154</v>
      </c>
      <c r="EM85">
        <v>2.19491846153846</v>
      </c>
      <c r="EN85">
        <v>1109.77230769231</v>
      </c>
      <c r="EO85">
        <v>20.8487307692308</v>
      </c>
      <c r="EP85">
        <v>2.07624307692308</v>
      </c>
      <c r="EQ85">
        <v>1.87848</v>
      </c>
      <c r="ER85">
        <v>18.0380615384615</v>
      </c>
      <c r="ES85">
        <v>16.4555923076923</v>
      </c>
      <c r="ET85">
        <v>1999.97769230769</v>
      </c>
      <c r="EU85">
        <v>0.979994153846154</v>
      </c>
      <c r="EV85">
        <v>0.0200058384615385</v>
      </c>
      <c r="EW85">
        <v>0</v>
      </c>
      <c r="EX85">
        <v>497.160076923077</v>
      </c>
      <c r="EY85">
        <v>5.00016</v>
      </c>
      <c r="EZ85">
        <v>10227.4153846154</v>
      </c>
      <c r="FA85">
        <v>18233.9692307692</v>
      </c>
      <c r="FB85">
        <v>49.187</v>
      </c>
      <c r="FC85">
        <v>49.5862307692308</v>
      </c>
      <c r="FD85">
        <v>49.562</v>
      </c>
      <c r="FE85">
        <v>49.25</v>
      </c>
      <c r="FF85">
        <v>50.9036153846154</v>
      </c>
      <c r="FG85">
        <v>1955.06769230769</v>
      </c>
      <c r="FH85">
        <v>39.91</v>
      </c>
      <c r="FI85">
        <v>0</v>
      </c>
      <c r="FJ85">
        <v>1758469761.2</v>
      </c>
      <c r="FK85">
        <v>0</v>
      </c>
      <c r="FL85">
        <v>497.21808</v>
      </c>
      <c r="FM85">
        <v>2.38338461405248</v>
      </c>
      <c r="FN85">
        <v>45.8384615366216</v>
      </c>
      <c r="FO85">
        <v>10228.4</v>
      </c>
      <c r="FP85">
        <v>15</v>
      </c>
      <c r="FQ85">
        <v>0</v>
      </c>
      <c r="FR85" t="s">
        <v>441</v>
      </c>
      <c r="FS85">
        <v>1747249705.1</v>
      </c>
      <c r="FT85">
        <v>1747249711.1</v>
      </c>
      <c r="FU85">
        <v>0</v>
      </c>
      <c r="FV85">
        <v>0.871</v>
      </c>
      <c r="FW85">
        <v>0.066</v>
      </c>
      <c r="FX85">
        <v>5.486</v>
      </c>
      <c r="FY85">
        <v>0.145</v>
      </c>
      <c r="FZ85">
        <v>420</v>
      </c>
      <c r="GA85">
        <v>16</v>
      </c>
      <c r="GB85">
        <v>0.27</v>
      </c>
      <c r="GC85">
        <v>0.16</v>
      </c>
      <c r="GD85">
        <v>-45.2707809523809</v>
      </c>
      <c r="GE85">
        <v>0.180038961038918</v>
      </c>
      <c r="GF85">
        <v>0.647140823431402</v>
      </c>
      <c r="GG85">
        <v>1</v>
      </c>
      <c r="GH85">
        <v>497.081852941176</v>
      </c>
      <c r="GI85">
        <v>2.11631779725505</v>
      </c>
      <c r="GJ85">
        <v>0.272246766561359</v>
      </c>
      <c r="GK85">
        <v>-1</v>
      </c>
      <c r="GL85">
        <v>2.20234571428571</v>
      </c>
      <c r="GM85">
        <v>-0.183043636363633</v>
      </c>
      <c r="GN85">
        <v>0.0196009561407767</v>
      </c>
      <c r="GO85">
        <v>0</v>
      </c>
      <c r="GP85">
        <v>1</v>
      </c>
      <c r="GQ85">
        <v>2</v>
      </c>
      <c r="GR85" t="s">
        <v>448</v>
      </c>
      <c r="GS85">
        <v>3.12556</v>
      </c>
      <c r="GT85">
        <v>2.66153</v>
      </c>
      <c r="GU85">
        <v>0.173226</v>
      </c>
      <c r="GV85">
        <v>0.178224</v>
      </c>
      <c r="GW85">
        <v>0.0983716</v>
      </c>
      <c r="GX85">
        <v>0.0921066</v>
      </c>
      <c r="GY85">
        <v>21422.8</v>
      </c>
      <c r="GZ85">
        <v>20021.3</v>
      </c>
      <c r="HA85">
        <v>23172.4</v>
      </c>
      <c r="HB85">
        <v>23723</v>
      </c>
      <c r="HC85">
        <v>35611.3</v>
      </c>
      <c r="HD85">
        <v>35650.8</v>
      </c>
      <c r="HE85">
        <v>41773.2</v>
      </c>
      <c r="HF85">
        <v>42296.8</v>
      </c>
      <c r="HG85">
        <v>1.9041</v>
      </c>
      <c r="HH85">
        <v>1.80413</v>
      </c>
      <c r="HI85">
        <v>0.136029</v>
      </c>
      <c r="HJ85">
        <v>0</v>
      </c>
      <c r="HK85">
        <v>27.7932</v>
      </c>
      <c r="HL85">
        <v>999.9</v>
      </c>
      <c r="HM85">
        <v>54.535</v>
      </c>
      <c r="HN85">
        <v>29.457</v>
      </c>
      <c r="HO85">
        <v>24.9899</v>
      </c>
      <c r="HP85">
        <v>53.9701</v>
      </c>
      <c r="HQ85">
        <v>43.3454</v>
      </c>
      <c r="HR85">
        <v>1</v>
      </c>
      <c r="HS85">
        <v>0.0590549</v>
      </c>
      <c r="HT85">
        <v>1.17148</v>
      </c>
      <c r="HU85">
        <v>20.2141</v>
      </c>
      <c r="HV85">
        <v>5.23331</v>
      </c>
      <c r="HW85">
        <v>11.992</v>
      </c>
      <c r="HX85">
        <v>4.9556</v>
      </c>
      <c r="HY85">
        <v>3.30395</v>
      </c>
      <c r="HZ85">
        <v>999.9</v>
      </c>
      <c r="IA85">
        <v>9999</v>
      </c>
      <c r="IB85">
        <v>9999</v>
      </c>
      <c r="IC85">
        <v>9999</v>
      </c>
      <c r="ID85">
        <v>1.8689</v>
      </c>
      <c r="IE85">
        <v>1.86462</v>
      </c>
      <c r="IF85">
        <v>1.87212</v>
      </c>
      <c r="IG85">
        <v>1.8631</v>
      </c>
      <c r="IH85">
        <v>1.86249</v>
      </c>
      <c r="II85">
        <v>1.8689</v>
      </c>
      <c r="IJ85">
        <v>1.85913</v>
      </c>
      <c r="IK85">
        <v>1.86542</v>
      </c>
      <c r="IL85">
        <v>5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7.26</v>
      </c>
      <c r="IZ85">
        <v>0.3204</v>
      </c>
      <c r="JA85">
        <v>4.24591870636989</v>
      </c>
      <c r="JB85">
        <v>0.00406324532283829</v>
      </c>
      <c r="JC85">
        <v>-1.45373754250553e-06</v>
      </c>
      <c r="JD85">
        <v>2.45784242640463e-10</v>
      </c>
      <c r="JE85">
        <v>0.0444475935836347</v>
      </c>
      <c r="JF85">
        <v>0.00491888386651684</v>
      </c>
      <c r="JG85">
        <v>0.000226889049496401</v>
      </c>
      <c r="JH85">
        <v>4.01595507822366e-06</v>
      </c>
      <c r="JI85">
        <v>-0</v>
      </c>
      <c r="JJ85">
        <v>2035</v>
      </c>
      <c r="JK85">
        <v>2</v>
      </c>
      <c r="JL85">
        <v>30</v>
      </c>
      <c r="JM85">
        <v>187000.9</v>
      </c>
      <c r="JN85">
        <v>187000.8</v>
      </c>
      <c r="JO85">
        <v>2.34985</v>
      </c>
      <c r="JP85">
        <v>2.35352</v>
      </c>
      <c r="JQ85">
        <v>1.49902</v>
      </c>
      <c r="JR85">
        <v>2.3291</v>
      </c>
      <c r="JS85">
        <v>1.54419</v>
      </c>
      <c r="JT85">
        <v>2.23145</v>
      </c>
      <c r="JU85">
        <v>36.8842</v>
      </c>
      <c r="JV85">
        <v>23.6935</v>
      </c>
      <c r="JW85">
        <v>18</v>
      </c>
      <c r="JX85">
        <v>546.425</v>
      </c>
      <c r="JY85">
        <v>425.743</v>
      </c>
      <c r="JZ85">
        <v>25.7648</v>
      </c>
      <c r="KA85">
        <v>28.2719</v>
      </c>
      <c r="KB85">
        <v>30.0005</v>
      </c>
      <c r="KC85">
        <v>28.0417</v>
      </c>
      <c r="KD85">
        <v>28.0531</v>
      </c>
      <c r="KE85">
        <v>47.0857</v>
      </c>
      <c r="KF85">
        <v>29.8689</v>
      </c>
      <c r="KG85">
        <v>60.8527</v>
      </c>
      <c r="KH85">
        <v>25.7544</v>
      </c>
      <c r="KI85">
        <v>1157.12</v>
      </c>
      <c r="KJ85">
        <v>20.9622</v>
      </c>
      <c r="KK85">
        <v>93.6268</v>
      </c>
      <c r="KL85">
        <v>98.5823</v>
      </c>
    </row>
    <row r="86" spans="1:298">
      <c r="A86">
        <v>70</v>
      </c>
      <c r="B86">
        <v>1758469765.1</v>
      </c>
      <c r="C86">
        <v>437</v>
      </c>
      <c r="D86" t="s">
        <v>584</v>
      </c>
      <c r="E86" t="s">
        <v>585</v>
      </c>
      <c r="F86">
        <v>5</v>
      </c>
      <c r="G86" t="s">
        <v>436</v>
      </c>
      <c r="H86" t="s">
        <v>437</v>
      </c>
      <c r="I86" t="s">
        <v>438</v>
      </c>
      <c r="J86">
        <v>1758469756.94615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1168.13655570563</v>
      </c>
      <c r="AL86">
        <v>1131.66012121212</v>
      </c>
      <c r="AM86">
        <v>3.56521212121198</v>
      </c>
      <c r="AN86">
        <v>63.94</v>
      </c>
      <c r="AO86">
        <f>(AQ86 - AP86 + DZ86*1E3/(8.314*(EB86+273.15)) * AS86/DY86 * AR86) * DY86/(100*DM86) * 1000/(1000 - AQ86)</f>
        <v>0</v>
      </c>
      <c r="AP86">
        <v>20.8834299995743</v>
      </c>
      <c r="AQ86">
        <v>23.039986013986</v>
      </c>
      <c r="AR86">
        <v>1.26160217717028e-05</v>
      </c>
      <c r="AS86">
        <v>94.9993966536346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2.96</v>
      </c>
      <c r="DN86">
        <v>0.5</v>
      </c>
      <c r="DO86" t="s">
        <v>440</v>
      </c>
      <c r="DP86">
        <v>2</v>
      </c>
      <c r="DQ86" t="b">
        <v>1</v>
      </c>
      <c r="DR86">
        <v>1758469756.94615</v>
      </c>
      <c r="DS86">
        <v>1081.28</v>
      </c>
      <c r="DT86">
        <v>1127</v>
      </c>
      <c r="DU86">
        <v>23.0401153846154</v>
      </c>
      <c r="DV86">
        <v>20.8632230769231</v>
      </c>
      <c r="DW86">
        <v>1074.04230769231</v>
      </c>
      <c r="DX86">
        <v>22.7196923076923</v>
      </c>
      <c r="DY86">
        <v>500.03</v>
      </c>
      <c r="DZ86">
        <v>90.1014923076923</v>
      </c>
      <c r="EA86">
        <v>0.0363603384615385</v>
      </c>
      <c r="EB86">
        <v>29.6536076923077</v>
      </c>
      <c r="EC86">
        <v>30.0117076923077</v>
      </c>
      <c r="ED86">
        <v>999.9</v>
      </c>
      <c r="EE86">
        <v>0</v>
      </c>
      <c r="EF86">
        <v>0</v>
      </c>
      <c r="EG86">
        <v>9980.19461538461</v>
      </c>
      <c r="EH86">
        <v>0</v>
      </c>
      <c r="EI86">
        <v>10.7509692307692</v>
      </c>
      <c r="EJ86">
        <v>-45.7195538461538</v>
      </c>
      <c r="EK86">
        <v>1106.78</v>
      </c>
      <c r="EL86">
        <v>1151.01461538462</v>
      </c>
      <c r="EM86">
        <v>2.17688615384615</v>
      </c>
      <c r="EN86">
        <v>1127</v>
      </c>
      <c r="EO86">
        <v>20.8632230769231</v>
      </c>
      <c r="EP86">
        <v>2.07594923076923</v>
      </c>
      <c r="EQ86">
        <v>1.87980923076923</v>
      </c>
      <c r="ER86">
        <v>18.0358076923077</v>
      </c>
      <c r="ES86">
        <v>16.4667</v>
      </c>
      <c r="ET86">
        <v>1999.95615384615</v>
      </c>
      <c r="EU86">
        <v>0.979993923076923</v>
      </c>
      <c r="EV86">
        <v>0.0200060461538462</v>
      </c>
      <c r="EW86">
        <v>0</v>
      </c>
      <c r="EX86">
        <v>497.319</v>
      </c>
      <c r="EY86">
        <v>5.00016</v>
      </c>
      <c r="EZ86">
        <v>10231.1615384615</v>
      </c>
      <c r="FA86">
        <v>18233.7692307692</v>
      </c>
      <c r="FB86">
        <v>49.187</v>
      </c>
      <c r="FC86">
        <v>49.6056153846154</v>
      </c>
      <c r="FD86">
        <v>49.5668461538462</v>
      </c>
      <c r="FE86">
        <v>49.2595384615385</v>
      </c>
      <c r="FF86">
        <v>50.9226923076923</v>
      </c>
      <c r="FG86">
        <v>1955.04615384615</v>
      </c>
      <c r="FH86">
        <v>39.91</v>
      </c>
      <c r="FI86">
        <v>0</v>
      </c>
      <c r="FJ86">
        <v>1758469766</v>
      </c>
      <c r="FK86">
        <v>0</v>
      </c>
      <c r="FL86">
        <v>497.41888</v>
      </c>
      <c r="FM86">
        <v>2.54038461133426</v>
      </c>
      <c r="FN86">
        <v>50.2538460821393</v>
      </c>
      <c r="FO86">
        <v>10232.18</v>
      </c>
      <c r="FP86">
        <v>15</v>
      </c>
      <c r="FQ86">
        <v>0</v>
      </c>
      <c r="FR86" t="s">
        <v>441</v>
      </c>
      <c r="FS86">
        <v>1747249705.1</v>
      </c>
      <c r="FT86">
        <v>1747249711.1</v>
      </c>
      <c r="FU86">
        <v>0</v>
      </c>
      <c r="FV86">
        <v>0.871</v>
      </c>
      <c r="FW86">
        <v>0.066</v>
      </c>
      <c r="FX86">
        <v>5.486</v>
      </c>
      <c r="FY86">
        <v>0.145</v>
      </c>
      <c r="FZ86">
        <v>420</v>
      </c>
      <c r="GA86">
        <v>16</v>
      </c>
      <c r="GB86">
        <v>0.27</v>
      </c>
      <c r="GC86">
        <v>0.16</v>
      </c>
      <c r="GD86">
        <v>-45.43433</v>
      </c>
      <c r="GE86">
        <v>-5.03724812030074</v>
      </c>
      <c r="GF86">
        <v>0.7789581696728</v>
      </c>
      <c r="GG86">
        <v>0</v>
      </c>
      <c r="GH86">
        <v>497.242352941177</v>
      </c>
      <c r="GI86">
        <v>2.13616501146473</v>
      </c>
      <c r="GJ86">
        <v>0.26762263624837</v>
      </c>
      <c r="GK86">
        <v>-1</v>
      </c>
      <c r="GL86">
        <v>2.1852105</v>
      </c>
      <c r="GM86">
        <v>-0.23521669172932</v>
      </c>
      <c r="GN86">
        <v>0.0231147979603976</v>
      </c>
      <c r="GO86">
        <v>0</v>
      </c>
      <c r="GP86">
        <v>0</v>
      </c>
      <c r="GQ86">
        <v>2</v>
      </c>
      <c r="GR86" t="s">
        <v>467</v>
      </c>
      <c r="GS86">
        <v>3.12526</v>
      </c>
      <c r="GT86">
        <v>2.66141</v>
      </c>
      <c r="GU86">
        <v>0.174969</v>
      </c>
      <c r="GV86">
        <v>0.179825</v>
      </c>
      <c r="GW86">
        <v>0.0983691</v>
      </c>
      <c r="GX86">
        <v>0.0921256</v>
      </c>
      <c r="GY86">
        <v>21377.4</v>
      </c>
      <c r="GZ86">
        <v>19981.9</v>
      </c>
      <c r="HA86">
        <v>23172.1</v>
      </c>
      <c r="HB86">
        <v>23722.5</v>
      </c>
      <c r="HC86">
        <v>35611.3</v>
      </c>
      <c r="HD86">
        <v>35649.4</v>
      </c>
      <c r="HE86">
        <v>41772.8</v>
      </c>
      <c r="HF86">
        <v>42295.9</v>
      </c>
      <c r="HG86">
        <v>1.90345</v>
      </c>
      <c r="HH86">
        <v>1.80473</v>
      </c>
      <c r="HI86">
        <v>0.135537</v>
      </c>
      <c r="HJ86">
        <v>0</v>
      </c>
      <c r="HK86">
        <v>27.7957</v>
      </c>
      <c r="HL86">
        <v>999.9</v>
      </c>
      <c r="HM86">
        <v>54.511</v>
      </c>
      <c r="HN86">
        <v>29.457</v>
      </c>
      <c r="HO86">
        <v>24.9831</v>
      </c>
      <c r="HP86">
        <v>53.9201</v>
      </c>
      <c r="HQ86">
        <v>43.5897</v>
      </c>
      <c r="HR86">
        <v>1</v>
      </c>
      <c r="HS86">
        <v>0.059502</v>
      </c>
      <c r="HT86">
        <v>1.16346</v>
      </c>
      <c r="HU86">
        <v>20.2139</v>
      </c>
      <c r="HV86">
        <v>5.23271</v>
      </c>
      <c r="HW86">
        <v>11.992</v>
      </c>
      <c r="HX86">
        <v>4.9554</v>
      </c>
      <c r="HY86">
        <v>3.30385</v>
      </c>
      <c r="HZ86">
        <v>999.9</v>
      </c>
      <c r="IA86">
        <v>9999</v>
      </c>
      <c r="IB86">
        <v>9999</v>
      </c>
      <c r="IC86">
        <v>9999</v>
      </c>
      <c r="ID86">
        <v>1.8689</v>
      </c>
      <c r="IE86">
        <v>1.86462</v>
      </c>
      <c r="IF86">
        <v>1.87213</v>
      </c>
      <c r="IG86">
        <v>1.8631</v>
      </c>
      <c r="IH86">
        <v>1.86249</v>
      </c>
      <c r="II86">
        <v>1.8689</v>
      </c>
      <c r="IJ86">
        <v>1.85913</v>
      </c>
      <c r="IK86">
        <v>1.86542</v>
      </c>
      <c r="IL86">
        <v>5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7.29</v>
      </c>
      <c r="IZ86">
        <v>0.3204</v>
      </c>
      <c r="JA86">
        <v>4.24591870636989</v>
      </c>
      <c r="JB86">
        <v>0.00406324532283829</v>
      </c>
      <c r="JC86">
        <v>-1.45373754250553e-06</v>
      </c>
      <c r="JD86">
        <v>2.45784242640463e-10</v>
      </c>
      <c r="JE86">
        <v>0.0444475935836347</v>
      </c>
      <c r="JF86">
        <v>0.00491888386651684</v>
      </c>
      <c r="JG86">
        <v>0.000226889049496401</v>
      </c>
      <c r="JH86">
        <v>4.01595507822366e-06</v>
      </c>
      <c r="JI86">
        <v>-0</v>
      </c>
      <c r="JJ86">
        <v>2035</v>
      </c>
      <c r="JK86">
        <v>2</v>
      </c>
      <c r="JL86">
        <v>30</v>
      </c>
      <c r="JM86">
        <v>187001</v>
      </c>
      <c r="JN86">
        <v>187000.9</v>
      </c>
      <c r="JO86">
        <v>2.37427</v>
      </c>
      <c r="JP86">
        <v>2.35352</v>
      </c>
      <c r="JQ86">
        <v>1.49902</v>
      </c>
      <c r="JR86">
        <v>2.3291</v>
      </c>
      <c r="JS86">
        <v>1.54419</v>
      </c>
      <c r="JT86">
        <v>2.2583</v>
      </c>
      <c r="JU86">
        <v>36.8842</v>
      </c>
      <c r="JV86">
        <v>23.6935</v>
      </c>
      <c r="JW86">
        <v>18</v>
      </c>
      <c r="JX86">
        <v>546.044</v>
      </c>
      <c r="JY86">
        <v>426.133</v>
      </c>
      <c r="JZ86">
        <v>25.7495</v>
      </c>
      <c r="KA86">
        <v>28.2767</v>
      </c>
      <c r="KB86">
        <v>30.0004</v>
      </c>
      <c r="KC86">
        <v>28.0465</v>
      </c>
      <c r="KD86">
        <v>28.0584</v>
      </c>
      <c r="KE86">
        <v>47.6404</v>
      </c>
      <c r="KF86">
        <v>29.5959</v>
      </c>
      <c r="KG86">
        <v>60.8527</v>
      </c>
      <c r="KH86">
        <v>25.748</v>
      </c>
      <c r="KI86">
        <v>1177.32</v>
      </c>
      <c r="KJ86">
        <v>20.9873</v>
      </c>
      <c r="KK86">
        <v>93.6259</v>
      </c>
      <c r="KL86">
        <v>98.5804</v>
      </c>
    </row>
    <row r="87" spans="1:298">
      <c r="A87">
        <v>71</v>
      </c>
      <c r="B87">
        <v>1758469770.1</v>
      </c>
      <c r="C87">
        <v>442</v>
      </c>
      <c r="D87" t="s">
        <v>586</v>
      </c>
      <c r="E87" t="s">
        <v>587</v>
      </c>
      <c r="F87">
        <v>5</v>
      </c>
      <c r="G87" t="s">
        <v>436</v>
      </c>
      <c r="H87" t="s">
        <v>437</v>
      </c>
      <c r="I87" t="s">
        <v>438</v>
      </c>
      <c r="J87">
        <v>1758469761.94615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1184.35050514286</v>
      </c>
      <c r="AL87">
        <v>1148.41072727273</v>
      </c>
      <c r="AM87">
        <v>3.3251774891774</v>
      </c>
      <c r="AN87">
        <v>63.94</v>
      </c>
      <c r="AO87">
        <f>(AQ87 - AP87 + DZ87*1E3/(8.314*(EB87+273.15)) * AS87/DY87 * AR87) * DY87/(100*DM87) * 1000/(1000 - AQ87)</f>
        <v>0</v>
      </c>
      <c r="AP87">
        <v>20.9000296237889</v>
      </c>
      <c r="AQ87">
        <v>23.0425125874126</v>
      </c>
      <c r="AR87">
        <v>1.53936654863499e-05</v>
      </c>
      <c r="AS87">
        <v>94.9993966536346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2.96</v>
      </c>
      <c r="DN87">
        <v>0.5</v>
      </c>
      <c r="DO87" t="s">
        <v>440</v>
      </c>
      <c r="DP87">
        <v>2</v>
      </c>
      <c r="DQ87" t="b">
        <v>1</v>
      </c>
      <c r="DR87">
        <v>1758469761.94615</v>
      </c>
      <c r="DS87">
        <v>1098.09461538462</v>
      </c>
      <c r="DT87">
        <v>1143.56384615385</v>
      </c>
      <c r="DU87">
        <v>23.0392</v>
      </c>
      <c r="DV87">
        <v>20.8875076923077</v>
      </c>
      <c r="DW87">
        <v>1090.82769230769</v>
      </c>
      <c r="DX87">
        <v>22.7187923076923</v>
      </c>
      <c r="DY87">
        <v>499.992923076923</v>
      </c>
      <c r="DZ87">
        <v>90.1022692307693</v>
      </c>
      <c r="EA87">
        <v>0.0362849307692308</v>
      </c>
      <c r="EB87">
        <v>29.6491538461538</v>
      </c>
      <c r="EC87">
        <v>30.0099615384615</v>
      </c>
      <c r="ED87">
        <v>999.9</v>
      </c>
      <c r="EE87">
        <v>0</v>
      </c>
      <c r="EF87">
        <v>0</v>
      </c>
      <c r="EG87">
        <v>9981.44153846154</v>
      </c>
      <c r="EH87">
        <v>0</v>
      </c>
      <c r="EI87">
        <v>10.7524615384615</v>
      </c>
      <c r="EJ87">
        <v>-45.4691</v>
      </c>
      <c r="EK87">
        <v>1123.99076923077</v>
      </c>
      <c r="EL87">
        <v>1167.96153846154</v>
      </c>
      <c r="EM87">
        <v>2.15168076923077</v>
      </c>
      <c r="EN87">
        <v>1143.56384615385</v>
      </c>
      <c r="EO87">
        <v>20.8875076923077</v>
      </c>
      <c r="EP87">
        <v>2.07588384615385</v>
      </c>
      <c r="EQ87">
        <v>1.88201230769231</v>
      </c>
      <c r="ER87">
        <v>18.0353076923077</v>
      </c>
      <c r="ES87">
        <v>16.4851076923077</v>
      </c>
      <c r="ET87">
        <v>1999.95538461538</v>
      </c>
      <c r="EU87">
        <v>0.979993923076923</v>
      </c>
      <c r="EV87">
        <v>0.0200060461538462</v>
      </c>
      <c r="EW87">
        <v>0</v>
      </c>
      <c r="EX87">
        <v>497.495384615385</v>
      </c>
      <c r="EY87">
        <v>5.00016</v>
      </c>
      <c r="EZ87">
        <v>10235.3307692308</v>
      </c>
      <c r="FA87">
        <v>18233.7615384615</v>
      </c>
      <c r="FB87">
        <v>49.1918461538462</v>
      </c>
      <c r="FC87">
        <v>49.6201538461538</v>
      </c>
      <c r="FD87">
        <v>49.5862307692308</v>
      </c>
      <c r="FE87">
        <v>49.2786153846154</v>
      </c>
      <c r="FF87">
        <v>50.9322307692308</v>
      </c>
      <c r="FG87">
        <v>1955.04538461538</v>
      </c>
      <c r="FH87">
        <v>39.91</v>
      </c>
      <c r="FI87">
        <v>0</v>
      </c>
      <c r="FJ87">
        <v>1758469770.8</v>
      </c>
      <c r="FK87">
        <v>0</v>
      </c>
      <c r="FL87">
        <v>497.60284</v>
      </c>
      <c r="FM87">
        <v>2.58123077137954</v>
      </c>
      <c r="FN87">
        <v>48.0692307725096</v>
      </c>
      <c r="FO87">
        <v>10236.124</v>
      </c>
      <c r="FP87">
        <v>15</v>
      </c>
      <c r="FQ87">
        <v>0</v>
      </c>
      <c r="FR87" t="s">
        <v>441</v>
      </c>
      <c r="FS87">
        <v>1747249705.1</v>
      </c>
      <c r="FT87">
        <v>1747249711.1</v>
      </c>
      <c r="FU87">
        <v>0</v>
      </c>
      <c r="FV87">
        <v>0.871</v>
      </c>
      <c r="FW87">
        <v>0.066</v>
      </c>
      <c r="FX87">
        <v>5.486</v>
      </c>
      <c r="FY87">
        <v>0.145</v>
      </c>
      <c r="FZ87">
        <v>420</v>
      </c>
      <c r="GA87">
        <v>16</v>
      </c>
      <c r="GB87">
        <v>0.27</v>
      </c>
      <c r="GC87">
        <v>0.16</v>
      </c>
      <c r="GD87">
        <v>-45.5790238095238</v>
      </c>
      <c r="GE87">
        <v>0.854890909090881</v>
      </c>
      <c r="GF87">
        <v>0.62299037132723</v>
      </c>
      <c r="GG87">
        <v>0</v>
      </c>
      <c r="GH87">
        <v>497.478382352941</v>
      </c>
      <c r="GI87">
        <v>2.33795263599018</v>
      </c>
      <c r="GJ87">
        <v>0.295493506916412</v>
      </c>
      <c r="GK87">
        <v>-1</v>
      </c>
      <c r="GL87">
        <v>2.16595380952381</v>
      </c>
      <c r="GM87">
        <v>-0.281645454545454</v>
      </c>
      <c r="GN87">
        <v>0.0292930231375177</v>
      </c>
      <c r="GO87">
        <v>0</v>
      </c>
      <c r="GP87">
        <v>0</v>
      </c>
      <c r="GQ87">
        <v>2</v>
      </c>
      <c r="GR87" t="s">
        <v>467</v>
      </c>
      <c r="GS87">
        <v>3.12532</v>
      </c>
      <c r="GT87">
        <v>2.66158</v>
      </c>
      <c r="GU87">
        <v>0.176613</v>
      </c>
      <c r="GV87">
        <v>0.181548</v>
      </c>
      <c r="GW87">
        <v>0.0983888</v>
      </c>
      <c r="GX87">
        <v>0.0923122</v>
      </c>
      <c r="GY87">
        <v>21334.3</v>
      </c>
      <c r="GZ87">
        <v>19939.7</v>
      </c>
      <c r="HA87">
        <v>23171.6</v>
      </c>
      <c r="HB87">
        <v>23722.4</v>
      </c>
      <c r="HC87">
        <v>35609.9</v>
      </c>
      <c r="HD87">
        <v>35642.2</v>
      </c>
      <c r="HE87">
        <v>41772</v>
      </c>
      <c r="HF87">
        <v>42295.9</v>
      </c>
      <c r="HG87">
        <v>1.90338</v>
      </c>
      <c r="HH87">
        <v>1.8046</v>
      </c>
      <c r="HI87">
        <v>0.135683</v>
      </c>
      <c r="HJ87">
        <v>0</v>
      </c>
      <c r="HK87">
        <v>27.7957</v>
      </c>
      <c r="HL87">
        <v>999.9</v>
      </c>
      <c r="HM87">
        <v>54.511</v>
      </c>
      <c r="HN87">
        <v>29.477</v>
      </c>
      <c r="HO87">
        <v>25.0134</v>
      </c>
      <c r="HP87">
        <v>54.0501</v>
      </c>
      <c r="HQ87">
        <v>43.6298</v>
      </c>
      <c r="HR87">
        <v>1</v>
      </c>
      <c r="HS87">
        <v>0.0598095</v>
      </c>
      <c r="HT87">
        <v>1.14021</v>
      </c>
      <c r="HU87">
        <v>20.214</v>
      </c>
      <c r="HV87">
        <v>5.23346</v>
      </c>
      <c r="HW87">
        <v>11.992</v>
      </c>
      <c r="HX87">
        <v>4.95565</v>
      </c>
      <c r="HY87">
        <v>3.30395</v>
      </c>
      <c r="HZ87">
        <v>999.9</v>
      </c>
      <c r="IA87">
        <v>9999</v>
      </c>
      <c r="IB87">
        <v>9999</v>
      </c>
      <c r="IC87">
        <v>9999</v>
      </c>
      <c r="ID87">
        <v>1.8689</v>
      </c>
      <c r="IE87">
        <v>1.86462</v>
      </c>
      <c r="IF87">
        <v>1.8721</v>
      </c>
      <c r="IG87">
        <v>1.8631</v>
      </c>
      <c r="IH87">
        <v>1.86249</v>
      </c>
      <c r="II87">
        <v>1.8689</v>
      </c>
      <c r="IJ87">
        <v>1.85911</v>
      </c>
      <c r="IK87">
        <v>1.86542</v>
      </c>
      <c r="IL87">
        <v>5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7.32</v>
      </c>
      <c r="IZ87">
        <v>0.3205</v>
      </c>
      <c r="JA87">
        <v>4.24591870636989</v>
      </c>
      <c r="JB87">
        <v>0.00406324532283829</v>
      </c>
      <c r="JC87">
        <v>-1.45373754250553e-06</v>
      </c>
      <c r="JD87">
        <v>2.45784242640463e-10</v>
      </c>
      <c r="JE87">
        <v>0.0444475935836347</v>
      </c>
      <c r="JF87">
        <v>0.00491888386651684</v>
      </c>
      <c r="JG87">
        <v>0.000226889049496401</v>
      </c>
      <c r="JH87">
        <v>4.01595507822366e-06</v>
      </c>
      <c r="JI87">
        <v>-0</v>
      </c>
      <c r="JJ87">
        <v>2035</v>
      </c>
      <c r="JK87">
        <v>2</v>
      </c>
      <c r="JL87">
        <v>30</v>
      </c>
      <c r="JM87">
        <v>187001.1</v>
      </c>
      <c r="JN87">
        <v>187001</v>
      </c>
      <c r="JO87">
        <v>2.40601</v>
      </c>
      <c r="JP87">
        <v>2.34253</v>
      </c>
      <c r="JQ87">
        <v>1.49902</v>
      </c>
      <c r="JR87">
        <v>2.3291</v>
      </c>
      <c r="JS87">
        <v>1.54419</v>
      </c>
      <c r="JT87">
        <v>2.29614</v>
      </c>
      <c r="JU87">
        <v>36.8604</v>
      </c>
      <c r="JV87">
        <v>23.7022</v>
      </c>
      <c r="JW87">
        <v>18</v>
      </c>
      <c r="JX87">
        <v>546.045</v>
      </c>
      <c r="JY87">
        <v>426.099</v>
      </c>
      <c r="JZ87">
        <v>25.7416</v>
      </c>
      <c r="KA87">
        <v>28.2828</v>
      </c>
      <c r="KB87">
        <v>30.0005</v>
      </c>
      <c r="KC87">
        <v>28.0523</v>
      </c>
      <c r="KD87">
        <v>28.0638</v>
      </c>
      <c r="KE87">
        <v>48.186</v>
      </c>
      <c r="KF87">
        <v>29.5959</v>
      </c>
      <c r="KG87">
        <v>60.8527</v>
      </c>
      <c r="KH87">
        <v>25.7422</v>
      </c>
      <c r="KI87">
        <v>1190.86</v>
      </c>
      <c r="KJ87">
        <v>20.9899</v>
      </c>
      <c r="KK87">
        <v>93.6239</v>
      </c>
      <c r="KL87">
        <v>98.58</v>
      </c>
    </row>
    <row r="88" spans="1:298">
      <c r="A88">
        <v>72</v>
      </c>
      <c r="B88">
        <v>1758469775.1</v>
      </c>
      <c r="C88">
        <v>447</v>
      </c>
      <c r="D88" t="s">
        <v>588</v>
      </c>
      <c r="E88" t="s">
        <v>589</v>
      </c>
      <c r="F88">
        <v>5</v>
      </c>
      <c r="G88" t="s">
        <v>436</v>
      </c>
      <c r="H88" t="s">
        <v>437</v>
      </c>
      <c r="I88" t="s">
        <v>438</v>
      </c>
      <c r="J88">
        <v>1758469766.94615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1202.75248245887</v>
      </c>
      <c r="AL88">
        <v>1166.01654545455</v>
      </c>
      <c r="AM88">
        <v>3.54131168831147</v>
      </c>
      <c r="AN88">
        <v>63.94</v>
      </c>
      <c r="AO88">
        <f>(AQ88 - AP88 + DZ88*1E3/(8.314*(EB88+273.15)) * AS88/DY88 * AR88) * DY88/(100*DM88) * 1000/(1000 - AQ88)</f>
        <v>0</v>
      </c>
      <c r="AP88">
        <v>20.9525301003904</v>
      </c>
      <c r="AQ88">
        <v>23.0617748251748</v>
      </c>
      <c r="AR88">
        <v>9.7226170531055e-05</v>
      </c>
      <c r="AS88">
        <v>94.9993966536346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2.96</v>
      </c>
      <c r="DN88">
        <v>0.5</v>
      </c>
      <c r="DO88" t="s">
        <v>440</v>
      </c>
      <c r="DP88">
        <v>2</v>
      </c>
      <c r="DQ88" t="b">
        <v>1</v>
      </c>
      <c r="DR88">
        <v>1758469766.94615</v>
      </c>
      <c r="DS88">
        <v>1114.90538461538</v>
      </c>
      <c r="DT88">
        <v>1160.81461538462</v>
      </c>
      <c r="DU88">
        <v>23.0448923076923</v>
      </c>
      <c r="DV88">
        <v>20.9157384615385</v>
      </c>
      <c r="DW88">
        <v>1107.60923076923</v>
      </c>
      <c r="DX88">
        <v>22.7243692307692</v>
      </c>
      <c r="DY88">
        <v>500.010076923077</v>
      </c>
      <c r="DZ88">
        <v>90.1022692307693</v>
      </c>
      <c r="EA88">
        <v>0.0362182</v>
      </c>
      <c r="EB88">
        <v>29.6447153846154</v>
      </c>
      <c r="EC88">
        <v>30.0062230769231</v>
      </c>
      <c r="ED88">
        <v>999.9</v>
      </c>
      <c r="EE88">
        <v>0</v>
      </c>
      <c r="EF88">
        <v>0</v>
      </c>
      <c r="EG88">
        <v>9975.33615384615</v>
      </c>
      <c r="EH88">
        <v>0</v>
      </c>
      <c r="EI88">
        <v>10.7517153846154</v>
      </c>
      <c r="EJ88">
        <v>-45.9086230769231</v>
      </c>
      <c r="EK88">
        <v>1141.20538461538</v>
      </c>
      <c r="EL88">
        <v>1185.61461538462</v>
      </c>
      <c r="EM88">
        <v>2.12914153846154</v>
      </c>
      <c r="EN88">
        <v>1160.81461538462</v>
      </c>
      <c r="EO88">
        <v>20.9157384615385</v>
      </c>
      <c r="EP88">
        <v>2.07639538461538</v>
      </c>
      <c r="EQ88">
        <v>1.88455615384615</v>
      </c>
      <c r="ER88">
        <v>18.0392461538462</v>
      </c>
      <c r="ES88">
        <v>16.5063307692308</v>
      </c>
      <c r="ET88">
        <v>1999.91307692308</v>
      </c>
      <c r="EU88">
        <v>0.979993461538462</v>
      </c>
      <c r="EV88">
        <v>0.0200064692307692</v>
      </c>
      <c r="EW88">
        <v>0</v>
      </c>
      <c r="EX88">
        <v>497.684769230769</v>
      </c>
      <c r="EY88">
        <v>5.00016</v>
      </c>
      <c r="EZ88">
        <v>10238.8</v>
      </c>
      <c r="FA88">
        <v>18233.3692307692</v>
      </c>
      <c r="FB88">
        <v>49.2063846153846</v>
      </c>
      <c r="FC88">
        <v>49.625</v>
      </c>
      <c r="FD88">
        <v>49.6007692307692</v>
      </c>
      <c r="FE88">
        <v>49.2976923076923</v>
      </c>
      <c r="FF88">
        <v>50.937</v>
      </c>
      <c r="FG88">
        <v>1955.00307692308</v>
      </c>
      <c r="FH88">
        <v>39.91</v>
      </c>
      <c r="FI88">
        <v>0</v>
      </c>
      <c r="FJ88">
        <v>1758469776.2</v>
      </c>
      <c r="FK88">
        <v>0</v>
      </c>
      <c r="FL88">
        <v>497.785692307692</v>
      </c>
      <c r="FM88">
        <v>2.09025640675076</v>
      </c>
      <c r="FN88">
        <v>46.406837601273</v>
      </c>
      <c r="FO88">
        <v>10240.0307692308</v>
      </c>
      <c r="FP88">
        <v>15</v>
      </c>
      <c r="FQ88">
        <v>0</v>
      </c>
      <c r="FR88" t="s">
        <v>441</v>
      </c>
      <c r="FS88">
        <v>1747249705.1</v>
      </c>
      <c r="FT88">
        <v>1747249711.1</v>
      </c>
      <c r="FU88">
        <v>0</v>
      </c>
      <c r="FV88">
        <v>0.871</v>
      </c>
      <c r="FW88">
        <v>0.066</v>
      </c>
      <c r="FX88">
        <v>5.486</v>
      </c>
      <c r="FY88">
        <v>0.145</v>
      </c>
      <c r="FZ88">
        <v>420</v>
      </c>
      <c r="GA88">
        <v>16</v>
      </c>
      <c r="GB88">
        <v>0.27</v>
      </c>
      <c r="GC88">
        <v>0.16</v>
      </c>
      <c r="GD88">
        <v>-45.70429</v>
      </c>
      <c r="GE88">
        <v>-3.67958796992481</v>
      </c>
      <c r="GF88">
        <v>0.727151332873701</v>
      </c>
      <c r="GG88">
        <v>0</v>
      </c>
      <c r="GH88">
        <v>497.646735294118</v>
      </c>
      <c r="GI88">
        <v>1.93728036292632</v>
      </c>
      <c r="GJ88">
        <v>0.255630053101047</v>
      </c>
      <c r="GK88">
        <v>-1</v>
      </c>
      <c r="GL88">
        <v>2.139153</v>
      </c>
      <c r="GM88">
        <v>-0.282915789473686</v>
      </c>
      <c r="GN88">
        <v>0.0284434164790378</v>
      </c>
      <c r="GO88">
        <v>0</v>
      </c>
      <c r="GP88">
        <v>0</v>
      </c>
      <c r="GQ88">
        <v>2</v>
      </c>
      <c r="GR88" t="s">
        <v>467</v>
      </c>
      <c r="GS88">
        <v>3.12521</v>
      </c>
      <c r="GT88">
        <v>2.66175</v>
      </c>
      <c r="GU88">
        <v>0.178331</v>
      </c>
      <c r="GV88">
        <v>0.183133</v>
      </c>
      <c r="GW88">
        <v>0.0984336</v>
      </c>
      <c r="GX88">
        <v>0.0923402</v>
      </c>
      <c r="GY88">
        <v>21289.4</v>
      </c>
      <c r="GZ88">
        <v>19900.9</v>
      </c>
      <c r="HA88">
        <v>23171.2</v>
      </c>
      <c r="HB88">
        <v>23722.1</v>
      </c>
      <c r="HC88">
        <v>35607.8</v>
      </c>
      <c r="HD88">
        <v>35640.8</v>
      </c>
      <c r="HE88">
        <v>41771.4</v>
      </c>
      <c r="HF88">
        <v>42295.4</v>
      </c>
      <c r="HG88">
        <v>1.9032</v>
      </c>
      <c r="HH88">
        <v>1.8042</v>
      </c>
      <c r="HI88">
        <v>0.135772</v>
      </c>
      <c r="HJ88">
        <v>0</v>
      </c>
      <c r="HK88">
        <v>27.7957</v>
      </c>
      <c r="HL88">
        <v>999.9</v>
      </c>
      <c r="HM88">
        <v>54.511</v>
      </c>
      <c r="HN88">
        <v>29.477</v>
      </c>
      <c r="HO88">
        <v>25.0108</v>
      </c>
      <c r="HP88">
        <v>54.6901</v>
      </c>
      <c r="HQ88">
        <v>43.6498</v>
      </c>
      <c r="HR88">
        <v>1</v>
      </c>
      <c r="HS88">
        <v>0.0601169</v>
      </c>
      <c r="HT88">
        <v>1.13419</v>
      </c>
      <c r="HU88">
        <v>20.2139</v>
      </c>
      <c r="HV88">
        <v>5.23301</v>
      </c>
      <c r="HW88">
        <v>11.9918</v>
      </c>
      <c r="HX88">
        <v>4.9556</v>
      </c>
      <c r="HY88">
        <v>3.30393</v>
      </c>
      <c r="HZ88">
        <v>999.9</v>
      </c>
      <c r="IA88">
        <v>9999</v>
      </c>
      <c r="IB88">
        <v>9999</v>
      </c>
      <c r="IC88">
        <v>9999</v>
      </c>
      <c r="ID88">
        <v>1.8689</v>
      </c>
      <c r="IE88">
        <v>1.86462</v>
      </c>
      <c r="IF88">
        <v>1.87214</v>
      </c>
      <c r="IG88">
        <v>1.8631</v>
      </c>
      <c r="IH88">
        <v>1.86249</v>
      </c>
      <c r="II88">
        <v>1.8689</v>
      </c>
      <c r="IJ88">
        <v>1.85912</v>
      </c>
      <c r="IK88">
        <v>1.86545</v>
      </c>
      <c r="IL88">
        <v>5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7.35</v>
      </c>
      <c r="IZ88">
        <v>0.3209</v>
      </c>
      <c r="JA88">
        <v>4.24591870636989</v>
      </c>
      <c r="JB88">
        <v>0.00406324532283829</v>
      </c>
      <c r="JC88">
        <v>-1.45373754250553e-06</v>
      </c>
      <c r="JD88">
        <v>2.45784242640463e-10</v>
      </c>
      <c r="JE88">
        <v>0.0444475935836347</v>
      </c>
      <c r="JF88">
        <v>0.00491888386651684</v>
      </c>
      <c r="JG88">
        <v>0.000226889049496401</v>
      </c>
      <c r="JH88">
        <v>4.01595507822366e-06</v>
      </c>
      <c r="JI88">
        <v>-0</v>
      </c>
      <c r="JJ88">
        <v>2035</v>
      </c>
      <c r="JK88">
        <v>2</v>
      </c>
      <c r="JL88">
        <v>30</v>
      </c>
      <c r="JM88">
        <v>187001.2</v>
      </c>
      <c r="JN88">
        <v>187001.1</v>
      </c>
      <c r="JO88">
        <v>2.43042</v>
      </c>
      <c r="JP88">
        <v>2.33643</v>
      </c>
      <c r="JQ88">
        <v>1.4978</v>
      </c>
      <c r="JR88">
        <v>2.3291</v>
      </c>
      <c r="JS88">
        <v>1.54419</v>
      </c>
      <c r="JT88">
        <v>2.37427</v>
      </c>
      <c r="JU88">
        <v>36.8842</v>
      </c>
      <c r="JV88">
        <v>23.711</v>
      </c>
      <c r="JW88">
        <v>18</v>
      </c>
      <c r="JX88">
        <v>545.969</v>
      </c>
      <c r="JY88">
        <v>425.897</v>
      </c>
      <c r="JZ88">
        <v>25.7371</v>
      </c>
      <c r="KA88">
        <v>28.2881</v>
      </c>
      <c r="KB88">
        <v>30.0003</v>
      </c>
      <c r="KC88">
        <v>28.0567</v>
      </c>
      <c r="KD88">
        <v>28.0681</v>
      </c>
      <c r="KE88">
        <v>48.7676</v>
      </c>
      <c r="KF88">
        <v>29.5959</v>
      </c>
      <c r="KG88">
        <v>60.8527</v>
      </c>
      <c r="KH88">
        <v>25.7348</v>
      </c>
      <c r="KI88">
        <v>1211.13</v>
      </c>
      <c r="KJ88">
        <v>20.9948</v>
      </c>
      <c r="KK88">
        <v>93.6226</v>
      </c>
      <c r="KL88">
        <v>98.5788</v>
      </c>
    </row>
    <row r="89" spans="1:298">
      <c r="A89">
        <v>73</v>
      </c>
      <c r="B89">
        <v>1758469780.1</v>
      </c>
      <c r="C89">
        <v>452</v>
      </c>
      <c r="D89" t="s">
        <v>590</v>
      </c>
      <c r="E89" t="s">
        <v>591</v>
      </c>
      <c r="F89">
        <v>5</v>
      </c>
      <c r="G89" t="s">
        <v>436</v>
      </c>
      <c r="H89" t="s">
        <v>437</v>
      </c>
      <c r="I89" t="s">
        <v>438</v>
      </c>
      <c r="J89">
        <v>1758469771.94615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1219.23285648485</v>
      </c>
      <c r="AL89">
        <v>1182.98024242424</v>
      </c>
      <c r="AM89">
        <v>3.37556709956702</v>
      </c>
      <c r="AN89">
        <v>63.94</v>
      </c>
      <c r="AO89">
        <f>(AQ89 - AP89 + DZ89*1E3/(8.314*(EB89+273.15)) * AS89/DY89 * AR89) * DY89/(100*DM89) * 1000/(1000 - AQ89)</f>
        <v>0</v>
      </c>
      <c r="AP89">
        <v>20.9571993550594</v>
      </c>
      <c r="AQ89">
        <v>23.0650426573427</v>
      </c>
      <c r="AR89">
        <v>5.73486929675491e-05</v>
      </c>
      <c r="AS89">
        <v>94.9993966536346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2.96</v>
      </c>
      <c r="DN89">
        <v>0.5</v>
      </c>
      <c r="DO89" t="s">
        <v>440</v>
      </c>
      <c r="DP89">
        <v>2</v>
      </c>
      <c r="DQ89" t="b">
        <v>1</v>
      </c>
      <c r="DR89">
        <v>1758469771.94615</v>
      </c>
      <c r="DS89">
        <v>1131.75</v>
      </c>
      <c r="DT89">
        <v>1177.49</v>
      </c>
      <c r="DU89">
        <v>23.0526076923077</v>
      </c>
      <c r="DV89">
        <v>20.9392</v>
      </c>
      <c r="DW89">
        <v>1124.42307692308</v>
      </c>
      <c r="DX89">
        <v>22.7319230769231</v>
      </c>
      <c r="DY89">
        <v>499.984384615385</v>
      </c>
      <c r="DZ89">
        <v>90.1023230769231</v>
      </c>
      <c r="EA89">
        <v>0.0361570230769231</v>
      </c>
      <c r="EB89">
        <v>29.6417230769231</v>
      </c>
      <c r="EC89">
        <v>30.0089230769231</v>
      </c>
      <c r="ED89">
        <v>999.9</v>
      </c>
      <c r="EE89">
        <v>0</v>
      </c>
      <c r="EF89">
        <v>0</v>
      </c>
      <c r="EG89">
        <v>9993.88769230769</v>
      </c>
      <c r="EH89">
        <v>0</v>
      </c>
      <c r="EI89">
        <v>10.7487076923077</v>
      </c>
      <c r="EJ89">
        <v>-45.7405230769231</v>
      </c>
      <c r="EK89">
        <v>1158.45461538462</v>
      </c>
      <c r="EL89">
        <v>1202.67461538462</v>
      </c>
      <c r="EM89">
        <v>2.11339307692308</v>
      </c>
      <c r="EN89">
        <v>1177.49</v>
      </c>
      <c r="EO89">
        <v>20.9392</v>
      </c>
      <c r="EP89">
        <v>2.07709153846154</v>
      </c>
      <c r="EQ89">
        <v>1.88667076923077</v>
      </c>
      <c r="ER89">
        <v>18.0445846153846</v>
      </c>
      <c r="ES89">
        <v>16.5239769230769</v>
      </c>
      <c r="ET89">
        <v>1999.90923076923</v>
      </c>
      <c r="EU89">
        <v>0.979993461538462</v>
      </c>
      <c r="EV89">
        <v>0.0200064692307692</v>
      </c>
      <c r="EW89">
        <v>0</v>
      </c>
      <c r="EX89">
        <v>497.883461538462</v>
      </c>
      <c r="EY89">
        <v>5.00016</v>
      </c>
      <c r="EZ89">
        <v>10242.5923076923</v>
      </c>
      <c r="FA89">
        <v>18233.3230769231</v>
      </c>
      <c r="FB89">
        <v>49.2257692307692</v>
      </c>
      <c r="FC89">
        <v>49.625</v>
      </c>
      <c r="FD89">
        <v>49.6153076923077</v>
      </c>
      <c r="FE89">
        <v>49.3072307692308</v>
      </c>
      <c r="FF89">
        <v>50.937</v>
      </c>
      <c r="FG89">
        <v>1954.99923076923</v>
      </c>
      <c r="FH89">
        <v>39.91</v>
      </c>
      <c r="FI89">
        <v>0</v>
      </c>
      <c r="FJ89">
        <v>1758469781</v>
      </c>
      <c r="FK89">
        <v>0</v>
      </c>
      <c r="FL89">
        <v>497.960923076923</v>
      </c>
      <c r="FM89">
        <v>1.73476922400787</v>
      </c>
      <c r="FN89">
        <v>42.0957264069235</v>
      </c>
      <c r="FO89">
        <v>10243.6115384615</v>
      </c>
      <c r="FP89">
        <v>15</v>
      </c>
      <c r="FQ89">
        <v>0</v>
      </c>
      <c r="FR89" t="s">
        <v>441</v>
      </c>
      <c r="FS89">
        <v>1747249705.1</v>
      </c>
      <c r="FT89">
        <v>1747249711.1</v>
      </c>
      <c r="FU89">
        <v>0</v>
      </c>
      <c r="FV89">
        <v>0.871</v>
      </c>
      <c r="FW89">
        <v>0.066</v>
      </c>
      <c r="FX89">
        <v>5.486</v>
      </c>
      <c r="FY89">
        <v>0.145</v>
      </c>
      <c r="FZ89">
        <v>420</v>
      </c>
      <c r="GA89">
        <v>16</v>
      </c>
      <c r="GB89">
        <v>0.27</v>
      </c>
      <c r="GC89">
        <v>0.16</v>
      </c>
      <c r="GD89">
        <v>-45.8594142857143</v>
      </c>
      <c r="GE89">
        <v>0.187620779220718</v>
      </c>
      <c r="GF89">
        <v>0.610718573084366</v>
      </c>
      <c r="GG89">
        <v>1</v>
      </c>
      <c r="GH89">
        <v>497.828382352941</v>
      </c>
      <c r="GI89">
        <v>2.15610389509478</v>
      </c>
      <c r="GJ89">
        <v>0.265450229599572</v>
      </c>
      <c r="GK89">
        <v>-1</v>
      </c>
      <c r="GL89">
        <v>2.12471047619048</v>
      </c>
      <c r="GM89">
        <v>-0.211493766233768</v>
      </c>
      <c r="GN89">
        <v>0.0242822709136856</v>
      </c>
      <c r="GO89">
        <v>0</v>
      </c>
      <c r="GP89">
        <v>1</v>
      </c>
      <c r="GQ89">
        <v>2</v>
      </c>
      <c r="GR89" t="s">
        <v>448</v>
      </c>
      <c r="GS89">
        <v>3.12542</v>
      </c>
      <c r="GT89">
        <v>2.66205</v>
      </c>
      <c r="GU89">
        <v>0.179972</v>
      </c>
      <c r="GV89">
        <v>0.184845</v>
      </c>
      <c r="GW89">
        <v>0.0984446</v>
      </c>
      <c r="GX89">
        <v>0.0923466</v>
      </c>
      <c r="GY89">
        <v>21246.9</v>
      </c>
      <c r="GZ89">
        <v>19859</v>
      </c>
      <c r="HA89">
        <v>23171.2</v>
      </c>
      <c r="HB89">
        <v>23722</v>
      </c>
      <c r="HC89">
        <v>35607.6</v>
      </c>
      <c r="HD89">
        <v>35640.1</v>
      </c>
      <c r="HE89">
        <v>41771.5</v>
      </c>
      <c r="HF89">
        <v>42294.8</v>
      </c>
      <c r="HG89">
        <v>1.90373</v>
      </c>
      <c r="HH89">
        <v>1.80408</v>
      </c>
      <c r="HI89">
        <v>0.135813</v>
      </c>
      <c r="HJ89">
        <v>0</v>
      </c>
      <c r="HK89">
        <v>27.7957</v>
      </c>
      <c r="HL89">
        <v>999.9</v>
      </c>
      <c r="HM89">
        <v>54.511</v>
      </c>
      <c r="HN89">
        <v>29.477</v>
      </c>
      <c r="HO89">
        <v>25.0105</v>
      </c>
      <c r="HP89">
        <v>54.4901</v>
      </c>
      <c r="HQ89">
        <v>43.3413</v>
      </c>
      <c r="HR89">
        <v>1</v>
      </c>
      <c r="HS89">
        <v>0.0607241</v>
      </c>
      <c r="HT89">
        <v>1.14954</v>
      </c>
      <c r="HU89">
        <v>20.2139</v>
      </c>
      <c r="HV89">
        <v>5.23361</v>
      </c>
      <c r="HW89">
        <v>11.992</v>
      </c>
      <c r="HX89">
        <v>4.9557</v>
      </c>
      <c r="HY89">
        <v>3.30398</v>
      </c>
      <c r="HZ89">
        <v>999.9</v>
      </c>
      <c r="IA89">
        <v>9999</v>
      </c>
      <c r="IB89">
        <v>9999</v>
      </c>
      <c r="IC89">
        <v>9999</v>
      </c>
      <c r="ID89">
        <v>1.8689</v>
      </c>
      <c r="IE89">
        <v>1.86462</v>
      </c>
      <c r="IF89">
        <v>1.87212</v>
      </c>
      <c r="IG89">
        <v>1.8631</v>
      </c>
      <c r="IH89">
        <v>1.86249</v>
      </c>
      <c r="II89">
        <v>1.8689</v>
      </c>
      <c r="IJ89">
        <v>1.85909</v>
      </c>
      <c r="IK89">
        <v>1.86544</v>
      </c>
      <c r="IL89">
        <v>5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7.37</v>
      </c>
      <c r="IZ89">
        <v>0.3209</v>
      </c>
      <c r="JA89">
        <v>4.24591870636989</v>
      </c>
      <c r="JB89">
        <v>0.00406324532283829</v>
      </c>
      <c r="JC89">
        <v>-1.45373754250553e-06</v>
      </c>
      <c r="JD89">
        <v>2.45784242640463e-10</v>
      </c>
      <c r="JE89">
        <v>0.0444475935836347</v>
      </c>
      <c r="JF89">
        <v>0.00491888386651684</v>
      </c>
      <c r="JG89">
        <v>0.000226889049496401</v>
      </c>
      <c r="JH89">
        <v>4.01595507822366e-06</v>
      </c>
      <c r="JI89">
        <v>-0</v>
      </c>
      <c r="JJ89">
        <v>2035</v>
      </c>
      <c r="JK89">
        <v>2</v>
      </c>
      <c r="JL89">
        <v>30</v>
      </c>
      <c r="JM89">
        <v>187001.2</v>
      </c>
      <c r="JN89">
        <v>187001.1</v>
      </c>
      <c r="JO89">
        <v>2.45972</v>
      </c>
      <c r="JP89">
        <v>2.3291</v>
      </c>
      <c r="JQ89">
        <v>1.4978</v>
      </c>
      <c r="JR89">
        <v>2.3291</v>
      </c>
      <c r="JS89">
        <v>1.54419</v>
      </c>
      <c r="JT89">
        <v>2.40845</v>
      </c>
      <c r="JU89">
        <v>36.8842</v>
      </c>
      <c r="JV89">
        <v>23.711</v>
      </c>
      <c r="JW89">
        <v>18</v>
      </c>
      <c r="JX89">
        <v>546.357</v>
      </c>
      <c r="JY89">
        <v>425.862</v>
      </c>
      <c r="JZ89">
        <v>25.7308</v>
      </c>
      <c r="KA89">
        <v>28.2936</v>
      </c>
      <c r="KB89">
        <v>30.0006</v>
      </c>
      <c r="KC89">
        <v>28.0623</v>
      </c>
      <c r="KD89">
        <v>28.0734</v>
      </c>
      <c r="KE89">
        <v>49.2722</v>
      </c>
      <c r="KF89">
        <v>29.5959</v>
      </c>
      <c r="KG89">
        <v>60.8527</v>
      </c>
      <c r="KH89">
        <v>25.7231</v>
      </c>
      <c r="KI89">
        <v>1224.7</v>
      </c>
      <c r="KJ89">
        <v>20.999</v>
      </c>
      <c r="KK89">
        <v>93.6227</v>
      </c>
      <c r="KL89">
        <v>98.5777</v>
      </c>
    </row>
    <row r="90" spans="1:298">
      <c r="A90">
        <v>74</v>
      </c>
      <c r="B90">
        <v>1758469785.1</v>
      </c>
      <c r="C90">
        <v>457</v>
      </c>
      <c r="D90" t="s">
        <v>592</v>
      </c>
      <c r="E90" t="s">
        <v>593</v>
      </c>
      <c r="F90">
        <v>5</v>
      </c>
      <c r="G90" t="s">
        <v>436</v>
      </c>
      <c r="H90" t="s">
        <v>437</v>
      </c>
      <c r="I90" t="s">
        <v>438</v>
      </c>
      <c r="J90">
        <v>1758469776.94615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1237.48973561905</v>
      </c>
      <c r="AL90">
        <v>1200.57484848485</v>
      </c>
      <c r="AM90">
        <v>3.52843722943696</v>
      </c>
      <c r="AN90">
        <v>63.94</v>
      </c>
      <c r="AO90">
        <f>(AQ90 - AP90 + DZ90*1E3/(8.314*(EB90+273.15)) * AS90/DY90 * AR90) * DY90/(100*DM90) * 1000/(1000 - AQ90)</f>
        <v>0</v>
      </c>
      <c r="AP90">
        <v>20.9595302626356</v>
      </c>
      <c r="AQ90">
        <v>23.0618713286713</v>
      </c>
      <c r="AR90">
        <v>-4.40146415129452e-06</v>
      </c>
      <c r="AS90">
        <v>94.9993966536346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2.96</v>
      </c>
      <c r="DN90">
        <v>0.5</v>
      </c>
      <c r="DO90" t="s">
        <v>440</v>
      </c>
      <c r="DP90">
        <v>2</v>
      </c>
      <c r="DQ90" t="b">
        <v>1</v>
      </c>
      <c r="DR90">
        <v>1758469776.94615</v>
      </c>
      <c r="DS90">
        <v>1148.57692307692</v>
      </c>
      <c r="DT90">
        <v>1194.76692307692</v>
      </c>
      <c r="DU90">
        <v>23.0601384615385</v>
      </c>
      <c r="DV90">
        <v>20.9561307692308</v>
      </c>
      <c r="DW90">
        <v>1141.22230769231</v>
      </c>
      <c r="DX90">
        <v>22.7393</v>
      </c>
      <c r="DY90">
        <v>500.049461538462</v>
      </c>
      <c r="DZ90">
        <v>90.1025230769231</v>
      </c>
      <c r="EA90">
        <v>0.0360245</v>
      </c>
      <c r="EB90">
        <v>29.6411769230769</v>
      </c>
      <c r="EC90">
        <v>30.0114615384615</v>
      </c>
      <c r="ED90">
        <v>999.9</v>
      </c>
      <c r="EE90">
        <v>0</v>
      </c>
      <c r="EF90">
        <v>0</v>
      </c>
      <c r="EG90">
        <v>10014.7</v>
      </c>
      <c r="EH90">
        <v>0</v>
      </c>
      <c r="EI90">
        <v>10.7496692307692</v>
      </c>
      <c r="EJ90">
        <v>-46.1903692307692</v>
      </c>
      <c r="EK90">
        <v>1175.68769230769</v>
      </c>
      <c r="EL90">
        <v>1220.34076923077</v>
      </c>
      <c r="EM90">
        <v>2.10400307692308</v>
      </c>
      <c r="EN90">
        <v>1194.76692307692</v>
      </c>
      <c r="EO90">
        <v>20.9561307692308</v>
      </c>
      <c r="EP90">
        <v>2.07777615384615</v>
      </c>
      <c r="EQ90">
        <v>1.8882</v>
      </c>
      <c r="ER90">
        <v>18.0498230769231</v>
      </c>
      <c r="ES90">
        <v>16.5367230769231</v>
      </c>
      <c r="ET90">
        <v>1999.92384615385</v>
      </c>
      <c r="EU90">
        <v>0.979993692307692</v>
      </c>
      <c r="EV90">
        <v>0.0200062615384615</v>
      </c>
      <c r="EW90">
        <v>0</v>
      </c>
      <c r="EX90">
        <v>498.215461538462</v>
      </c>
      <c r="EY90">
        <v>5.00016</v>
      </c>
      <c r="EZ90">
        <v>10247.8384615385</v>
      </c>
      <c r="FA90">
        <v>18233.4538461538</v>
      </c>
      <c r="FB90">
        <v>49.2403076923077</v>
      </c>
      <c r="FC90">
        <v>49.625</v>
      </c>
      <c r="FD90">
        <v>49.6153076923077</v>
      </c>
      <c r="FE90">
        <v>49.312</v>
      </c>
      <c r="FF90">
        <v>50.937</v>
      </c>
      <c r="FG90">
        <v>1955.01384615385</v>
      </c>
      <c r="FH90">
        <v>39.91</v>
      </c>
      <c r="FI90">
        <v>0</v>
      </c>
      <c r="FJ90">
        <v>1758469785.8</v>
      </c>
      <c r="FK90">
        <v>0</v>
      </c>
      <c r="FL90">
        <v>498.232961538461</v>
      </c>
      <c r="FM90">
        <v>4.35025640560129</v>
      </c>
      <c r="FN90">
        <v>74.6769231109746</v>
      </c>
      <c r="FO90">
        <v>10248.8038461538</v>
      </c>
      <c r="FP90">
        <v>15</v>
      </c>
      <c r="FQ90">
        <v>0</v>
      </c>
      <c r="FR90" t="s">
        <v>441</v>
      </c>
      <c r="FS90">
        <v>1747249705.1</v>
      </c>
      <c r="FT90">
        <v>1747249711.1</v>
      </c>
      <c r="FU90">
        <v>0</v>
      </c>
      <c r="FV90">
        <v>0.871</v>
      </c>
      <c r="FW90">
        <v>0.066</v>
      </c>
      <c r="FX90">
        <v>5.486</v>
      </c>
      <c r="FY90">
        <v>0.145</v>
      </c>
      <c r="FZ90">
        <v>420</v>
      </c>
      <c r="GA90">
        <v>16</v>
      </c>
      <c r="GB90">
        <v>0.27</v>
      </c>
      <c r="GC90">
        <v>0.16</v>
      </c>
      <c r="GD90">
        <v>-45.9598333333333</v>
      </c>
      <c r="GE90">
        <v>-3.28983116883122</v>
      </c>
      <c r="GF90">
        <v>0.690072494696396</v>
      </c>
      <c r="GG90">
        <v>0</v>
      </c>
      <c r="GH90">
        <v>498.020382352941</v>
      </c>
      <c r="GI90">
        <v>2.74595874490301</v>
      </c>
      <c r="GJ90">
        <v>0.331163902436267</v>
      </c>
      <c r="GK90">
        <v>-1</v>
      </c>
      <c r="GL90">
        <v>2.11474142857143</v>
      </c>
      <c r="GM90">
        <v>-0.131670389610389</v>
      </c>
      <c r="GN90">
        <v>0.0186196179915072</v>
      </c>
      <c r="GO90">
        <v>0</v>
      </c>
      <c r="GP90">
        <v>0</v>
      </c>
      <c r="GQ90">
        <v>2</v>
      </c>
      <c r="GR90" t="s">
        <v>467</v>
      </c>
      <c r="GS90">
        <v>3.12571</v>
      </c>
      <c r="GT90">
        <v>2.66095</v>
      </c>
      <c r="GU90">
        <v>0.181652</v>
      </c>
      <c r="GV90">
        <v>0.186353</v>
      </c>
      <c r="GW90">
        <v>0.0984193</v>
      </c>
      <c r="GX90">
        <v>0.0923601</v>
      </c>
      <c r="GY90">
        <v>21203</v>
      </c>
      <c r="GZ90">
        <v>19821.9</v>
      </c>
      <c r="HA90">
        <v>23170.8</v>
      </c>
      <c r="HB90">
        <v>23721.5</v>
      </c>
      <c r="HC90">
        <v>35608.2</v>
      </c>
      <c r="HD90">
        <v>35639.3</v>
      </c>
      <c r="HE90">
        <v>41770.9</v>
      </c>
      <c r="HF90">
        <v>42294.2</v>
      </c>
      <c r="HG90">
        <v>1.9043</v>
      </c>
      <c r="HH90">
        <v>1.80315</v>
      </c>
      <c r="HI90">
        <v>0.137493</v>
      </c>
      <c r="HJ90">
        <v>0</v>
      </c>
      <c r="HK90">
        <v>27.7957</v>
      </c>
      <c r="HL90">
        <v>999.9</v>
      </c>
      <c r="HM90">
        <v>54.487</v>
      </c>
      <c r="HN90">
        <v>29.487</v>
      </c>
      <c r="HO90">
        <v>25.0147</v>
      </c>
      <c r="HP90">
        <v>54.1701</v>
      </c>
      <c r="HQ90">
        <v>43.2292</v>
      </c>
      <c r="HR90">
        <v>1</v>
      </c>
      <c r="HS90">
        <v>0.0610645</v>
      </c>
      <c r="HT90">
        <v>1.16023</v>
      </c>
      <c r="HU90">
        <v>20.214</v>
      </c>
      <c r="HV90">
        <v>5.23361</v>
      </c>
      <c r="HW90">
        <v>11.992</v>
      </c>
      <c r="HX90">
        <v>4.9556</v>
      </c>
      <c r="HY90">
        <v>3.30393</v>
      </c>
      <c r="HZ90">
        <v>999.9</v>
      </c>
      <c r="IA90">
        <v>9999</v>
      </c>
      <c r="IB90">
        <v>9999</v>
      </c>
      <c r="IC90">
        <v>9999</v>
      </c>
      <c r="ID90">
        <v>1.8689</v>
      </c>
      <c r="IE90">
        <v>1.86462</v>
      </c>
      <c r="IF90">
        <v>1.87211</v>
      </c>
      <c r="IG90">
        <v>1.8631</v>
      </c>
      <c r="IH90">
        <v>1.86249</v>
      </c>
      <c r="II90">
        <v>1.8689</v>
      </c>
      <c r="IJ90">
        <v>1.85911</v>
      </c>
      <c r="IK90">
        <v>1.86543</v>
      </c>
      <c r="IL90">
        <v>5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7.4</v>
      </c>
      <c r="IZ90">
        <v>0.3208</v>
      </c>
      <c r="JA90">
        <v>4.24591870636989</v>
      </c>
      <c r="JB90">
        <v>0.00406324532283829</v>
      </c>
      <c r="JC90">
        <v>-1.45373754250553e-06</v>
      </c>
      <c r="JD90">
        <v>2.45784242640463e-10</v>
      </c>
      <c r="JE90">
        <v>0.0444475935836347</v>
      </c>
      <c r="JF90">
        <v>0.00491888386651684</v>
      </c>
      <c r="JG90">
        <v>0.000226889049496401</v>
      </c>
      <c r="JH90">
        <v>4.01595507822366e-06</v>
      </c>
      <c r="JI90">
        <v>-0</v>
      </c>
      <c r="JJ90">
        <v>2035</v>
      </c>
      <c r="JK90">
        <v>2</v>
      </c>
      <c r="JL90">
        <v>30</v>
      </c>
      <c r="JM90">
        <v>187001.3</v>
      </c>
      <c r="JN90">
        <v>187001.2</v>
      </c>
      <c r="JO90">
        <v>2.48413</v>
      </c>
      <c r="JP90">
        <v>2.35474</v>
      </c>
      <c r="JQ90">
        <v>1.49902</v>
      </c>
      <c r="JR90">
        <v>2.3291</v>
      </c>
      <c r="JS90">
        <v>1.54419</v>
      </c>
      <c r="JT90">
        <v>2.23145</v>
      </c>
      <c r="JU90">
        <v>36.8842</v>
      </c>
      <c r="JV90">
        <v>23.6935</v>
      </c>
      <c r="JW90">
        <v>18</v>
      </c>
      <c r="JX90">
        <v>546.771</v>
      </c>
      <c r="JY90">
        <v>425.354</v>
      </c>
      <c r="JZ90">
        <v>25.7205</v>
      </c>
      <c r="KA90">
        <v>28.2995</v>
      </c>
      <c r="KB90">
        <v>30.0005</v>
      </c>
      <c r="KC90">
        <v>28.067</v>
      </c>
      <c r="KD90">
        <v>28.0781</v>
      </c>
      <c r="KE90">
        <v>49.7477</v>
      </c>
      <c r="KF90">
        <v>29.5959</v>
      </c>
      <c r="KG90">
        <v>60.8527</v>
      </c>
      <c r="KH90">
        <v>25.7122</v>
      </c>
      <c r="KI90">
        <v>1244.96</v>
      </c>
      <c r="KJ90">
        <v>21.0238</v>
      </c>
      <c r="KK90">
        <v>93.6213</v>
      </c>
      <c r="KL90">
        <v>98.5763</v>
      </c>
    </row>
    <row r="91" spans="1:298">
      <c r="A91">
        <v>75</v>
      </c>
      <c r="B91">
        <v>1758469790.1</v>
      </c>
      <c r="C91">
        <v>462</v>
      </c>
      <c r="D91" t="s">
        <v>594</v>
      </c>
      <c r="E91" t="s">
        <v>595</v>
      </c>
      <c r="F91">
        <v>5</v>
      </c>
      <c r="G91" t="s">
        <v>436</v>
      </c>
      <c r="H91" t="s">
        <v>437</v>
      </c>
      <c r="I91" t="s">
        <v>438</v>
      </c>
      <c r="J91">
        <v>1758469781.94615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1253.31061447619</v>
      </c>
      <c r="AL91">
        <v>1217.37678787879</v>
      </c>
      <c r="AM91">
        <v>3.33059307359301</v>
      </c>
      <c r="AN91">
        <v>63.94</v>
      </c>
      <c r="AO91">
        <f>(AQ91 - AP91 + DZ91*1E3/(8.314*(EB91+273.15)) * AS91/DY91 * AR91) * DY91/(100*DM91) * 1000/(1000 - AQ91)</f>
        <v>0</v>
      </c>
      <c r="AP91">
        <v>20.9647173820713</v>
      </c>
      <c r="AQ91">
        <v>23.0476965034965</v>
      </c>
      <c r="AR91">
        <v>-6.72880653379537e-05</v>
      </c>
      <c r="AS91">
        <v>94.9993966536346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2.96</v>
      </c>
      <c r="DN91">
        <v>0.5</v>
      </c>
      <c r="DO91" t="s">
        <v>440</v>
      </c>
      <c r="DP91">
        <v>2</v>
      </c>
      <c r="DQ91" t="b">
        <v>1</v>
      </c>
      <c r="DR91">
        <v>1758469781.94615</v>
      </c>
      <c r="DS91">
        <v>1165.44692307692</v>
      </c>
      <c r="DT91">
        <v>1211.26538461538</v>
      </c>
      <c r="DU91">
        <v>23.0600076923077</v>
      </c>
      <c r="DV91">
        <v>20.9611538461538</v>
      </c>
      <c r="DW91">
        <v>1158.06153846154</v>
      </c>
      <c r="DX91">
        <v>22.7391615384615</v>
      </c>
      <c r="DY91">
        <v>500.049769230769</v>
      </c>
      <c r="DZ91">
        <v>90.1025538461538</v>
      </c>
      <c r="EA91">
        <v>0.0358077615384615</v>
      </c>
      <c r="EB91">
        <v>29.6655384615385</v>
      </c>
      <c r="EC91">
        <v>30.0305230769231</v>
      </c>
      <c r="ED91">
        <v>999.9</v>
      </c>
      <c r="EE91">
        <v>0</v>
      </c>
      <c r="EF91">
        <v>0</v>
      </c>
      <c r="EG91">
        <v>10020.5676923077</v>
      </c>
      <c r="EH91">
        <v>0</v>
      </c>
      <c r="EI91">
        <v>10.7466846153846</v>
      </c>
      <c r="EJ91">
        <v>-45.8184769230769</v>
      </c>
      <c r="EK91">
        <v>1192.95615384615</v>
      </c>
      <c r="EL91">
        <v>1237.19769230769</v>
      </c>
      <c r="EM91">
        <v>2.09884461538461</v>
      </c>
      <c r="EN91">
        <v>1211.26538461538</v>
      </c>
      <c r="EO91">
        <v>20.9611538461538</v>
      </c>
      <c r="EP91">
        <v>2.07776461538462</v>
      </c>
      <c r="EQ91">
        <v>1.88865307692308</v>
      </c>
      <c r="ER91">
        <v>18.0497307692308</v>
      </c>
      <c r="ES91">
        <v>16.5405</v>
      </c>
      <c r="ET91">
        <v>1999.97692307692</v>
      </c>
      <c r="EU91">
        <v>0.979994384615385</v>
      </c>
      <c r="EV91">
        <v>0.0200056230769231</v>
      </c>
      <c r="EW91">
        <v>0</v>
      </c>
      <c r="EX91">
        <v>498.471538461538</v>
      </c>
      <c r="EY91">
        <v>5.00016</v>
      </c>
      <c r="EZ91">
        <v>10254.9538461538</v>
      </c>
      <c r="FA91">
        <v>18233.9384615385</v>
      </c>
      <c r="FB91">
        <v>49.25</v>
      </c>
      <c r="FC91">
        <v>49.625</v>
      </c>
      <c r="FD91">
        <v>49.6201538461538</v>
      </c>
      <c r="FE91">
        <v>49.312</v>
      </c>
      <c r="FF91">
        <v>50.937</v>
      </c>
      <c r="FG91">
        <v>1955.06692307692</v>
      </c>
      <c r="FH91">
        <v>39.91</v>
      </c>
      <c r="FI91">
        <v>0</v>
      </c>
      <c r="FJ91">
        <v>1758469791.2</v>
      </c>
      <c r="FK91">
        <v>0</v>
      </c>
      <c r="FL91">
        <v>498.6106</v>
      </c>
      <c r="FM91">
        <v>4.56384615959293</v>
      </c>
      <c r="FN91">
        <v>104.015384579293</v>
      </c>
      <c r="FO91">
        <v>10256.596</v>
      </c>
      <c r="FP91">
        <v>15</v>
      </c>
      <c r="FQ91">
        <v>0</v>
      </c>
      <c r="FR91" t="s">
        <v>441</v>
      </c>
      <c r="FS91">
        <v>1747249705.1</v>
      </c>
      <c r="FT91">
        <v>1747249711.1</v>
      </c>
      <c r="FU91">
        <v>0</v>
      </c>
      <c r="FV91">
        <v>0.871</v>
      </c>
      <c r="FW91">
        <v>0.066</v>
      </c>
      <c r="FX91">
        <v>5.486</v>
      </c>
      <c r="FY91">
        <v>0.145</v>
      </c>
      <c r="FZ91">
        <v>420</v>
      </c>
      <c r="GA91">
        <v>16</v>
      </c>
      <c r="GB91">
        <v>0.27</v>
      </c>
      <c r="GC91">
        <v>0.16</v>
      </c>
      <c r="GD91">
        <v>-45.9755095238095</v>
      </c>
      <c r="GE91">
        <v>2.58690389610372</v>
      </c>
      <c r="GF91">
        <v>0.627384830565406</v>
      </c>
      <c r="GG91">
        <v>0</v>
      </c>
      <c r="GH91">
        <v>498.370352941176</v>
      </c>
      <c r="GI91">
        <v>4.03954163419873</v>
      </c>
      <c r="GJ91">
        <v>0.439475414714418</v>
      </c>
      <c r="GK91">
        <v>-1</v>
      </c>
      <c r="GL91">
        <v>2.10002666666667</v>
      </c>
      <c r="GM91">
        <v>-0.0502246753246724</v>
      </c>
      <c r="GN91">
        <v>0.00777768562303684</v>
      </c>
      <c r="GO91">
        <v>1</v>
      </c>
      <c r="GP91">
        <v>1</v>
      </c>
      <c r="GQ91">
        <v>2</v>
      </c>
      <c r="GR91" t="s">
        <v>448</v>
      </c>
      <c r="GS91">
        <v>3.12523</v>
      </c>
      <c r="GT91">
        <v>2.66139</v>
      </c>
      <c r="GU91">
        <v>0.183239</v>
      </c>
      <c r="GV91">
        <v>0.187968</v>
      </c>
      <c r="GW91">
        <v>0.0983851</v>
      </c>
      <c r="GX91">
        <v>0.092372</v>
      </c>
      <c r="GY91">
        <v>21161.7</v>
      </c>
      <c r="GZ91">
        <v>19782.7</v>
      </c>
      <c r="HA91">
        <v>23170.7</v>
      </c>
      <c r="HB91">
        <v>23721.7</v>
      </c>
      <c r="HC91">
        <v>35609.3</v>
      </c>
      <c r="HD91">
        <v>35639.1</v>
      </c>
      <c r="HE91">
        <v>41770.4</v>
      </c>
      <c r="HF91">
        <v>42294.4</v>
      </c>
      <c r="HG91">
        <v>1.90333</v>
      </c>
      <c r="HH91">
        <v>1.80418</v>
      </c>
      <c r="HI91">
        <v>0.140566</v>
      </c>
      <c r="HJ91">
        <v>0</v>
      </c>
      <c r="HK91">
        <v>27.7972</v>
      </c>
      <c r="HL91">
        <v>999.9</v>
      </c>
      <c r="HM91">
        <v>54.487</v>
      </c>
      <c r="HN91">
        <v>29.487</v>
      </c>
      <c r="HO91">
        <v>25.0137</v>
      </c>
      <c r="HP91">
        <v>54.3301</v>
      </c>
      <c r="HQ91">
        <v>43.4976</v>
      </c>
      <c r="HR91">
        <v>1</v>
      </c>
      <c r="HS91">
        <v>0.0615879</v>
      </c>
      <c r="HT91">
        <v>1.27506</v>
      </c>
      <c r="HU91">
        <v>20.213</v>
      </c>
      <c r="HV91">
        <v>5.23346</v>
      </c>
      <c r="HW91">
        <v>11.992</v>
      </c>
      <c r="HX91">
        <v>4.95565</v>
      </c>
      <c r="HY91">
        <v>3.30395</v>
      </c>
      <c r="HZ91">
        <v>999.9</v>
      </c>
      <c r="IA91">
        <v>9999</v>
      </c>
      <c r="IB91">
        <v>9999</v>
      </c>
      <c r="IC91">
        <v>9999</v>
      </c>
      <c r="ID91">
        <v>1.8689</v>
      </c>
      <c r="IE91">
        <v>1.86462</v>
      </c>
      <c r="IF91">
        <v>1.8721</v>
      </c>
      <c r="IG91">
        <v>1.8631</v>
      </c>
      <c r="IH91">
        <v>1.86249</v>
      </c>
      <c r="II91">
        <v>1.8689</v>
      </c>
      <c r="IJ91">
        <v>1.85912</v>
      </c>
      <c r="IK91">
        <v>1.86543</v>
      </c>
      <c r="IL91">
        <v>5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7.43</v>
      </c>
      <c r="IZ91">
        <v>0.3206</v>
      </c>
      <c r="JA91">
        <v>4.24591870636989</v>
      </c>
      <c r="JB91">
        <v>0.00406324532283829</v>
      </c>
      <c r="JC91">
        <v>-1.45373754250553e-06</v>
      </c>
      <c r="JD91">
        <v>2.45784242640463e-10</v>
      </c>
      <c r="JE91">
        <v>0.0444475935836347</v>
      </c>
      <c r="JF91">
        <v>0.00491888386651684</v>
      </c>
      <c r="JG91">
        <v>0.000226889049496401</v>
      </c>
      <c r="JH91">
        <v>4.01595507822366e-06</v>
      </c>
      <c r="JI91">
        <v>-0</v>
      </c>
      <c r="JJ91">
        <v>2035</v>
      </c>
      <c r="JK91">
        <v>2</v>
      </c>
      <c r="JL91">
        <v>30</v>
      </c>
      <c r="JM91">
        <v>187001.4</v>
      </c>
      <c r="JN91">
        <v>187001.3</v>
      </c>
      <c r="JO91">
        <v>2.51343</v>
      </c>
      <c r="JP91">
        <v>2.34863</v>
      </c>
      <c r="JQ91">
        <v>1.4978</v>
      </c>
      <c r="JR91">
        <v>2.3291</v>
      </c>
      <c r="JS91">
        <v>1.54419</v>
      </c>
      <c r="JT91">
        <v>2.26318</v>
      </c>
      <c r="JU91">
        <v>36.908</v>
      </c>
      <c r="JV91">
        <v>23.6847</v>
      </c>
      <c r="JW91">
        <v>18</v>
      </c>
      <c r="JX91">
        <v>546.184</v>
      </c>
      <c r="JY91">
        <v>425.995</v>
      </c>
      <c r="JZ91">
        <v>25.7069</v>
      </c>
      <c r="KA91">
        <v>28.3051</v>
      </c>
      <c r="KB91">
        <v>30.0005</v>
      </c>
      <c r="KC91">
        <v>28.0724</v>
      </c>
      <c r="KD91">
        <v>28.0835</v>
      </c>
      <c r="KE91">
        <v>50.3478</v>
      </c>
      <c r="KF91">
        <v>29.5959</v>
      </c>
      <c r="KG91">
        <v>60.8527</v>
      </c>
      <c r="KH91">
        <v>25.6607</v>
      </c>
      <c r="KI91">
        <v>1258.47</v>
      </c>
      <c r="KJ91">
        <v>21.0482</v>
      </c>
      <c r="KK91">
        <v>93.6204</v>
      </c>
      <c r="KL91">
        <v>98.5768</v>
      </c>
    </row>
    <row r="92" spans="1:298">
      <c r="A92">
        <v>76</v>
      </c>
      <c r="B92">
        <v>1758469795.1</v>
      </c>
      <c r="C92">
        <v>467</v>
      </c>
      <c r="D92" t="s">
        <v>596</v>
      </c>
      <c r="E92" t="s">
        <v>597</v>
      </c>
      <c r="F92">
        <v>5</v>
      </c>
      <c r="G92" t="s">
        <v>436</v>
      </c>
      <c r="H92" t="s">
        <v>437</v>
      </c>
      <c r="I92" t="s">
        <v>438</v>
      </c>
      <c r="J92">
        <v>1758469786.94615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1271.15996020779</v>
      </c>
      <c r="AL92">
        <v>1234.33539393939</v>
      </c>
      <c r="AM92">
        <v>3.4090822510821</v>
      </c>
      <c r="AN92">
        <v>63.94</v>
      </c>
      <c r="AO92">
        <f>(AQ92 - AP92 + DZ92*1E3/(8.314*(EB92+273.15)) * AS92/DY92 * AR92) * DY92/(100*DM92) * 1000/(1000 - AQ92)</f>
        <v>0</v>
      </c>
      <c r="AP92">
        <v>20.9683576778396</v>
      </c>
      <c r="AQ92">
        <v>23.0361125874126</v>
      </c>
      <c r="AR92">
        <v>-7.38563930381427e-05</v>
      </c>
      <c r="AS92">
        <v>94.9993966536346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2.96</v>
      </c>
      <c r="DN92">
        <v>0.5</v>
      </c>
      <c r="DO92" t="s">
        <v>440</v>
      </c>
      <c r="DP92">
        <v>2</v>
      </c>
      <c r="DQ92" t="b">
        <v>1</v>
      </c>
      <c r="DR92">
        <v>1758469786.94615</v>
      </c>
      <c r="DS92">
        <v>1182.14461538462</v>
      </c>
      <c r="DT92">
        <v>1228.23538461538</v>
      </c>
      <c r="DU92">
        <v>23.0530923076923</v>
      </c>
      <c r="DV92">
        <v>20.9646846153846</v>
      </c>
      <c r="DW92">
        <v>1174.73153846154</v>
      </c>
      <c r="DX92">
        <v>22.7323923076923</v>
      </c>
      <c r="DY92">
        <v>500.044230769231</v>
      </c>
      <c r="DZ92">
        <v>90.1016538461539</v>
      </c>
      <c r="EA92">
        <v>0.0355801538461538</v>
      </c>
      <c r="EB92">
        <v>29.6915307692308</v>
      </c>
      <c r="EC92">
        <v>30.0545692307692</v>
      </c>
      <c r="ED92">
        <v>999.9</v>
      </c>
      <c r="EE92">
        <v>0</v>
      </c>
      <c r="EF92">
        <v>0</v>
      </c>
      <c r="EG92">
        <v>10027.3484615385</v>
      </c>
      <c r="EH92">
        <v>0</v>
      </c>
      <c r="EI92">
        <v>10.7449769230769</v>
      </c>
      <c r="EJ92">
        <v>-46.0902769230769</v>
      </c>
      <c r="EK92">
        <v>1210.03846153846</v>
      </c>
      <c r="EL92">
        <v>1254.53384615385</v>
      </c>
      <c r="EM92">
        <v>2.08839307692308</v>
      </c>
      <c r="EN92">
        <v>1228.23538461538</v>
      </c>
      <c r="EO92">
        <v>20.9646846153846</v>
      </c>
      <c r="EP92">
        <v>2.07712153846154</v>
      </c>
      <c r="EQ92">
        <v>1.88895230769231</v>
      </c>
      <c r="ER92">
        <v>18.0448</v>
      </c>
      <c r="ES92">
        <v>16.5429923076923</v>
      </c>
      <c r="ET92">
        <v>2000.00846153846</v>
      </c>
      <c r="EU92">
        <v>0.979994846153846</v>
      </c>
      <c r="EV92">
        <v>0.0200052</v>
      </c>
      <c r="EW92">
        <v>0</v>
      </c>
      <c r="EX92">
        <v>498.857230769231</v>
      </c>
      <c r="EY92">
        <v>5.00016</v>
      </c>
      <c r="EZ92">
        <v>10261.9615384615</v>
      </c>
      <c r="FA92">
        <v>18234.2384615385</v>
      </c>
      <c r="FB92">
        <v>49.25</v>
      </c>
      <c r="FC92">
        <v>49.6297692307692</v>
      </c>
      <c r="FD92">
        <v>49.625</v>
      </c>
      <c r="FE92">
        <v>49.312</v>
      </c>
      <c r="FF92">
        <v>50.937</v>
      </c>
      <c r="FG92">
        <v>1955.09846153846</v>
      </c>
      <c r="FH92">
        <v>39.91</v>
      </c>
      <c r="FI92">
        <v>0</v>
      </c>
      <c r="FJ92">
        <v>1758469796</v>
      </c>
      <c r="FK92">
        <v>0</v>
      </c>
      <c r="FL92">
        <v>498.95416</v>
      </c>
      <c r="FM92">
        <v>2.87984614672199</v>
      </c>
      <c r="FN92">
        <v>74.9461537099358</v>
      </c>
      <c r="FO92">
        <v>10263.508</v>
      </c>
      <c r="FP92">
        <v>15</v>
      </c>
      <c r="FQ92">
        <v>0</v>
      </c>
      <c r="FR92" t="s">
        <v>441</v>
      </c>
      <c r="FS92">
        <v>1747249705.1</v>
      </c>
      <c r="FT92">
        <v>1747249711.1</v>
      </c>
      <c r="FU92">
        <v>0</v>
      </c>
      <c r="FV92">
        <v>0.871</v>
      </c>
      <c r="FW92">
        <v>0.066</v>
      </c>
      <c r="FX92">
        <v>5.486</v>
      </c>
      <c r="FY92">
        <v>0.145</v>
      </c>
      <c r="FZ92">
        <v>420</v>
      </c>
      <c r="GA92">
        <v>16</v>
      </c>
      <c r="GB92">
        <v>0.27</v>
      </c>
      <c r="GC92">
        <v>0.16</v>
      </c>
      <c r="GD92">
        <v>-45.96728</v>
      </c>
      <c r="GE92">
        <v>-1.11105563909774</v>
      </c>
      <c r="GF92">
        <v>0.636721982972161</v>
      </c>
      <c r="GG92">
        <v>0</v>
      </c>
      <c r="GH92">
        <v>498.662764705882</v>
      </c>
      <c r="GI92">
        <v>4.15917494440593</v>
      </c>
      <c r="GJ92">
        <v>0.453464445640676</v>
      </c>
      <c r="GK92">
        <v>-1</v>
      </c>
      <c r="GL92">
        <v>2.09269</v>
      </c>
      <c r="GM92">
        <v>-0.137274586466166</v>
      </c>
      <c r="GN92">
        <v>0.0138768627578427</v>
      </c>
      <c r="GO92">
        <v>0</v>
      </c>
      <c r="GP92">
        <v>0</v>
      </c>
      <c r="GQ92">
        <v>2</v>
      </c>
      <c r="GR92" t="s">
        <v>467</v>
      </c>
      <c r="GS92">
        <v>3.12565</v>
      </c>
      <c r="GT92">
        <v>2.66071</v>
      </c>
      <c r="GU92">
        <v>0.18485</v>
      </c>
      <c r="GV92">
        <v>0.189497</v>
      </c>
      <c r="GW92">
        <v>0.0983357</v>
      </c>
      <c r="GX92">
        <v>0.0923999</v>
      </c>
      <c r="GY92">
        <v>21119.5</v>
      </c>
      <c r="GZ92">
        <v>19745.1</v>
      </c>
      <c r="HA92">
        <v>23170.2</v>
      </c>
      <c r="HB92">
        <v>23721.3</v>
      </c>
      <c r="HC92">
        <v>35611</v>
      </c>
      <c r="HD92">
        <v>35637.4</v>
      </c>
      <c r="HE92">
        <v>41769.9</v>
      </c>
      <c r="HF92">
        <v>42293.6</v>
      </c>
      <c r="HG92">
        <v>1.9037</v>
      </c>
      <c r="HH92">
        <v>1.80397</v>
      </c>
      <c r="HI92">
        <v>0.139832</v>
      </c>
      <c r="HJ92">
        <v>0</v>
      </c>
      <c r="HK92">
        <v>27.7994</v>
      </c>
      <c r="HL92">
        <v>999.9</v>
      </c>
      <c r="HM92">
        <v>54.487</v>
      </c>
      <c r="HN92">
        <v>29.487</v>
      </c>
      <c r="HO92">
        <v>25.0154</v>
      </c>
      <c r="HP92">
        <v>54.1001</v>
      </c>
      <c r="HQ92">
        <v>43.1931</v>
      </c>
      <c r="HR92">
        <v>1</v>
      </c>
      <c r="HS92">
        <v>0.0624848</v>
      </c>
      <c r="HT92">
        <v>1.48538</v>
      </c>
      <c r="HU92">
        <v>20.2109</v>
      </c>
      <c r="HV92">
        <v>5.23182</v>
      </c>
      <c r="HW92">
        <v>11.992</v>
      </c>
      <c r="HX92">
        <v>4.95525</v>
      </c>
      <c r="HY92">
        <v>3.30368</v>
      </c>
      <c r="HZ92">
        <v>999.9</v>
      </c>
      <c r="IA92">
        <v>9999</v>
      </c>
      <c r="IB92">
        <v>9999</v>
      </c>
      <c r="IC92">
        <v>9999</v>
      </c>
      <c r="ID92">
        <v>1.8689</v>
      </c>
      <c r="IE92">
        <v>1.86462</v>
      </c>
      <c r="IF92">
        <v>1.87214</v>
      </c>
      <c r="IG92">
        <v>1.8631</v>
      </c>
      <c r="IH92">
        <v>1.86249</v>
      </c>
      <c r="II92">
        <v>1.8689</v>
      </c>
      <c r="IJ92">
        <v>1.85913</v>
      </c>
      <c r="IK92">
        <v>1.86545</v>
      </c>
      <c r="IL92">
        <v>5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7.45</v>
      </c>
      <c r="IZ92">
        <v>0.3202</v>
      </c>
      <c r="JA92">
        <v>4.24591870636989</v>
      </c>
      <c r="JB92">
        <v>0.00406324532283829</v>
      </c>
      <c r="JC92">
        <v>-1.45373754250553e-06</v>
      </c>
      <c r="JD92">
        <v>2.45784242640463e-10</v>
      </c>
      <c r="JE92">
        <v>0.0444475935836347</v>
      </c>
      <c r="JF92">
        <v>0.00491888386651684</v>
      </c>
      <c r="JG92">
        <v>0.000226889049496401</v>
      </c>
      <c r="JH92">
        <v>4.01595507822366e-06</v>
      </c>
      <c r="JI92">
        <v>-0</v>
      </c>
      <c r="JJ92">
        <v>2035</v>
      </c>
      <c r="JK92">
        <v>2</v>
      </c>
      <c r="JL92">
        <v>30</v>
      </c>
      <c r="JM92">
        <v>187001.5</v>
      </c>
      <c r="JN92">
        <v>187001.4</v>
      </c>
      <c r="JO92">
        <v>2.54028</v>
      </c>
      <c r="JP92">
        <v>2.33398</v>
      </c>
      <c r="JQ92">
        <v>1.4978</v>
      </c>
      <c r="JR92">
        <v>2.3291</v>
      </c>
      <c r="JS92">
        <v>1.54419</v>
      </c>
      <c r="JT92">
        <v>2.33887</v>
      </c>
      <c r="JU92">
        <v>36.908</v>
      </c>
      <c r="JV92">
        <v>23.6935</v>
      </c>
      <c r="JW92">
        <v>18</v>
      </c>
      <c r="JX92">
        <v>546.465</v>
      </c>
      <c r="JY92">
        <v>425.913</v>
      </c>
      <c r="JZ92">
        <v>25.6569</v>
      </c>
      <c r="KA92">
        <v>28.3102</v>
      </c>
      <c r="KB92">
        <v>30.0008</v>
      </c>
      <c r="KC92">
        <v>28.0768</v>
      </c>
      <c r="KD92">
        <v>28.0884</v>
      </c>
      <c r="KE92">
        <v>50.8415</v>
      </c>
      <c r="KF92">
        <v>28.8361</v>
      </c>
      <c r="KG92">
        <v>61.2349</v>
      </c>
      <c r="KH92">
        <v>25.5715</v>
      </c>
      <c r="KI92">
        <v>1278.77</v>
      </c>
      <c r="KJ92">
        <v>21.21</v>
      </c>
      <c r="KK92">
        <v>93.6189</v>
      </c>
      <c r="KL92">
        <v>98.575</v>
      </c>
    </row>
    <row r="93" spans="1:298">
      <c r="A93">
        <v>77</v>
      </c>
      <c r="B93">
        <v>1758469800.1</v>
      </c>
      <c r="C93">
        <v>472</v>
      </c>
      <c r="D93" t="s">
        <v>598</v>
      </c>
      <c r="E93" t="s">
        <v>599</v>
      </c>
      <c r="F93">
        <v>5</v>
      </c>
      <c r="G93" t="s">
        <v>436</v>
      </c>
      <c r="H93" t="s">
        <v>437</v>
      </c>
      <c r="I93" t="s">
        <v>438</v>
      </c>
      <c r="J93">
        <v>1758469791.94615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1287.15588536797</v>
      </c>
      <c r="AL93">
        <v>1250.97751515151</v>
      </c>
      <c r="AM93">
        <v>3.28981818181818</v>
      </c>
      <c r="AN93">
        <v>63.94</v>
      </c>
      <c r="AO93">
        <f>(AQ93 - AP93 + DZ93*1E3/(8.314*(EB93+273.15)) * AS93/DY93 * AR93) * DY93/(100*DM93) * 1000/(1000 - AQ93)</f>
        <v>0</v>
      </c>
      <c r="AP93">
        <v>21.0002190182872</v>
      </c>
      <c r="AQ93">
        <v>23.0296552447553</v>
      </c>
      <c r="AR93">
        <v>-5.14761565799212e-05</v>
      </c>
      <c r="AS93">
        <v>94.9993966536346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2.96</v>
      </c>
      <c r="DN93">
        <v>0.5</v>
      </c>
      <c r="DO93" t="s">
        <v>440</v>
      </c>
      <c r="DP93">
        <v>2</v>
      </c>
      <c r="DQ93" t="b">
        <v>1</v>
      </c>
      <c r="DR93">
        <v>1758469791.94615</v>
      </c>
      <c r="DS93">
        <v>1198.75230769231</v>
      </c>
      <c r="DT93">
        <v>1244.39384615385</v>
      </c>
      <c r="DU93">
        <v>23.0422</v>
      </c>
      <c r="DV93">
        <v>20.9896230769231</v>
      </c>
      <c r="DW93">
        <v>1191.31153846154</v>
      </c>
      <c r="DX93">
        <v>22.7217153846154</v>
      </c>
      <c r="DY93">
        <v>500.037846153846</v>
      </c>
      <c r="DZ93">
        <v>90.1009538461538</v>
      </c>
      <c r="EA93">
        <v>0.0353513384615385</v>
      </c>
      <c r="EB93">
        <v>29.7150076923077</v>
      </c>
      <c r="EC93">
        <v>30.0750615384615</v>
      </c>
      <c r="ED93">
        <v>999.9</v>
      </c>
      <c r="EE93">
        <v>0</v>
      </c>
      <c r="EF93">
        <v>0</v>
      </c>
      <c r="EG93">
        <v>10008.51</v>
      </c>
      <c r="EH93">
        <v>0</v>
      </c>
      <c r="EI93">
        <v>10.7423076923077</v>
      </c>
      <c r="EJ93">
        <v>-45.6404923076923</v>
      </c>
      <c r="EK93">
        <v>1227.02461538462</v>
      </c>
      <c r="EL93">
        <v>1271.07076923077</v>
      </c>
      <c r="EM93">
        <v>2.05255076923077</v>
      </c>
      <c r="EN93">
        <v>1244.39384615385</v>
      </c>
      <c r="EO93">
        <v>20.9896230769231</v>
      </c>
      <c r="EP93">
        <v>2.07612153846154</v>
      </c>
      <c r="EQ93">
        <v>1.89118461538462</v>
      </c>
      <c r="ER93">
        <v>18.0371538461538</v>
      </c>
      <c r="ES93">
        <v>16.5615461538462</v>
      </c>
      <c r="ET93">
        <v>1999.98461538462</v>
      </c>
      <c r="EU93">
        <v>0.979994615384616</v>
      </c>
      <c r="EV93">
        <v>0.0200054076923077</v>
      </c>
      <c r="EW93">
        <v>0</v>
      </c>
      <c r="EX93">
        <v>499.119461538462</v>
      </c>
      <c r="EY93">
        <v>5.00016</v>
      </c>
      <c r="EZ93">
        <v>10267.7</v>
      </c>
      <c r="FA93">
        <v>18234.0230769231</v>
      </c>
      <c r="FB93">
        <v>49.25</v>
      </c>
      <c r="FC93">
        <v>49.6440769230769</v>
      </c>
      <c r="FD93">
        <v>49.625</v>
      </c>
      <c r="FE93">
        <v>49.312</v>
      </c>
      <c r="FF93">
        <v>50.9418461538462</v>
      </c>
      <c r="FG93">
        <v>1955.07461538462</v>
      </c>
      <c r="FH93">
        <v>39.91</v>
      </c>
      <c r="FI93">
        <v>0</v>
      </c>
      <c r="FJ93">
        <v>1758469800.8</v>
      </c>
      <c r="FK93">
        <v>0</v>
      </c>
      <c r="FL93">
        <v>499.1712</v>
      </c>
      <c r="FM93">
        <v>2.46969231712333</v>
      </c>
      <c r="FN93">
        <v>45.5076923489711</v>
      </c>
      <c r="FO93">
        <v>10268.416</v>
      </c>
      <c r="FP93">
        <v>15</v>
      </c>
      <c r="FQ93">
        <v>0</v>
      </c>
      <c r="FR93" t="s">
        <v>441</v>
      </c>
      <c r="FS93">
        <v>1747249705.1</v>
      </c>
      <c r="FT93">
        <v>1747249711.1</v>
      </c>
      <c r="FU93">
        <v>0</v>
      </c>
      <c r="FV93">
        <v>0.871</v>
      </c>
      <c r="FW93">
        <v>0.066</v>
      </c>
      <c r="FX93">
        <v>5.486</v>
      </c>
      <c r="FY93">
        <v>0.145</v>
      </c>
      <c r="FZ93">
        <v>420</v>
      </c>
      <c r="GA93">
        <v>16</v>
      </c>
      <c r="GB93">
        <v>0.27</v>
      </c>
      <c r="GC93">
        <v>0.16</v>
      </c>
      <c r="GD93">
        <v>-45.90319</v>
      </c>
      <c r="GE93">
        <v>3.62762706766916</v>
      </c>
      <c r="GF93">
        <v>0.712806409132242</v>
      </c>
      <c r="GG93">
        <v>0</v>
      </c>
      <c r="GH93">
        <v>498.921882352941</v>
      </c>
      <c r="GI93">
        <v>3.49674560653668</v>
      </c>
      <c r="GJ93">
        <v>0.407130400031437</v>
      </c>
      <c r="GK93">
        <v>-1</v>
      </c>
      <c r="GL93">
        <v>2.074773</v>
      </c>
      <c r="GM93">
        <v>-0.313292030075187</v>
      </c>
      <c r="GN93">
        <v>0.0346163811077935</v>
      </c>
      <c r="GO93">
        <v>0</v>
      </c>
      <c r="GP93">
        <v>0</v>
      </c>
      <c r="GQ93">
        <v>2</v>
      </c>
      <c r="GR93" t="s">
        <v>467</v>
      </c>
      <c r="GS93">
        <v>3.12534</v>
      </c>
      <c r="GT93">
        <v>2.661</v>
      </c>
      <c r="GU93">
        <v>0.186409</v>
      </c>
      <c r="GV93">
        <v>0.191105</v>
      </c>
      <c r="GW93">
        <v>0.0983559</v>
      </c>
      <c r="GX93">
        <v>0.092827</v>
      </c>
      <c r="GY93">
        <v>21078.9</v>
      </c>
      <c r="GZ93">
        <v>19705.7</v>
      </c>
      <c r="HA93">
        <v>23170</v>
      </c>
      <c r="HB93">
        <v>23721</v>
      </c>
      <c r="HC93">
        <v>35609.8</v>
      </c>
      <c r="HD93">
        <v>35620.4</v>
      </c>
      <c r="HE93">
        <v>41769.3</v>
      </c>
      <c r="HF93">
        <v>42293.3</v>
      </c>
      <c r="HG93">
        <v>1.90307</v>
      </c>
      <c r="HH93">
        <v>1.80438</v>
      </c>
      <c r="HI93">
        <v>0.139724</v>
      </c>
      <c r="HJ93">
        <v>0</v>
      </c>
      <c r="HK93">
        <v>27.8027</v>
      </c>
      <c r="HL93">
        <v>999.9</v>
      </c>
      <c r="HM93">
        <v>54.511</v>
      </c>
      <c r="HN93">
        <v>29.487</v>
      </c>
      <c r="HO93">
        <v>25.0288</v>
      </c>
      <c r="HP93">
        <v>54.0201</v>
      </c>
      <c r="HQ93">
        <v>43.3974</v>
      </c>
      <c r="HR93">
        <v>1</v>
      </c>
      <c r="HS93">
        <v>0.0633816</v>
      </c>
      <c r="HT93">
        <v>1.64549</v>
      </c>
      <c r="HU93">
        <v>20.2097</v>
      </c>
      <c r="HV93">
        <v>5.23346</v>
      </c>
      <c r="HW93">
        <v>11.992</v>
      </c>
      <c r="HX93">
        <v>4.95575</v>
      </c>
      <c r="HY93">
        <v>3.30398</v>
      </c>
      <c r="HZ93">
        <v>999.9</v>
      </c>
      <c r="IA93">
        <v>9999</v>
      </c>
      <c r="IB93">
        <v>9999</v>
      </c>
      <c r="IC93">
        <v>9999</v>
      </c>
      <c r="ID93">
        <v>1.8689</v>
      </c>
      <c r="IE93">
        <v>1.86462</v>
      </c>
      <c r="IF93">
        <v>1.87212</v>
      </c>
      <c r="IG93">
        <v>1.8631</v>
      </c>
      <c r="IH93">
        <v>1.8625</v>
      </c>
      <c r="II93">
        <v>1.8689</v>
      </c>
      <c r="IJ93">
        <v>1.85912</v>
      </c>
      <c r="IK93">
        <v>1.86544</v>
      </c>
      <c r="IL93">
        <v>5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7.48</v>
      </c>
      <c r="IZ93">
        <v>0.3204</v>
      </c>
      <c r="JA93">
        <v>4.24591870636989</v>
      </c>
      <c r="JB93">
        <v>0.00406324532283829</v>
      </c>
      <c r="JC93">
        <v>-1.45373754250553e-06</v>
      </c>
      <c r="JD93">
        <v>2.45784242640463e-10</v>
      </c>
      <c r="JE93">
        <v>0.0444475935836347</v>
      </c>
      <c r="JF93">
        <v>0.00491888386651684</v>
      </c>
      <c r="JG93">
        <v>0.000226889049496401</v>
      </c>
      <c r="JH93">
        <v>4.01595507822366e-06</v>
      </c>
      <c r="JI93">
        <v>-0</v>
      </c>
      <c r="JJ93">
        <v>2035</v>
      </c>
      <c r="JK93">
        <v>2</v>
      </c>
      <c r="JL93">
        <v>30</v>
      </c>
      <c r="JM93">
        <v>187001.6</v>
      </c>
      <c r="JN93">
        <v>187001.5</v>
      </c>
      <c r="JO93">
        <v>2.56348</v>
      </c>
      <c r="JP93">
        <v>2.32666</v>
      </c>
      <c r="JQ93">
        <v>1.4978</v>
      </c>
      <c r="JR93">
        <v>2.3291</v>
      </c>
      <c r="JS93">
        <v>1.54419</v>
      </c>
      <c r="JT93">
        <v>2.37183</v>
      </c>
      <c r="JU93">
        <v>36.908</v>
      </c>
      <c r="JV93">
        <v>23.6935</v>
      </c>
      <c r="JW93">
        <v>18</v>
      </c>
      <c r="JX93">
        <v>546.11</v>
      </c>
      <c r="JY93">
        <v>426.183</v>
      </c>
      <c r="JZ93">
        <v>25.5661</v>
      </c>
      <c r="KA93">
        <v>28.3163</v>
      </c>
      <c r="KB93">
        <v>30.0008</v>
      </c>
      <c r="KC93">
        <v>28.0828</v>
      </c>
      <c r="KD93">
        <v>28.0932</v>
      </c>
      <c r="KE93">
        <v>51.4188</v>
      </c>
      <c r="KF93">
        <v>28.5648</v>
      </c>
      <c r="KG93">
        <v>61.2349</v>
      </c>
      <c r="KH93">
        <v>25.492</v>
      </c>
      <c r="KI93">
        <v>1292.38</v>
      </c>
      <c r="KJ93">
        <v>21.2651</v>
      </c>
      <c r="KK93">
        <v>93.6179</v>
      </c>
      <c r="KL93">
        <v>98.5741</v>
      </c>
    </row>
    <row r="94" spans="1:298">
      <c r="A94">
        <v>78</v>
      </c>
      <c r="B94">
        <v>1758469805.1</v>
      </c>
      <c r="C94">
        <v>477</v>
      </c>
      <c r="D94" t="s">
        <v>600</v>
      </c>
      <c r="E94" t="s">
        <v>601</v>
      </c>
      <c r="F94">
        <v>5</v>
      </c>
      <c r="G94" t="s">
        <v>436</v>
      </c>
      <c r="H94" t="s">
        <v>437</v>
      </c>
      <c r="I94" t="s">
        <v>438</v>
      </c>
      <c r="J94">
        <v>1758469796.94615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1305.36662431169</v>
      </c>
      <c r="AL94">
        <v>1268.57175757576</v>
      </c>
      <c r="AM94">
        <v>3.55057575757549</v>
      </c>
      <c r="AN94">
        <v>63.94</v>
      </c>
      <c r="AO94">
        <f>(AQ94 - AP94 + DZ94*1E3/(8.314*(EB94+273.15)) * AS94/DY94 * AR94) * DY94/(100*DM94) * 1000/(1000 - AQ94)</f>
        <v>0</v>
      </c>
      <c r="AP94">
        <v>21.1321518748134</v>
      </c>
      <c r="AQ94">
        <v>23.0770748251748</v>
      </c>
      <c r="AR94">
        <v>0.00593569911779553</v>
      </c>
      <c r="AS94">
        <v>94.9993966536346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2.96</v>
      </c>
      <c r="DN94">
        <v>0.5</v>
      </c>
      <c r="DO94" t="s">
        <v>440</v>
      </c>
      <c r="DP94">
        <v>2</v>
      </c>
      <c r="DQ94" t="b">
        <v>1</v>
      </c>
      <c r="DR94">
        <v>1758469796.94615</v>
      </c>
      <c r="DS94">
        <v>1215.28538461538</v>
      </c>
      <c r="DT94">
        <v>1261.31076923077</v>
      </c>
      <c r="DU94">
        <v>23.0442538461538</v>
      </c>
      <c r="DV94">
        <v>21.0470923076923</v>
      </c>
      <c r="DW94">
        <v>1207.81769230769</v>
      </c>
      <c r="DX94">
        <v>22.7237230769231</v>
      </c>
      <c r="DY94">
        <v>500.023461538462</v>
      </c>
      <c r="DZ94">
        <v>90.1007923076923</v>
      </c>
      <c r="EA94">
        <v>0.0353262461538462</v>
      </c>
      <c r="EB94">
        <v>29.7127153846154</v>
      </c>
      <c r="EC94">
        <v>30.0809923076923</v>
      </c>
      <c r="ED94">
        <v>999.9</v>
      </c>
      <c r="EE94">
        <v>0</v>
      </c>
      <c r="EF94">
        <v>0</v>
      </c>
      <c r="EG94">
        <v>10008.41</v>
      </c>
      <c r="EH94">
        <v>0</v>
      </c>
      <c r="EI94">
        <v>10.7503230769231</v>
      </c>
      <c r="EJ94">
        <v>-46.0252</v>
      </c>
      <c r="EK94">
        <v>1243.95076923077</v>
      </c>
      <c r="EL94">
        <v>1288.42846153846</v>
      </c>
      <c r="EM94">
        <v>1.99714384615385</v>
      </c>
      <c r="EN94">
        <v>1261.31076923077</v>
      </c>
      <c r="EO94">
        <v>21.0470923076923</v>
      </c>
      <c r="EP94">
        <v>2.07630307692308</v>
      </c>
      <c r="EQ94">
        <v>1.89635846153846</v>
      </c>
      <c r="ER94">
        <v>18.0385461538462</v>
      </c>
      <c r="ES94">
        <v>16.6044461538462</v>
      </c>
      <c r="ET94">
        <v>1999.98230769231</v>
      </c>
      <c r="EU94">
        <v>0.979994615384615</v>
      </c>
      <c r="EV94">
        <v>0.0200054153846154</v>
      </c>
      <c r="EW94">
        <v>0</v>
      </c>
      <c r="EX94">
        <v>499.316153846154</v>
      </c>
      <c r="EY94">
        <v>5.00016</v>
      </c>
      <c r="EZ94">
        <v>10271.4461538462</v>
      </c>
      <c r="FA94">
        <v>18233.9923076923</v>
      </c>
      <c r="FB94">
        <v>49.25</v>
      </c>
      <c r="FC94">
        <v>49.6583846153846</v>
      </c>
      <c r="FD94">
        <v>49.6297692307692</v>
      </c>
      <c r="FE94">
        <v>49.312</v>
      </c>
      <c r="FF94">
        <v>50.9515384615385</v>
      </c>
      <c r="FG94">
        <v>1955.07230769231</v>
      </c>
      <c r="FH94">
        <v>39.91</v>
      </c>
      <c r="FI94">
        <v>0</v>
      </c>
      <c r="FJ94">
        <v>1758469806.2</v>
      </c>
      <c r="FK94">
        <v>0</v>
      </c>
      <c r="FL94">
        <v>499.359576923077</v>
      </c>
      <c r="FM94">
        <v>1.7670085406834</v>
      </c>
      <c r="FN94">
        <v>39.3811966261208</v>
      </c>
      <c r="FO94">
        <v>10272.0730769231</v>
      </c>
      <c r="FP94">
        <v>15</v>
      </c>
      <c r="FQ94">
        <v>0</v>
      </c>
      <c r="FR94" t="s">
        <v>441</v>
      </c>
      <c r="FS94">
        <v>1747249705.1</v>
      </c>
      <c r="FT94">
        <v>1747249711.1</v>
      </c>
      <c r="FU94">
        <v>0</v>
      </c>
      <c r="FV94">
        <v>0.871</v>
      </c>
      <c r="FW94">
        <v>0.066</v>
      </c>
      <c r="FX94">
        <v>5.486</v>
      </c>
      <c r="FY94">
        <v>0.145</v>
      </c>
      <c r="FZ94">
        <v>420</v>
      </c>
      <c r="GA94">
        <v>16</v>
      </c>
      <c r="GB94">
        <v>0.27</v>
      </c>
      <c r="GC94">
        <v>0.16</v>
      </c>
      <c r="GD94">
        <v>-45.86364</v>
      </c>
      <c r="GE94">
        <v>-3.13254135338351</v>
      </c>
      <c r="GF94">
        <v>0.6892830422983</v>
      </c>
      <c r="GG94">
        <v>0</v>
      </c>
      <c r="GH94">
        <v>499.207264705882</v>
      </c>
      <c r="GI94">
        <v>1.96890756500781</v>
      </c>
      <c r="GJ94">
        <v>0.271556982301467</v>
      </c>
      <c r="GK94">
        <v>-1</v>
      </c>
      <c r="GL94">
        <v>2.018853</v>
      </c>
      <c r="GM94">
        <v>-0.706671879699248</v>
      </c>
      <c r="GN94">
        <v>0.0722421008899935</v>
      </c>
      <c r="GO94">
        <v>0</v>
      </c>
      <c r="GP94">
        <v>0</v>
      </c>
      <c r="GQ94">
        <v>2</v>
      </c>
      <c r="GR94" t="s">
        <v>467</v>
      </c>
      <c r="GS94">
        <v>3.12553</v>
      </c>
      <c r="GT94">
        <v>2.66105</v>
      </c>
      <c r="GU94">
        <v>0.188031</v>
      </c>
      <c r="GV94">
        <v>0.192615</v>
      </c>
      <c r="GW94">
        <v>0.0984863</v>
      </c>
      <c r="GX94">
        <v>0.0930175</v>
      </c>
      <c r="GY94">
        <v>21036.2</v>
      </c>
      <c r="GZ94">
        <v>19669</v>
      </c>
      <c r="HA94">
        <v>23169.3</v>
      </c>
      <c r="HB94">
        <v>23721.2</v>
      </c>
      <c r="HC94">
        <v>35604.3</v>
      </c>
      <c r="HD94">
        <v>35613</v>
      </c>
      <c r="HE94">
        <v>41768.8</v>
      </c>
      <c r="HF94">
        <v>42293.2</v>
      </c>
      <c r="HG94">
        <v>1.90335</v>
      </c>
      <c r="HH94">
        <v>1.80415</v>
      </c>
      <c r="HI94">
        <v>0.138786</v>
      </c>
      <c r="HJ94">
        <v>0</v>
      </c>
      <c r="HK94">
        <v>27.8027</v>
      </c>
      <c r="HL94">
        <v>999.9</v>
      </c>
      <c r="HM94">
        <v>54.511</v>
      </c>
      <c r="HN94">
        <v>29.497</v>
      </c>
      <c r="HO94">
        <v>25.0412</v>
      </c>
      <c r="HP94">
        <v>53.7901</v>
      </c>
      <c r="HQ94">
        <v>43.1731</v>
      </c>
      <c r="HR94">
        <v>1</v>
      </c>
      <c r="HS94">
        <v>0.0639914</v>
      </c>
      <c r="HT94">
        <v>1.71632</v>
      </c>
      <c r="HU94">
        <v>20.2089</v>
      </c>
      <c r="HV94">
        <v>5.23361</v>
      </c>
      <c r="HW94">
        <v>11.992</v>
      </c>
      <c r="HX94">
        <v>4.95565</v>
      </c>
      <c r="HY94">
        <v>3.30393</v>
      </c>
      <c r="HZ94">
        <v>999.9</v>
      </c>
      <c r="IA94">
        <v>9999</v>
      </c>
      <c r="IB94">
        <v>9999</v>
      </c>
      <c r="IC94">
        <v>9999</v>
      </c>
      <c r="ID94">
        <v>1.8689</v>
      </c>
      <c r="IE94">
        <v>1.86462</v>
      </c>
      <c r="IF94">
        <v>1.87211</v>
      </c>
      <c r="IG94">
        <v>1.8631</v>
      </c>
      <c r="IH94">
        <v>1.86249</v>
      </c>
      <c r="II94">
        <v>1.8689</v>
      </c>
      <c r="IJ94">
        <v>1.85912</v>
      </c>
      <c r="IK94">
        <v>1.86542</v>
      </c>
      <c r="IL94">
        <v>5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7.51</v>
      </c>
      <c r="IZ94">
        <v>0.3213</v>
      </c>
      <c r="JA94">
        <v>4.24591870636989</v>
      </c>
      <c r="JB94">
        <v>0.00406324532283829</v>
      </c>
      <c r="JC94">
        <v>-1.45373754250553e-06</v>
      </c>
      <c r="JD94">
        <v>2.45784242640463e-10</v>
      </c>
      <c r="JE94">
        <v>0.0444475935836347</v>
      </c>
      <c r="JF94">
        <v>0.00491888386651684</v>
      </c>
      <c r="JG94">
        <v>0.000226889049496401</v>
      </c>
      <c r="JH94">
        <v>4.01595507822366e-06</v>
      </c>
      <c r="JI94">
        <v>-0</v>
      </c>
      <c r="JJ94">
        <v>2035</v>
      </c>
      <c r="JK94">
        <v>2</v>
      </c>
      <c r="JL94">
        <v>30</v>
      </c>
      <c r="JM94">
        <v>187001.7</v>
      </c>
      <c r="JN94">
        <v>187001.6</v>
      </c>
      <c r="JO94">
        <v>2.59033</v>
      </c>
      <c r="JP94">
        <v>2.33032</v>
      </c>
      <c r="JQ94">
        <v>1.4978</v>
      </c>
      <c r="JR94">
        <v>2.3291</v>
      </c>
      <c r="JS94">
        <v>1.54419</v>
      </c>
      <c r="JT94">
        <v>2.41943</v>
      </c>
      <c r="JU94">
        <v>36.9317</v>
      </c>
      <c r="JV94">
        <v>23.6935</v>
      </c>
      <c r="JW94">
        <v>18</v>
      </c>
      <c r="JX94">
        <v>546.339</v>
      </c>
      <c r="JY94">
        <v>426.094</v>
      </c>
      <c r="JZ94">
        <v>25.4755</v>
      </c>
      <c r="KA94">
        <v>28.3213</v>
      </c>
      <c r="KB94">
        <v>30.0006</v>
      </c>
      <c r="KC94">
        <v>28.0887</v>
      </c>
      <c r="KD94">
        <v>28.0991</v>
      </c>
      <c r="KE94">
        <v>51.9076</v>
      </c>
      <c r="KF94">
        <v>28.2724</v>
      </c>
      <c r="KG94">
        <v>61.2349</v>
      </c>
      <c r="KH94">
        <v>25.4142</v>
      </c>
      <c r="KI94">
        <v>1306.05</v>
      </c>
      <c r="KJ94">
        <v>21.2866</v>
      </c>
      <c r="KK94">
        <v>93.6161</v>
      </c>
      <c r="KL94">
        <v>98.5743</v>
      </c>
    </row>
    <row r="95" spans="1:298">
      <c r="A95">
        <v>79</v>
      </c>
      <c r="B95">
        <v>1758469810.1</v>
      </c>
      <c r="C95">
        <v>482</v>
      </c>
      <c r="D95" t="s">
        <v>602</v>
      </c>
      <c r="E95" t="s">
        <v>603</v>
      </c>
      <c r="F95">
        <v>5</v>
      </c>
      <c r="G95" t="s">
        <v>436</v>
      </c>
      <c r="H95" t="s">
        <v>437</v>
      </c>
      <c r="I95" t="s">
        <v>438</v>
      </c>
      <c r="J95">
        <v>1758469801.94615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1321.58109343723</v>
      </c>
      <c r="AL95">
        <v>1285.17284848485</v>
      </c>
      <c r="AM95">
        <v>3.29472294372288</v>
      </c>
      <c r="AN95">
        <v>63.94</v>
      </c>
      <c r="AO95">
        <f>(AQ95 - AP95 + DZ95*1E3/(8.314*(EB95+273.15)) * AS95/DY95 * AR95) * DY95/(100*DM95) * 1000/(1000 - AQ95)</f>
        <v>0</v>
      </c>
      <c r="AP95">
        <v>21.1810113559176</v>
      </c>
      <c r="AQ95">
        <v>23.1074216783217</v>
      </c>
      <c r="AR95">
        <v>0.00728766877458344</v>
      </c>
      <c r="AS95">
        <v>94.9993966536346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2.96</v>
      </c>
      <c r="DN95">
        <v>0.5</v>
      </c>
      <c r="DO95" t="s">
        <v>440</v>
      </c>
      <c r="DP95">
        <v>2</v>
      </c>
      <c r="DQ95" t="b">
        <v>1</v>
      </c>
      <c r="DR95">
        <v>1758469801.94615</v>
      </c>
      <c r="DS95">
        <v>1231.89153846154</v>
      </c>
      <c r="DT95">
        <v>1277.62230769231</v>
      </c>
      <c r="DU95">
        <v>23.0609692307692</v>
      </c>
      <c r="DV95">
        <v>21.1153</v>
      </c>
      <c r="DW95">
        <v>1224.39846153846</v>
      </c>
      <c r="DX95">
        <v>22.7400923076923</v>
      </c>
      <c r="DY95">
        <v>500.053538461539</v>
      </c>
      <c r="DZ95">
        <v>90.1006076923077</v>
      </c>
      <c r="EA95">
        <v>0.0351806384615385</v>
      </c>
      <c r="EB95">
        <v>29.7015307692308</v>
      </c>
      <c r="EC95">
        <v>30.0732384615385</v>
      </c>
      <c r="ED95">
        <v>999.9</v>
      </c>
      <c r="EE95">
        <v>0</v>
      </c>
      <c r="EF95">
        <v>0</v>
      </c>
      <c r="EG95">
        <v>10006.2061538462</v>
      </c>
      <c r="EH95">
        <v>0</v>
      </c>
      <c r="EI95">
        <v>10.7521384615385</v>
      </c>
      <c r="EJ95">
        <v>-45.7313692307692</v>
      </c>
      <c r="EK95">
        <v>1260.97076923077</v>
      </c>
      <c r="EL95">
        <v>1305.18384615385</v>
      </c>
      <c r="EM95">
        <v>1.94565307692308</v>
      </c>
      <c r="EN95">
        <v>1277.62230769231</v>
      </c>
      <c r="EO95">
        <v>21.1153</v>
      </c>
      <c r="EP95">
        <v>2.07780538461538</v>
      </c>
      <c r="EQ95">
        <v>1.90250153846154</v>
      </c>
      <c r="ER95">
        <v>18.0500461538462</v>
      </c>
      <c r="ES95">
        <v>16.6553230769231</v>
      </c>
      <c r="ET95">
        <v>2000.00153846154</v>
      </c>
      <c r="EU95">
        <v>0.979994846153846</v>
      </c>
      <c r="EV95">
        <v>0.0200051923076923</v>
      </c>
      <c r="EW95">
        <v>0</v>
      </c>
      <c r="EX95">
        <v>499.492615384615</v>
      </c>
      <c r="EY95">
        <v>5.00016</v>
      </c>
      <c r="EZ95">
        <v>10274.6615384615</v>
      </c>
      <c r="FA95">
        <v>18234.1692307692</v>
      </c>
      <c r="FB95">
        <v>49.25</v>
      </c>
      <c r="FC95">
        <v>49.6774615384615</v>
      </c>
      <c r="FD95">
        <v>49.6345384615385</v>
      </c>
      <c r="FE95">
        <v>49.3168461538462</v>
      </c>
      <c r="FF95">
        <v>50.9660769230769</v>
      </c>
      <c r="FG95">
        <v>1955.09153846154</v>
      </c>
      <c r="FH95">
        <v>39.91</v>
      </c>
      <c r="FI95">
        <v>0</v>
      </c>
      <c r="FJ95">
        <v>1758469811</v>
      </c>
      <c r="FK95">
        <v>0</v>
      </c>
      <c r="FL95">
        <v>499.502384615385</v>
      </c>
      <c r="FM95">
        <v>1.15774358622466</v>
      </c>
      <c r="FN95">
        <v>39.688888830553</v>
      </c>
      <c r="FO95">
        <v>10275.0807692308</v>
      </c>
      <c r="FP95">
        <v>15</v>
      </c>
      <c r="FQ95">
        <v>0</v>
      </c>
      <c r="FR95" t="s">
        <v>441</v>
      </c>
      <c r="FS95">
        <v>1747249705.1</v>
      </c>
      <c r="FT95">
        <v>1747249711.1</v>
      </c>
      <c r="FU95">
        <v>0</v>
      </c>
      <c r="FV95">
        <v>0.871</v>
      </c>
      <c r="FW95">
        <v>0.066</v>
      </c>
      <c r="FX95">
        <v>5.486</v>
      </c>
      <c r="FY95">
        <v>0.145</v>
      </c>
      <c r="FZ95">
        <v>420</v>
      </c>
      <c r="GA95">
        <v>16</v>
      </c>
      <c r="GB95">
        <v>0.27</v>
      </c>
      <c r="GC95">
        <v>0.16</v>
      </c>
      <c r="GD95">
        <v>-45.913</v>
      </c>
      <c r="GE95">
        <v>1.54722857142855</v>
      </c>
      <c r="GF95">
        <v>0.619349070741671</v>
      </c>
      <c r="GG95">
        <v>0</v>
      </c>
      <c r="GH95">
        <v>499.369235294118</v>
      </c>
      <c r="GI95">
        <v>2.09286478040207</v>
      </c>
      <c r="GJ95">
        <v>0.295330030626115</v>
      </c>
      <c r="GK95">
        <v>-1</v>
      </c>
      <c r="GL95">
        <v>1.97929</v>
      </c>
      <c r="GM95">
        <v>-0.683170909090907</v>
      </c>
      <c r="GN95">
        <v>0.0733780784703443</v>
      </c>
      <c r="GO95">
        <v>0</v>
      </c>
      <c r="GP95">
        <v>0</v>
      </c>
      <c r="GQ95">
        <v>2</v>
      </c>
      <c r="GR95" t="s">
        <v>467</v>
      </c>
      <c r="GS95">
        <v>3.12542</v>
      </c>
      <c r="GT95">
        <v>2.66058</v>
      </c>
      <c r="GU95">
        <v>0.189561</v>
      </c>
      <c r="GV95">
        <v>0.19401</v>
      </c>
      <c r="GW95">
        <v>0.0985734</v>
      </c>
      <c r="GX95">
        <v>0.0931767</v>
      </c>
      <c r="GY95">
        <v>20996.2</v>
      </c>
      <c r="GZ95">
        <v>19634.4</v>
      </c>
      <c r="HA95">
        <v>23168.9</v>
      </c>
      <c r="HB95">
        <v>23720.4</v>
      </c>
      <c r="HC95">
        <v>35600.5</v>
      </c>
      <c r="HD95">
        <v>35606</v>
      </c>
      <c r="HE95">
        <v>41768.3</v>
      </c>
      <c r="HF95">
        <v>42292.1</v>
      </c>
      <c r="HG95">
        <v>1.9031</v>
      </c>
      <c r="HH95">
        <v>1.80415</v>
      </c>
      <c r="HI95">
        <v>0.138983</v>
      </c>
      <c r="HJ95">
        <v>0</v>
      </c>
      <c r="HK95">
        <v>27.8007</v>
      </c>
      <c r="HL95">
        <v>999.9</v>
      </c>
      <c r="HM95">
        <v>54.511</v>
      </c>
      <c r="HN95">
        <v>29.497</v>
      </c>
      <c r="HO95">
        <v>25.0385</v>
      </c>
      <c r="HP95">
        <v>54.3701</v>
      </c>
      <c r="HQ95">
        <v>43.1931</v>
      </c>
      <c r="HR95">
        <v>1</v>
      </c>
      <c r="HS95">
        <v>0.0645046</v>
      </c>
      <c r="HT95">
        <v>1.73071</v>
      </c>
      <c r="HU95">
        <v>20.2087</v>
      </c>
      <c r="HV95">
        <v>5.23301</v>
      </c>
      <c r="HW95">
        <v>11.992</v>
      </c>
      <c r="HX95">
        <v>4.95565</v>
      </c>
      <c r="HY95">
        <v>3.30395</v>
      </c>
      <c r="HZ95">
        <v>999.9</v>
      </c>
      <c r="IA95">
        <v>9999</v>
      </c>
      <c r="IB95">
        <v>9999</v>
      </c>
      <c r="IC95">
        <v>9999</v>
      </c>
      <c r="ID95">
        <v>1.8689</v>
      </c>
      <c r="IE95">
        <v>1.86462</v>
      </c>
      <c r="IF95">
        <v>1.87211</v>
      </c>
      <c r="IG95">
        <v>1.8631</v>
      </c>
      <c r="IH95">
        <v>1.86249</v>
      </c>
      <c r="II95">
        <v>1.8689</v>
      </c>
      <c r="IJ95">
        <v>1.85912</v>
      </c>
      <c r="IK95">
        <v>1.86542</v>
      </c>
      <c r="IL95">
        <v>5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7.53</v>
      </c>
      <c r="IZ95">
        <v>0.322</v>
      </c>
      <c r="JA95">
        <v>4.24591870636989</v>
      </c>
      <c r="JB95">
        <v>0.00406324532283829</v>
      </c>
      <c r="JC95">
        <v>-1.45373754250553e-06</v>
      </c>
      <c r="JD95">
        <v>2.45784242640463e-10</v>
      </c>
      <c r="JE95">
        <v>0.0444475935836347</v>
      </c>
      <c r="JF95">
        <v>0.00491888386651684</v>
      </c>
      <c r="JG95">
        <v>0.000226889049496401</v>
      </c>
      <c r="JH95">
        <v>4.01595507822366e-06</v>
      </c>
      <c r="JI95">
        <v>-0</v>
      </c>
      <c r="JJ95">
        <v>2035</v>
      </c>
      <c r="JK95">
        <v>2</v>
      </c>
      <c r="JL95">
        <v>30</v>
      </c>
      <c r="JM95">
        <v>187001.8</v>
      </c>
      <c r="JN95">
        <v>187001.6</v>
      </c>
      <c r="JO95">
        <v>2.61475</v>
      </c>
      <c r="JP95">
        <v>2.35107</v>
      </c>
      <c r="JQ95">
        <v>1.49902</v>
      </c>
      <c r="JR95">
        <v>2.3291</v>
      </c>
      <c r="JS95">
        <v>1.54419</v>
      </c>
      <c r="JT95">
        <v>2.21802</v>
      </c>
      <c r="JU95">
        <v>36.9317</v>
      </c>
      <c r="JV95">
        <v>23.676</v>
      </c>
      <c r="JW95">
        <v>18</v>
      </c>
      <c r="JX95">
        <v>546.217</v>
      </c>
      <c r="JY95">
        <v>426.136</v>
      </c>
      <c r="JZ95">
        <v>25.3916</v>
      </c>
      <c r="KA95">
        <v>28.3272</v>
      </c>
      <c r="KB95">
        <v>30.0005</v>
      </c>
      <c r="KC95">
        <v>28.0935</v>
      </c>
      <c r="KD95">
        <v>28.1048</v>
      </c>
      <c r="KE95">
        <v>52.4532</v>
      </c>
      <c r="KF95">
        <v>28.2724</v>
      </c>
      <c r="KG95">
        <v>61.2349</v>
      </c>
      <c r="KH95">
        <v>25.349</v>
      </c>
      <c r="KI95">
        <v>1326.44</v>
      </c>
      <c r="KJ95">
        <v>21.3085</v>
      </c>
      <c r="KK95">
        <v>93.6148</v>
      </c>
      <c r="KL95">
        <v>98.5715</v>
      </c>
    </row>
    <row r="96" spans="1:298">
      <c r="A96">
        <v>80</v>
      </c>
      <c r="B96">
        <v>1758469815.1</v>
      </c>
      <c r="C96">
        <v>487</v>
      </c>
      <c r="D96" t="s">
        <v>604</v>
      </c>
      <c r="E96" t="s">
        <v>605</v>
      </c>
      <c r="F96">
        <v>5</v>
      </c>
      <c r="G96" t="s">
        <v>436</v>
      </c>
      <c r="H96" t="s">
        <v>437</v>
      </c>
      <c r="I96" t="s">
        <v>438</v>
      </c>
      <c r="J96">
        <v>1758469806.94615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1337.36972754978</v>
      </c>
      <c r="AL96">
        <v>1301.34957575757</v>
      </c>
      <c r="AM96">
        <v>3.21018614718591</v>
      </c>
      <c r="AN96">
        <v>63.94</v>
      </c>
      <c r="AO96">
        <f>(AQ96 - AP96 + DZ96*1E3/(8.314*(EB96+273.15)) * AS96/DY96 * AR96) * DY96/(100*DM96) * 1000/(1000 - AQ96)</f>
        <v>0</v>
      </c>
      <c r="AP96">
        <v>21.2342456680315</v>
      </c>
      <c r="AQ96">
        <v>23.1358517482518</v>
      </c>
      <c r="AR96">
        <v>0.00590658170768454</v>
      </c>
      <c r="AS96">
        <v>94.9993966536346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2.96</v>
      </c>
      <c r="DN96">
        <v>0.5</v>
      </c>
      <c r="DO96" t="s">
        <v>440</v>
      </c>
      <c r="DP96">
        <v>2</v>
      </c>
      <c r="DQ96" t="b">
        <v>1</v>
      </c>
      <c r="DR96">
        <v>1758469806.94615</v>
      </c>
      <c r="DS96">
        <v>1248.27307692308</v>
      </c>
      <c r="DT96">
        <v>1293.97384615385</v>
      </c>
      <c r="DU96">
        <v>23.0908153846154</v>
      </c>
      <c r="DV96">
        <v>21.1878076923077</v>
      </c>
      <c r="DW96">
        <v>1240.75384615385</v>
      </c>
      <c r="DX96">
        <v>22.7693076923077</v>
      </c>
      <c r="DY96">
        <v>500.008769230769</v>
      </c>
      <c r="DZ96">
        <v>90.1006846153846</v>
      </c>
      <c r="EA96">
        <v>0.0351787538461538</v>
      </c>
      <c r="EB96">
        <v>29.6875615384615</v>
      </c>
      <c r="EC96">
        <v>30.0657769230769</v>
      </c>
      <c r="ED96">
        <v>999.9</v>
      </c>
      <c r="EE96">
        <v>0</v>
      </c>
      <c r="EF96">
        <v>0</v>
      </c>
      <c r="EG96">
        <v>10006.0561538462</v>
      </c>
      <c r="EH96">
        <v>0</v>
      </c>
      <c r="EI96">
        <v>10.7492615384615</v>
      </c>
      <c r="EJ96">
        <v>-45.7018846153846</v>
      </c>
      <c r="EK96">
        <v>1277.77923076923</v>
      </c>
      <c r="EL96">
        <v>1321.98615384615</v>
      </c>
      <c r="EM96">
        <v>1.90299076923077</v>
      </c>
      <c r="EN96">
        <v>1293.97384615385</v>
      </c>
      <c r="EO96">
        <v>21.1878076923077</v>
      </c>
      <c r="EP96">
        <v>2.08049615384615</v>
      </c>
      <c r="EQ96">
        <v>1.90903615384615</v>
      </c>
      <c r="ER96">
        <v>18.0706230769231</v>
      </c>
      <c r="ES96">
        <v>16.7093538461538</v>
      </c>
      <c r="ET96">
        <v>2000.01461538462</v>
      </c>
      <c r="EU96">
        <v>0.979995076923077</v>
      </c>
      <c r="EV96">
        <v>0.0200049692307692</v>
      </c>
      <c r="EW96">
        <v>0</v>
      </c>
      <c r="EX96">
        <v>499.6</v>
      </c>
      <c r="EY96">
        <v>5.00016</v>
      </c>
      <c r="EZ96">
        <v>10278.1230769231</v>
      </c>
      <c r="FA96">
        <v>18234.2769230769</v>
      </c>
      <c r="FB96">
        <v>49.25</v>
      </c>
      <c r="FC96">
        <v>49.6822307692308</v>
      </c>
      <c r="FD96">
        <v>49.6488461538462</v>
      </c>
      <c r="FE96">
        <v>49.3216923076923</v>
      </c>
      <c r="FF96">
        <v>50.9806153846154</v>
      </c>
      <c r="FG96">
        <v>1955.10461538462</v>
      </c>
      <c r="FH96">
        <v>39.91</v>
      </c>
      <c r="FI96">
        <v>0</v>
      </c>
      <c r="FJ96">
        <v>1758469815.8</v>
      </c>
      <c r="FK96">
        <v>0</v>
      </c>
      <c r="FL96">
        <v>499.602038461538</v>
      </c>
      <c r="FM96">
        <v>1.4261538360763</v>
      </c>
      <c r="FN96">
        <v>37.0529914918602</v>
      </c>
      <c r="FO96">
        <v>10278.2923076923</v>
      </c>
      <c r="FP96">
        <v>15</v>
      </c>
      <c r="FQ96">
        <v>0</v>
      </c>
      <c r="FR96" t="s">
        <v>441</v>
      </c>
      <c r="FS96">
        <v>1747249705.1</v>
      </c>
      <c r="FT96">
        <v>1747249711.1</v>
      </c>
      <c r="FU96">
        <v>0</v>
      </c>
      <c r="FV96">
        <v>0.871</v>
      </c>
      <c r="FW96">
        <v>0.066</v>
      </c>
      <c r="FX96">
        <v>5.486</v>
      </c>
      <c r="FY96">
        <v>0.145</v>
      </c>
      <c r="FZ96">
        <v>420</v>
      </c>
      <c r="GA96">
        <v>16</v>
      </c>
      <c r="GB96">
        <v>0.27</v>
      </c>
      <c r="GC96">
        <v>0.16</v>
      </c>
      <c r="GD96">
        <v>-45.596275</v>
      </c>
      <c r="GE96">
        <v>1.80972180451134</v>
      </c>
      <c r="GF96">
        <v>0.702548605346989</v>
      </c>
      <c r="GG96">
        <v>0</v>
      </c>
      <c r="GH96">
        <v>499.536941176471</v>
      </c>
      <c r="GI96">
        <v>1.64482810789962</v>
      </c>
      <c r="GJ96">
        <v>0.251222533315936</v>
      </c>
      <c r="GK96">
        <v>-1</v>
      </c>
      <c r="GL96">
        <v>1.926206</v>
      </c>
      <c r="GM96">
        <v>-0.444775939849625</v>
      </c>
      <c r="GN96">
        <v>0.0498521004973712</v>
      </c>
      <c r="GO96">
        <v>0</v>
      </c>
      <c r="GP96">
        <v>0</v>
      </c>
      <c r="GQ96">
        <v>2</v>
      </c>
      <c r="GR96" t="s">
        <v>467</v>
      </c>
      <c r="GS96">
        <v>3.1254</v>
      </c>
      <c r="GT96">
        <v>2.66067</v>
      </c>
      <c r="GU96">
        <v>0.191046</v>
      </c>
      <c r="GV96">
        <v>0.195638</v>
      </c>
      <c r="GW96">
        <v>0.0986676</v>
      </c>
      <c r="GX96">
        <v>0.0932743</v>
      </c>
      <c r="GY96">
        <v>20957.4</v>
      </c>
      <c r="GZ96">
        <v>19594.8</v>
      </c>
      <c r="HA96">
        <v>23168.5</v>
      </c>
      <c r="HB96">
        <v>23720.5</v>
      </c>
      <c r="HC96">
        <v>35596.3</v>
      </c>
      <c r="HD96">
        <v>35602.4</v>
      </c>
      <c r="HE96">
        <v>41767.6</v>
      </c>
      <c r="HF96">
        <v>42292.3</v>
      </c>
      <c r="HG96">
        <v>1.90292</v>
      </c>
      <c r="HH96">
        <v>1.8037</v>
      </c>
      <c r="HI96">
        <v>0.137601</v>
      </c>
      <c r="HJ96">
        <v>0</v>
      </c>
      <c r="HK96">
        <v>27.7965</v>
      </c>
      <c r="HL96">
        <v>999.9</v>
      </c>
      <c r="HM96">
        <v>54.511</v>
      </c>
      <c r="HN96">
        <v>29.497</v>
      </c>
      <c r="HO96">
        <v>25.0408</v>
      </c>
      <c r="HP96">
        <v>54.4401</v>
      </c>
      <c r="HQ96">
        <v>43.3974</v>
      </c>
      <c r="HR96">
        <v>1</v>
      </c>
      <c r="HS96">
        <v>0.064878</v>
      </c>
      <c r="HT96">
        <v>1.72409</v>
      </c>
      <c r="HU96">
        <v>20.209</v>
      </c>
      <c r="HV96">
        <v>5.23316</v>
      </c>
      <c r="HW96">
        <v>11.992</v>
      </c>
      <c r="HX96">
        <v>4.95555</v>
      </c>
      <c r="HY96">
        <v>3.30395</v>
      </c>
      <c r="HZ96">
        <v>999.9</v>
      </c>
      <c r="IA96">
        <v>9999</v>
      </c>
      <c r="IB96">
        <v>9999</v>
      </c>
      <c r="IC96">
        <v>9999</v>
      </c>
      <c r="ID96">
        <v>1.8689</v>
      </c>
      <c r="IE96">
        <v>1.86462</v>
      </c>
      <c r="IF96">
        <v>1.8721</v>
      </c>
      <c r="IG96">
        <v>1.8631</v>
      </c>
      <c r="IH96">
        <v>1.86249</v>
      </c>
      <c r="II96">
        <v>1.8689</v>
      </c>
      <c r="IJ96">
        <v>1.8591</v>
      </c>
      <c r="IK96">
        <v>1.8654</v>
      </c>
      <c r="IL96">
        <v>5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7.57</v>
      </c>
      <c r="IZ96">
        <v>0.3226</v>
      </c>
      <c r="JA96">
        <v>4.24591870636989</v>
      </c>
      <c r="JB96">
        <v>0.00406324532283829</v>
      </c>
      <c r="JC96">
        <v>-1.45373754250553e-06</v>
      </c>
      <c r="JD96">
        <v>2.45784242640463e-10</v>
      </c>
      <c r="JE96">
        <v>0.0444475935836347</v>
      </c>
      <c r="JF96">
        <v>0.00491888386651684</v>
      </c>
      <c r="JG96">
        <v>0.000226889049496401</v>
      </c>
      <c r="JH96">
        <v>4.01595507822366e-06</v>
      </c>
      <c r="JI96">
        <v>-0</v>
      </c>
      <c r="JJ96">
        <v>2035</v>
      </c>
      <c r="JK96">
        <v>2</v>
      </c>
      <c r="JL96">
        <v>30</v>
      </c>
      <c r="JM96">
        <v>187001.8</v>
      </c>
      <c r="JN96">
        <v>187001.7</v>
      </c>
      <c r="JO96">
        <v>2.64526</v>
      </c>
      <c r="JP96">
        <v>2.34863</v>
      </c>
      <c r="JQ96">
        <v>1.49902</v>
      </c>
      <c r="JR96">
        <v>2.3291</v>
      </c>
      <c r="JS96">
        <v>1.54419</v>
      </c>
      <c r="JT96">
        <v>2.28149</v>
      </c>
      <c r="JU96">
        <v>36.9317</v>
      </c>
      <c r="JV96">
        <v>23.6847</v>
      </c>
      <c r="JW96">
        <v>18</v>
      </c>
      <c r="JX96">
        <v>546.15</v>
      </c>
      <c r="JY96">
        <v>425.908</v>
      </c>
      <c r="JZ96">
        <v>25.321</v>
      </c>
      <c r="KA96">
        <v>28.3332</v>
      </c>
      <c r="KB96">
        <v>30.0005</v>
      </c>
      <c r="KC96">
        <v>28.099</v>
      </c>
      <c r="KD96">
        <v>28.1098</v>
      </c>
      <c r="KE96">
        <v>52.9827</v>
      </c>
      <c r="KF96">
        <v>28.2724</v>
      </c>
      <c r="KG96">
        <v>61.6066</v>
      </c>
      <c r="KH96">
        <v>25.2871</v>
      </c>
      <c r="KI96">
        <v>1340.01</v>
      </c>
      <c r="KJ96">
        <v>21.3189</v>
      </c>
      <c r="KK96">
        <v>93.6132</v>
      </c>
      <c r="KL96">
        <v>98.5719</v>
      </c>
    </row>
    <row r="97" spans="1:298">
      <c r="A97">
        <v>81</v>
      </c>
      <c r="B97">
        <v>1758469820.1</v>
      </c>
      <c r="C97">
        <v>492</v>
      </c>
      <c r="D97" t="s">
        <v>606</v>
      </c>
      <c r="E97" t="s">
        <v>607</v>
      </c>
      <c r="F97">
        <v>5</v>
      </c>
      <c r="G97" t="s">
        <v>436</v>
      </c>
      <c r="H97" t="s">
        <v>437</v>
      </c>
      <c r="I97" t="s">
        <v>438</v>
      </c>
      <c r="J97">
        <v>1758469811.94615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1355.95414164502</v>
      </c>
      <c r="AL97">
        <v>1318.9383030303</v>
      </c>
      <c r="AM97">
        <v>3.54312554112519</v>
      </c>
      <c r="AN97">
        <v>63.94</v>
      </c>
      <c r="AO97">
        <f>(AQ97 - AP97 + DZ97*1E3/(8.314*(EB97+273.15)) * AS97/DY97 * AR97) * DY97/(100*DM97) * 1000/(1000 - AQ97)</f>
        <v>0</v>
      </c>
      <c r="AP97">
        <v>21.2675417074814</v>
      </c>
      <c r="AQ97">
        <v>23.1605524475525</v>
      </c>
      <c r="AR97">
        <v>0.00527560922994054</v>
      </c>
      <c r="AS97">
        <v>94.9993966536346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2.96</v>
      </c>
      <c r="DN97">
        <v>0.5</v>
      </c>
      <c r="DO97" t="s">
        <v>440</v>
      </c>
      <c r="DP97">
        <v>2</v>
      </c>
      <c r="DQ97" t="b">
        <v>1</v>
      </c>
      <c r="DR97">
        <v>1758469811.94615</v>
      </c>
      <c r="DS97">
        <v>1264.69846153846</v>
      </c>
      <c r="DT97">
        <v>1310.47230769231</v>
      </c>
      <c r="DU97">
        <v>23.1225230769231</v>
      </c>
      <c r="DV97">
        <v>21.2341769230769</v>
      </c>
      <c r="DW97">
        <v>1257.15307692308</v>
      </c>
      <c r="DX97">
        <v>22.8003538461538</v>
      </c>
      <c r="DY97">
        <v>500.024692307692</v>
      </c>
      <c r="DZ97">
        <v>90.1001384615384</v>
      </c>
      <c r="EA97">
        <v>0.0351646769230769</v>
      </c>
      <c r="EB97">
        <v>29.6743</v>
      </c>
      <c r="EC97">
        <v>30.0527153846154</v>
      </c>
      <c r="ED97">
        <v>999.9</v>
      </c>
      <c r="EE97">
        <v>0</v>
      </c>
      <c r="EF97">
        <v>0</v>
      </c>
      <c r="EG97">
        <v>10004.8515384615</v>
      </c>
      <c r="EH97">
        <v>0</v>
      </c>
      <c r="EI97">
        <v>10.7423153846154</v>
      </c>
      <c r="EJ97">
        <v>-45.7749615384615</v>
      </c>
      <c r="EK97">
        <v>1294.63384615385</v>
      </c>
      <c r="EL97">
        <v>1338.90538461538</v>
      </c>
      <c r="EM97">
        <v>1.88833307692308</v>
      </c>
      <c r="EN97">
        <v>1310.47230769231</v>
      </c>
      <c r="EO97">
        <v>21.2341769230769</v>
      </c>
      <c r="EP97">
        <v>2.08334076923077</v>
      </c>
      <c r="EQ97">
        <v>1.91320230769231</v>
      </c>
      <c r="ER97">
        <v>18.0923769230769</v>
      </c>
      <c r="ES97">
        <v>16.7436923076923</v>
      </c>
      <c r="ET97">
        <v>2000.03</v>
      </c>
      <c r="EU97">
        <v>0.979995307692308</v>
      </c>
      <c r="EV97">
        <v>0.0200047461538462</v>
      </c>
      <c r="EW97">
        <v>0</v>
      </c>
      <c r="EX97">
        <v>499.711307692308</v>
      </c>
      <c r="EY97">
        <v>5.00016</v>
      </c>
      <c r="EZ97">
        <v>10281.4538461538</v>
      </c>
      <c r="FA97">
        <v>18234.4230769231</v>
      </c>
      <c r="FB97">
        <v>49.25</v>
      </c>
      <c r="FC97">
        <v>49.687</v>
      </c>
      <c r="FD97">
        <v>49.6679230769231</v>
      </c>
      <c r="FE97">
        <v>49.3410769230769</v>
      </c>
      <c r="FF97">
        <v>50.9903076923077</v>
      </c>
      <c r="FG97">
        <v>1955.12</v>
      </c>
      <c r="FH97">
        <v>39.91</v>
      </c>
      <c r="FI97">
        <v>0</v>
      </c>
      <c r="FJ97">
        <v>1758469821.2</v>
      </c>
      <c r="FK97">
        <v>0</v>
      </c>
      <c r="FL97">
        <v>499.76504</v>
      </c>
      <c r="FM97">
        <v>1.4493846148414</v>
      </c>
      <c r="FN97">
        <v>40.061538497613</v>
      </c>
      <c r="FO97">
        <v>10281.976</v>
      </c>
      <c r="FP97">
        <v>15</v>
      </c>
      <c r="FQ97">
        <v>0</v>
      </c>
      <c r="FR97" t="s">
        <v>441</v>
      </c>
      <c r="FS97">
        <v>1747249705.1</v>
      </c>
      <c r="FT97">
        <v>1747249711.1</v>
      </c>
      <c r="FU97">
        <v>0</v>
      </c>
      <c r="FV97">
        <v>0.871</v>
      </c>
      <c r="FW97">
        <v>0.066</v>
      </c>
      <c r="FX97">
        <v>5.486</v>
      </c>
      <c r="FY97">
        <v>0.145</v>
      </c>
      <c r="FZ97">
        <v>420</v>
      </c>
      <c r="GA97">
        <v>16</v>
      </c>
      <c r="GB97">
        <v>0.27</v>
      </c>
      <c r="GC97">
        <v>0.16</v>
      </c>
      <c r="GD97">
        <v>-45.9523476190476</v>
      </c>
      <c r="GE97">
        <v>-0.154527272727236</v>
      </c>
      <c r="GF97">
        <v>0.765253703725607</v>
      </c>
      <c r="GG97">
        <v>1</v>
      </c>
      <c r="GH97">
        <v>499.660117647059</v>
      </c>
      <c r="GI97">
        <v>1.52873949257219</v>
      </c>
      <c r="GJ97">
        <v>0.247142821855023</v>
      </c>
      <c r="GK97">
        <v>-1</v>
      </c>
      <c r="GL97">
        <v>1.89675285714286</v>
      </c>
      <c r="GM97">
        <v>-0.1877774025974</v>
      </c>
      <c r="GN97">
        <v>0.0204723516556581</v>
      </c>
      <c r="GO97">
        <v>0</v>
      </c>
      <c r="GP97">
        <v>1</v>
      </c>
      <c r="GQ97">
        <v>2</v>
      </c>
      <c r="GR97" t="s">
        <v>448</v>
      </c>
      <c r="GS97">
        <v>3.1255</v>
      </c>
      <c r="GT97">
        <v>2.66096</v>
      </c>
      <c r="GU97">
        <v>0.192637</v>
      </c>
      <c r="GV97">
        <v>0.197105</v>
      </c>
      <c r="GW97">
        <v>0.098735</v>
      </c>
      <c r="GX97">
        <v>0.0934115</v>
      </c>
      <c r="GY97">
        <v>20915.7</v>
      </c>
      <c r="GZ97">
        <v>19558.7</v>
      </c>
      <c r="HA97">
        <v>23168.1</v>
      </c>
      <c r="HB97">
        <v>23720.2</v>
      </c>
      <c r="HC97">
        <v>35593.3</v>
      </c>
      <c r="HD97">
        <v>35596.5</v>
      </c>
      <c r="HE97">
        <v>41767.1</v>
      </c>
      <c r="HF97">
        <v>42291.6</v>
      </c>
      <c r="HG97">
        <v>1.9032</v>
      </c>
      <c r="HH97">
        <v>1.804</v>
      </c>
      <c r="HI97">
        <v>0.137787</v>
      </c>
      <c r="HJ97">
        <v>0</v>
      </c>
      <c r="HK97">
        <v>27.7924</v>
      </c>
      <c r="HL97">
        <v>999.9</v>
      </c>
      <c r="HM97">
        <v>54.535</v>
      </c>
      <c r="HN97">
        <v>29.497</v>
      </c>
      <c r="HO97">
        <v>25.0526</v>
      </c>
      <c r="HP97">
        <v>54.0301</v>
      </c>
      <c r="HQ97">
        <v>43.5136</v>
      </c>
      <c r="HR97">
        <v>1</v>
      </c>
      <c r="HS97">
        <v>0.0653023</v>
      </c>
      <c r="HT97">
        <v>1.68198</v>
      </c>
      <c r="HU97">
        <v>20.2094</v>
      </c>
      <c r="HV97">
        <v>5.23286</v>
      </c>
      <c r="HW97">
        <v>11.992</v>
      </c>
      <c r="HX97">
        <v>4.95565</v>
      </c>
      <c r="HY97">
        <v>3.30393</v>
      </c>
      <c r="HZ97">
        <v>999.9</v>
      </c>
      <c r="IA97">
        <v>9999</v>
      </c>
      <c r="IB97">
        <v>9999</v>
      </c>
      <c r="IC97">
        <v>9999</v>
      </c>
      <c r="ID97">
        <v>1.8689</v>
      </c>
      <c r="IE97">
        <v>1.86462</v>
      </c>
      <c r="IF97">
        <v>1.8721</v>
      </c>
      <c r="IG97">
        <v>1.8631</v>
      </c>
      <c r="IH97">
        <v>1.86249</v>
      </c>
      <c r="II97">
        <v>1.8689</v>
      </c>
      <c r="IJ97">
        <v>1.85909</v>
      </c>
      <c r="IK97">
        <v>1.86542</v>
      </c>
      <c r="IL97">
        <v>5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7.59</v>
      </c>
      <c r="IZ97">
        <v>0.3231</v>
      </c>
      <c r="JA97">
        <v>4.24591870636989</v>
      </c>
      <c r="JB97">
        <v>0.00406324532283829</v>
      </c>
      <c r="JC97">
        <v>-1.45373754250553e-06</v>
      </c>
      <c r="JD97">
        <v>2.45784242640463e-10</v>
      </c>
      <c r="JE97">
        <v>0.0444475935836347</v>
      </c>
      <c r="JF97">
        <v>0.00491888386651684</v>
      </c>
      <c r="JG97">
        <v>0.000226889049496401</v>
      </c>
      <c r="JH97">
        <v>4.01595507822366e-06</v>
      </c>
      <c r="JI97">
        <v>-0</v>
      </c>
      <c r="JJ97">
        <v>2035</v>
      </c>
      <c r="JK97">
        <v>2</v>
      </c>
      <c r="JL97">
        <v>30</v>
      </c>
      <c r="JM97">
        <v>187001.9</v>
      </c>
      <c r="JN97">
        <v>187001.8</v>
      </c>
      <c r="JO97">
        <v>2.66846</v>
      </c>
      <c r="JP97">
        <v>2.32788</v>
      </c>
      <c r="JQ97">
        <v>1.4978</v>
      </c>
      <c r="JR97">
        <v>2.3291</v>
      </c>
      <c r="JS97">
        <v>1.54419</v>
      </c>
      <c r="JT97">
        <v>2.35596</v>
      </c>
      <c r="JU97">
        <v>36.9317</v>
      </c>
      <c r="JV97">
        <v>23.6935</v>
      </c>
      <c r="JW97">
        <v>18</v>
      </c>
      <c r="JX97">
        <v>546.372</v>
      </c>
      <c r="JY97">
        <v>426.119</v>
      </c>
      <c r="JZ97">
        <v>25.2622</v>
      </c>
      <c r="KA97">
        <v>28.3393</v>
      </c>
      <c r="KB97">
        <v>30.0004</v>
      </c>
      <c r="KC97">
        <v>28.1041</v>
      </c>
      <c r="KD97">
        <v>28.1145</v>
      </c>
      <c r="KE97">
        <v>53.5269</v>
      </c>
      <c r="KF97">
        <v>28.2724</v>
      </c>
      <c r="KG97">
        <v>61.6066</v>
      </c>
      <c r="KH97">
        <v>25.25</v>
      </c>
      <c r="KI97">
        <v>1360.27</v>
      </c>
      <c r="KJ97">
        <v>21.3307</v>
      </c>
      <c r="KK97">
        <v>93.6118</v>
      </c>
      <c r="KL97">
        <v>98.5703</v>
      </c>
    </row>
    <row r="98" spans="1:298">
      <c r="A98">
        <v>82</v>
      </c>
      <c r="B98">
        <v>1758469825.1</v>
      </c>
      <c r="C98">
        <v>497</v>
      </c>
      <c r="D98" t="s">
        <v>608</v>
      </c>
      <c r="E98" t="s">
        <v>609</v>
      </c>
      <c r="F98">
        <v>5</v>
      </c>
      <c r="G98" t="s">
        <v>436</v>
      </c>
      <c r="H98" t="s">
        <v>437</v>
      </c>
      <c r="I98" t="s">
        <v>438</v>
      </c>
      <c r="J98">
        <v>1758469816.94615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1372.05375303896</v>
      </c>
      <c r="AL98">
        <v>1335.53096969697</v>
      </c>
      <c r="AM98">
        <v>3.30198268398271</v>
      </c>
      <c r="AN98">
        <v>63.94</v>
      </c>
      <c r="AO98">
        <f>(AQ98 - AP98 + DZ98*1E3/(8.314*(EB98+273.15)) * AS98/DY98 * AR98) * DY98/(100*DM98) * 1000/(1000 - AQ98)</f>
        <v>0</v>
      </c>
      <c r="AP98">
        <v>21.3048487520284</v>
      </c>
      <c r="AQ98">
        <v>23.1778671328671</v>
      </c>
      <c r="AR98">
        <v>0.00191808531660437</v>
      </c>
      <c r="AS98">
        <v>94.9993966536346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2.96</v>
      </c>
      <c r="DN98">
        <v>0.5</v>
      </c>
      <c r="DO98" t="s">
        <v>440</v>
      </c>
      <c r="DP98">
        <v>2</v>
      </c>
      <c r="DQ98" t="b">
        <v>1</v>
      </c>
      <c r="DR98">
        <v>1758469816.94615</v>
      </c>
      <c r="DS98">
        <v>1281.05615384615</v>
      </c>
      <c r="DT98">
        <v>1326.83846153846</v>
      </c>
      <c r="DU98">
        <v>23.1479538461538</v>
      </c>
      <c r="DV98">
        <v>21.2729153846154</v>
      </c>
      <c r="DW98">
        <v>1273.48538461538</v>
      </c>
      <c r="DX98">
        <v>22.8252538461538</v>
      </c>
      <c r="DY98">
        <v>500.011153846154</v>
      </c>
      <c r="DZ98">
        <v>90.0997076923077</v>
      </c>
      <c r="EA98">
        <v>0.0352508307692308</v>
      </c>
      <c r="EB98">
        <v>29.6599230769231</v>
      </c>
      <c r="EC98">
        <v>30.0428230769231</v>
      </c>
      <c r="ED98">
        <v>999.9</v>
      </c>
      <c r="EE98">
        <v>0</v>
      </c>
      <c r="EF98">
        <v>0</v>
      </c>
      <c r="EG98">
        <v>9993.16461538462</v>
      </c>
      <c r="EH98">
        <v>0</v>
      </c>
      <c r="EI98">
        <v>10.7426384615385</v>
      </c>
      <c r="EJ98">
        <v>-45.7833384615385</v>
      </c>
      <c r="EK98">
        <v>1311.41307692308</v>
      </c>
      <c r="EL98">
        <v>1355.68076923077</v>
      </c>
      <c r="EM98">
        <v>1.87501692307692</v>
      </c>
      <c r="EN98">
        <v>1326.83846153846</v>
      </c>
      <c r="EO98">
        <v>21.2729153846154</v>
      </c>
      <c r="EP98">
        <v>2.08562230769231</v>
      </c>
      <c r="EQ98">
        <v>1.91668384615385</v>
      </c>
      <c r="ER98">
        <v>18.1098</v>
      </c>
      <c r="ES98">
        <v>16.7723461538462</v>
      </c>
      <c r="ET98">
        <v>2000.02307692308</v>
      </c>
      <c r="EU98">
        <v>0.979995307692308</v>
      </c>
      <c r="EV98">
        <v>0.0200047461538462</v>
      </c>
      <c r="EW98">
        <v>0</v>
      </c>
      <c r="EX98">
        <v>499.862</v>
      </c>
      <c r="EY98">
        <v>5.00016</v>
      </c>
      <c r="EZ98">
        <v>10284.7230769231</v>
      </c>
      <c r="FA98">
        <v>18234.3692307692</v>
      </c>
      <c r="FB98">
        <v>49.2595384615385</v>
      </c>
      <c r="FC98">
        <v>49.687</v>
      </c>
      <c r="FD98">
        <v>49.6726923076923</v>
      </c>
      <c r="FE98">
        <v>49.3507692307692</v>
      </c>
      <c r="FF98">
        <v>51</v>
      </c>
      <c r="FG98">
        <v>1955.11307692308</v>
      </c>
      <c r="FH98">
        <v>39.91</v>
      </c>
      <c r="FI98">
        <v>0</v>
      </c>
      <c r="FJ98">
        <v>1758469826</v>
      </c>
      <c r="FK98">
        <v>0</v>
      </c>
      <c r="FL98">
        <v>499.92564</v>
      </c>
      <c r="FM98">
        <v>2.02646152939775</v>
      </c>
      <c r="FN98">
        <v>40.52307690372</v>
      </c>
      <c r="FO98">
        <v>10285.212</v>
      </c>
      <c r="FP98">
        <v>15</v>
      </c>
      <c r="FQ98">
        <v>0</v>
      </c>
      <c r="FR98" t="s">
        <v>441</v>
      </c>
      <c r="FS98">
        <v>1747249705.1</v>
      </c>
      <c r="FT98">
        <v>1747249711.1</v>
      </c>
      <c r="FU98">
        <v>0</v>
      </c>
      <c r="FV98">
        <v>0.871</v>
      </c>
      <c r="FW98">
        <v>0.066</v>
      </c>
      <c r="FX98">
        <v>5.486</v>
      </c>
      <c r="FY98">
        <v>0.145</v>
      </c>
      <c r="FZ98">
        <v>420</v>
      </c>
      <c r="GA98">
        <v>16</v>
      </c>
      <c r="GB98">
        <v>0.27</v>
      </c>
      <c r="GC98">
        <v>0.16</v>
      </c>
      <c r="GD98">
        <v>-45.741865</v>
      </c>
      <c r="GE98">
        <v>-2.82426315789476</v>
      </c>
      <c r="GF98">
        <v>0.736132440716343</v>
      </c>
      <c r="GG98">
        <v>0</v>
      </c>
      <c r="GH98">
        <v>499.818088235294</v>
      </c>
      <c r="GI98">
        <v>1.69489686175435</v>
      </c>
      <c r="GJ98">
        <v>0.271257785754029</v>
      </c>
      <c r="GK98">
        <v>-1</v>
      </c>
      <c r="GL98">
        <v>1.8828805</v>
      </c>
      <c r="GM98">
        <v>-0.154582105263155</v>
      </c>
      <c r="GN98">
        <v>0.0166065365067494</v>
      </c>
      <c r="GO98">
        <v>0</v>
      </c>
      <c r="GP98">
        <v>0</v>
      </c>
      <c r="GQ98">
        <v>2</v>
      </c>
      <c r="GR98" t="s">
        <v>467</v>
      </c>
      <c r="GS98">
        <v>3.12554</v>
      </c>
      <c r="GT98">
        <v>2.66064</v>
      </c>
      <c r="GU98">
        <v>0.194138</v>
      </c>
      <c r="GV98">
        <v>0.198682</v>
      </c>
      <c r="GW98">
        <v>0.0987761</v>
      </c>
      <c r="GX98">
        <v>0.0934337</v>
      </c>
      <c r="GY98">
        <v>20876.8</v>
      </c>
      <c r="GZ98">
        <v>19520</v>
      </c>
      <c r="HA98">
        <v>23168.1</v>
      </c>
      <c r="HB98">
        <v>23719.9</v>
      </c>
      <c r="HC98">
        <v>35591.5</v>
      </c>
      <c r="HD98">
        <v>35595</v>
      </c>
      <c r="HE98">
        <v>41766.7</v>
      </c>
      <c r="HF98">
        <v>42290.7</v>
      </c>
      <c r="HG98">
        <v>1.90282</v>
      </c>
      <c r="HH98">
        <v>1.804</v>
      </c>
      <c r="HI98">
        <v>0.137236</v>
      </c>
      <c r="HJ98">
        <v>0</v>
      </c>
      <c r="HK98">
        <v>27.7876</v>
      </c>
      <c r="HL98">
        <v>999.9</v>
      </c>
      <c r="HM98">
        <v>54.56</v>
      </c>
      <c r="HN98">
        <v>29.517</v>
      </c>
      <c r="HO98">
        <v>25.0935</v>
      </c>
      <c r="HP98">
        <v>54.4601</v>
      </c>
      <c r="HQ98">
        <v>43.3734</v>
      </c>
      <c r="HR98">
        <v>1</v>
      </c>
      <c r="HS98">
        <v>0.065564</v>
      </c>
      <c r="HT98">
        <v>1.63778</v>
      </c>
      <c r="HU98">
        <v>20.2102</v>
      </c>
      <c r="HV98">
        <v>5.23331</v>
      </c>
      <c r="HW98">
        <v>11.992</v>
      </c>
      <c r="HX98">
        <v>4.95575</v>
      </c>
      <c r="HY98">
        <v>3.304</v>
      </c>
      <c r="HZ98">
        <v>999.9</v>
      </c>
      <c r="IA98">
        <v>9999</v>
      </c>
      <c r="IB98">
        <v>9999</v>
      </c>
      <c r="IC98">
        <v>9999</v>
      </c>
      <c r="ID98">
        <v>1.8689</v>
      </c>
      <c r="IE98">
        <v>1.86462</v>
      </c>
      <c r="IF98">
        <v>1.87211</v>
      </c>
      <c r="IG98">
        <v>1.8631</v>
      </c>
      <c r="IH98">
        <v>1.86249</v>
      </c>
      <c r="II98">
        <v>1.8689</v>
      </c>
      <c r="IJ98">
        <v>1.85911</v>
      </c>
      <c r="IK98">
        <v>1.86541</v>
      </c>
      <c r="IL98">
        <v>5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7.61</v>
      </c>
      <c r="IZ98">
        <v>0.3234</v>
      </c>
      <c r="JA98">
        <v>4.24591870636989</v>
      </c>
      <c r="JB98">
        <v>0.00406324532283829</v>
      </c>
      <c r="JC98">
        <v>-1.45373754250553e-06</v>
      </c>
      <c r="JD98">
        <v>2.45784242640463e-10</v>
      </c>
      <c r="JE98">
        <v>0.0444475935836347</v>
      </c>
      <c r="JF98">
        <v>0.00491888386651684</v>
      </c>
      <c r="JG98">
        <v>0.000226889049496401</v>
      </c>
      <c r="JH98">
        <v>4.01595507822366e-06</v>
      </c>
      <c r="JI98">
        <v>-0</v>
      </c>
      <c r="JJ98">
        <v>2035</v>
      </c>
      <c r="JK98">
        <v>2</v>
      </c>
      <c r="JL98">
        <v>30</v>
      </c>
      <c r="JM98">
        <v>187002</v>
      </c>
      <c r="JN98">
        <v>187001.9</v>
      </c>
      <c r="JO98">
        <v>2.69897</v>
      </c>
      <c r="JP98">
        <v>2.31934</v>
      </c>
      <c r="JQ98">
        <v>1.4978</v>
      </c>
      <c r="JR98">
        <v>2.3291</v>
      </c>
      <c r="JS98">
        <v>1.54419</v>
      </c>
      <c r="JT98">
        <v>2.3877</v>
      </c>
      <c r="JU98">
        <v>36.9556</v>
      </c>
      <c r="JV98">
        <v>23.6935</v>
      </c>
      <c r="JW98">
        <v>18</v>
      </c>
      <c r="JX98">
        <v>546.174</v>
      </c>
      <c r="JY98">
        <v>426.163</v>
      </c>
      <c r="JZ98">
        <v>25.2246</v>
      </c>
      <c r="KA98">
        <v>28.3441</v>
      </c>
      <c r="KB98">
        <v>30.0003</v>
      </c>
      <c r="KC98">
        <v>28.1095</v>
      </c>
      <c r="KD98">
        <v>28.1205</v>
      </c>
      <c r="KE98">
        <v>54.0607</v>
      </c>
      <c r="KF98">
        <v>28.2724</v>
      </c>
      <c r="KG98">
        <v>61.6066</v>
      </c>
      <c r="KH98">
        <v>25.2144</v>
      </c>
      <c r="KI98">
        <v>1373.78</v>
      </c>
      <c r="KJ98">
        <v>21.3433</v>
      </c>
      <c r="KK98">
        <v>93.6112</v>
      </c>
      <c r="KL98">
        <v>98.5685</v>
      </c>
    </row>
    <row r="99" spans="1:298">
      <c r="A99">
        <v>83</v>
      </c>
      <c r="B99">
        <v>1758469830.1</v>
      </c>
      <c r="C99">
        <v>502</v>
      </c>
      <c r="D99" t="s">
        <v>610</v>
      </c>
      <c r="E99" t="s">
        <v>611</v>
      </c>
      <c r="F99">
        <v>5</v>
      </c>
      <c r="G99" t="s">
        <v>436</v>
      </c>
      <c r="H99" t="s">
        <v>437</v>
      </c>
      <c r="I99" t="s">
        <v>438</v>
      </c>
      <c r="J99">
        <v>1758469821.94615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1390.56483144589</v>
      </c>
      <c r="AL99">
        <v>1353.39121212121</v>
      </c>
      <c r="AM99">
        <v>3.61526406926398</v>
      </c>
      <c r="AN99">
        <v>63.94</v>
      </c>
      <c r="AO99">
        <f>(AQ99 - AP99 + DZ99*1E3/(8.314*(EB99+273.15)) * AS99/DY99 * AR99) * DY99/(100*DM99) * 1000/(1000 - AQ99)</f>
        <v>0</v>
      </c>
      <c r="AP99">
        <v>21.3108908757242</v>
      </c>
      <c r="AQ99">
        <v>23.1861020979021</v>
      </c>
      <c r="AR99">
        <v>0.000680795230034485</v>
      </c>
      <c r="AS99">
        <v>94.9993966536346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2.96</v>
      </c>
      <c r="DN99">
        <v>0.5</v>
      </c>
      <c r="DO99" t="s">
        <v>440</v>
      </c>
      <c r="DP99">
        <v>2</v>
      </c>
      <c r="DQ99" t="b">
        <v>1</v>
      </c>
      <c r="DR99">
        <v>1758469821.94615</v>
      </c>
      <c r="DS99">
        <v>1297.69</v>
      </c>
      <c r="DT99">
        <v>1344.16846153846</v>
      </c>
      <c r="DU99">
        <v>23.1678846153846</v>
      </c>
      <c r="DV99">
        <v>21.2966846153846</v>
      </c>
      <c r="DW99">
        <v>1290.09153846154</v>
      </c>
      <c r="DX99">
        <v>22.8447769230769</v>
      </c>
      <c r="DY99">
        <v>500.022769230769</v>
      </c>
      <c r="DZ99">
        <v>90.0991384615384</v>
      </c>
      <c r="EA99">
        <v>0.0353214153846154</v>
      </c>
      <c r="EB99">
        <v>29.6472076923077</v>
      </c>
      <c r="EC99">
        <v>30.0282538461539</v>
      </c>
      <c r="ED99">
        <v>999.9</v>
      </c>
      <c r="EE99">
        <v>0</v>
      </c>
      <c r="EF99">
        <v>0</v>
      </c>
      <c r="EG99">
        <v>9992.49538461539</v>
      </c>
      <c r="EH99">
        <v>0</v>
      </c>
      <c r="EI99">
        <v>10.7488384615385</v>
      </c>
      <c r="EJ99">
        <v>-46.4811153846154</v>
      </c>
      <c r="EK99">
        <v>1328.46615384615</v>
      </c>
      <c r="EL99">
        <v>1373.42</v>
      </c>
      <c r="EM99">
        <v>1.87118461538462</v>
      </c>
      <c r="EN99">
        <v>1344.16846153846</v>
      </c>
      <c r="EO99">
        <v>21.2966846153846</v>
      </c>
      <c r="EP99">
        <v>2.08740538461538</v>
      </c>
      <c r="EQ99">
        <v>1.91881461538462</v>
      </c>
      <c r="ER99">
        <v>18.1234076923077</v>
      </c>
      <c r="ES99">
        <v>16.7898538461539</v>
      </c>
      <c r="ET99">
        <v>2000.01538461538</v>
      </c>
      <c r="EU99">
        <v>0.979995307692308</v>
      </c>
      <c r="EV99">
        <v>0.0200047461538462</v>
      </c>
      <c r="EW99">
        <v>0</v>
      </c>
      <c r="EX99">
        <v>499.968615384615</v>
      </c>
      <c r="EY99">
        <v>5.00016</v>
      </c>
      <c r="EZ99">
        <v>10288.0076923077</v>
      </c>
      <c r="FA99">
        <v>18234.3</v>
      </c>
      <c r="FB99">
        <v>49.2643076923077</v>
      </c>
      <c r="FC99">
        <v>49.687</v>
      </c>
      <c r="FD99">
        <v>49.6726923076923</v>
      </c>
      <c r="FE99">
        <v>49.3653076923077</v>
      </c>
      <c r="FF99">
        <v>51</v>
      </c>
      <c r="FG99">
        <v>1955.10538461538</v>
      </c>
      <c r="FH99">
        <v>39.91</v>
      </c>
      <c r="FI99">
        <v>0</v>
      </c>
      <c r="FJ99">
        <v>1758469830.8</v>
      </c>
      <c r="FK99">
        <v>0</v>
      </c>
      <c r="FL99">
        <v>500.02024</v>
      </c>
      <c r="FM99">
        <v>0.650230769915702</v>
      </c>
      <c r="FN99">
        <v>39.5923077711364</v>
      </c>
      <c r="FO99">
        <v>10288.44</v>
      </c>
      <c r="FP99">
        <v>15</v>
      </c>
      <c r="FQ99">
        <v>0</v>
      </c>
      <c r="FR99" t="s">
        <v>441</v>
      </c>
      <c r="FS99">
        <v>1747249705.1</v>
      </c>
      <c r="FT99">
        <v>1747249711.1</v>
      </c>
      <c r="FU99">
        <v>0</v>
      </c>
      <c r="FV99">
        <v>0.871</v>
      </c>
      <c r="FW99">
        <v>0.066</v>
      </c>
      <c r="FX99">
        <v>5.486</v>
      </c>
      <c r="FY99">
        <v>0.145</v>
      </c>
      <c r="FZ99">
        <v>420</v>
      </c>
      <c r="GA99">
        <v>16</v>
      </c>
      <c r="GB99">
        <v>0.27</v>
      </c>
      <c r="GC99">
        <v>0.16</v>
      </c>
      <c r="GD99">
        <v>-46.1120523809524</v>
      </c>
      <c r="GE99">
        <v>-6.13864675324678</v>
      </c>
      <c r="GF99">
        <v>0.924085359703388</v>
      </c>
      <c r="GG99">
        <v>0</v>
      </c>
      <c r="GH99">
        <v>499.9295</v>
      </c>
      <c r="GI99">
        <v>1.49654698030949</v>
      </c>
      <c r="GJ99">
        <v>0.25212756458493</v>
      </c>
      <c r="GK99">
        <v>-1</v>
      </c>
      <c r="GL99">
        <v>1.8746819047619</v>
      </c>
      <c r="GM99">
        <v>-0.0596283116883145</v>
      </c>
      <c r="GN99">
        <v>0.00855328375763068</v>
      </c>
      <c r="GO99">
        <v>1</v>
      </c>
      <c r="GP99">
        <v>1</v>
      </c>
      <c r="GQ99">
        <v>2</v>
      </c>
      <c r="GR99" t="s">
        <v>448</v>
      </c>
      <c r="GS99">
        <v>3.12552</v>
      </c>
      <c r="GT99">
        <v>2.66071</v>
      </c>
      <c r="GU99">
        <v>0.195745</v>
      </c>
      <c r="GV99">
        <v>0.200157</v>
      </c>
      <c r="GW99">
        <v>0.0987945</v>
      </c>
      <c r="GX99">
        <v>0.0934535</v>
      </c>
      <c r="GY99">
        <v>20834.9</v>
      </c>
      <c r="GZ99">
        <v>19484</v>
      </c>
      <c r="HA99">
        <v>23167.8</v>
      </c>
      <c r="HB99">
        <v>23719.8</v>
      </c>
      <c r="HC99">
        <v>35590.3</v>
      </c>
      <c r="HD99">
        <v>35594.4</v>
      </c>
      <c r="HE99">
        <v>41765.9</v>
      </c>
      <c r="HF99">
        <v>42290.8</v>
      </c>
      <c r="HG99">
        <v>1.9029</v>
      </c>
      <c r="HH99">
        <v>1.80383</v>
      </c>
      <c r="HI99">
        <v>0.136275</v>
      </c>
      <c r="HJ99">
        <v>0</v>
      </c>
      <c r="HK99">
        <v>27.78</v>
      </c>
      <c r="HL99">
        <v>999.9</v>
      </c>
      <c r="HM99">
        <v>54.56</v>
      </c>
      <c r="HN99">
        <v>29.517</v>
      </c>
      <c r="HO99">
        <v>25.0934</v>
      </c>
      <c r="HP99">
        <v>54.0201</v>
      </c>
      <c r="HQ99">
        <v>43.1691</v>
      </c>
      <c r="HR99">
        <v>1</v>
      </c>
      <c r="HS99">
        <v>0.0660925</v>
      </c>
      <c r="HT99">
        <v>1.59699</v>
      </c>
      <c r="HU99">
        <v>20.2104</v>
      </c>
      <c r="HV99">
        <v>5.23241</v>
      </c>
      <c r="HW99">
        <v>11.992</v>
      </c>
      <c r="HX99">
        <v>4.95565</v>
      </c>
      <c r="HY99">
        <v>3.30393</v>
      </c>
      <c r="HZ99">
        <v>999.9</v>
      </c>
      <c r="IA99">
        <v>9999</v>
      </c>
      <c r="IB99">
        <v>9999</v>
      </c>
      <c r="IC99">
        <v>9999</v>
      </c>
      <c r="ID99">
        <v>1.8689</v>
      </c>
      <c r="IE99">
        <v>1.86462</v>
      </c>
      <c r="IF99">
        <v>1.87212</v>
      </c>
      <c r="IG99">
        <v>1.8631</v>
      </c>
      <c r="IH99">
        <v>1.86249</v>
      </c>
      <c r="II99">
        <v>1.8689</v>
      </c>
      <c r="IJ99">
        <v>1.85909</v>
      </c>
      <c r="IK99">
        <v>1.86542</v>
      </c>
      <c r="IL99">
        <v>5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7.64</v>
      </c>
      <c r="IZ99">
        <v>0.3235</v>
      </c>
      <c r="JA99">
        <v>4.24591870636989</v>
      </c>
      <c r="JB99">
        <v>0.00406324532283829</v>
      </c>
      <c r="JC99">
        <v>-1.45373754250553e-06</v>
      </c>
      <c r="JD99">
        <v>2.45784242640463e-10</v>
      </c>
      <c r="JE99">
        <v>0.0444475935836347</v>
      </c>
      <c r="JF99">
        <v>0.00491888386651684</v>
      </c>
      <c r="JG99">
        <v>0.000226889049496401</v>
      </c>
      <c r="JH99">
        <v>4.01595507822366e-06</v>
      </c>
      <c r="JI99">
        <v>-0</v>
      </c>
      <c r="JJ99">
        <v>2035</v>
      </c>
      <c r="JK99">
        <v>2</v>
      </c>
      <c r="JL99">
        <v>30</v>
      </c>
      <c r="JM99">
        <v>187002.1</v>
      </c>
      <c r="JN99">
        <v>187002</v>
      </c>
      <c r="JO99">
        <v>2.72217</v>
      </c>
      <c r="JP99">
        <v>2.34009</v>
      </c>
      <c r="JQ99">
        <v>1.4978</v>
      </c>
      <c r="JR99">
        <v>2.3291</v>
      </c>
      <c r="JS99">
        <v>1.54419</v>
      </c>
      <c r="JT99">
        <v>2.32056</v>
      </c>
      <c r="JU99">
        <v>36.9317</v>
      </c>
      <c r="JV99">
        <v>23.6847</v>
      </c>
      <c r="JW99">
        <v>18</v>
      </c>
      <c r="JX99">
        <v>546.268</v>
      </c>
      <c r="JY99">
        <v>426.095</v>
      </c>
      <c r="JZ99">
        <v>25.1949</v>
      </c>
      <c r="KA99">
        <v>28.3501</v>
      </c>
      <c r="KB99">
        <v>30.0004</v>
      </c>
      <c r="KC99">
        <v>28.1148</v>
      </c>
      <c r="KD99">
        <v>28.1252</v>
      </c>
      <c r="KE99">
        <v>54.5936</v>
      </c>
      <c r="KF99">
        <v>28.2724</v>
      </c>
      <c r="KG99">
        <v>61.6066</v>
      </c>
      <c r="KH99">
        <v>25.1942</v>
      </c>
      <c r="KI99">
        <v>1394.06</v>
      </c>
      <c r="KJ99">
        <v>21.3012</v>
      </c>
      <c r="KK99">
        <v>93.6098</v>
      </c>
      <c r="KL99">
        <v>98.5685</v>
      </c>
    </row>
    <row r="100" spans="1:298">
      <c r="A100">
        <v>84</v>
      </c>
      <c r="B100">
        <v>1758469835.1</v>
      </c>
      <c r="C100">
        <v>507</v>
      </c>
      <c r="D100" t="s">
        <v>612</v>
      </c>
      <c r="E100" t="s">
        <v>613</v>
      </c>
      <c r="F100">
        <v>5</v>
      </c>
      <c r="G100" t="s">
        <v>436</v>
      </c>
      <c r="H100" t="s">
        <v>437</v>
      </c>
      <c r="I100" t="s">
        <v>438</v>
      </c>
      <c r="J100">
        <v>1758469826.94615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1406.81399830303</v>
      </c>
      <c r="AL100">
        <v>1370.03024242424</v>
      </c>
      <c r="AM100">
        <v>3.27742424242408</v>
      </c>
      <c r="AN100">
        <v>63.94</v>
      </c>
      <c r="AO100">
        <f>(AQ100 - AP100 + DZ100*1E3/(8.314*(EB100+273.15)) * AS100/DY100 * AR100) * DY100/(100*DM100) * 1000/(1000 - AQ100)</f>
        <v>0</v>
      </c>
      <c r="AP100">
        <v>21.3161960009208</v>
      </c>
      <c r="AQ100">
        <v>23.1853328671329</v>
      </c>
      <c r="AR100">
        <v>9.06634500727607e-05</v>
      </c>
      <c r="AS100">
        <v>94.9993966536346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2.96</v>
      </c>
      <c r="DN100">
        <v>0.5</v>
      </c>
      <c r="DO100" t="s">
        <v>440</v>
      </c>
      <c r="DP100">
        <v>2</v>
      </c>
      <c r="DQ100" t="b">
        <v>1</v>
      </c>
      <c r="DR100">
        <v>1758469826.94615</v>
      </c>
      <c r="DS100">
        <v>1314.48692307692</v>
      </c>
      <c r="DT100">
        <v>1360.72</v>
      </c>
      <c r="DU100">
        <v>23.1796461538462</v>
      </c>
      <c r="DV100">
        <v>21.3107230769231</v>
      </c>
      <c r="DW100">
        <v>1306.86230769231</v>
      </c>
      <c r="DX100">
        <v>22.8562923076923</v>
      </c>
      <c r="DY100">
        <v>500.019153846154</v>
      </c>
      <c r="DZ100">
        <v>90.099</v>
      </c>
      <c r="EA100">
        <v>0.0353235</v>
      </c>
      <c r="EB100">
        <v>29.6337153846154</v>
      </c>
      <c r="EC100">
        <v>30.0160307692308</v>
      </c>
      <c r="ED100">
        <v>999.9</v>
      </c>
      <c r="EE100">
        <v>0</v>
      </c>
      <c r="EF100">
        <v>0</v>
      </c>
      <c r="EG100">
        <v>9990.34</v>
      </c>
      <c r="EH100">
        <v>0</v>
      </c>
      <c r="EI100">
        <v>10.7493692307692</v>
      </c>
      <c r="EJ100">
        <v>-46.2355923076923</v>
      </c>
      <c r="EK100">
        <v>1345.67923076923</v>
      </c>
      <c r="EL100">
        <v>1390.35076923077</v>
      </c>
      <c r="EM100">
        <v>1.86891538461538</v>
      </c>
      <c r="EN100">
        <v>1360.72</v>
      </c>
      <c r="EO100">
        <v>21.3107230769231</v>
      </c>
      <c r="EP100">
        <v>2.08846230769231</v>
      </c>
      <c r="EQ100">
        <v>1.92007538461538</v>
      </c>
      <c r="ER100">
        <v>18.1314615384615</v>
      </c>
      <c r="ES100">
        <v>16.8002</v>
      </c>
      <c r="ET100">
        <v>2000.01</v>
      </c>
      <c r="EU100">
        <v>0.979995307692308</v>
      </c>
      <c r="EV100">
        <v>0.0200047461538462</v>
      </c>
      <c r="EW100">
        <v>0</v>
      </c>
      <c r="EX100">
        <v>500.087384615385</v>
      </c>
      <c r="EY100">
        <v>5.00016</v>
      </c>
      <c r="EZ100">
        <v>10291.2153846154</v>
      </c>
      <c r="FA100">
        <v>18234.2538461538</v>
      </c>
      <c r="FB100">
        <v>49.2833846153846</v>
      </c>
      <c r="FC100">
        <v>49.687</v>
      </c>
      <c r="FD100">
        <v>49.6726923076923</v>
      </c>
      <c r="FE100">
        <v>49.3701538461538</v>
      </c>
      <c r="FF100">
        <v>51</v>
      </c>
      <c r="FG100">
        <v>1955.1</v>
      </c>
      <c r="FH100">
        <v>39.91</v>
      </c>
      <c r="FI100">
        <v>0</v>
      </c>
      <c r="FJ100">
        <v>1758469836.2</v>
      </c>
      <c r="FK100">
        <v>0</v>
      </c>
      <c r="FL100">
        <v>500.147846153846</v>
      </c>
      <c r="FM100">
        <v>0.990427351017158</v>
      </c>
      <c r="FN100">
        <v>39.9726495606702</v>
      </c>
      <c r="FO100">
        <v>10291.8</v>
      </c>
      <c r="FP100">
        <v>15</v>
      </c>
      <c r="FQ100">
        <v>0</v>
      </c>
      <c r="FR100" t="s">
        <v>441</v>
      </c>
      <c r="FS100">
        <v>1747249705.1</v>
      </c>
      <c r="FT100">
        <v>1747249711.1</v>
      </c>
      <c r="FU100">
        <v>0</v>
      </c>
      <c r="FV100">
        <v>0.871</v>
      </c>
      <c r="FW100">
        <v>0.066</v>
      </c>
      <c r="FX100">
        <v>5.486</v>
      </c>
      <c r="FY100">
        <v>0.145</v>
      </c>
      <c r="FZ100">
        <v>420</v>
      </c>
      <c r="GA100">
        <v>16</v>
      </c>
      <c r="GB100">
        <v>0.27</v>
      </c>
      <c r="GC100">
        <v>0.16</v>
      </c>
      <c r="GD100">
        <v>-46.36792</v>
      </c>
      <c r="GE100">
        <v>0.873230075187933</v>
      </c>
      <c r="GF100">
        <v>0.718047867902969</v>
      </c>
      <c r="GG100">
        <v>0</v>
      </c>
      <c r="GH100">
        <v>500.043323529412</v>
      </c>
      <c r="GI100">
        <v>1.29566081195603</v>
      </c>
      <c r="GJ100">
        <v>0.238285014782497</v>
      </c>
      <c r="GK100">
        <v>-1</v>
      </c>
      <c r="GL100">
        <v>1.87067</v>
      </c>
      <c r="GM100">
        <v>-0.0153708270676675</v>
      </c>
      <c r="GN100">
        <v>0.00509428797772562</v>
      </c>
      <c r="GO100">
        <v>1</v>
      </c>
      <c r="GP100">
        <v>1</v>
      </c>
      <c r="GQ100">
        <v>2</v>
      </c>
      <c r="GR100" t="s">
        <v>448</v>
      </c>
      <c r="GS100">
        <v>3.12534</v>
      </c>
      <c r="GT100">
        <v>2.66113</v>
      </c>
      <c r="GU100">
        <v>0.197227</v>
      </c>
      <c r="GV100">
        <v>0.201717</v>
      </c>
      <c r="GW100">
        <v>0.098784</v>
      </c>
      <c r="GX100">
        <v>0.0934623</v>
      </c>
      <c r="GY100">
        <v>20795.9</v>
      </c>
      <c r="GZ100">
        <v>19445.8</v>
      </c>
      <c r="HA100">
        <v>23167.2</v>
      </c>
      <c r="HB100">
        <v>23719.6</v>
      </c>
      <c r="HC100">
        <v>35590.2</v>
      </c>
      <c r="HD100">
        <v>35593.5</v>
      </c>
      <c r="HE100">
        <v>41765.2</v>
      </c>
      <c r="HF100">
        <v>42290</v>
      </c>
      <c r="HG100">
        <v>1.90245</v>
      </c>
      <c r="HH100">
        <v>1.8042</v>
      </c>
      <c r="HI100">
        <v>0.136379</v>
      </c>
      <c r="HJ100">
        <v>0</v>
      </c>
      <c r="HK100">
        <v>27.7728</v>
      </c>
      <c r="HL100">
        <v>999.9</v>
      </c>
      <c r="HM100">
        <v>54.56</v>
      </c>
      <c r="HN100">
        <v>29.517</v>
      </c>
      <c r="HO100">
        <v>25.0917</v>
      </c>
      <c r="HP100">
        <v>53.4301</v>
      </c>
      <c r="HQ100">
        <v>43.2332</v>
      </c>
      <c r="HR100">
        <v>1</v>
      </c>
      <c r="HS100">
        <v>0.0661941</v>
      </c>
      <c r="HT100">
        <v>1.51783</v>
      </c>
      <c r="HU100">
        <v>20.2115</v>
      </c>
      <c r="HV100">
        <v>5.23331</v>
      </c>
      <c r="HW100">
        <v>11.992</v>
      </c>
      <c r="HX100">
        <v>4.95575</v>
      </c>
      <c r="HY100">
        <v>3.30398</v>
      </c>
      <c r="HZ100">
        <v>999.9</v>
      </c>
      <c r="IA100">
        <v>9999</v>
      </c>
      <c r="IB100">
        <v>9999</v>
      </c>
      <c r="IC100">
        <v>9999</v>
      </c>
      <c r="ID100">
        <v>1.86889</v>
      </c>
      <c r="IE100">
        <v>1.86462</v>
      </c>
      <c r="IF100">
        <v>1.87211</v>
      </c>
      <c r="IG100">
        <v>1.86312</v>
      </c>
      <c r="IH100">
        <v>1.86249</v>
      </c>
      <c r="II100">
        <v>1.8689</v>
      </c>
      <c r="IJ100">
        <v>1.85906</v>
      </c>
      <c r="IK100">
        <v>1.86543</v>
      </c>
      <c r="IL100">
        <v>5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7.66</v>
      </c>
      <c r="IZ100">
        <v>0.3234</v>
      </c>
      <c r="JA100">
        <v>4.24591870636989</v>
      </c>
      <c r="JB100">
        <v>0.00406324532283829</v>
      </c>
      <c r="JC100">
        <v>-1.45373754250553e-06</v>
      </c>
      <c r="JD100">
        <v>2.45784242640463e-10</v>
      </c>
      <c r="JE100">
        <v>0.0444475935836347</v>
      </c>
      <c r="JF100">
        <v>0.00491888386651684</v>
      </c>
      <c r="JG100">
        <v>0.000226889049496401</v>
      </c>
      <c r="JH100">
        <v>4.01595507822366e-06</v>
      </c>
      <c r="JI100">
        <v>-0</v>
      </c>
      <c r="JJ100">
        <v>2035</v>
      </c>
      <c r="JK100">
        <v>2</v>
      </c>
      <c r="JL100">
        <v>30</v>
      </c>
      <c r="JM100">
        <v>187002.2</v>
      </c>
      <c r="JN100">
        <v>187002.1</v>
      </c>
      <c r="JO100">
        <v>2.75269</v>
      </c>
      <c r="JP100">
        <v>2.34497</v>
      </c>
      <c r="JQ100">
        <v>1.4978</v>
      </c>
      <c r="JR100">
        <v>2.3291</v>
      </c>
      <c r="JS100">
        <v>1.54419</v>
      </c>
      <c r="JT100">
        <v>2.23022</v>
      </c>
      <c r="JU100">
        <v>36.9556</v>
      </c>
      <c r="JV100">
        <v>23.6847</v>
      </c>
      <c r="JW100">
        <v>18</v>
      </c>
      <c r="JX100">
        <v>546.018</v>
      </c>
      <c r="JY100">
        <v>426.357</v>
      </c>
      <c r="JZ100">
        <v>25.1785</v>
      </c>
      <c r="KA100">
        <v>28.3562</v>
      </c>
      <c r="KB100">
        <v>30.0003</v>
      </c>
      <c r="KC100">
        <v>28.1197</v>
      </c>
      <c r="KD100">
        <v>28.1309</v>
      </c>
      <c r="KE100">
        <v>55.1186</v>
      </c>
      <c r="KF100">
        <v>28.2724</v>
      </c>
      <c r="KG100">
        <v>61.6066</v>
      </c>
      <c r="KH100">
        <v>25.1938</v>
      </c>
      <c r="KI100">
        <v>1407.58</v>
      </c>
      <c r="KJ100">
        <v>21.3056</v>
      </c>
      <c r="KK100">
        <v>93.6079</v>
      </c>
      <c r="KL100">
        <v>98.5671</v>
      </c>
    </row>
    <row r="101" spans="1:298">
      <c r="A101">
        <v>85</v>
      </c>
      <c r="B101">
        <v>1758469840.1</v>
      </c>
      <c r="C101">
        <v>512</v>
      </c>
      <c r="D101" t="s">
        <v>614</v>
      </c>
      <c r="E101" t="s">
        <v>615</v>
      </c>
      <c r="F101">
        <v>5</v>
      </c>
      <c r="G101" t="s">
        <v>436</v>
      </c>
      <c r="H101" t="s">
        <v>437</v>
      </c>
      <c r="I101" t="s">
        <v>438</v>
      </c>
      <c r="J101">
        <v>1758469831.94615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1425.17963674459</v>
      </c>
      <c r="AL101">
        <v>1387.8816969697</v>
      </c>
      <c r="AM101">
        <v>3.6079696969696</v>
      </c>
      <c r="AN101">
        <v>63.94</v>
      </c>
      <c r="AO101">
        <f>(AQ101 - AP101 + DZ101*1E3/(8.314*(EB101+273.15)) * AS101/DY101 * AR101) * DY101/(100*DM101) * 1000/(1000 - AQ101)</f>
        <v>0</v>
      </c>
      <c r="AP101">
        <v>21.3197363998773</v>
      </c>
      <c r="AQ101">
        <v>23.1831314685315</v>
      </c>
      <c r="AR101">
        <v>-6.67512787877933e-05</v>
      </c>
      <c r="AS101">
        <v>94.9993966536346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2.96</v>
      </c>
      <c r="DN101">
        <v>0.5</v>
      </c>
      <c r="DO101" t="s">
        <v>440</v>
      </c>
      <c r="DP101">
        <v>2</v>
      </c>
      <c r="DQ101" t="b">
        <v>1</v>
      </c>
      <c r="DR101">
        <v>1758469831.94615</v>
      </c>
      <c r="DS101">
        <v>1331.30923076923</v>
      </c>
      <c r="DT101">
        <v>1378.04769230769</v>
      </c>
      <c r="DU101">
        <v>23.1841384615385</v>
      </c>
      <c r="DV101">
        <v>21.3164384615385</v>
      </c>
      <c r="DW101">
        <v>1323.65846153846</v>
      </c>
      <c r="DX101">
        <v>22.8606846153846</v>
      </c>
      <c r="DY101">
        <v>500.004538461539</v>
      </c>
      <c r="DZ101">
        <v>90.0984153846154</v>
      </c>
      <c r="EA101">
        <v>0.0352338230769231</v>
      </c>
      <c r="EB101">
        <v>29.6189846153846</v>
      </c>
      <c r="EC101">
        <v>30.0026923076923</v>
      </c>
      <c r="ED101">
        <v>999.9</v>
      </c>
      <c r="EE101">
        <v>0</v>
      </c>
      <c r="EF101">
        <v>0</v>
      </c>
      <c r="EG101">
        <v>10004.7715384615</v>
      </c>
      <c r="EH101">
        <v>0</v>
      </c>
      <c r="EI101">
        <v>10.7461615384615</v>
      </c>
      <c r="EJ101">
        <v>-46.7422384615385</v>
      </c>
      <c r="EK101">
        <v>1362.90615384615</v>
      </c>
      <c r="EL101">
        <v>1408.06384615385</v>
      </c>
      <c r="EM101">
        <v>1.86769615384615</v>
      </c>
      <c r="EN101">
        <v>1378.04769230769</v>
      </c>
      <c r="EO101">
        <v>21.3164384615385</v>
      </c>
      <c r="EP101">
        <v>2.08885384615385</v>
      </c>
      <c r="EQ101">
        <v>1.92057692307692</v>
      </c>
      <c r="ER101">
        <v>18.1344307692308</v>
      </c>
      <c r="ES101">
        <v>16.8043230769231</v>
      </c>
      <c r="ET101">
        <v>2000.02307692308</v>
      </c>
      <c r="EU101">
        <v>0.979995538461538</v>
      </c>
      <c r="EV101">
        <v>0.0200045384615385</v>
      </c>
      <c r="EW101">
        <v>0</v>
      </c>
      <c r="EX101">
        <v>500.216230769231</v>
      </c>
      <c r="EY101">
        <v>5.00016</v>
      </c>
      <c r="EZ101">
        <v>10294.8</v>
      </c>
      <c r="FA101">
        <v>18234.3769230769</v>
      </c>
      <c r="FB101">
        <v>49.2976923076923</v>
      </c>
      <c r="FC101">
        <v>49.687</v>
      </c>
      <c r="FD101">
        <v>49.6774615384615</v>
      </c>
      <c r="FE101">
        <v>49.3701538461538</v>
      </c>
      <c r="FF101">
        <v>51</v>
      </c>
      <c r="FG101">
        <v>1955.11307692308</v>
      </c>
      <c r="FH101">
        <v>39.91</v>
      </c>
      <c r="FI101">
        <v>0</v>
      </c>
      <c r="FJ101">
        <v>1758469841</v>
      </c>
      <c r="FK101">
        <v>0</v>
      </c>
      <c r="FL101">
        <v>500.253730769231</v>
      </c>
      <c r="FM101">
        <v>2.66485470737953</v>
      </c>
      <c r="FN101">
        <v>42.1401708224781</v>
      </c>
      <c r="FO101">
        <v>10295.1384615385</v>
      </c>
      <c r="FP101">
        <v>15</v>
      </c>
      <c r="FQ101">
        <v>0</v>
      </c>
      <c r="FR101" t="s">
        <v>441</v>
      </c>
      <c r="FS101">
        <v>1747249705.1</v>
      </c>
      <c r="FT101">
        <v>1747249711.1</v>
      </c>
      <c r="FU101">
        <v>0</v>
      </c>
      <c r="FV101">
        <v>0.871</v>
      </c>
      <c r="FW101">
        <v>0.066</v>
      </c>
      <c r="FX101">
        <v>5.486</v>
      </c>
      <c r="FY101">
        <v>0.145</v>
      </c>
      <c r="FZ101">
        <v>420</v>
      </c>
      <c r="GA101">
        <v>16</v>
      </c>
      <c r="GB101">
        <v>0.27</v>
      </c>
      <c r="GC101">
        <v>0.16</v>
      </c>
      <c r="GD101">
        <v>-46.496380952381</v>
      </c>
      <c r="GE101">
        <v>-3.71530909090902</v>
      </c>
      <c r="GF101">
        <v>0.801603829604866</v>
      </c>
      <c r="GG101">
        <v>0</v>
      </c>
      <c r="GH101">
        <v>500.184735294118</v>
      </c>
      <c r="GI101">
        <v>1.48129870348458</v>
      </c>
      <c r="GJ101">
        <v>0.232774987137101</v>
      </c>
      <c r="GK101">
        <v>-1</v>
      </c>
      <c r="GL101">
        <v>1.86739380952381</v>
      </c>
      <c r="GM101">
        <v>-0.0110103896103858</v>
      </c>
      <c r="GN101">
        <v>0.00374525283804202</v>
      </c>
      <c r="GO101">
        <v>1</v>
      </c>
      <c r="GP101">
        <v>1</v>
      </c>
      <c r="GQ101">
        <v>2</v>
      </c>
      <c r="GR101" t="s">
        <v>448</v>
      </c>
      <c r="GS101">
        <v>3.12544</v>
      </c>
      <c r="GT101">
        <v>2.66089</v>
      </c>
      <c r="GU101">
        <v>0.198796</v>
      </c>
      <c r="GV101">
        <v>0.203148</v>
      </c>
      <c r="GW101">
        <v>0.0987825</v>
      </c>
      <c r="GX101">
        <v>0.0934767</v>
      </c>
      <c r="GY101">
        <v>20754.7</v>
      </c>
      <c r="GZ101">
        <v>19410.9</v>
      </c>
      <c r="HA101">
        <v>23166.5</v>
      </c>
      <c r="HB101">
        <v>23719.5</v>
      </c>
      <c r="HC101">
        <v>35589.9</v>
      </c>
      <c r="HD101">
        <v>35592.8</v>
      </c>
      <c r="HE101">
        <v>41764.7</v>
      </c>
      <c r="HF101">
        <v>42289.8</v>
      </c>
      <c r="HG101">
        <v>1.90282</v>
      </c>
      <c r="HH101">
        <v>1.8039</v>
      </c>
      <c r="HI101">
        <v>0.135656</v>
      </c>
      <c r="HJ101">
        <v>0</v>
      </c>
      <c r="HK101">
        <v>27.7643</v>
      </c>
      <c r="HL101">
        <v>999.9</v>
      </c>
      <c r="HM101">
        <v>54.56</v>
      </c>
      <c r="HN101">
        <v>29.527</v>
      </c>
      <c r="HO101">
        <v>25.106</v>
      </c>
      <c r="HP101">
        <v>54.4301</v>
      </c>
      <c r="HQ101">
        <v>43.3253</v>
      </c>
      <c r="HR101">
        <v>1</v>
      </c>
      <c r="HS101">
        <v>0.0663084</v>
      </c>
      <c r="HT101">
        <v>0.627914</v>
      </c>
      <c r="HU101">
        <v>20.2137</v>
      </c>
      <c r="HV101">
        <v>5.23331</v>
      </c>
      <c r="HW101">
        <v>11.992</v>
      </c>
      <c r="HX101">
        <v>4.95575</v>
      </c>
      <c r="HY101">
        <v>3.304</v>
      </c>
      <c r="HZ101">
        <v>999.9</v>
      </c>
      <c r="IA101">
        <v>9999</v>
      </c>
      <c r="IB101">
        <v>9999</v>
      </c>
      <c r="IC101">
        <v>9999</v>
      </c>
      <c r="ID101">
        <v>1.86889</v>
      </c>
      <c r="IE101">
        <v>1.86462</v>
      </c>
      <c r="IF101">
        <v>1.87211</v>
      </c>
      <c r="IG101">
        <v>1.8631</v>
      </c>
      <c r="IH101">
        <v>1.86249</v>
      </c>
      <c r="II101">
        <v>1.8689</v>
      </c>
      <c r="IJ101">
        <v>1.85912</v>
      </c>
      <c r="IK101">
        <v>1.86541</v>
      </c>
      <c r="IL101">
        <v>5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7.69</v>
      </c>
      <c r="IZ101">
        <v>0.3234</v>
      </c>
      <c r="JA101">
        <v>4.24591870636989</v>
      </c>
      <c r="JB101">
        <v>0.00406324532283829</v>
      </c>
      <c r="JC101">
        <v>-1.45373754250553e-06</v>
      </c>
      <c r="JD101">
        <v>2.45784242640463e-10</v>
      </c>
      <c r="JE101">
        <v>0.0444475935836347</v>
      </c>
      <c r="JF101">
        <v>0.00491888386651684</v>
      </c>
      <c r="JG101">
        <v>0.000226889049496401</v>
      </c>
      <c r="JH101">
        <v>4.01595507822366e-06</v>
      </c>
      <c r="JI101">
        <v>-0</v>
      </c>
      <c r="JJ101">
        <v>2035</v>
      </c>
      <c r="JK101">
        <v>2</v>
      </c>
      <c r="JL101">
        <v>30</v>
      </c>
      <c r="JM101">
        <v>187002.2</v>
      </c>
      <c r="JN101">
        <v>187002.1</v>
      </c>
      <c r="JO101">
        <v>2.77588</v>
      </c>
      <c r="JP101">
        <v>2.34131</v>
      </c>
      <c r="JQ101">
        <v>1.49902</v>
      </c>
      <c r="JR101">
        <v>2.3291</v>
      </c>
      <c r="JS101">
        <v>1.54419</v>
      </c>
      <c r="JT101">
        <v>2.29492</v>
      </c>
      <c r="JU101">
        <v>36.9556</v>
      </c>
      <c r="JV101">
        <v>23.6935</v>
      </c>
      <c r="JW101">
        <v>18</v>
      </c>
      <c r="JX101">
        <v>546.308</v>
      </c>
      <c r="JY101">
        <v>426.216</v>
      </c>
      <c r="JZ101">
        <v>25.1944</v>
      </c>
      <c r="KA101">
        <v>28.362</v>
      </c>
      <c r="KB101">
        <v>30.0003</v>
      </c>
      <c r="KC101">
        <v>28.1252</v>
      </c>
      <c r="KD101">
        <v>28.1357</v>
      </c>
      <c r="KE101">
        <v>55.5762</v>
      </c>
      <c r="KF101">
        <v>28.2724</v>
      </c>
      <c r="KG101">
        <v>61.6066</v>
      </c>
      <c r="KH101">
        <v>25.5813</v>
      </c>
      <c r="KI101">
        <v>1427.94</v>
      </c>
      <c r="KJ101">
        <v>21.2995</v>
      </c>
      <c r="KK101">
        <v>93.6061</v>
      </c>
      <c r="KL101">
        <v>98.5665</v>
      </c>
    </row>
    <row r="102" spans="1:298">
      <c r="A102">
        <v>86</v>
      </c>
      <c r="B102">
        <v>1758469845.1</v>
      </c>
      <c r="C102">
        <v>517</v>
      </c>
      <c r="D102" t="s">
        <v>616</v>
      </c>
      <c r="E102" t="s">
        <v>617</v>
      </c>
      <c r="F102">
        <v>5</v>
      </c>
      <c r="G102" t="s">
        <v>436</v>
      </c>
      <c r="H102" t="s">
        <v>437</v>
      </c>
      <c r="I102" t="s">
        <v>438</v>
      </c>
      <c r="J102">
        <v>1758469836.94615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1441.31707702165</v>
      </c>
      <c r="AL102">
        <v>1404.59175757576</v>
      </c>
      <c r="AM102">
        <v>3.3293376623374</v>
      </c>
      <c r="AN102">
        <v>63.94</v>
      </c>
      <c r="AO102">
        <f>(AQ102 - AP102 + DZ102*1E3/(8.314*(EB102+273.15)) * AS102/DY102 * AR102) * DY102/(100*DM102) * 1000/(1000 - AQ102)</f>
        <v>0</v>
      </c>
      <c r="AP102">
        <v>21.3249956041967</v>
      </c>
      <c r="AQ102">
        <v>23.1865643356643</v>
      </c>
      <c r="AR102">
        <v>5.36224827247415e-05</v>
      </c>
      <c r="AS102">
        <v>94.9993966536346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2.96</v>
      </c>
      <c r="DN102">
        <v>0.5</v>
      </c>
      <c r="DO102" t="s">
        <v>440</v>
      </c>
      <c r="DP102">
        <v>2</v>
      </c>
      <c r="DQ102" t="b">
        <v>1</v>
      </c>
      <c r="DR102">
        <v>1758469836.94615</v>
      </c>
      <c r="DS102">
        <v>1348.18076923077</v>
      </c>
      <c r="DT102">
        <v>1394.57923076923</v>
      </c>
      <c r="DU102">
        <v>23.1848076923077</v>
      </c>
      <c r="DV102">
        <v>21.3210846153846</v>
      </c>
      <c r="DW102">
        <v>1340.50692307692</v>
      </c>
      <c r="DX102">
        <v>22.8613307692308</v>
      </c>
      <c r="DY102">
        <v>499.983692307692</v>
      </c>
      <c r="DZ102">
        <v>90.0986</v>
      </c>
      <c r="EA102">
        <v>0.0353395923076923</v>
      </c>
      <c r="EB102">
        <v>29.6056076923077</v>
      </c>
      <c r="EC102">
        <v>29.987</v>
      </c>
      <c r="ED102">
        <v>999.9</v>
      </c>
      <c r="EE102">
        <v>0</v>
      </c>
      <c r="EF102">
        <v>0</v>
      </c>
      <c r="EG102">
        <v>10005.9676923077</v>
      </c>
      <c r="EH102">
        <v>0</v>
      </c>
      <c r="EI102">
        <v>10.7410307692308</v>
      </c>
      <c r="EJ102">
        <v>-46.4018</v>
      </c>
      <c r="EK102">
        <v>1380.17923076923</v>
      </c>
      <c r="EL102">
        <v>1424.96153846154</v>
      </c>
      <c r="EM102">
        <v>1.86372384615385</v>
      </c>
      <c r="EN102">
        <v>1394.57923076923</v>
      </c>
      <c r="EO102">
        <v>21.3210846153846</v>
      </c>
      <c r="EP102">
        <v>2.08891923076923</v>
      </c>
      <c r="EQ102">
        <v>1.92099923076923</v>
      </c>
      <c r="ER102">
        <v>18.1349153846154</v>
      </c>
      <c r="ES102">
        <v>16.8077846153846</v>
      </c>
      <c r="ET102">
        <v>2000.04</v>
      </c>
      <c r="EU102">
        <v>0.979995769230769</v>
      </c>
      <c r="EV102">
        <v>0.0200043230769231</v>
      </c>
      <c r="EW102">
        <v>0</v>
      </c>
      <c r="EX102">
        <v>500.434076923077</v>
      </c>
      <c r="EY102">
        <v>5.00016</v>
      </c>
      <c r="EZ102">
        <v>10298.2</v>
      </c>
      <c r="FA102">
        <v>18234.5384615385</v>
      </c>
      <c r="FB102">
        <v>49.312</v>
      </c>
      <c r="FC102">
        <v>49.6918461538462</v>
      </c>
      <c r="FD102">
        <v>49.687</v>
      </c>
      <c r="FE102">
        <v>49.375</v>
      </c>
      <c r="FF102">
        <v>51</v>
      </c>
      <c r="FG102">
        <v>1955.13</v>
      </c>
      <c r="FH102">
        <v>39.91</v>
      </c>
      <c r="FI102">
        <v>0</v>
      </c>
      <c r="FJ102">
        <v>1758469845.8</v>
      </c>
      <c r="FK102">
        <v>0</v>
      </c>
      <c r="FL102">
        <v>500.470346153846</v>
      </c>
      <c r="FM102">
        <v>2.62526497222612</v>
      </c>
      <c r="FN102">
        <v>37.9897435823568</v>
      </c>
      <c r="FO102">
        <v>10298.0461538462</v>
      </c>
      <c r="FP102">
        <v>15</v>
      </c>
      <c r="FQ102">
        <v>0</v>
      </c>
      <c r="FR102" t="s">
        <v>441</v>
      </c>
      <c r="FS102">
        <v>1747249705.1</v>
      </c>
      <c r="FT102">
        <v>1747249711.1</v>
      </c>
      <c r="FU102">
        <v>0</v>
      </c>
      <c r="FV102">
        <v>0.871</v>
      </c>
      <c r="FW102">
        <v>0.066</v>
      </c>
      <c r="FX102">
        <v>5.486</v>
      </c>
      <c r="FY102">
        <v>0.145</v>
      </c>
      <c r="FZ102">
        <v>420</v>
      </c>
      <c r="GA102">
        <v>16</v>
      </c>
      <c r="GB102">
        <v>0.27</v>
      </c>
      <c r="GC102">
        <v>0.16</v>
      </c>
      <c r="GD102">
        <v>-46.59655</v>
      </c>
      <c r="GE102">
        <v>2.12231278195482</v>
      </c>
      <c r="GF102">
        <v>0.719981589000718</v>
      </c>
      <c r="GG102">
        <v>0</v>
      </c>
      <c r="GH102">
        <v>500.350735294118</v>
      </c>
      <c r="GI102">
        <v>2.38589764040596</v>
      </c>
      <c r="GJ102">
        <v>0.302651159007267</v>
      </c>
      <c r="GK102">
        <v>-1</v>
      </c>
      <c r="GL102">
        <v>1.8654505</v>
      </c>
      <c r="GM102">
        <v>-0.05391203007519</v>
      </c>
      <c r="GN102">
        <v>0.00546563488992815</v>
      </c>
      <c r="GO102">
        <v>1</v>
      </c>
      <c r="GP102">
        <v>1</v>
      </c>
      <c r="GQ102">
        <v>2</v>
      </c>
      <c r="GR102" t="s">
        <v>448</v>
      </c>
      <c r="GS102">
        <v>3.12549</v>
      </c>
      <c r="GT102">
        <v>2.6612</v>
      </c>
      <c r="GU102">
        <v>0.200274</v>
      </c>
      <c r="GV102">
        <v>0.204657</v>
      </c>
      <c r="GW102">
        <v>0.0988101</v>
      </c>
      <c r="GX102">
        <v>0.0934934</v>
      </c>
      <c r="GY102">
        <v>20716.4</v>
      </c>
      <c r="GZ102">
        <v>19373.6</v>
      </c>
      <c r="HA102">
        <v>23166.6</v>
      </c>
      <c r="HB102">
        <v>23719</v>
      </c>
      <c r="HC102">
        <v>35588.8</v>
      </c>
      <c r="HD102">
        <v>35591.6</v>
      </c>
      <c r="HE102">
        <v>41764.5</v>
      </c>
      <c r="HF102">
        <v>42289</v>
      </c>
      <c r="HG102">
        <v>1.903</v>
      </c>
      <c r="HH102">
        <v>1.80378</v>
      </c>
      <c r="HI102">
        <v>0.136398</v>
      </c>
      <c r="HJ102">
        <v>0</v>
      </c>
      <c r="HK102">
        <v>27.7531</v>
      </c>
      <c r="HL102">
        <v>999.9</v>
      </c>
      <c r="HM102">
        <v>54.56</v>
      </c>
      <c r="HN102">
        <v>29.527</v>
      </c>
      <c r="HO102">
        <v>25.1062</v>
      </c>
      <c r="HP102">
        <v>53.8401</v>
      </c>
      <c r="HQ102">
        <v>43.5256</v>
      </c>
      <c r="HR102">
        <v>1</v>
      </c>
      <c r="HS102">
        <v>0.0650838</v>
      </c>
      <c r="HT102">
        <v>0.35549</v>
      </c>
      <c r="HU102">
        <v>20.2181</v>
      </c>
      <c r="HV102">
        <v>5.23316</v>
      </c>
      <c r="HW102">
        <v>11.992</v>
      </c>
      <c r="HX102">
        <v>4.9557</v>
      </c>
      <c r="HY102">
        <v>3.304</v>
      </c>
      <c r="HZ102">
        <v>999.9</v>
      </c>
      <c r="IA102">
        <v>9999</v>
      </c>
      <c r="IB102">
        <v>9999</v>
      </c>
      <c r="IC102">
        <v>9999</v>
      </c>
      <c r="ID102">
        <v>1.8689</v>
      </c>
      <c r="IE102">
        <v>1.86462</v>
      </c>
      <c r="IF102">
        <v>1.87213</v>
      </c>
      <c r="IG102">
        <v>1.8631</v>
      </c>
      <c r="IH102">
        <v>1.86249</v>
      </c>
      <c r="II102">
        <v>1.8689</v>
      </c>
      <c r="IJ102">
        <v>1.85912</v>
      </c>
      <c r="IK102">
        <v>1.86543</v>
      </c>
      <c r="IL102">
        <v>5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7.71</v>
      </c>
      <c r="IZ102">
        <v>0.3237</v>
      </c>
      <c r="JA102">
        <v>4.24591870636989</v>
      </c>
      <c r="JB102">
        <v>0.00406324532283829</v>
      </c>
      <c r="JC102">
        <v>-1.45373754250553e-06</v>
      </c>
      <c r="JD102">
        <v>2.45784242640463e-10</v>
      </c>
      <c r="JE102">
        <v>0.0444475935836347</v>
      </c>
      <c r="JF102">
        <v>0.00491888386651684</v>
      </c>
      <c r="JG102">
        <v>0.000226889049496401</v>
      </c>
      <c r="JH102">
        <v>4.01595507822366e-06</v>
      </c>
      <c r="JI102">
        <v>-0</v>
      </c>
      <c r="JJ102">
        <v>2035</v>
      </c>
      <c r="JK102">
        <v>2</v>
      </c>
      <c r="JL102">
        <v>30</v>
      </c>
      <c r="JM102">
        <v>187002.3</v>
      </c>
      <c r="JN102">
        <v>187002.2</v>
      </c>
      <c r="JO102">
        <v>2.80396</v>
      </c>
      <c r="JP102">
        <v>2.32056</v>
      </c>
      <c r="JQ102">
        <v>1.4978</v>
      </c>
      <c r="JR102">
        <v>2.3291</v>
      </c>
      <c r="JS102">
        <v>1.54419</v>
      </c>
      <c r="JT102">
        <v>2.38403</v>
      </c>
      <c r="JU102">
        <v>36.9556</v>
      </c>
      <c r="JV102">
        <v>23.7022</v>
      </c>
      <c r="JW102">
        <v>18</v>
      </c>
      <c r="JX102">
        <v>546.469</v>
      </c>
      <c r="JY102">
        <v>426.183</v>
      </c>
      <c r="JZ102">
        <v>25.547</v>
      </c>
      <c r="KA102">
        <v>28.3683</v>
      </c>
      <c r="KB102">
        <v>29.9995</v>
      </c>
      <c r="KC102">
        <v>28.1308</v>
      </c>
      <c r="KD102">
        <v>28.1413</v>
      </c>
      <c r="KE102">
        <v>56.1467</v>
      </c>
      <c r="KF102">
        <v>28.2724</v>
      </c>
      <c r="KG102">
        <v>61.6066</v>
      </c>
      <c r="KH102">
        <v>25.601</v>
      </c>
      <c r="KI102">
        <v>1441.47</v>
      </c>
      <c r="KJ102">
        <v>21.2827</v>
      </c>
      <c r="KK102">
        <v>93.606</v>
      </c>
      <c r="KL102">
        <v>98.5646</v>
      </c>
    </row>
    <row r="103" spans="1:298">
      <c r="A103">
        <v>87</v>
      </c>
      <c r="B103">
        <v>1758469850.1</v>
      </c>
      <c r="C103">
        <v>522</v>
      </c>
      <c r="D103" t="s">
        <v>618</v>
      </c>
      <c r="E103" t="s">
        <v>619</v>
      </c>
      <c r="F103">
        <v>5</v>
      </c>
      <c r="G103" t="s">
        <v>436</v>
      </c>
      <c r="H103" t="s">
        <v>437</v>
      </c>
      <c r="I103" t="s">
        <v>438</v>
      </c>
      <c r="J103">
        <v>1758469841.94615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1459.2822061645</v>
      </c>
      <c r="AL103">
        <v>1422.07872727273</v>
      </c>
      <c r="AM103">
        <v>3.50598701298702</v>
      </c>
      <c r="AN103">
        <v>63.94</v>
      </c>
      <c r="AO103">
        <f>(AQ103 - AP103 + DZ103*1E3/(8.314*(EB103+273.15)) * AS103/DY103 * AR103) * DY103/(100*DM103) * 1000/(1000 - AQ103)</f>
        <v>0</v>
      </c>
      <c r="AP103">
        <v>21.3296766780336</v>
      </c>
      <c r="AQ103">
        <v>23.2038321678322</v>
      </c>
      <c r="AR103">
        <v>0.000299825670072329</v>
      </c>
      <c r="AS103">
        <v>94.9993966536346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2.96</v>
      </c>
      <c r="DN103">
        <v>0.5</v>
      </c>
      <c r="DO103" t="s">
        <v>440</v>
      </c>
      <c r="DP103">
        <v>2</v>
      </c>
      <c r="DQ103" t="b">
        <v>1</v>
      </c>
      <c r="DR103">
        <v>1758469841.94615</v>
      </c>
      <c r="DS103">
        <v>1364.94153846154</v>
      </c>
      <c r="DT103">
        <v>1411.70461538462</v>
      </c>
      <c r="DU103">
        <v>23.1888384615385</v>
      </c>
      <c r="DV103">
        <v>21.3253</v>
      </c>
      <c r="DW103">
        <v>1357.24538461538</v>
      </c>
      <c r="DX103">
        <v>22.8652846153846</v>
      </c>
      <c r="DY103">
        <v>499.977461538462</v>
      </c>
      <c r="DZ103">
        <v>90.0984923076923</v>
      </c>
      <c r="EA103">
        <v>0.0354940076923077</v>
      </c>
      <c r="EB103">
        <v>29.5980230769231</v>
      </c>
      <c r="EC103">
        <v>29.9811769230769</v>
      </c>
      <c r="ED103">
        <v>999.9</v>
      </c>
      <c r="EE103">
        <v>0</v>
      </c>
      <c r="EF103">
        <v>0</v>
      </c>
      <c r="EG103">
        <v>9997.36230769231</v>
      </c>
      <c r="EH103">
        <v>0</v>
      </c>
      <c r="EI103">
        <v>10.7389</v>
      </c>
      <c r="EJ103">
        <v>-46.7648230769231</v>
      </c>
      <c r="EK103">
        <v>1397.34461538462</v>
      </c>
      <c r="EL103">
        <v>1442.46692307692</v>
      </c>
      <c r="EM103">
        <v>1.86354307692308</v>
      </c>
      <c r="EN103">
        <v>1411.70461538462</v>
      </c>
      <c r="EO103">
        <v>21.3253</v>
      </c>
      <c r="EP103">
        <v>2.08928</v>
      </c>
      <c r="EQ103">
        <v>1.92137769230769</v>
      </c>
      <c r="ER103">
        <v>18.1376692307692</v>
      </c>
      <c r="ES103">
        <v>16.8108923076923</v>
      </c>
      <c r="ET103">
        <v>2000.01384615385</v>
      </c>
      <c r="EU103">
        <v>0.979995538461538</v>
      </c>
      <c r="EV103">
        <v>0.0200045384615385</v>
      </c>
      <c r="EW103">
        <v>0</v>
      </c>
      <c r="EX103">
        <v>500.595076923077</v>
      </c>
      <c r="EY103">
        <v>5.00016</v>
      </c>
      <c r="EZ103">
        <v>10300.9076923077</v>
      </c>
      <c r="FA103">
        <v>18234.3</v>
      </c>
      <c r="FB103">
        <v>49.312</v>
      </c>
      <c r="FC103">
        <v>49.6966923076923</v>
      </c>
      <c r="FD103">
        <v>49.687</v>
      </c>
      <c r="FE103">
        <v>49.375</v>
      </c>
      <c r="FF103">
        <v>51</v>
      </c>
      <c r="FG103">
        <v>1955.10384615385</v>
      </c>
      <c r="FH103">
        <v>39.91</v>
      </c>
      <c r="FI103">
        <v>0</v>
      </c>
      <c r="FJ103">
        <v>1758469851.2</v>
      </c>
      <c r="FK103">
        <v>0</v>
      </c>
      <c r="FL103">
        <v>500.65348</v>
      </c>
      <c r="FM103">
        <v>1.07523077955629</v>
      </c>
      <c r="FN103">
        <v>24.8230769450982</v>
      </c>
      <c r="FO103">
        <v>10301.184</v>
      </c>
      <c r="FP103">
        <v>15</v>
      </c>
      <c r="FQ103">
        <v>0</v>
      </c>
      <c r="FR103" t="s">
        <v>441</v>
      </c>
      <c r="FS103">
        <v>1747249705.1</v>
      </c>
      <c r="FT103">
        <v>1747249711.1</v>
      </c>
      <c r="FU103">
        <v>0</v>
      </c>
      <c r="FV103">
        <v>0.871</v>
      </c>
      <c r="FW103">
        <v>0.066</v>
      </c>
      <c r="FX103">
        <v>5.486</v>
      </c>
      <c r="FY103">
        <v>0.145</v>
      </c>
      <c r="FZ103">
        <v>420</v>
      </c>
      <c r="GA103">
        <v>16</v>
      </c>
      <c r="GB103">
        <v>0.27</v>
      </c>
      <c r="GC103">
        <v>0.16</v>
      </c>
      <c r="GD103">
        <v>-46.565735</v>
      </c>
      <c r="GE103">
        <v>-2.17566766917287</v>
      </c>
      <c r="GF103">
        <v>0.693485906327589</v>
      </c>
      <c r="GG103">
        <v>0</v>
      </c>
      <c r="GH103">
        <v>500.485058823529</v>
      </c>
      <c r="GI103">
        <v>2.04345301992806</v>
      </c>
      <c r="GJ103">
        <v>0.28179612375496</v>
      </c>
      <c r="GK103">
        <v>-1</v>
      </c>
      <c r="GL103">
        <v>1.8648475</v>
      </c>
      <c r="GM103">
        <v>-0.0204374436090229</v>
      </c>
      <c r="GN103">
        <v>0.00509603362920616</v>
      </c>
      <c r="GO103">
        <v>1</v>
      </c>
      <c r="GP103">
        <v>1</v>
      </c>
      <c r="GQ103">
        <v>2</v>
      </c>
      <c r="GR103" t="s">
        <v>448</v>
      </c>
      <c r="GS103">
        <v>3.12532</v>
      </c>
      <c r="GT103">
        <v>2.66126</v>
      </c>
      <c r="GU103">
        <v>0.201798</v>
      </c>
      <c r="GV103">
        <v>0.20608</v>
      </c>
      <c r="GW103">
        <v>0.0988353</v>
      </c>
      <c r="GX103">
        <v>0.0934976</v>
      </c>
      <c r="GY103">
        <v>20676.6</v>
      </c>
      <c r="GZ103">
        <v>19338.5</v>
      </c>
      <c r="HA103">
        <v>23166.3</v>
      </c>
      <c r="HB103">
        <v>23718.4</v>
      </c>
      <c r="HC103">
        <v>35587.3</v>
      </c>
      <c r="HD103">
        <v>35590.7</v>
      </c>
      <c r="HE103">
        <v>41763.8</v>
      </c>
      <c r="HF103">
        <v>42287.9</v>
      </c>
      <c r="HG103">
        <v>1.90237</v>
      </c>
      <c r="HH103">
        <v>1.80387</v>
      </c>
      <c r="HI103">
        <v>0.137486</v>
      </c>
      <c r="HJ103">
        <v>0</v>
      </c>
      <c r="HK103">
        <v>27.7415</v>
      </c>
      <c r="HL103">
        <v>999.9</v>
      </c>
      <c r="HM103">
        <v>54.56</v>
      </c>
      <c r="HN103">
        <v>29.547</v>
      </c>
      <c r="HO103">
        <v>25.136</v>
      </c>
      <c r="HP103">
        <v>54.3601</v>
      </c>
      <c r="HQ103">
        <v>43.3694</v>
      </c>
      <c r="HR103">
        <v>1</v>
      </c>
      <c r="HS103">
        <v>0.0659756</v>
      </c>
      <c r="HT103">
        <v>0.764488</v>
      </c>
      <c r="HU103">
        <v>20.217</v>
      </c>
      <c r="HV103">
        <v>5.23316</v>
      </c>
      <c r="HW103">
        <v>11.992</v>
      </c>
      <c r="HX103">
        <v>4.9556</v>
      </c>
      <c r="HY103">
        <v>3.30387</v>
      </c>
      <c r="HZ103">
        <v>999.9</v>
      </c>
      <c r="IA103">
        <v>9999</v>
      </c>
      <c r="IB103">
        <v>9999</v>
      </c>
      <c r="IC103">
        <v>9999</v>
      </c>
      <c r="ID103">
        <v>1.8689</v>
      </c>
      <c r="IE103">
        <v>1.86462</v>
      </c>
      <c r="IF103">
        <v>1.8721</v>
      </c>
      <c r="IG103">
        <v>1.8631</v>
      </c>
      <c r="IH103">
        <v>1.86249</v>
      </c>
      <c r="II103">
        <v>1.86891</v>
      </c>
      <c r="IJ103">
        <v>1.85913</v>
      </c>
      <c r="IK103">
        <v>1.86543</v>
      </c>
      <c r="IL103">
        <v>5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7.74</v>
      </c>
      <c r="IZ103">
        <v>0.3238</v>
      </c>
      <c r="JA103">
        <v>4.24591870636989</v>
      </c>
      <c r="JB103">
        <v>0.00406324532283829</v>
      </c>
      <c r="JC103">
        <v>-1.45373754250553e-06</v>
      </c>
      <c r="JD103">
        <v>2.45784242640463e-10</v>
      </c>
      <c r="JE103">
        <v>0.0444475935836347</v>
      </c>
      <c r="JF103">
        <v>0.00491888386651684</v>
      </c>
      <c r="JG103">
        <v>0.000226889049496401</v>
      </c>
      <c r="JH103">
        <v>4.01595507822366e-06</v>
      </c>
      <c r="JI103">
        <v>-0</v>
      </c>
      <c r="JJ103">
        <v>2035</v>
      </c>
      <c r="JK103">
        <v>2</v>
      </c>
      <c r="JL103">
        <v>30</v>
      </c>
      <c r="JM103">
        <v>187002.4</v>
      </c>
      <c r="JN103">
        <v>187002.3</v>
      </c>
      <c r="JO103">
        <v>2.82715</v>
      </c>
      <c r="JP103">
        <v>2.323</v>
      </c>
      <c r="JQ103">
        <v>1.4978</v>
      </c>
      <c r="JR103">
        <v>2.3291</v>
      </c>
      <c r="JS103">
        <v>1.54419</v>
      </c>
      <c r="JT103">
        <v>2.40601</v>
      </c>
      <c r="JU103">
        <v>36.9556</v>
      </c>
      <c r="JV103">
        <v>23.6935</v>
      </c>
      <c r="JW103">
        <v>18</v>
      </c>
      <c r="JX103">
        <v>546.107</v>
      </c>
      <c r="JY103">
        <v>426.28</v>
      </c>
      <c r="JZ103">
        <v>25.6436</v>
      </c>
      <c r="KA103">
        <v>28.373</v>
      </c>
      <c r="KB103">
        <v>30.0005</v>
      </c>
      <c r="KC103">
        <v>28.136</v>
      </c>
      <c r="KD103">
        <v>28.1465</v>
      </c>
      <c r="KE103">
        <v>56.6145</v>
      </c>
      <c r="KF103">
        <v>28.2724</v>
      </c>
      <c r="KG103">
        <v>61.6066</v>
      </c>
      <c r="KH103">
        <v>25.6162</v>
      </c>
      <c r="KI103">
        <v>1461.76</v>
      </c>
      <c r="KJ103">
        <v>21.2715</v>
      </c>
      <c r="KK103">
        <v>93.6044</v>
      </c>
      <c r="KL103">
        <v>98.5622</v>
      </c>
    </row>
    <row r="104" spans="1:298">
      <c r="A104">
        <v>88</v>
      </c>
      <c r="B104">
        <v>1758469855.1</v>
      </c>
      <c r="C104">
        <v>527</v>
      </c>
      <c r="D104" t="s">
        <v>620</v>
      </c>
      <c r="E104" t="s">
        <v>621</v>
      </c>
      <c r="F104">
        <v>5</v>
      </c>
      <c r="G104" t="s">
        <v>436</v>
      </c>
      <c r="H104" t="s">
        <v>437</v>
      </c>
      <c r="I104" t="s">
        <v>438</v>
      </c>
      <c r="J104">
        <v>1758469846.94615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1475.67042590476</v>
      </c>
      <c r="AL104">
        <v>1439.09642424242</v>
      </c>
      <c r="AM104">
        <v>3.38914718614705</v>
      </c>
      <c r="AN104">
        <v>63.94</v>
      </c>
      <c r="AO104">
        <f>(AQ104 - AP104 + DZ104*1E3/(8.314*(EB104+273.15)) * AS104/DY104 * AR104) * DY104/(100*DM104) * 1000/(1000 - AQ104)</f>
        <v>0</v>
      </c>
      <c r="AP104">
        <v>21.3317952551193</v>
      </c>
      <c r="AQ104">
        <v>23.200848951049</v>
      </c>
      <c r="AR104">
        <v>6.77278105516553e-05</v>
      </c>
      <c r="AS104">
        <v>94.9993966536346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2.96</v>
      </c>
      <c r="DN104">
        <v>0.5</v>
      </c>
      <c r="DO104" t="s">
        <v>440</v>
      </c>
      <c r="DP104">
        <v>2</v>
      </c>
      <c r="DQ104" t="b">
        <v>1</v>
      </c>
      <c r="DR104">
        <v>1758469846.94615</v>
      </c>
      <c r="DS104">
        <v>1381.77153846154</v>
      </c>
      <c r="DT104">
        <v>1428.17846153846</v>
      </c>
      <c r="DU104">
        <v>23.1944076923077</v>
      </c>
      <c r="DV104">
        <v>21.3293615384615</v>
      </c>
      <c r="DW104">
        <v>1374.05230769231</v>
      </c>
      <c r="DX104">
        <v>22.8707307692308</v>
      </c>
      <c r="DY104">
        <v>499.990692307692</v>
      </c>
      <c r="DZ104">
        <v>90.0976076923077</v>
      </c>
      <c r="EA104">
        <v>0.0356681615384615</v>
      </c>
      <c r="EB104">
        <v>29.5971923076923</v>
      </c>
      <c r="EC104">
        <v>29.9776923076923</v>
      </c>
      <c r="ED104">
        <v>999.9</v>
      </c>
      <c r="EE104">
        <v>0</v>
      </c>
      <c r="EF104">
        <v>0</v>
      </c>
      <c r="EG104">
        <v>9991.00769230769</v>
      </c>
      <c r="EH104">
        <v>0</v>
      </c>
      <c r="EI104">
        <v>10.7453076923077</v>
      </c>
      <c r="EJ104">
        <v>-46.4076307692308</v>
      </c>
      <c r="EK104">
        <v>1414.58230769231</v>
      </c>
      <c r="EL104">
        <v>1459.30615384615</v>
      </c>
      <c r="EM104">
        <v>1.86503846153846</v>
      </c>
      <c r="EN104">
        <v>1428.17846153846</v>
      </c>
      <c r="EO104">
        <v>21.3293615384615</v>
      </c>
      <c r="EP104">
        <v>2.08976153846154</v>
      </c>
      <c r="EQ104">
        <v>1.92172538461538</v>
      </c>
      <c r="ER104">
        <v>18.1413307692308</v>
      </c>
      <c r="ES104">
        <v>16.8137384615385</v>
      </c>
      <c r="ET104">
        <v>1999.98846153846</v>
      </c>
      <c r="EU104">
        <v>0.979995307692308</v>
      </c>
      <c r="EV104">
        <v>0.0200047461538462</v>
      </c>
      <c r="EW104">
        <v>0</v>
      </c>
      <c r="EX104">
        <v>500.682</v>
      </c>
      <c r="EY104">
        <v>5.00016</v>
      </c>
      <c r="EZ104">
        <v>10302.9384615385</v>
      </c>
      <c r="FA104">
        <v>18234.0692307692</v>
      </c>
      <c r="FB104">
        <v>49.312</v>
      </c>
      <c r="FC104">
        <v>49.7160769230769</v>
      </c>
      <c r="FD104">
        <v>49.687</v>
      </c>
      <c r="FE104">
        <v>49.375</v>
      </c>
      <c r="FF104">
        <v>51</v>
      </c>
      <c r="FG104">
        <v>1955.07846153846</v>
      </c>
      <c r="FH104">
        <v>39.91</v>
      </c>
      <c r="FI104">
        <v>0</v>
      </c>
      <c r="FJ104">
        <v>1758469856</v>
      </c>
      <c r="FK104">
        <v>0</v>
      </c>
      <c r="FL104">
        <v>500.74556</v>
      </c>
      <c r="FM104">
        <v>0.368769237453239</v>
      </c>
      <c r="FN104">
        <v>22.1076923274838</v>
      </c>
      <c r="FO104">
        <v>10303.096</v>
      </c>
      <c r="FP104">
        <v>15</v>
      </c>
      <c r="FQ104">
        <v>0</v>
      </c>
      <c r="FR104" t="s">
        <v>441</v>
      </c>
      <c r="FS104">
        <v>1747249705.1</v>
      </c>
      <c r="FT104">
        <v>1747249711.1</v>
      </c>
      <c r="FU104">
        <v>0</v>
      </c>
      <c r="FV104">
        <v>0.871</v>
      </c>
      <c r="FW104">
        <v>0.066</v>
      </c>
      <c r="FX104">
        <v>5.486</v>
      </c>
      <c r="FY104">
        <v>0.145</v>
      </c>
      <c r="FZ104">
        <v>420</v>
      </c>
      <c r="GA104">
        <v>16</v>
      </c>
      <c r="GB104">
        <v>0.27</v>
      </c>
      <c r="GC104">
        <v>0.16</v>
      </c>
      <c r="GD104">
        <v>-46.617505</v>
      </c>
      <c r="GE104">
        <v>2.82914436090215</v>
      </c>
      <c r="GF104">
        <v>0.600855791746238</v>
      </c>
      <c r="GG104">
        <v>0</v>
      </c>
      <c r="GH104">
        <v>500.663764705882</v>
      </c>
      <c r="GI104">
        <v>1.09857907312564</v>
      </c>
      <c r="GJ104">
        <v>0.237280680012649</v>
      </c>
      <c r="GK104">
        <v>-1</v>
      </c>
      <c r="GL104">
        <v>1.8645235</v>
      </c>
      <c r="GM104">
        <v>0.0330744360902274</v>
      </c>
      <c r="GN104">
        <v>0.00481371506738818</v>
      </c>
      <c r="GO104">
        <v>1</v>
      </c>
      <c r="GP104">
        <v>1</v>
      </c>
      <c r="GQ104">
        <v>2</v>
      </c>
      <c r="GR104" t="s">
        <v>448</v>
      </c>
      <c r="GS104">
        <v>3.12545</v>
      </c>
      <c r="GT104">
        <v>2.66121</v>
      </c>
      <c r="GU104">
        <v>0.203249</v>
      </c>
      <c r="GV104">
        <v>0.207554</v>
      </c>
      <c r="GW104">
        <v>0.0988207</v>
      </c>
      <c r="GX104">
        <v>0.0935057</v>
      </c>
      <c r="GY104">
        <v>20638.8</v>
      </c>
      <c r="GZ104">
        <v>19302.5</v>
      </c>
      <c r="HA104">
        <v>23166</v>
      </c>
      <c r="HB104">
        <v>23718.3</v>
      </c>
      <c r="HC104">
        <v>35587.3</v>
      </c>
      <c r="HD104">
        <v>35590.5</v>
      </c>
      <c r="HE104">
        <v>41762.9</v>
      </c>
      <c r="HF104">
        <v>42287.9</v>
      </c>
      <c r="HG104">
        <v>1.90272</v>
      </c>
      <c r="HH104">
        <v>1.80375</v>
      </c>
      <c r="HI104">
        <v>0.138726</v>
      </c>
      <c r="HJ104">
        <v>0</v>
      </c>
      <c r="HK104">
        <v>27.7315</v>
      </c>
      <c r="HL104">
        <v>999.9</v>
      </c>
      <c r="HM104">
        <v>54.56</v>
      </c>
      <c r="HN104">
        <v>29.547</v>
      </c>
      <c r="HO104">
        <v>25.1376</v>
      </c>
      <c r="HP104">
        <v>53.6501</v>
      </c>
      <c r="HQ104">
        <v>43.2051</v>
      </c>
      <c r="HR104">
        <v>1</v>
      </c>
      <c r="HS104">
        <v>0.0668318</v>
      </c>
      <c r="HT104">
        <v>0.992244</v>
      </c>
      <c r="HU104">
        <v>20.2155</v>
      </c>
      <c r="HV104">
        <v>5.23316</v>
      </c>
      <c r="HW104">
        <v>11.992</v>
      </c>
      <c r="HX104">
        <v>4.9555</v>
      </c>
      <c r="HY104">
        <v>3.3039</v>
      </c>
      <c r="HZ104">
        <v>999.9</v>
      </c>
      <c r="IA104">
        <v>9999</v>
      </c>
      <c r="IB104">
        <v>9999</v>
      </c>
      <c r="IC104">
        <v>9999</v>
      </c>
      <c r="ID104">
        <v>1.8689</v>
      </c>
      <c r="IE104">
        <v>1.86462</v>
      </c>
      <c r="IF104">
        <v>1.87211</v>
      </c>
      <c r="IG104">
        <v>1.8631</v>
      </c>
      <c r="IH104">
        <v>1.86249</v>
      </c>
      <c r="II104">
        <v>1.8689</v>
      </c>
      <c r="IJ104">
        <v>1.8591</v>
      </c>
      <c r="IK104">
        <v>1.86542</v>
      </c>
      <c r="IL104">
        <v>5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7.76</v>
      </c>
      <c r="IZ104">
        <v>0.3238</v>
      </c>
      <c r="JA104">
        <v>4.24591870636989</v>
      </c>
      <c r="JB104">
        <v>0.00406324532283829</v>
      </c>
      <c r="JC104">
        <v>-1.45373754250553e-06</v>
      </c>
      <c r="JD104">
        <v>2.45784242640463e-10</v>
      </c>
      <c r="JE104">
        <v>0.0444475935836347</v>
      </c>
      <c r="JF104">
        <v>0.00491888386651684</v>
      </c>
      <c r="JG104">
        <v>0.000226889049496401</v>
      </c>
      <c r="JH104">
        <v>4.01595507822366e-06</v>
      </c>
      <c r="JI104">
        <v>-0</v>
      </c>
      <c r="JJ104">
        <v>2035</v>
      </c>
      <c r="JK104">
        <v>2</v>
      </c>
      <c r="JL104">
        <v>30</v>
      </c>
      <c r="JM104">
        <v>187002.5</v>
      </c>
      <c r="JN104">
        <v>187002.4</v>
      </c>
      <c r="JO104">
        <v>2.85645</v>
      </c>
      <c r="JP104">
        <v>2.34131</v>
      </c>
      <c r="JQ104">
        <v>1.4978</v>
      </c>
      <c r="JR104">
        <v>2.3291</v>
      </c>
      <c r="JS104">
        <v>1.54419</v>
      </c>
      <c r="JT104">
        <v>2.23022</v>
      </c>
      <c r="JU104">
        <v>37.0032</v>
      </c>
      <c r="JV104">
        <v>23.6847</v>
      </c>
      <c r="JW104">
        <v>18</v>
      </c>
      <c r="JX104">
        <v>546.378</v>
      </c>
      <c r="JY104">
        <v>426.245</v>
      </c>
      <c r="JZ104">
        <v>25.6641</v>
      </c>
      <c r="KA104">
        <v>28.3792</v>
      </c>
      <c r="KB104">
        <v>30.0006</v>
      </c>
      <c r="KC104">
        <v>28.1411</v>
      </c>
      <c r="KD104">
        <v>28.1517</v>
      </c>
      <c r="KE104">
        <v>57.1975</v>
      </c>
      <c r="KF104">
        <v>28.2724</v>
      </c>
      <c r="KG104">
        <v>61.6066</v>
      </c>
      <c r="KH104">
        <v>25.6289</v>
      </c>
      <c r="KI104">
        <v>1475.32</v>
      </c>
      <c r="KJ104">
        <v>21.2727</v>
      </c>
      <c r="KK104">
        <v>93.6027</v>
      </c>
      <c r="KL104">
        <v>98.562</v>
      </c>
    </row>
    <row r="105" spans="1:298">
      <c r="A105">
        <v>89</v>
      </c>
      <c r="B105">
        <v>1758469860.1</v>
      </c>
      <c r="C105">
        <v>532</v>
      </c>
      <c r="D105" t="s">
        <v>622</v>
      </c>
      <c r="E105" t="s">
        <v>623</v>
      </c>
      <c r="F105">
        <v>5</v>
      </c>
      <c r="G105" t="s">
        <v>436</v>
      </c>
      <c r="H105" t="s">
        <v>437</v>
      </c>
      <c r="I105" t="s">
        <v>438</v>
      </c>
      <c r="J105">
        <v>1758469851.94615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1493.68468218182</v>
      </c>
      <c r="AL105">
        <v>1456.33533333333</v>
      </c>
      <c r="AM105">
        <v>3.48095238095233</v>
      </c>
      <c r="AN105">
        <v>63.94</v>
      </c>
      <c r="AO105">
        <f>(AQ105 - AP105 + DZ105*1E3/(8.314*(EB105+273.15)) * AS105/DY105 * AR105) * DY105/(100*DM105) * 1000/(1000 - AQ105)</f>
        <v>0</v>
      </c>
      <c r="AP105">
        <v>21.3360936930192</v>
      </c>
      <c r="AQ105">
        <v>23.1935734265734</v>
      </c>
      <c r="AR105">
        <v>-9.45896896434543e-05</v>
      </c>
      <c r="AS105">
        <v>94.9993966536346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2.96</v>
      </c>
      <c r="DN105">
        <v>0.5</v>
      </c>
      <c r="DO105" t="s">
        <v>440</v>
      </c>
      <c r="DP105">
        <v>2</v>
      </c>
      <c r="DQ105" t="b">
        <v>1</v>
      </c>
      <c r="DR105">
        <v>1758469851.94615</v>
      </c>
      <c r="DS105">
        <v>1398.49846153846</v>
      </c>
      <c r="DT105">
        <v>1445.29230769231</v>
      </c>
      <c r="DU105">
        <v>23.1983307692308</v>
      </c>
      <c r="DV105">
        <v>21.3327769230769</v>
      </c>
      <c r="DW105">
        <v>1390.75384615385</v>
      </c>
      <c r="DX105">
        <v>22.8745769230769</v>
      </c>
      <c r="DY105">
        <v>500.025769230769</v>
      </c>
      <c r="DZ105">
        <v>90.0954076923077</v>
      </c>
      <c r="EA105">
        <v>0.0356482153846154</v>
      </c>
      <c r="EB105">
        <v>29.6003846153846</v>
      </c>
      <c r="EC105">
        <v>29.9873384615385</v>
      </c>
      <c r="ED105">
        <v>999.9</v>
      </c>
      <c r="EE105">
        <v>0</v>
      </c>
      <c r="EF105">
        <v>0</v>
      </c>
      <c r="EG105">
        <v>9988.79615384615</v>
      </c>
      <c r="EH105">
        <v>0</v>
      </c>
      <c r="EI105">
        <v>10.7458384615385</v>
      </c>
      <c r="EJ105">
        <v>-46.7926692307692</v>
      </c>
      <c r="EK105">
        <v>1431.71307692308</v>
      </c>
      <c r="EL105">
        <v>1476.79769230769</v>
      </c>
      <c r="EM105">
        <v>1.86554692307692</v>
      </c>
      <c r="EN105">
        <v>1445.29230769231</v>
      </c>
      <c r="EO105">
        <v>21.3327769230769</v>
      </c>
      <c r="EP105">
        <v>2.09006538461538</v>
      </c>
      <c r="EQ105">
        <v>1.92198692307692</v>
      </c>
      <c r="ER105">
        <v>18.1436384615385</v>
      </c>
      <c r="ES105">
        <v>16.8158769230769</v>
      </c>
      <c r="ET105">
        <v>1999.96076923077</v>
      </c>
      <c r="EU105">
        <v>0.979995076923077</v>
      </c>
      <c r="EV105">
        <v>0.0200049615384615</v>
      </c>
      <c r="EW105">
        <v>0</v>
      </c>
      <c r="EX105">
        <v>500.764692307692</v>
      </c>
      <c r="EY105">
        <v>5.00016</v>
      </c>
      <c r="EZ105">
        <v>10304.6076923077</v>
      </c>
      <c r="FA105">
        <v>18233.8076923077</v>
      </c>
      <c r="FB105">
        <v>49.312</v>
      </c>
      <c r="FC105">
        <v>49.7306153846154</v>
      </c>
      <c r="FD105">
        <v>49.687</v>
      </c>
      <c r="FE105">
        <v>49.375</v>
      </c>
      <c r="FF105">
        <v>51</v>
      </c>
      <c r="FG105">
        <v>1955.05076923077</v>
      </c>
      <c r="FH105">
        <v>39.91</v>
      </c>
      <c r="FI105">
        <v>0</v>
      </c>
      <c r="FJ105">
        <v>1758469860.8</v>
      </c>
      <c r="FK105">
        <v>0</v>
      </c>
      <c r="FL105">
        <v>500.77132</v>
      </c>
      <c r="FM105">
        <v>0.719307709617975</v>
      </c>
      <c r="FN105">
        <v>21.2615385216181</v>
      </c>
      <c r="FO105">
        <v>10304.96</v>
      </c>
      <c r="FP105">
        <v>15</v>
      </c>
      <c r="FQ105">
        <v>0</v>
      </c>
      <c r="FR105" t="s">
        <v>441</v>
      </c>
      <c r="FS105">
        <v>1747249705.1</v>
      </c>
      <c r="FT105">
        <v>1747249711.1</v>
      </c>
      <c r="FU105">
        <v>0</v>
      </c>
      <c r="FV105">
        <v>0.871</v>
      </c>
      <c r="FW105">
        <v>0.066</v>
      </c>
      <c r="FX105">
        <v>5.486</v>
      </c>
      <c r="FY105">
        <v>0.145</v>
      </c>
      <c r="FZ105">
        <v>420</v>
      </c>
      <c r="GA105">
        <v>16</v>
      </c>
      <c r="GB105">
        <v>0.27</v>
      </c>
      <c r="GC105">
        <v>0.16</v>
      </c>
      <c r="GD105">
        <v>-46.6202619047619</v>
      </c>
      <c r="GE105">
        <v>-2.52157402597401</v>
      </c>
      <c r="GF105">
        <v>0.576308123998653</v>
      </c>
      <c r="GG105">
        <v>0</v>
      </c>
      <c r="GH105">
        <v>500.755264705882</v>
      </c>
      <c r="GI105">
        <v>0.503300236663819</v>
      </c>
      <c r="GJ105">
        <v>0.216043882909375</v>
      </c>
      <c r="GK105">
        <v>-1</v>
      </c>
      <c r="GL105">
        <v>1.86397380952381</v>
      </c>
      <c r="GM105">
        <v>0.00855194805195038</v>
      </c>
      <c r="GN105">
        <v>0.00502951240294106</v>
      </c>
      <c r="GO105">
        <v>1</v>
      </c>
      <c r="GP105">
        <v>1</v>
      </c>
      <c r="GQ105">
        <v>2</v>
      </c>
      <c r="GR105" t="s">
        <v>448</v>
      </c>
      <c r="GS105">
        <v>3.12535</v>
      </c>
      <c r="GT105">
        <v>2.66109</v>
      </c>
      <c r="GU105">
        <v>0.204751</v>
      </c>
      <c r="GV105">
        <v>0.208987</v>
      </c>
      <c r="GW105">
        <v>0.098797</v>
      </c>
      <c r="GX105">
        <v>0.0935102</v>
      </c>
      <c r="GY105">
        <v>20599.2</v>
      </c>
      <c r="GZ105">
        <v>19267.4</v>
      </c>
      <c r="HA105">
        <v>23165.3</v>
      </c>
      <c r="HB105">
        <v>23718.1</v>
      </c>
      <c r="HC105">
        <v>35587.9</v>
      </c>
      <c r="HD105">
        <v>35590.2</v>
      </c>
      <c r="HE105">
        <v>41762.4</v>
      </c>
      <c r="HF105">
        <v>42287.6</v>
      </c>
      <c r="HG105">
        <v>1.9025</v>
      </c>
      <c r="HH105">
        <v>1.80348</v>
      </c>
      <c r="HI105">
        <v>0.139747</v>
      </c>
      <c r="HJ105">
        <v>0</v>
      </c>
      <c r="HK105">
        <v>27.7229</v>
      </c>
      <c r="HL105">
        <v>999.9</v>
      </c>
      <c r="HM105">
        <v>54.56</v>
      </c>
      <c r="HN105">
        <v>29.547</v>
      </c>
      <c r="HO105">
        <v>25.1359</v>
      </c>
      <c r="HP105">
        <v>54.1701</v>
      </c>
      <c r="HQ105">
        <v>43.2853</v>
      </c>
      <c r="HR105">
        <v>1</v>
      </c>
      <c r="HS105">
        <v>0.0674848</v>
      </c>
      <c r="HT105">
        <v>1.11853</v>
      </c>
      <c r="HU105">
        <v>20.2147</v>
      </c>
      <c r="HV105">
        <v>5.23331</v>
      </c>
      <c r="HW105">
        <v>11.992</v>
      </c>
      <c r="HX105">
        <v>4.95555</v>
      </c>
      <c r="HY105">
        <v>3.30393</v>
      </c>
      <c r="HZ105">
        <v>999.9</v>
      </c>
      <c r="IA105">
        <v>9999</v>
      </c>
      <c r="IB105">
        <v>9999</v>
      </c>
      <c r="IC105">
        <v>9999</v>
      </c>
      <c r="ID105">
        <v>1.8689</v>
      </c>
      <c r="IE105">
        <v>1.86462</v>
      </c>
      <c r="IF105">
        <v>1.87211</v>
      </c>
      <c r="IG105">
        <v>1.8631</v>
      </c>
      <c r="IH105">
        <v>1.86249</v>
      </c>
      <c r="II105">
        <v>1.8689</v>
      </c>
      <c r="IJ105">
        <v>1.85912</v>
      </c>
      <c r="IK105">
        <v>1.86543</v>
      </c>
      <c r="IL105">
        <v>5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7.79</v>
      </c>
      <c r="IZ105">
        <v>0.3236</v>
      </c>
      <c r="JA105">
        <v>4.24591870636989</v>
      </c>
      <c r="JB105">
        <v>0.00406324532283829</v>
      </c>
      <c r="JC105">
        <v>-1.45373754250553e-06</v>
      </c>
      <c r="JD105">
        <v>2.45784242640463e-10</v>
      </c>
      <c r="JE105">
        <v>0.0444475935836347</v>
      </c>
      <c r="JF105">
        <v>0.00491888386651684</v>
      </c>
      <c r="JG105">
        <v>0.000226889049496401</v>
      </c>
      <c r="JH105">
        <v>4.01595507822366e-06</v>
      </c>
      <c r="JI105">
        <v>-0</v>
      </c>
      <c r="JJ105">
        <v>2035</v>
      </c>
      <c r="JK105">
        <v>2</v>
      </c>
      <c r="JL105">
        <v>30</v>
      </c>
      <c r="JM105">
        <v>187002.6</v>
      </c>
      <c r="JN105">
        <v>187002.5</v>
      </c>
      <c r="JO105">
        <v>2.88086</v>
      </c>
      <c r="JP105">
        <v>2.33765</v>
      </c>
      <c r="JQ105">
        <v>1.49902</v>
      </c>
      <c r="JR105">
        <v>2.3291</v>
      </c>
      <c r="JS105">
        <v>1.54419</v>
      </c>
      <c r="JT105">
        <v>2.28271</v>
      </c>
      <c r="JU105">
        <v>37.0032</v>
      </c>
      <c r="JV105">
        <v>23.6935</v>
      </c>
      <c r="JW105">
        <v>18</v>
      </c>
      <c r="JX105">
        <v>546.281</v>
      </c>
      <c r="JY105">
        <v>426.125</v>
      </c>
      <c r="JZ105">
        <v>25.6622</v>
      </c>
      <c r="KA105">
        <v>28.3852</v>
      </c>
      <c r="KB105">
        <v>30.0007</v>
      </c>
      <c r="KC105">
        <v>28.1468</v>
      </c>
      <c r="KD105">
        <v>28.1573</v>
      </c>
      <c r="KE105">
        <v>57.6642</v>
      </c>
      <c r="KF105">
        <v>28.2724</v>
      </c>
      <c r="KG105">
        <v>61.6066</v>
      </c>
      <c r="KH105">
        <v>25.631</v>
      </c>
      <c r="KI105">
        <v>1488.88</v>
      </c>
      <c r="KJ105">
        <v>21.2702</v>
      </c>
      <c r="KK105">
        <v>93.6011</v>
      </c>
      <c r="KL105">
        <v>98.5612</v>
      </c>
    </row>
    <row r="106" spans="1:298">
      <c r="A106">
        <v>90</v>
      </c>
      <c r="B106">
        <v>1758469865.1</v>
      </c>
      <c r="C106">
        <v>537</v>
      </c>
      <c r="D106" t="s">
        <v>624</v>
      </c>
      <c r="E106" t="s">
        <v>625</v>
      </c>
      <c r="F106">
        <v>5</v>
      </c>
      <c r="G106" t="s">
        <v>436</v>
      </c>
      <c r="H106" t="s">
        <v>437</v>
      </c>
      <c r="I106" t="s">
        <v>438</v>
      </c>
      <c r="J106">
        <v>1758469856.94615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1510.2213554632</v>
      </c>
      <c r="AL106">
        <v>1473.33109090909</v>
      </c>
      <c r="AM106">
        <v>3.3585281385279</v>
      </c>
      <c r="AN106">
        <v>63.94</v>
      </c>
      <c r="AO106">
        <f>(AQ106 - AP106 + DZ106*1E3/(8.314*(EB106+273.15)) * AS106/DY106 * AR106) * DY106/(100*DM106) * 1000/(1000 - AQ106)</f>
        <v>0</v>
      </c>
      <c r="AP106">
        <v>21.3387916612078</v>
      </c>
      <c r="AQ106">
        <v>23.1823979020979</v>
      </c>
      <c r="AR106">
        <v>-0.00016852963190962</v>
      </c>
      <c r="AS106">
        <v>94.9993966536346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2.96</v>
      </c>
      <c r="DN106">
        <v>0.5</v>
      </c>
      <c r="DO106" t="s">
        <v>440</v>
      </c>
      <c r="DP106">
        <v>2</v>
      </c>
      <c r="DQ106" t="b">
        <v>1</v>
      </c>
      <c r="DR106">
        <v>1758469856.94615</v>
      </c>
      <c r="DS106">
        <v>1415.29846153846</v>
      </c>
      <c r="DT106">
        <v>1461.85692307692</v>
      </c>
      <c r="DU106">
        <v>23.1951923076923</v>
      </c>
      <c r="DV106">
        <v>21.3363461538462</v>
      </c>
      <c r="DW106">
        <v>1407.52846153846</v>
      </c>
      <c r="DX106">
        <v>22.8715076923077</v>
      </c>
      <c r="DY106">
        <v>500.022</v>
      </c>
      <c r="DZ106">
        <v>90.0934769230769</v>
      </c>
      <c r="EA106">
        <v>0.0354360384615385</v>
      </c>
      <c r="EB106">
        <v>29.6033384615385</v>
      </c>
      <c r="EC106">
        <v>29.9928923076923</v>
      </c>
      <c r="ED106">
        <v>999.9</v>
      </c>
      <c r="EE106">
        <v>0</v>
      </c>
      <c r="EF106">
        <v>0</v>
      </c>
      <c r="EG106">
        <v>10007.5515384615</v>
      </c>
      <c r="EH106">
        <v>0</v>
      </c>
      <c r="EI106">
        <v>10.7458384615385</v>
      </c>
      <c r="EJ106">
        <v>-46.5570615384615</v>
      </c>
      <c r="EK106">
        <v>1448.90615384615</v>
      </c>
      <c r="EL106">
        <v>1493.72846153846</v>
      </c>
      <c r="EM106">
        <v>1.85884307692308</v>
      </c>
      <c r="EN106">
        <v>1461.85692307692</v>
      </c>
      <c r="EO106">
        <v>21.3363461538462</v>
      </c>
      <c r="EP106">
        <v>2.08973769230769</v>
      </c>
      <c r="EQ106">
        <v>1.92226769230769</v>
      </c>
      <c r="ER106">
        <v>18.1411538461538</v>
      </c>
      <c r="ES106">
        <v>16.8181769230769</v>
      </c>
      <c r="ET106">
        <v>1999.97846153846</v>
      </c>
      <c r="EU106">
        <v>0.979995307692308</v>
      </c>
      <c r="EV106">
        <v>0.0200047461538462</v>
      </c>
      <c r="EW106">
        <v>0</v>
      </c>
      <c r="EX106">
        <v>500.872692307692</v>
      </c>
      <c r="EY106">
        <v>5.00016</v>
      </c>
      <c r="EZ106">
        <v>10306.7076923077</v>
      </c>
      <c r="FA106">
        <v>18233.9692307692</v>
      </c>
      <c r="FB106">
        <v>49.312</v>
      </c>
      <c r="FC106">
        <v>49.7451538461538</v>
      </c>
      <c r="FD106">
        <v>49.687</v>
      </c>
      <c r="FE106">
        <v>49.375</v>
      </c>
      <c r="FF106">
        <v>51.0047692307692</v>
      </c>
      <c r="FG106">
        <v>1955.06846153846</v>
      </c>
      <c r="FH106">
        <v>39.91</v>
      </c>
      <c r="FI106">
        <v>0</v>
      </c>
      <c r="FJ106">
        <v>1758469866.2</v>
      </c>
      <c r="FK106">
        <v>0</v>
      </c>
      <c r="FL106">
        <v>500.902038461538</v>
      </c>
      <c r="FM106">
        <v>1.27969232187497</v>
      </c>
      <c r="FN106">
        <v>25.1521367901278</v>
      </c>
      <c r="FO106">
        <v>10307.0961538462</v>
      </c>
      <c r="FP106">
        <v>15</v>
      </c>
      <c r="FQ106">
        <v>0</v>
      </c>
      <c r="FR106" t="s">
        <v>441</v>
      </c>
      <c r="FS106">
        <v>1747249705.1</v>
      </c>
      <c r="FT106">
        <v>1747249711.1</v>
      </c>
      <c r="FU106">
        <v>0</v>
      </c>
      <c r="FV106">
        <v>0.871</v>
      </c>
      <c r="FW106">
        <v>0.066</v>
      </c>
      <c r="FX106">
        <v>5.486</v>
      </c>
      <c r="FY106">
        <v>0.145</v>
      </c>
      <c r="FZ106">
        <v>420</v>
      </c>
      <c r="GA106">
        <v>16</v>
      </c>
      <c r="GB106">
        <v>0.27</v>
      </c>
      <c r="GC106">
        <v>0.16</v>
      </c>
      <c r="GD106">
        <v>-46.674595</v>
      </c>
      <c r="GE106">
        <v>1.04372481203009</v>
      </c>
      <c r="GF106">
        <v>0.536692911705566</v>
      </c>
      <c r="GG106">
        <v>0</v>
      </c>
      <c r="GH106">
        <v>500.826264705882</v>
      </c>
      <c r="GI106">
        <v>1.17877769889528</v>
      </c>
      <c r="GJ106">
        <v>0.238586438747731</v>
      </c>
      <c r="GK106">
        <v>-1</v>
      </c>
      <c r="GL106">
        <v>1.8613095</v>
      </c>
      <c r="GM106">
        <v>-0.08655112781955</v>
      </c>
      <c r="GN106">
        <v>0.00951373243001926</v>
      </c>
      <c r="GO106">
        <v>1</v>
      </c>
      <c r="GP106">
        <v>1</v>
      </c>
      <c r="GQ106">
        <v>2</v>
      </c>
      <c r="GR106" t="s">
        <v>448</v>
      </c>
      <c r="GS106">
        <v>3.1256</v>
      </c>
      <c r="GT106">
        <v>2.66077</v>
      </c>
      <c r="GU106">
        <v>0.206203</v>
      </c>
      <c r="GV106">
        <v>0.21045</v>
      </c>
      <c r="GW106">
        <v>0.0987626</v>
      </c>
      <c r="GX106">
        <v>0.0935648</v>
      </c>
      <c r="GY106">
        <v>20561.5</v>
      </c>
      <c r="GZ106">
        <v>19231.6</v>
      </c>
      <c r="HA106">
        <v>23165.2</v>
      </c>
      <c r="HB106">
        <v>23718</v>
      </c>
      <c r="HC106">
        <v>35589.1</v>
      </c>
      <c r="HD106">
        <v>35588</v>
      </c>
      <c r="HE106">
        <v>41762</v>
      </c>
      <c r="HF106">
        <v>42287.4</v>
      </c>
      <c r="HG106">
        <v>1.9027</v>
      </c>
      <c r="HH106">
        <v>1.80295</v>
      </c>
      <c r="HI106">
        <v>0.13978</v>
      </c>
      <c r="HJ106">
        <v>0</v>
      </c>
      <c r="HK106">
        <v>27.7171</v>
      </c>
      <c r="HL106">
        <v>999.9</v>
      </c>
      <c r="HM106">
        <v>54.56</v>
      </c>
      <c r="HN106">
        <v>29.557</v>
      </c>
      <c r="HO106">
        <v>25.1488</v>
      </c>
      <c r="HP106">
        <v>54.2101</v>
      </c>
      <c r="HQ106">
        <v>43.4535</v>
      </c>
      <c r="HR106">
        <v>1</v>
      </c>
      <c r="HS106">
        <v>0.068064</v>
      </c>
      <c r="HT106">
        <v>1.16355</v>
      </c>
      <c r="HU106">
        <v>20.2144</v>
      </c>
      <c r="HV106">
        <v>5.23331</v>
      </c>
      <c r="HW106">
        <v>11.992</v>
      </c>
      <c r="HX106">
        <v>4.95565</v>
      </c>
      <c r="HY106">
        <v>3.30398</v>
      </c>
      <c r="HZ106">
        <v>999.9</v>
      </c>
      <c r="IA106">
        <v>9999</v>
      </c>
      <c r="IB106">
        <v>9999</v>
      </c>
      <c r="IC106">
        <v>9999</v>
      </c>
      <c r="ID106">
        <v>1.8689</v>
      </c>
      <c r="IE106">
        <v>1.86462</v>
      </c>
      <c r="IF106">
        <v>1.8721</v>
      </c>
      <c r="IG106">
        <v>1.8631</v>
      </c>
      <c r="IH106">
        <v>1.86249</v>
      </c>
      <c r="II106">
        <v>1.86891</v>
      </c>
      <c r="IJ106">
        <v>1.85912</v>
      </c>
      <c r="IK106">
        <v>1.86542</v>
      </c>
      <c r="IL106">
        <v>5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7.81</v>
      </c>
      <c r="IZ106">
        <v>0.3234</v>
      </c>
      <c r="JA106">
        <v>4.24591870636989</v>
      </c>
      <c r="JB106">
        <v>0.00406324532283829</v>
      </c>
      <c r="JC106">
        <v>-1.45373754250553e-06</v>
      </c>
      <c r="JD106">
        <v>2.45784242640463e-10</v>
      </c>
      <c r="JE106">
        <v>0.0444475935836347</v>
      </c>
      <c r="JF106">
        <v>0.00491888386651684</v>
      </c>
      <c r="JG106">
        <v>0.000226889049496401</v>
      </c>
      <c r="JH106">
        <v>4.01595507822366e-06</v>
      </c>
      <c r="JI106">
        <v>-0</v>
      </c>
      <c r="JJ106">
        <v>2035</v>
      </c>
      <c r="JK106">
        <v>2</v>
      </c>
      <c r="JL106">
        <v>30</v>
      </c>
      <c r="JM106">
        <v>187002.7</v>
      </c>
      <c r="JN106">
        <v>187002.6</v>
      </c>
      <c r="JO106">
        <v>2.90283</v>
      </c>
      <c r="JP106">
        <v>2.323</v>
      </c>
      <c r="JQ106">
        <v>1.4978</v>
      </c>
      <c r="JR106">
        <v>2.3291</v>
      </c>
      <c r="JS106">
        <v>1.54419</v>
      </c>
      <c r="JT106">
        <v>2.3645</v>
      </c>
      <c r="JU106">
        <v>37.0032</v>
      </c>
      <c r="JV106">
        <v>23.6935</v>
      </c>
      <c r="JW106">
        <v>18</v>
      </c>
      <c r="JX106">
        <v>546.456</v>
      </c>
      <c r="JY106">
        <v>425.856</v>
      </c>
      <c r="JZ106">
        <v>25.6484</v>
      </c>
      <c r="KA106">
        <v>28.3913</v>
      </c>
      <c r="KB106">
        <v>30.0007</v>
      </c>
      <c r="KC106">
        <v>28.1522</v>
      </c>
      <c r="KD106">
        <v>28.1627</v>
      </c>
      <c r="KE106">
        <v>58.2015</v>
      </c>
      <c r="KF106">
        <v>28.2724</v>
      </c>
      <c r="KG106">
        <v>61.979</v>
      </c>
      <c r="KH106">
        <v>25.6315</v>
      </c>
      <c r="KI106">
        <v>1509.14</v>
      </c>
      <c r="KJ106">
        <v>21.2773</v>
      </c>
      <c r="KK106">
        <v>93.6003</v>
      </c>
      <c r="KL106">
        <v>98.5608</v>
      </c>
    </row>
    <row r="107" spans="1:298">
      <c r="A107">
        <v>91</v>
      </c>
      <c r="B107">
        <v>1758469870.1</v>
      </c>
      <c r="C107">
        <v>542</v>
      </c>
      <c r="D107" t="s">
        <v>626</v>
      </c>
      <c r="E107" t="s">
        <v>627</v>
      </c>
      <c r="F107">
        <v>5</v>
      </c>
      <c r="G107" t="s">
        <v>436</v>
      </c>
      <c r="H107" t="s">
        <v>437</v>
      </c>
      <c r="I107" t="s">
        <v>438</v>
      </c>
      <c r="J107">
        <v>1758469861.94615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1527.77702531602</v>
      </c>
      <c r="AL107">
        <v>1490.86690909091</v>
      </c>
      <c r="AM107">
        <v>3.52466233766218</v>
      </c>
      <c r="AN107">
        <v>63.94</v>
      </c>
      <c r="AO107">
        <f>(AQ107 - AP107 + DZ107*1E3/(8.314*(EB107+273.15)) * AS107/DY107 * AR107) * DY107/(100*DM107) * 1000/(1000 - AQ107)</f>
        <v>0</v>
      </c>
      <c r="AP107">
        <v>21.3660579158652</v>
      </c>
      <c r="AQ107">
        <v>23.1802482517483</v>
      </c>
      <c r="AR107">
        <v>-8.43806338684333e-05</v>
      </c>
      <c r="AS107">
        <v>94.9993966536346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2.96</v>
      </c>
      <c r="DN107">
        <v>0.5</v>
      </c>
      <c r="DO107" t="s">
        <v>440</v>
      </c>
      <c r="DP107">
        <v>2</v>
      </c>
      <c r="DQ107" t="b">
        <v>1</v>
      </c>
      <c r="DR107">
        <v>1758469861.94615</v>
      </c>
      <c r="DS107">
        <v>1432.07923076923</v>
      </c>
      <c r="DT107">
        <v>1478.78923076923</v>
      </c>
      <c r="DU107">
        <v>23.1884307692308</v>
      </c>
      <c r="DV107">
        <v>21.3522615384615</v>
      </c>
      <c r="DW107">
        <v>1424.28384615385</v>
      </c>
      <c r="DX107">
        <v>22.8649</v>
      </c>
      <c r="DY107">
        <v>500.028538461539</v>
      </c>
      <c r="DZ107">
        <v>90.0922461538462</v>
      </c>
      <c r="EA107">
        <v>0.0352869307692308</v>
      </c>
      <c r="EB107">
        <v>29.6041</v>
      </c>
      <c r="EC107">
        <v>30.0000076923077</v>
      </c>
      <c r="ED107">
        <v>999.9</v>
      </c>
      <c r="EE107">
        <v>0</v>
      </c>
      <c r="EF107">
        <v>0</v>
      </c>
      <c r="EG107">
        <v>10009.5769230769</v>
      </c>
      <c r="EH107">
        <v>0</v>
      </c>
      <c r="EI107">
        <v>10.7410307692308</v>
      </c>
      <c r="EJ107">
        <v>-46.7088384615385</v>
      </c>
      <c r="EK107">
        <v>1466.07461538462</v>
      </c>
      <c r="EL107">
        <v>1511.05384615385</v>
      </c>
      <c r="EM107">
        <v>1.83617307692308</v>
      </c>
      <c r="EN107">
        <v>1478.78923076923</v>
      </c>
      <c r="EO107">
        <v>21.3522615384615</v>
      </c>
      <c r="EP107">
        <v>2.08909923076923</v>
      </c>
      <c r="EQ107">
        <v>1.92367461538462</v>
      </c>
      <c r="ER107">
        <v>18.1363</v>
      </c>
      <c r="ES107">
        <v>16.8297</v>
      </c>
      <c r="ET107">
        <v>2000.01846153846</v>
      </c>
      <c r="EU107">
        <v>0.979995769230769</v>
      </c>
      <c r="EV107">
        <v>0.0200043153846154</v>
      </c>
      <c r="EW107">
        <v>0</v>
      </c>
      <c r="EX107">
        <v>501.059846153846</v>
      </c>
      <c r="EY107">
        <v>5.00016</v>
      </c>
      <c r="EZ107">
        <v>10309.1615384615</v>
      </c>
      <c r="FA107">
        <v>18234.3307692308</v>
      </c>
      <c r="FB107">
        <v>49.312</v>
      </c>
      <c r="FC107">
        <v>49.75</v>
      </c>
      <c r="FD107">
        <v>49.687</v>
      </c>
      <c r="FE107">
        <v>49.375</v>
      </c>
      <c r="FF107">
        <v>51.0190769230769</v>
      </c>
      <c r="FG107">
        <v>1955.10846153846</v>
      </c>
      <c r="FH107">
        <v>39.91</v>
      </c>
      <c r="FI107">
        <v>0</v>
      </c>
      <c r="FJ107">
        <v>1758469871</v>
      </c>
      <c r="FK107">
        <v>0</v>
      </c>
      <c r="FL107">
        <v>501.010923076923</v>
      </c>
      <c r="FM107">
        <v>1.88088889252204</v>
      </c>
      <c r="FN107">
        <v>27.45299143821</v>
      </c>
      <c r="FO107">
        <v>10309.2769230769</v>
      </c>
      <c r="FP107">
        <v>15</v>
      </c>
      <c r="FQ107">
        <v>0</v>
      </c>
      <c r="FR107" t="s">
        <v>441</v>
      </c>
      <c r="FS107">
        <v>1747249705.1</v>
      </c>
      <c r="FT107">
        <v>1747249711.1</v>
      </c>
      <c r="FU107">
        <v>0</v>
      </c>
      <c r="FV107">
        <v>0.871</v>
      </c>
      <c r="FW107">
        <v>0.066</v>
      </c>
      <c r="FX107">
        <v>5.486</v>
      </c>
      <c r="FY107">
        <v>0.145</v>
      </c>
      <c r="FZ107">
        <v>420</v>
      </c>
      <c r="GA107">
        <v>16</v>
      </c>
      <c r="GB107">
        <v>0.27</v>
      </c>
      <c r="GC107">
        <v>0.16</v>
      </c>
      <c r="GD107">
        <v>-46.6042523809524</v>
      </c>
      <c r="GE107">
        <v>-0.697238961038981</v>
      </c>
      <c r="GF107">
        <v>0.522367726359457</v>
      </c>
      <c r="GG107">
        <v>0</v>
      </c>
      <c r="GH107">
        <v>500.935764705882</v>
      </c>
      <c r="GI107">
        <v>1.52766998183465</v>
      </c>
      <c r="GJ107">
        <v>0.254689552526384</v>
      </c>
      <c r="GK107">
        <v>-1</v>
      </c>
      <c r="GL107">
        <v>1.84583761904762</v>
      </c>
      <c r="GM107">
        <v>-0.242568311688312</v>
      </c>
      <c r="GN107">
        <v>0.0270600876190398</v>
      </c>
      <c r="GO107">
        <v>0</v>
      </c>
      <c r="GP107">
        <v>0</v>
      </c>
      <c r="GQ107">
        <v>2</v>
      </c>
      <c r="GR107" t="s">
        <v>467</v>
      </c>
      <c r="GS107">
        <v>3.12549</v>
      </c>
      <c r="GT107">
        <v>2.66091</v>
      </c>
      <c r="GU107">
        <v>0.207676</v>
      </c>
      <c r="GV107">
        <v>0.211783</v>
      </c>
      <c r="GW107">
        <v>0.0987705</v>
      </c>
      <c r="GX107">
        <v>0.0936888</v>
      </c>
      <c r="GY107">
        <v>20522.9</v>
      </c>
      <c r="GZ107">
        <v>19198.9</v>
      </c>
      <c r="HA107">
        <v>23164.7</v>
      </c>
      <c r="HB107">
        <v>23717.7</v>
      </c>
      <c r="HC107">
        <v>35588.3</v>
      </c>
      <c r="HD107">
        <v>35582.8</v>
      </c>
      <c r="HE107">
        <v>41761.3</v>
      </c>
      <c r="HF107">
        <v>42287</v>
      </c>
      <c r="HG107">
        <v>1.90237</v>
      </c>
      <c r="HH107">
        <v>1.80327</v>
      </c>
      <c r="HI107">
        <v>0.140358</v>
      </c>
      <c r="HJ107">
        <v>0</v>
      </c>
      <c r="HK107">
        <v>27.7112</v>
      </c>
      <c r="HL107">
        <v>999.9</v>
      </c>
      <c r="HM107">
        <v>54.584</v>
      </c>
      <c r="HN107">
        <v>29.547</v>
      </c>
      <c r="HO107">
        <v>25.148</v>
      </c>
      <c r="HP107">
        <v>54.0701</v>
      </c>
      <c r="HQ107">
        <v>43.4014</v>
      </c>
      <c r="HR107">
        <v>1</v>
      </c>
      <c r="HS107">
        <v>0.0686179</v>
      </c>
      <c r="HT107">
        <v>1.21589</v>
      </c>
      <c r="HU107">
        <v>20.2141</v>
      </c>
      <c r="HV107">
        <v>5.23331</v>
      </c>
      <c r="HW107">
        <v>11.992</v>
      </c>
      <c r="HX107">
        <v>4.95565</v>
      </c>
      <c r="HY107">
        <v>3.30393</v>
      </c>
      <c r="HZ107">
        <v>999.9</v>
      </c>
      <c r="IA107">
        <v>9999</v>
      </c>
      <c r="IB107">
        <v>9999</v>
      </c>
      <c r="IC107">
        <v>9999</v>
      </c>
      <c r="ID107">
        <v>1.8689</v>
      </c>
      <c r="IE107">
        <v>1.86462</v>
      </c>
      <c r="IF107">
        <v>1.87211</v>
      </c>
      <c r="IG107">
        <v>1.8631</v>
      </c>
      <c r="IH107">
        <v>1.86249</v>
      </c>
      <c r="II107">
        <v>1.8689</v>
      </c>
      <c r="IJ107">
        <v>1.85912</v>
      </c>
      <c r="IK107">
        <v>1.8654</v>
      </c>
      <c r="IL107">
        <v>5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7.83</v>
      </c>
      <c r="IZ107">
        <v>0.3235</v>
      </c>
      <c r="JA107">
        <v>4.24591870636989</v>
      </c>
      <c r="JB107">
        <v>0.00406324532283829</v>
      </c>
      <c r="JC107">
        <v>-1.45373754250553e-06</v>
      </c>
      <c r="JD107">
        <v>2.45784242640463e-10</v>
      </c>
      <c r="JE107">
        <v>0.0444475935836347</v>
      </c>
      <c r="JF107">
        <v>0.00491888386651684</v>
      </c>
      <c r="JG107">
        <v>0.000226889049496401</v>
      </c>
      <c r="JH107">
        <v>4.01595507822366e-06</v>
      </c>
      <c r="JI107">
        <v>-0</v>
      </c>
      <c r="JJ107">
        <v>2035</v>
      </c>
      <c r="JK107">
        <v>2</v>
      </c>
      <c r="JL107">
        <v>30</v>
      </c>
      <c r="JM107">
        <v>187002.8</v>
      </c>
      <c r="JN107">
        <v>187002.6</v>
      </c>
      <c r="JO107">
        <v>2.92969</v>
      </c>
      <c r="JP107">
        <v>2.31812</v>
      </c>
      <c r="JQ107">
        <v>1.4978</v>
      </c>
      <c r="JR107">
        <v>2.3291</v>
      </c>
      <c r="JS107">
        <v>1.54419</v>
      </c>
      <c r="JT107">
        <v>2.39746</v>
      </c>
      <c r="JU107">
        <v>37.0032</v>
      </c>
      <c r="JV107">
        <v>23.6935</v>
      </c>
      <c r="JW107">
        <v>18</v>
      </c>
      <c r="JX107">
        <v>546.292</v>
      </c>
      <c r="JY107">
        <v>426.086</v>
      </c>
      <c r="JZ107">
        <v>25.6367</v>
      </c>
      <c r="KA107">
        <v>28.3962</v>
      </c>
      <c r="KB107">
        <v>30.0007</v>
      </c>
      <c r="KC107">
        <v>28.1577</v>
      </c>
      <c r="KD107">
        <v>28.1681</v>
      </c>
      <c r="KE107">
        <v>58.6769</v>
      </c>
      <c r="KF107">
        <v>28.5478</v>
      </c>
      <c r="KG107">
        <v>61.979</v>
      </c>
      <c r="KH107">
        <v>25.6114</v>
      </c>
      <c r="KI107">
        <v>1522.68</v>
      </c>
      <c r="KJ107">
        <v>21.2741</v>
      </c>
      <c r="KK107">
        <v>93.5987</v>
      </c>
      <c r="KL107">
        <v>98.5597</v>
      </c>
    </row>
    <row r="108" spans="1:298">
      <c r="A108">
        <v>92</v>
      </c>
      <c r="B108">
        <v>1758469875.1</v>
      </c>
      <c r="C108">
        <v>547</v>
      </c>
      <c r="D108" t="s">
        <v>628</v>
      </c>
      <c r="E108" t="s">
        <v>629</v>
      </c>
      <c r="F108">
        <v>5</v>
      </c>
      <c r="G108" t="s">
        <v>436</v>
      </c>
      <c r="H108" t="s">
        <v>437</v>
      </c>
      <c r="I108" t="s">
        <v>438</v>
      </c>
      <c r="J108">
        <v>1758469866.94615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1543.7196301645</v>
      </c>
      <c r="AL108">
        <v>1507.34781818182</v>
      </c>
      <c r="AM108">
        <v>3.27618181818169</v>
      </c>
      <c r="AN108">
        <v>63.94</v>
      </c>
      <c r="AO108">
        <f>(AQ108 - AP108 + DZ108*1E3/(8.314*(EB108+273.15)) * AS108/DY108 * AR108) * DY108/(100*DM108) * 1000/(1000 - AQ108)</f>
        <v>0</v>
      </c>
      <c r="AP108">
        <v>21.395182683815</v>
      </c>
      <c r="AQ108">
        <v>23.1883846153846</v>
      </c>
      <c r="AR108">
        <v>6.89032505627574e-05</v>
      </c>
      <c r="AS108">
        <v>94.9993966536346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2.96</v>
      </c>
      <c r="DN108">
        <v>0.5</v>
      </c>
      <c r="DO108" t="s">
        <v>440</v>
      </c>
      <c r="DP108">
        <v>2</v>
      </c>
      <c r="DQ108" t="b">
        <v>1</v>
      </c>
      <c r="DR108">
        <v>1758469866.94615</v>
      </c>
      <c r="DS108">
        <v>1448.83076923077</v>
      </c>
      <c r="DT108">
        <v>1495.07307692308</v>
      </c>
      <c r="DU108">
        <v>23.1848538461538</v>
      </c>
      <c r="DV108">
        <v>21.3683615384615</v>
      </c>
      <c r="DW108">
        <v>1441.01230769231</v>
      </c>
      <c r="DX108">
        <v>22.8614</v>
      </c>
      <c r="DY108">
        <v>500.011615384615</v>
      </c>
      <c r="DZ108">
        <v>90.0934</v>
      </c>
      <c r="EA108">
        <v>0.0351728153846154</v>
      </c>
      <c r="EB108">
        <v>29.6025461538462</v>
      </c>
      <c r="EC108">
        <v>30.0011538461538</v>
      </c>
      <c r="ED108">
        <v>999.9</v>
      </c>
      <c r="EE108">
        <v>0</v>
      </c>
      <c r="EF108">
        <v>0</v>
      </c>
      <c r="EG108">
        <v>10011.1161538462</v>
      </c>
      <c r="EH108">
        <v>0</v>
      </c>
      <c r="EI108">
        <v>10.7389</v>
      </c>
      <c r="EJ108">
        <v>-46.2416</v>
      </c>
      <c r="EK108">
        <v>1483.21769230769</v>
      </c>
      <c r="EL108">
        <v>1527.71846153846</v>
      </c>
      <c r="EM108">
        <v>1.81649</v>
      </c>
      <c r="EN108">
        <v>1495.07307692308</v>
      </c>
      <c r="EO108">
        <v>21.3683615384615</v>
      </c>
      <c r="EP108">
        <v>2.08880153846154</v>
      </c>
      <c r="EQ108">
        <v>1.92515</v>
      </c>
      <c r="ER108">
        <v>18.1340538461538</v>
      </c>
      <c r="ES108">
        <v>16.8417692307692</v>
      </c>
      <c r="ET108">
        <v>2000.02</v>
      </c>
      <c r="EU108">
        <v>0.979995769230769</v>
      </c>
      <c r="EV108">
        <v>0.0200043153846154</v>
      </c>
      <c r="EW108">
        <v>0</v>
      </c>
      <c r="EX108">
        <v>501.174615384615</v>
      </c>
      <c r="EY108">
        <v>5.00016</v>
      </c>
      <c r="EZ108">
        <v>10311.2615384615</v>
      </c>
      <c r="FA108">
        <v>18234.3538461538</v>
      </c>
      <c r="FB108">
        <v>49.312</v>
      </c>
      <c r="FC108">
        <v>49.75</v>
      </c>
      <c r="FD108">
        <v>49.7015384615385</v>
      </c>
      <c r="FE108">
        <v>49.375</v>
      </c>
      <c r="FF108">
        <v>51.0238461538462</v>
      </c>
      <c r="FG108">
        <v>1955.11</v>
      </c>
      <c r="FH108">
        <v>39.91</v>
      </c>
      <c r="FI108">
        <v>0</v>
      </c>
      <c r="FJ108">
        <v>1758469875.8</v>
      </c>
      <c r="FK108">
        <v>0</v>
      </c>
      <c r="FL108">
        <v>501.145653846154</v>
      </c>
      <c r="FM108">
        <v>1.45227349618877</v>
      </c>
      <c r="FN108">
        <v>24.8273504700277</v>
      </c>
      <c r="FO108">
        <v>10311.4461538462</v>
      </c>
      <c r="FP108">
        <v>15</v>
      </c>
      <c r="FQ108">
        <v>0</v>
      </c>
      <c r="FR108" t="s">
        <v>441</v>
      </c>
      <c r="FS108">
        <v>1747249705.1</v>
      </c>
      <c r="FT108">
        <v>1747249711.1</v>
      </c>
      <c r="FU108">
        <v>0</v>
      </c>
      <c r="FV108">
        <v>0.871</v>
      </c>
      <c r="FW108">
        <v>0.066</v>
      </c>
      <c r="FX108">
        <v>5.486</v>
      </c>
      <c r="FY108">
        <v>0.145</v>
      </c>
      <c r="FZ108">
        <v>420</v>
      </c>
      <c r="GA108">
        <v>16</v>
      </c>
      <c r="GB108">
        <v>0.27</v>
      </c>
      <c r="GC108">
        <v>0.16</v>
      </c>
      <c r="GD108">
        <v>-46.490015</v>
      </c>
      <c r="GE108">
        <v>4.9597488721804</v>
      </c>
      <c r="GF108">
        <v>0.641544520883001</v>
      </c>
      <c r="GG108">
        <v>0</v>
      </c>
      <c r="GH108">
        <v>501.064441176471</v>
      </c>
      <c r="GI108">
        <v>1.66204736573665</v>
      </c>
      <c r="GJ108">
        <v>0.246338025912324</v>
      </c>
      <c r="GK108">
        <v>-1</v>
      </c>
      <c r="GL108">
        <v>1.8264705</v>
      </c>
      <c r="GM108">
        <v>-0.279909924812028</v>
      </c>
      <c r="GN108">
        <v>0.0291580211048349</v>
      </c>
      <c r="GO108">
        <v>0</v>
      </c>
      <c r="GP108">
        <v>0</v>
      </c>
      <c r="GQ108">
        <v>2</v>
      </c>
      <c r="GR108" t="s">
        <v>467</v>
      </c>
      <c r="GS108">
        <v>3.1255</v>
      </c>
      <c r="GT108">
        <v>2.66078</v>
      </c>
      <c r="GU108">
        <v>0.20907</v>
      </c>
      <c r="GV108">
        <v>0.213088</v>
      </c>
      <c r="GW108">
        <v>0.0987789</v>
      </c>
      <c r="GX108">
        <v>0.0936299</v>
      </c>
      <c r="GY108">
        <v>20486.5</v>
      </c>
      <c r="GZ108">
        <v>19166.6</v>
      </c>
      <c r="HA108">
        <v>23164.4</v>
      </c>
      <c r="HB108">
        <v>23717.1</v>
      </c>
      <c r="HC108">
        <v>35587.7</v>
      </c>
      <c r="HD108">
        <v>35584.8</v>
      </c>
      <c r="HE108">
        <v>41760.8</v>
      </c>
      <c r="HF108">
        <v>42286.5</v>
      </c>
      <c r="HG108">
        <v>1.90237</v>
      </c>
      <c r="HH108">
        <v>1.80308</v>
      </c>
      <c r="HI108">
        <v>0.141252</v>
      </c>
      <c r="HJ108">
        <v>0</v>
      </c>
      <c r="HK108">
        <v>27.7053</v>
      </c>
      <c r="HL108">
        <v>999.9</v>
      </c>
      <c r="HM108">
        <v>54.584</v>
      </c>
      <c r="HN108">
        <v>29.557</v>
      </c>
      <c r="HO108">
        <v>25.1607</v>
      </c>
      <c r="HP108">
        <v>54.0801</v>
      </c>
      <c r="HQ108">
        <v>43.2011</v>
      </c>
      <c r="HR108">
        <v>1</v>
      </c>
      <c r="HS108">
        <v>0.0691946</v>
      </c>
      <c r="HT108">
        <v>1.21636</v>
      </c>
      <c r="HU108">
        <v>20.214</v>
      </c>
      <c r="HV108">
        <v>5.23241</v>
      </c>
      <c r="HW108">
        <v>11.992</v>
      </c>
      <c r="HX108">
        <v>4.9557</v>
      </c>
      <c r="HY108">
        <v>3.30385</v>
      </c>
      <c r="HZ108">
        <v>999.9</v>
      </c>
      <c r="IA108">
        <v>9999</v>
      </c>
      <c r="IB108">
        <v>9999</v>
      </c>
      <c r="IC108">
        <v>9999</v>
      </c>
      <c r="ID108">
        <v>1.8689</v>
      </c>
      <c r="IE108">
        <v>1.86462</v>
      </c>
      <c r="IF108">
        <v>1.87211</v>
      </c>
      <c r="IG108">
        <v>1.8631</v>
      </c>
      <c r="IH108">
        <v>1.86249</v>
      </c>
      <c r="II108">
        <v>1.86891</v>
      </c>
      <c r="IJ108">
        <v>1.85912</v>
      </c>
      <c r="IK108">
        <v>1.86541</v>
      </c>
      <c r="IL108">
        <v>5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7.86</v>
      </c>
      <c r="IZ108">
        <v>0.3235</v>
      </c>
      <c r="JA108">
        <v>4.24591870636989</v>
      </c>
      <c r="JB108">
        <v>0.00406324532283829</v>
      </c>
      <c r="JC108">
        <v>-1.45373754250553e-06</v>
      </c>
      <c r="JD108">
        <v>2.45784242640463e-10</v>
      </c>
      <c r="JE108">
        <v>0.0444475935836347</v>
      </c>
      <c r="JF108">
        <v>0.00491888386651684</v>
      </c>
      <c r="JG108">
        <v>0.000226889049496401</v>
      </c>
      <c r="JH108">
        <v>4.01595507822366e-06</v>
      </c>
      <c r="JI108">
        <v>-0</v>
      </c>
      <c r="JJ108">
        <v>2035</v>
      </c>
      <c r="JK108">
        <v>2</v>
      </c>
      <c r="JL108">
        <v>30</v>
      </c>
      <c r="JM108">
        <v>187002.8</v>
      </c>
      <c r="JN108">
        <v>187002.7</v>
      </c>
      <c r="JO108">
        <v>2.9541</v>
      </c>
      <c r="JP108">
        <v>2.34253</v>
      </c>
      <c r="JQ108">
        <v>1.4978</v>
      </c>
      <c r="JR108">
        <v>2.3291</v>
      </c>
      <c r="JS108">
        <v>1.54419</v>
      </c>
      <c r="JT108">
        <v>2.25586</v>
      </c>
      <c r="JU108">
        <v>37.027</v>
      </c>
      <c r="JV108">
        <v>23.6847</v>
      </c>
      <c r="JW108">
        <v>18</v>
      </c>
      <c r="JX108">
        <v>546.338</v>
      </c>
      <c r="JY108">
        <v>426.01</v>
      </c>
      <c r="JZ108">
        <v>25.6146</v>
      </c>
      <c r="KA108">
        <v>28.4022</v>
      </c>
      <c r="KB108">
        <v>30.0006</v>
      </c>
      <c r="KC108">
        <v>28.163</v>
      </c>
      <c r="KD108">
        <v>28.1737</v>
      </c>
      <c r="KE108">
        <v>59.2235</v>
      </c>
      <c r="KF108">
        <v>28.8284</v>
      </c>
      <c r="KG108">
        <v>61.979</v>
      </c>
      <c r="KH108">
        <v>25.6108</v>
      </c>
      <c r="KI108">
        <v>1542.96</v>
      </c>
      <c r="KJ108">
        <v>21.2705</v>
      </c>
      <c r="KK108">
        <v>93.5975</v>
      </c>
      <c r="KL108">
        <v>98.5581</v>
      </c>
    </row>
    <row r="109" spans="1:298">
      <c r="A109">
        <v>93</v>
      </c>
      <c r="B109">
        <v>1758469880.1</v>
      </c>
      <c r="C109">
        <v>552</v>
      </c>
      <c r="D109" t="s">
        <v>630</v>
      </c>
      <c r="E109" t="s">
        <v>631</v>
      </c>
      <c r="F109">
        <v>5</v>
      </c>
      <c r="G109" t="s">
        <v>436</v>
      </c>
      <c r="H109" t="s">
        <v>437</v>
      </c>
      <c r="I109" t="s">
        <v>438</v>
      </c>
      <c r="J109">
        <v>1758469871.94615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1559.70268464069</v>
      </c>
      <c r="AL109">
        <v>1523.34412121212</v>
      </c>
      <c r="AM109">
        <v>3.18406926406907</v>
      </c>
      <c r="AN109">
        <v>63.94</v>
      </c>
      <c r="AO109">
        <f>(AQ109 - AP109 + DZ109*1E3/(8.314*(EB109+273.15)) * AS109/DY109 * AR109) * DY109/(100*DM109) * 1000/(1000 - AQ109)</f>
        <v>0</v>
      </c>
      <c r="AP109">
        <v>21.3646079313467</v>
      </c>
      <c r="AQ109">
        <v>23.1691741258741</v>
      </c>
      <c r="AR109">
        <v>-0.000131010578246032</v>
      </c>
      <c r="AS109">
        <v>94.9993966536346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2.96</v>
      </c>
      <c r="DN109">
        <v>0.5</v>
      </c>
      <c r="DO109" t="s">
        <v>440</v>
      </c>
      <c r="DP109">
        <v>2</v>
      </c>
      <c r="DQ109" t="b">
        <v>1</v>
      </c>
      <c r="DR109">
        <v>1758469871.94615</v>
      </c>
      <c r="DS109">
        <v>1465.21538461538</v>
      </c>
      <c r="DT109">
        <v>1511.30615384615</v>
      </c>
      <c r="DU109">
        <v>23.1809</v>
      </c>
      <c r="DV109">
        <v>21.3714615384615</v>
      </c>
      <c r="DW109">
        <v>1457.37307692308</v>
      </c>
      <c r="DX109">
        <v>22.8575307692308</v>
      </c>
      <c r="DY109">
        <v>500.016846153846</v>
      </c>
      <c r="DZ109">
        <v>90.0952307692308</v>
      </c>
      <c r="EA109">
        <v>0.0352812615384615</v>
      </c>
      <c r="EB109">
        <v>29.5994307692308</v>
      </c>
      <c r="EC109">
        <v>30.0032846153846</v>
      </c>
      <c r="ED109">
        <v>999.9</v>
      </c>
      <c r="EE109">
        <v>0</v>
      </c>
      <c r="EF109">
        <v>0</v>
      </c>
      <c r="EG109">
        <v>10004.3776923077</v>
      </c>
      <c r="EH109">
        <v>0</v>
      </c>
      <c r="EI109">
        <v>10.7414615384615</v>
      </c>
      <c r="EJ109">
        <v>-46.0914461538462</v>
      </c>
      <c r="EK109">
        <v>1499.98384615385</v>
      </c>
      <c r="EL109">
        <v>1544.31076923077</v>
      </c>
      <c r="EM109">
        <v>1.80942538461538</v>
      </c>
      <c r="EN109">
        <v>1511.30615384615</v>
      </c>
      <c r="EO109">
        <v>21.3714615384615</v>
      </c>
      <c r="EP109">
        <v>2.08848769230769</v>
      </c>
      <c r="EQ109">
        <v>1.92546923076923</v>
      </c>
      <c r="ER109">
        <v>18.1316538461538</v>
      </c>
      <c r="ES109">
        <v>16.8443769230769</v>
      </c>
      <c r="ET109">
        <v>2000.04384615385</v>
      </c>
      <c r="EU109">
        <v>0.979996</v>
      </c>
      <c r="EV109">
        <v>0.0200041</v>
      </c>
      <c r="EW109">
        <v>0</v>
      </c>
      <c r="EX109">
        <v>501.260153846154</v>
      </c>
      <c r="EY109">
        <v>5.00016</v>
      </c>
      <c r="EZ109">
        <v>10313.7538461538</v>
      </c>
      <c r="FA109">
        <v>18234.5769230769</v>
      </c>
      <c r="FB109">
        <v>49.312</v>
      </c>
      <c r="FC109">
        <v>49.75</v>
      </c>
      <c r="FD109">
        <v>49.7209230769231</v>
      </c>
      <c r="FE109">
        <v>49.375</v>
      </c>
      <c r="FF109">
        <v>51.0286153846154</v>
      </c>
      <c r="FG109">
        <v>1955.13384615385</v>
      </c>
      <c r="FH109">
        <v>39.91</v>
      </c>
      <c r="FI109">
        <v>0</v>
      </c>
      <c r="FJ109">
        <v>1758469881.2</v>
      </c>
      <c r="FK109">
        <v>0</v>
      </c>
      <c r="FL109">
        <v>501.26</v>
      </c>
      <c r="FM109">
        <v>0.937769221557943</v>
      </c>
      <c r="FN109">
        <v>27.107692348644</v>
      </c>
      <c r="FO109">
        <v>10314.144</v>
      </c>
      <c r="FP109">
        <v>15</v>
      </c>
      <c r="FQ109">
        <v>0</v>
      </c>
      <c r="FR109" t="s">
        <v>441</v>
      </c>
      <c r="FS109">
        <v>1747249705.1</v>
      </c>
      <c r="FT109">
        <v>1747249711.1</v>
      </c>
      <c r="FU109">
        <v>0</v>
      </c>
      <c r="FV109">
        <v>0.871</v>
      </c>
      <c r="FW109">
        <v>0.066</v>
      </c>
      <c r="FX109">
        <v>5.486</v>
      </c>
      <c r="FY109">
        <v>0.145</v>
      </c>
      <c r="FZ109">
        <v>420</v>
      </c>
      <c r="GA109">
        <v>16</v>
      </c>
      <c r="GB109">
        <v>0.27</v>
      </c>
      <c r="GC109">
        <v>0.16</v>
      </c>
      <c r="GD109">
        <v>-46.1547047619048</v>
      </c>
      <c r="GE109">
        <v>3.4528987012986</v>
      </c>
      <c r="GF109">
        <v>0.653000388300176</v>
      </c>
      <c r="GG109">
        <v>0</v>
      </c>
      <c r="GH109">
        <v>501.177</v>
      </c>
      <c r="GI109">
        <v>1.06521008051767</v>
      </c>
      <c r="GJ109">
        <v>0.214796620632858</v>
      </c>
      <c r="GK109">
        <v>-1</v>
      </c>
      <c r="GL109">
        <v>1.81914333333333</v>
      </c>
      <c r="GM109">
        <v>-0.108075584415583</v>
      </c>
      <c r="GN109">
        <v>0.0232229858080581</v>
      </c>
      <c r="GO109">
        <v>0</v>
      </c>
      <c r="GP109">
        <v>0</v>
      </c>
      <c r="GQ109">
        <v>2</v>
      </c>
      <c r="GR109" t="s">
        <v>467</v>
      </c>
      <c r="GS109">
        <v>3.12546</v>
      </c>
      <c r="GT109">
        <v>2.66107</v>
      </c>
      <c r="GU109">
        <v>0.210427</v>
      </c>
      <c r="GV109">
        <v>0.214595</v>
      </c>
      <c r="GW109">
        <v>0.098711</v>
      </c>
      <c r="GX109">
        <v>0.0935053</v>
      </c>
      <c r="GY109">
        <v>20450.9</v>
      </c>
      <c r="GZ109">
        <v>19130.1</v>
      </c>
      <c r="HA109">
        <v>23164</v>
      </c>
      <c r="HB109">
        <v>23717.4</v>
      </c>
      <c r="HC109">
        <v>35590</v>
      </c>
      <c r="HD109">
        <v>35589.6</v>
      </c>
      <c r="HE109">
        <v>41760.2</v>
      </c>
      <c r="HF109">
        <v>42286.3</v>
      </c>
      <c r="HG109">
        <v>1.90208</v>
      </c>
      <c r="HH109">
        <v>1.80325</v>
      </c>
      <c r="HI109">
        <v>0.141118</v>
      </c>
      <c r="HJ109">
        <v>0</v>
      </c>
      <c r="HK109">
        <v>27.6988</v>
      </c>
      <c r="HL109">
        <v>999.9</v>
      </c>
      <c r="HM109">
        <v>54.584</v>
      </c>
      <c r="HN109">
        <v>29.557</v>
      </c>
      <c r="HO109">
        <v>25.1605</v>
      </c>
      <c r="HP109">
        <v>54.4202</v>
      </c>
      <c r="HQ109">
        <v>43.1811</v>
      </c>
      <c r="HR109">
        <v>1</v>
      </c>
      <c r="HS109">
        <v>0.0695198</v>
      </c>
      <c r="HT109">
        <v>1.19585</v>
      </c>
      <c r="HU109">
        <v>20.2142</v>
      </c>
      <c r="HV109">
        <v>5.23331</v>
      </c>
      <c r="HW109">
        <v>11.992</v>
      </c>
      <c r="HX109">
        <v>4.9557</v>
      </c>
      <c r="HY109">
        <v>3.304</v>
      </c>
      <c r="HZ109">
        <v>999.9</v>
      </c>
      <c r="IA109">
        <v>9999</v>
      </c>
      <c r="IB109">
        <v>9999</v>
      </c>
      <c r="IC109">
        <v>9999</v>
      </c>
      <c r="ID109">
        <v>1.8689</v>
      </c>
      <c r="IE109">
        <v>1.86462</v>
      </c>
      <c r="IF109">
        <v>1.87211</v>
      </c>
      <c r="IG109">
        <v>1.86311</v>
      </c>
      <c r="IH109">
        <v>1.86249</v>
      </c>
      <c r="II109">
        <v>1.86891</v>
      </c>
      <c r="IJ109">
        <v>1.85913</v>
      </c>
      <c r="IK109">
        <v>1.86542</v>
      </c>
      <c r="IL109">
        <v>5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7.88</v>
      </c>
      <c r="IZ109">
        <v>0.323</v>
      </c>
      <c r="JA109">
        <v>4.24591870636989</v>
      </c>
      <c r="JB109">
        <v>0.00406324532283829</v>
      </c>
      <c r="JC109">
        <v>-1.45373754250553e-06</v>
      </c>
      <c r="JD109">
        <v>2.45784242640463e-10</v>
      </c>
      <c r="JE109">
        <v>0.0444475935836347</v>
      </c>
      <c r="JF109">
        <v>0.00491888386651684</v>
      </c>
      <c r="JG109">
        <v>0.000226889049496401</v>
      </c>
      <c r="JH109">
        <v>4.01595507822366e-06</v>
      </c>
      <c r="JI109">
        <v>-0</v>
      </c>
      <c r="JJ109">
        <v>2035</v>
      </c>
      <c r="JK109">
        <v>2</v>
      </c>
      <c r="JL109">
        <v>30</v>
      </c>
      <c r="JM109">
        <v>187002.9</v>
      </c>
      <c r="JN109">
        <v>187002.8</v>
      </c>
      <c r="JO109">
        <v>2.98218</v>
      </c>
      <c r="JP109">
        <v>2.34009</v>
      </c>
      <c r="JQ109">
        <v>1.49902</v>
      </c>
      <c r="JR109">
        <v>2.3291</v>
      </c>
      <c r="JS109">
        <v>1.54419</v>
      </c>
      <c r="JT109">
        <v>2.26196</v>
      </c>
      <c r="JU109">
        <v>37.027</v>
      </c>
      <c r="JV109">
        <v>23.676</v>
      </c>
      <c r="JW109">
        <v>18</v>
      </c>
      <c r="JX109">
        <v>546.187</v>
      </c>
      <c r="JY109">
        <v>426.149</v>
      </c>
      <c r="JZ109">
        <v>25.6066</v>
      </c>
      <c r="KA109">
        <v>28.4077</v>
      </c>
      <c r="KB109">
        <v>30.0005</v>
      </c>
      <c r="KC109">
        <v>28.1682</v>
      </c>
      <c r="KD109">
        <v>28.1787</v>
      </c>
      <c r="KE109">
        <v>59.7077</v>
      </c>
      <c r="KF109">
        <v>28.8284</v>
      </c>
      <c r="KG109">
        <v>61.979</v>
      </c>
      <c r="KH109">
        <v>25.6038</v>
      </c>
      <c r="KI109">
        <v>1556.5</v>
      </c>
      <c r="KJ109">
        <v>21.2733</v>
      </c>
      <c r="KK109">
        <v>93.596</v>
      </c>
      <c r="KL109">
        <v>98.5582</v>
      </c>
    </row>
    <row r="110" spans="1:298">
      <c r="A110">
        <v>94</v>
      </c>
      <c r="B110">
        <v>1758469885.1</v>
      </c>
      <c r="C110">
        <v>557</v>
      </c>
      <c r="D110" t="s">
        <v>632</v>
      </c>
      <c r="E110" t="s">
        <v>633</v>
      </c>
      <c r="F110">
        <v>5</v>
      </c>
      <c r="G110" t="s">
        <v>436</v>
      </c>
      <c r="H110" t="s">
        <v>437</v>
      </c>
      <c r="I110" t="s">
        <v>438</v>
      </c>
      <c r="J110">
        <v>1758469876.94615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1578.1407830303</v>
      </c>
      <c r="AL110">
        <v>1540.93412121212</v>
      </c>
      <c r="AM110">
        <v>3.55635497835471</v>
      </c>
      <c r="AN110">
        <v>63.94</v>
      </c>
      <c r="AO110">
        <f>(AQ110 - AP110 + DZ110*1E3/(8.314*(EB110+273.15)) * AS110/DY110 * AR110) * DY110/(100*DM110) * 1000/(1000 - AQ110)</f>
        <v>0</v>
      </c>
      <c r="AP110">
        <v>21.3325965819</v>
      </c>
      <c r="AQ110">
        <v>23.1447881118881</v>
      </c>
      <c r="AR110">
        <v>-0.000267599581071403</v>
      </c>
      <c r="AS110">
        <v>94.9993966536346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2.96</v>
      </c>
      <c r="DN110">
        <v>0.5</v>
      </c>
      <c r="DO110" t="s">
        <v>440</v>
      </c>
      <c r="DP110">
        <v>2</v>
      </c>
      <c r="DQ110" t="b">
        <v>1</v>
      </c>
      <c r="DR110">
        <v>1758469876.94615</v>
      </c>
      <c r="DS110">
        <v>1481.57230769231</v>
      </c>
      <c r="DT110">
        <v>1527.77</v>
      </c>
      <c r="DU110">
        <v>23.1723538461538</v>
      </c>
      <c r="DV110">
        <v>21.3601769230769</v>
      </c>
      <c r="DW110">
        <v>1473.70769230769</v>
      </c>
      <c r="DX110">
        <v>22.8491461538462</v>
      </c>
      <c r="DY110">
        <v>499.986692307692</v>
      </c>
      <c r="DZ110">
        <v>90.0968</v>
      </c>
      <c r="EA110">
        <v>0.0355148769230769</v>
      </c>
      <c r="EB110">
        <v>29.5944384615385</v>
      </c>
      <c r="EC110">
        <v>29.9992</v>
      </c>
      <c r="ED110">
        <v>999.9</v>
      </c>
      <c r="EE110">
        <v>0</v>
      </c>
      <c r="EF110">
        <v>0</v>
      </c>
      <c r="EG110">
        <v>9990.37769230769</v>
      </c>
      <c r="EH110">
        <v>0</v>
      </c>
      <c r="EI110">
        <v>10.7457307692308</v>
      </c>
      <c r="EJ110">
        <v>-46.1989846153846</v>
      </c>
      <c r="EK110">
        <v>1516.71615384615</v>
      </c>
      <c r="EL110">
        <v>1561.11692307692</v>
      </c>
      <c r="EM110">
        <v>1.81216</v>
      </c>
      <c r="EN110">
        <v>1527.77</v>
      </c>
      <c r="EO110">
        <v>21.3601769230769</v>
      </c>
      <c r="EP110">
        <v>2.08775384615385</v>
      </c>
      <c r="EQ110">
        <v>1.92448538461538</v>
      </c>
      <c r="ER110">
        <v>18.1260538461538</v>
      </c>
      <c r="ES110">
        <v>16.8363153846154</v>
      </c>
      <c r="ET110">
        <v>2000.04230769231</v>
      </c>
      <c r="EU110">
        <v>0.979996</v>
      </c>
      <c r="EV110">
        <v>0.0200041</v>
      </c>
      <c r="EW110">
        <v>0</v>
      </c>
      <c r="EX110">
        <v>501.367538461538</v>
      </c>
      <c r="EY110">
        <v>5.00016</v>
      </c>
      <c r="EZ110">
        <v>10316.1461538462</v>
      </c>
      <c r="FA110">
        <v>18234.5615384615</v>
      </c>
      <c r="FB110">
        <v>49.312</v>
      </c>
      <c r="FC110">
        <v>49.75</v>
      </c>
      <c r="FD110">
        <v>49.7403076923077</v>
      </c>
      <c r="FE110">
        <v>49.3797692307692</v>
      </c>
      <c r="FF110">
        <v>51.0286153846154</v>
      </c>
      <c r="FG110">
        <v>1955.13230769231</v>
      </c>
      <c r="FH110">
        <v>39.91</v>
      </c>
      <c r="FI110">
        <v>0</v>
      </c>
      <c r="FJ110">
        <v>1758469886</v>
      </c>
      <c r="FK110">
        <v>0</v>
      </c>
      <c r="FL110">
        <v>501.3394</v>
      </c>
      <c r="FM110">
        <v>1.17061537259324</v>
      </c>
      <c r="FN110">
        <v>31.0923076791795</v>
      </c>
      <c r="FO110">
        <v>10316.488</v>
      </c>
      <c r="FP110">
        <v>15</v>
      </c>
      <c r="FQ110">
        <v>0</v>
      </c>
      <c r="FR110" t="s">
        <v>441</v>
      </c>
      <c r="FS110">
        <v>1747249705.1</v>
      </c>
      <c r="FT110">
        <v>1747249711.1</v>
      </c>
      <c r="FU110">
        <v>0</v>
      </c>
      <c r="FV110">
        <v>0.871</v>
      </c>
      <c r="FW110">
        <v>0.066</v>
      </c>
      <c r="FX110">
        <v>5.486</v>
      </c>
      <c r="FY110">
        <v>0.145</v>
      </c>
      <c r="FZ110">
        <v>420</v>
      </c>
      <c r="GA110">
        <v>16</v>
      </c>
      <c r="GB110">
        <v>0.27</v>
      </c>
      <c r="GC110">
        <v>0.16</v>
      </c>
      <c r="GD110">
        <v>-46.32931</v>
      </c>
      <c r="GE110">
        <v>-1.57680902255642</v>
      </c>
      <c r="GF110">
        <v>0.791287998076553</v>
      </c>
      <c r="GG110">
        <v>0</v>
      </c>
      <c r="GH110">
        <v>501.266558823529</v>
      </c>
      <c r="GI110">
        <v>1.07894575491743</v>
      </c>
      <c r="GJ110">
        <v>0.214609246987953</v>
      </c>
      <c r="GK110">
        <v>-1</v>
      </c>
      <c r="GL110">
        <v>1.8103605</v>
      </c>
      <c r="GM110">
        <v>0.0868200000000004</v>
      </c>
      <c r="GN110">
        <v>0.0148764358886798</v>
      </c>
      <c r="GO110">
        <v>1</v>
      </c>
      <c r="GP110">
        <v>1</v>
      </c>
      <c r="GQ110">
        <v>2</v>
      </c>
      <c r="GR110" t="s">
        <v>448</v>
      </c>
      <c r="GS110">
        <v>3.12536</v>
      </c>
      <c r="GT110">
        <v>2.66107</v>
      </c>
      <c r="GU110">
        <v>0.211879</v>
      </c>
      <c r="GV110">
        <v>0.215903</v>
      </c>
      <c r="GW110">
        <v>0.0986463</v>
      </c>
      <c r="GX110">
        <v>0.0935008</v>
      </c>
      <c r="GY110">
        <v>20412.9</v>
      </c>
      <c r="GZ110">
        <v>19098</v>
      </c>
      <c r="HA110">
        <v>23163.6</v>
      </c>
      <c r="HB110">
        <v>23717.1</v>
      </c>
      <c r="HC110">
        <v>35592.2</v>
      </c>
      <c r="HD110">
        <v>35589.6</v>
      </c>
      <c r="HE110">
        <v>41759.7</v>
      </c>
      <c r="HF110">
        <v>42285.9</v>
      </c>
      <c r="HG110">
        <v>1.90193</v>
      </c>
      <c r="HH110">
        <v>1.80313</v>
      </c>
      <c r="HI110">
        <v>0.140809</v>
      </c>
      <c r="HJ110">
        <v>0</v>
      </c>
      <c r="HK110">
        <v>27.6923</v>
      </c>
      <c r="HL110">
        <v>999.9</v>
      </c>
      <c r="HM110">
        <v>54.584</v>
      </c>
      <c r="HN110">
        <v>29.568</v>
      </c>
      <c r="HO110">
        <v>25.1791</v>
      </c>
      <c r="HP110">
        <v>54.3102</v>
      </c>
      <c r="HQ110">
        <v>43.4455</v>
      </c>
      <c r="HR110">
        <v>1</v>
      </c>
      <c r="HS110">
        <v>0.0698933</v>
      </c>
      <c r="HT110">
        <v>1.16885</v>
      </c>
      <c r="HU110">
        <v>20.2141</v>
      </c>
      <c r="HV110">
        <v>5.23241</v>
      </c>
      <c r="HW110">
        <v>11.992</v>
      </c>
      <c r="HX110">
        <v>4.9556</v>
      </c>
      <c r="HY110">
        <v>3.30387</v>
      </c>
      <c r="HZ110">
        <v>999.9</v>
      </c>
      <c r="IA110">
        <v>9999</v>
      </c>
      <c r="IB110">
        <v>9999</v>
      </c>
      <c r="IC110">
        <v>9999</v>
      </c>
      <c r="ID110">
        <v>1.8689</v>
      </c>
      <c r="IE110">
        <v>1.86462</v>
      </c>
      <c r="IF110">
        <v>1.87211</v>
      </c>
      <c r="IG110">
        <v>1.86311</v>
      </c>
      <c r="IH110">
        <v>1.86249</v>
      </c>
      <c r="II110">
        <v>1.86891</v>
      </c>
      <c r="IJ110">
        <v>1.85912</v>
      </c>
      <c r="IK110">
        <v>1.8654</v>
      </c>
      <c r="IL110">
        <v>5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7.9</v>
      </c>
      <c r="IZ110">
        <v>0.3226</v>
      </c>
      <c r="JA110">
        <v>4.24591870636989</v>
      </c>
      <c r="JB110">
        <v>0.00406324532283829</v>
      </c>
      <c r="JC110">
        <v>-1.45373754250553e-06</v>
      </c>
      <c r="JD110">
        <v>2.45784242640463e-10</v>
      </c>
      <c r="JE110">
        <v>0.0444475935836347</v>
      </c>
      <c r="JF110">
        <v>0.00491888386651684</v>
      </c>
      <c r="JG110">
        <v>0.000226889049496401</v>
      </c>
      <c r="JH110">
        <v>4.01595507822366e-06</v>
      </c>
      <c r="JI110">
        <v>-0</v>
      </c>
      <c r="JJ110">
        <v>2035</v>
      </c>
      <c r="JK110">
        <v>2</v>
      </c>
      <c r="JL110">
        <v>30</v>
      </c>
      <c r="JM110">
        <v>187003</v>
      </c>
      <c r="JN110">
        <v>187002.9</v>
      </c>
      <c r="JO110">
        <v>3.00415</v>
      </c>
      <c r="JP110">
        <v>2.31934</v>
      </c>
      <c r="JQ110">
        <v>1.4978</v>
      </c>
      <c r="JR110">
        <v>2.3291</v>
      </c>
      <c r="JS110">
        <v>1.54419</v>
      </c>
      <c r="JT110">
        <v>2.36816</v>
      </c>
      <c r="JU110">
        <v>37.027</v>
      </c>
      <c r="JV110">
        <v>23.6935</v>
      </c>
      <c r="JW110">
        <v>18</v>
      </c>
      <c r="JX110">
        <v>546.129</v>
      </c>
      <c r="JY110">
        <v>426.115</v>
      </c>
      <c r="JZ110">
        <v>25.6002</v>
      </c>
      <c r="KA110">
        <v>28.4131</v>
      </c>
      <c r="KB110">
        <v>30.0005</v>
      </c>
      <c r="KC110">
        <v>28.173</v>
      </c>
      <c r="KD110">
        <v>28.1841</v>
      </c>
      <c r="KE110">
        <v>60.2304</v>
      </c>
      <c r="KF110">
        <v>28.8284</v>
      </c>
      <c r="KG110">
        <v>61.979</v>
      </c>
      <c r="KH110">
        <v>25.6069</v>
      </c>
      <c r="KI110">
        <v>1576.87</v>
      </c>
      <c r="KJ110">
        <v>21.2733</v>
      </c>
      <c r="KK110">
        <v>93.5947</v>
      </c>
      <c r="KL110">
        <v>98.5571</v>
      </c>
    </row>
    <row r="111" spans="1:298">
      <c r="A111">
        <v>95</v>
      </c>
      <c r="B111">
        <v>1758469890.1</v>
      </c>
      <c r="C111">
        <v>562</v>
      </c>
      <c r="D111" t="s">
        <v>634</v>
      </c>
      <c r="E111" t="s">
        <v>635</v>
      </c>
      <c r="F111">
        <v>5</v>
      </c>
      <c r="G111" t="s">
        <v>436</v>
      </c>
      <c r="H111" t="s">
        <v>437</v>
      </c>
      <c r="I111" t="s">
        <v>438</v>
      </c>
      <c r="J111">
        <v>1758469881.94615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1593.90220699567</v>
      </c>
      <c r="AL111">
        <v>1557.23557575758</v>
      </c>
      <c r="AM111">
        <v>3.24290043290037</v>
      </c>
      <c r="AN111">
        <v>63.94</v>
      </c>
      <c r="AO111">
        <f>(AQ111 - AP111 + DZ111*1E3/(8.314*(EB111+273.15)) * AS111/DY111 * AR111) * DY111/(100*DM111) * 1000/(1000 - AQ111)</f>
        <v>0</v>
      </c>
      <c r="AP111">
        <v>21.3359501901673</v>
      </c>
      <c r="AQ111">
        <v>23.1265699300699</v>
      </c>
      <c r="AR111">
        <v>-0.000220631900838551</v>
      </c>
      <c r="AS111">
        <v>94.9993966536346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2.96</v>
      </c>
      <c r="DN111">
        <v>0.5</v>
      </c>
      <c r="DO111" t="s">
        <v>440</v>
      </c>
      <c r="DP111">
        <v>2</v>
      </c>
      <c r="DQ111" t="b">
        <v>1</v>
      </c>
      <c r="DR111">
        <v>1758469881.94615</v>
      </c>
      <c r="DS111">
        <v>1497.85307692308</v>
      </c>
      <c r="DT111">
        <v>1544.12</v>
      </c>
      <c r="DU111">
        <v>23.1560769230769</v>
      </c>
      <c r="DV111">
        <v>21.3435384615385</v>
      </c>
      <c r="DW111">
        <v>1489.96615384615</v>
      </c>
      <c r="DX111">
        <v>22.8332153846154</v>
      </c>
      <c r="DY111">
        <v>499.982846153846</v>
      </c>
      <c r="DZ111">
        <v>90.0974846153846</v>
      </c>
      <c r="EA111">
        <v>0.0355439692307692</v>
      </c>
      <c r="EB111">
        <v>29.5901384615385</v>
      </c>
      <c r="EC111">
        <v>29.9974230769231</v>
      </c>
      <c r="ED111">
        <v>999.9</v>
      </c>
      <c r="EE111">
        <v>0</v>
      </c>
      <c r="EF111">
        <v>0</v>
      </c>
      <c r="EG111">
        <v>10001.2961538462</v>
      </c>
      <c r="EH111">
        <v>0</v>
      </c>
      <c r="EI111">
        <v>10.7457307692308</v>
      </c>
      <c r="EJ111">
        <v>-46.2682538461538</v>
      </c>
      <c r="EK111">
        <v>1533.35923076923</v>
      </c>
      <c r="EL111">
        <v>1577.79692307692</v>
      </c>
      <c r="EM111">
        <v>1.81254230769231</v>
      </c>
      <c r="EN111">
        <v>1544.12</v>
      </c>
      <c r="EO111">
        <v>21.3435384615385</v>
      </c>
      <c r="EP111">
        <v>2.08630461538462</v>
      </c>
      <c r="EQ111">
        <v>1.92300076923077</v>
      </c>
      <c r="ER111">
        <v>18.1149923076923</v>
      </c>
      <c r="ES111">
        <v>16.8241692307692</v>
      </c>
      <c r="ET111">
        <v>2000.02076923077</v>
      </c>
      <c r="EU111">
        <v>0.979995769230769</v>
      </c>
      <c r="EV111">
        <v>0.0200043153846154</v>
      </c>
      <c r="EW111">
        <v>0</v>
      </c>
      <c r="EX111">
        <v>501.462846153846</v>
      </c>
      <c r="EY111">
        <v>5.00016</v>
      </c>
      <c r="EZ111">
        <v>10318.4384615385</v>
      </c>
      <c r="FA111">
        <v>18234.3615384615</v>
      </c>
      <c r="FB111">
        <v>49.312</v>
      </c>
      <c r="FC111">
        <v>49.75</v>
      </c>
      <c r="FD111">
        <v>49.75</v>
      </c>
      <c r="FE111">
        <v>49.3845384615385</v>
      </c>
      <c r="FF111">
        <v>51.0429230769231</v>
      </c>
      <c r="FG111">
        <v>1955.11076923077</v>
      </c>
      <c r="FH111">
        <v>39.91</v>
      </c>
      <c r="FI111">
        <v>0</v>
      </c>
      <c r="FJ111">
        <v>1758469890.8</v>
      </c>
      <c r="FK111">
        <v>0</v>
      </c>
      <c r="FL111">
        <v>501.41012</v>
      </c>
      <c r="FM111">
        <v>1.23699999820046</v>
      </c>
      <c r="FN111">
        <v>27.4846154294994</v>
      </c>
      <c r="FO111">
        <v>10318.856</v>
      </c>
      <c r="FP111">
        <v>15</v>
      </c>
      <c r="FQ111">
        <v>0</v>
      </c>
      <c r="FR111" t="s">
        <v>441</v>
      </c>
      <c r="FS111">
        <v>1747249705.1</v>
      </c>
      <c r="FT111">
        <v>1747249711.1</v>
      </c>
      <c r="FU111">
        <v>0</v>
      </c>
      <c r="FV111">
        <v>0.871</v>
      </c>
      <c r="FW111">
        <v>0.066</v>
      </c>
      <c r="FX111">
        <v>5.486</v>
      </c>
      <c r="FY111">
        <v>0.145</v>
      </c>
      <c r="FZ111">
        <v>420</v>
      </c>
      <c r="GA111">
        <v>16</v>
      </c>
      <c r="GB111">
        <v>0.27</v>
      </c>
      <c r="GC111">
        <v>0.16</v>
      </c>
      <c r="GD111">
        <v>-46.1579238095238</v>
      </c>
      <c r="GE111">
        <v>-2.85781558441554</v>
      </c>
      <c r="GF111">
        <v>0.7672792742354</v>
      </c>
      <c r="GG111">
        <v>0</v>
      </c>
      <c r="GH111">
        <v>501.361705882353</v>
      </c>
      <c r="GI111">
        <v>1.09032849134263</v>
      </c>
      <c r="GJ111">
        <v>0.220663642013307</v>
      </c>
      <c r="GK111">
        <v>-1</v>
      </c>
      <c r="GL111">
        <v>1.80821666666667</v>
      </c>
      <c r="GM111">
        <v>0.0185431168831162</v>
      </c>
      <c r="GN111">
        <v>0.0146500519528847</v>
      </c>
      <c r="GO111">
        <v>1</v>
      </c>
      <c r="GP111">
        <v>1</v>
      </c>
      <c r="GQ111">
        <v>2</v>
      </c>
      <c r="GR111" t="s">
        <v>448</v>
      </c>
      <c r="GS111">
        <v>3.12546</v>
      </c>
      <c r="GT111">
        <v>2.66146</v>
      </c>
      <c r="GU111">
        <v>0.213244</v>
      </c>
      <c r="GV111">
        <v>0.217374</v>
      </c>
      <c r="GW111">
        <v>0.0985864</v>
      </c>
      <c r="GX111">
        <v>0.0935129</v>
      </c>
      <c r="GY111">
        <v>20377.1</v>
      </c>
      <c r="GZ111">
        <v>19061.8</v>
      </c>
      <c r="HA111">
        <v>23163.1</v>
      </c>
      <c r="HB111">
        <v>23716.6</v>
      </c>
      <c r="HC111">
        <v>35594</v>
      </c>
      <c r="HD111">
        <v>35588.3</v>
      </c>
      <c r="HE111">
        <v>41758.8</v>
      </c>
      <c r="HF111">
        <v>42284.8</v>
      </c>
      <c r="HG111">
        <v>1.90213</v>
      </c>
      <c r="HH111">
        <v>1.8031</v>
      </c>
      <c r="HI111">
        <v>0.141412</v>
      </c>
      <c r="HJ111">
        <v>0</v>
      </c>
      <c r="HK111">
        <v>27.6864</v>
      </c>
      <c r="HL111">
        <v>999.9</v>
      </c>
      <c r="HM111">
        <v>54.609</v>
      </c>
      <c r="HN111">
        <v>29.568</v>
      </c>
      <c r="HO111">
        <v>25.1899</v>
      </c>
      <c r="HP111">
        <v>54.2601</v>
      </c>
      <c r="HQ111">
        <v>43.4816</v>
      </c>
      <c r="HR111">
        <v>1</v>
      </c>
      <c r="HS111">
        <v>0.0701855</v>
      </c>
      <c r="HT111">
        <v>1.13584</v>
      </c>
      <c r="HU111">
        <v>20.2146</v>
      </c>
      <c r="HV111">
        <v>5.23271</v>
      </c>
      <c r="HW111">
        <v>11.992</v>
      </c>
      <c r="HX111">
        <v>4.9555</v>
      </c>
      <c r="HY111">
        <v>3.3039</v>
      </c>
      <c r="HZ111">
        <v>999.9</v>
      </c>
      <c r="IA111">
        <v>9999</v>
      </c>
      <c r="IB111">
        <v>9999</v>
      </c>
      <c r="IC111">
        <v>9999</v>
      </c>
      <c r="ID111">
        <v>1.8689</v>
      </c>
      <c r="IE111">
        <v>1.86462</v>
      </c>
      <c r="IF111">
        <v>1.87212</v>
      </c>
      <c r="IG111">
        <v>1.86311</v>
      </c>
      <c r="IH111">
        <v>1.86249</v>
      </c>
      <c r="II111">
        <v>1.8689</v>
      </c>
      <c r="IJ111">
        <v>1.85913</v>
      </c>
      <c r="IK111">
        <v>1.8654</v>
      </c>
      <c r="IL111">
        <v>5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7.93</v>
      </c>
      <c r="IZ111">
        <v>0.3222</v>
      </c>
      <c r="JA111">
        <v>4.24591870636989</v>
      </c>
      <c r="JB111">
        <v>0.00406324532283829</v>
      </c>
      <c r="JC111">
        <v>-1.45373754250553e-06</v>
      </c>
      <c r="JD111">
        <v>2.45784242640463e-10</v>
      </c>
      <c r="JE111">
        <v>0.0444475935836347</v>
      </c>
      <c r="JF111">
        <v>0.00491888386651684</v>
      </c>
      <c r="JG111">
        <v>0.000226889049496401</v>
      </c>
      <c r="JH111">
        <v>4.01595507822366e-06</v>
      </c>
      <c r="JI111">
        <v>-0</v>
      </c>
      <c r="JJ111">
        <v>2035</v>
      </c>
      <c r="JK111">
        <v>2</v>
      </c>
      <c r="JL111">
        <v>30</v>
      </c>
      <c r="JM111">
        <v>187003.1</v>
      </c>
      <c r="JN111">
        <v>187003</v>
      </c>
      <c r="JO111">
        <v>3.03345</v>
      </c>
      <c r="JP111">
        <v>2.31812</v>
      </c>
      <c r="JQ111">
        <v>1.4978</v>
      </c>
      <c r="JR111">
        <v>2.3291</v>
      </c>
      <c r="JS111">
        <v>1.54419</v>
      </c>
      <c r="JT111">
        <v>2.39746</v>
      </c>
      <c r="JU111">
        <v>37.0509</v>
      </c>
      <c r="JV111">
        <v>23.6935</v>
      </c>
      <c r="JW111">
        <v>18</v>
      </c>
      <c r="JX111">
        <v>546.309</v>
      </c>
      <c r="JY111">
        <v>426.14</v>
      </c>
      <c r="JZ111">
        <v>25.6035</v>
      </c>
      <c r="KA111">
        <v>28.4188</v>
      </c>
      <c r="KB111">
        <v>30.0004</v>
      </c>
      <c r="KC111">
        <v>28.1789</v>
      </c>
      <c r="KD111">
        <v>28.1895</v>
      </c>
      <c r="KE111">
        <v>60.7324</v>
      </c>
      <c r="KF111">
        <v>28.8284</v>
      </c>
      <c r="KG111">
        <v>61.979</v>
      </c>
      <c r="KH111">
        <v>25.6126</v>
      </c>
      <c r="KI111">
        <v>1590.38</v>
      </c>
      <c r="KJ111">
        <v>21.2751</v>
      </c>
      <c r="KK111">
        <v>93.5928</v>
      </c>
      <c r="KL111">
        <v>98.5549</v>
      </c>
    </row>
    <row r="112" spans="1:298">
      <c r="A112">
        <v>96</v>
      </c>
      <c r="B112">
        <v>1758469895.1</v>
      </c>
      <c r="C112">
        <v>567</v>
      </c>
      <c r="D112" t="s">
        <v>636</v>
      </c>
      <c r="E112" t="s">
        <v>637</v>
      </c>
      <c r="F112">
        <v>5</v>
      </c>
      <c r="G112" t="s">
        <v>436</v>
      </c>
      <c r="H112" t="s">
        <v>437</v>
      </c>
      <c r="I112" t="s">
        <v>438</v>
      </c>
      <c r="J112">
        <v>1758469886.94615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1612.5633431342</v>
      </c>
      <c r="AL112">
        <v>1574.94436363636</v>
      </c>
      <c r="AM112">
        <v>3.57820779220778</v>
      </c>
      <c r="AN112">
        <v>63.94</v>
      </c>
      <c r="AO112">
        <f>(AQ112 - AP112 + DZ112*1E3/(8.314*(EB112+273.15)) * AS112/DY112 * AR112) * DY112/(100*DM112) * 1000/(1000 - AQ112)</f>
        <v>0</v>
      </c>
      <c r="AP112">
        <v>21.3399057541442</v>
      </c>
      <c r="AQ112">
        <v>23.1160566433567</v>
      </c>
      <c r="AR112">
        <v>-0.000140877674942237</v>
      </c>
      <c r="AS112">
        <v>94.9993966536346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2.96</v>
      </c>
      <c r="DN112">
        <v>0.5</v>
      </c>
      <c r="DO112" t="s">
        <v>440</v>
      </c>
      <c r="DP112">
        <v>2</v>
      </c>
      <c r="DQ112" t="b">
        <v>1</v>
      </c>
      <c r="DR112">
        <v>1758469886.94615</v>
      </c>
      <c r="DS112">
        <v>1514.39538461538</v>
      </c>
      <c r="DT112">
        <v>1561.36923076923</v>
      </c>
      <c r="DU112">
        <v>23.1369846153846</v>
      </c>
      <c r="DV112">
        <v>21.3375307692308</v>
      </c>
      <c r="DW112">
        <v>1506.48615384615</v>
      </c>
      <c r="DX112">
        <v>22.8145230769231</v>
      </c>
      <c r="DY112">
        <v>499.988</v>
      </c>
      <c r="DZ112">
        <v>90.0975692307692</v>
      </c>
      <c r="EA112">
        <v>0.0356053692307692</v>
      </c>
      <c r="EB112">
        <v>29.5865846153846</v>
      </c>
      <c r="EC112">
        <v>29.9896846153846</v>
      </c>
      <c r="ED112">
        <v>999.9</v>
      </c>
      <c r="EE112">
        <v>0</v>
      </c>
      <c r="EF112">
        <v>0</v>
      </c>
      <c r="EG112">
        <v>10005.9092307692</v>
      </c>
      <c r="EH112">
        <v>0</v>
      </c>
      <c r="EI112">
        <v>10.7442384615385</v>
      </c>
      <c r="EJ112">
        <v>-46.9747307692308</v>
      </c>
      <c r="EK112">
        <v>1550.26384615385</v>
      </c>
      <c r="EL112">
        <v>1595.41153846154</v>
      </c>
      <c r="EM112">
        <v>1.79945615384615</v>
      </c>
      <c r="EN112">
        <v>1561.36923076923</v>
      </c>
      <c r="EO112">
        <v>21.3375307692308</v>
      </c>
      <c r="EP112">
        <v>2.08458615384615</v>
      </c>
      <c r="EQ112">
        <v>1.92246076923077</v>
      </c>
      <c r="ER112">
        <v>18.1018769230769</v>
      </c>
      <c r="ES112">
        <v>16.8197538461538</v>
      </c>
      <c r="ET112">
        <v>2000.01230769231</v>
      </c>
      <c r="EU112">
        <v>0.979995769230769</v>
      </c>
      <c r="EV112">
        <v>0.0200043230769231</v>
      </c>
      <c r="EW112">
        <v>0</v>
      </c>
      <c r="EX112">
        <v>501.558</v>
      </c>
      <c r="EY112">
        <v>5.00016</v>
      </c>
      <c r="EZ112">
        <v>10320.5230769231</v>
      </c>
      <c r="FA112">
        <v>18234.3</v>
      </c>
      <c r="FB112">
        <v>49.312</v>
      </c>
      <c r="FC112">
        <v>49.7547692307692</v>
      </c>
      <c r="FD112">
        <v>49.75</v>
      </c>
      <c r="FE112">
        <v>49.4036153846154</v>
      </c>
      <c r="FF112">
        <v>51.0524615384615</v>
      </c>
      <c r="FG112">
        <v>1955.10230769231</v>
      </c>
      <c r="FH112">
        <v>39.91</v>
      </c>
      <c r="FI112">
        <v>0</v>
      </c>
      <c r="FJ112">
        <v>1758469896.2</v>
      </c>
      <c r="FK112">
        <v>0</v>
      </c>
      <c r="FL112">
        <v>501.537692307692</v>
      </c>
      <c r="FM112">
        <v>1.57552136851259</v>
      </c>
      <c r="FN112">
        <v>22.1743589884623</v>
      </c>
      <c r="FO112">
        <v>10320.9461538462</v>
      </c>
      <c r="FP112">
        <v>15</v>
      </c>
      <c r="FQ112">
        <v>0</v>
      </c>
      <c r="FR112" t="s">
        <v>441</v>
      </c>
      <c r="FS112">
        <v>1747249705.1</v>
      </c>
      <c r="FT112">
        <v>1747249711.1</v>
      </c>
      <c r="FU112">
        <v>0</v>
      </c>
      <c r="FV112">
        <v>0.871</v>
      </c>
      <c r="FW112">
        <v>0.066</v>
      </c>
      <c r="FX112">
        <v>5.486</v>
      </c>
      <c r="FY112">
        <v>0.145</v>
      </c>
      <c r="FZ112">
        <v>420</v>
      </c>
      <c r="GA112">
        <v>16</v>
      </c>
      <c r="GB112">
        <v>0.27</v>
      </c>
      <c r="GC112">
        <v>0.16</v>
      </c>
      <c r="GD112">
        <v>-46.675365</v>
      </c>
      <c r="GE112">
        <v>-5.96784812030086</v>
      </c>
      <c r="GF112">
        <v>0.974537010213055</v>
      </c>
      <c r="GG112">
        <v>0</v>
      </c>
      <c r="GH112">
        <v>501.457029411765</v>
      </c>
      <c r="GI112">
        <v>1.3917035904088</v>
      </c>
      <c r="GJ112">
        <v>0.250114736646786</v>
      </c>
      <c r="GK112">
        <v>-1</v>
      </c>
      <c r="GL112">
        <v>1.804983</v>
      </c>
      <c r="GM112">
        <v>-0.181849624060148</v>
      </c>
      <c r="GN112">
        <v>0.0191450205275419</v>
      </c>
      <c r="GO112">
        <v>0</v>
      </c>
      <c r="GP112">
        <v>0</v>
      </c>
      <c r="GQ112">
        <v>2</v>
      </c>
      <c r="GR112" t="s">
        <v>467</v>
      </c>
      <c r="GS112">
        <v>3.12537</v>
      </c>
      <c r="GT112">
        <v>2.66121</v>
      </c>
      <c r="GU112">
        <v>0.214707</v>
      </c>
      <c r="GV112">
        <v>0.218708</v>
      </c>
      <c r="GW112">
        <v>0.0985562</v>
      </c>
      <c r="GX112">
        <v>0.0935173</v>
      </c>
      <c r="GY112">
        <v>20339.2</v>
      </c>
      <c r="GZ112">
        <v>19029</v>
      </c>
      <c r="HA112">
        <v>23163.1</v>
      </c>
      <c r="HB112">
        <v>23716.3</v>
      </c>
      <c r="HC112">
        <v>35595</v>
      </c>
      <c r="HD112">
        <v>35588</v>
      </c>
      <c r="HE112">
        <v>41758.4</v>
      </c>
      <c r="HF112">
        <v>42284.6</v>
      </c>
      <c r="HG112">
        <v>1.90182</v>
      </c>
      <c r="HH112">
        <v>1.80315</v>
      </c>
      <c r="HI112">
        <v>0.141144</v>
      </c>
      <c r="HJ112">
        <v>0</v>
      </c>
      <c r="HK112">
        <v>27.6823</v>
      </c>
      <c r="HL112">
        <v>999.9</v>
      </c>
      <c r="HM112">
        <v>54.584</v>
      </c>
      <c r="HN112">
        <v>29.568</v>
      </c>
      <c r="HO112">
        <v>25.1777</v>
      </c>
      <c r="HP112">
        <v>53.9402</v>
      </c>
      <c r="HQ112">
        <v>43.3774</v>
      </c>
      <c r="HR112">
        <v>1</v>
      </c>
      <c r="HS112">
        <v>0.0705488</v>
      </c>
      <c r="HT112">
        <v>1.11096</v>
      </c>
      <c r="HU112">
        <v>20.2146</v>
      </c>
      <c r="HV112">
        <v>5.23271</v>
      </c>
      <c r="HW112">
        <v>11.992</v>
      </c>
      <c r="HX112">
        <v>4.95555</v>
      </c>
      <c r="HY112">
        <v>3.30385</v>
      </c>
      <c r="HZ112">
        <v>999.9</v>
      </c>
      <c r="IA112">
        <v>9999</v>
      </c>
      <c r="IB112">
        <v>9999</v>
      </c>
      <c r="IC112">
        <v>9999</v>
      </c>
      <c r="ID112">
        <v>1.8689</v>
      </c>
      <c r="IE112">
        <v>1.86462</v>
      </c>
      <c r="IF112">
        <v>1.87212</v>
      </c>
      <c r="IG112">
        <v>1.86312</v>
      </c>
      <c r="IH112">
        <v>1.86249</v>
      </c>
      <c r="II112">
        <v>1.8689</v>
      </c>
      <c r="IJ112">
        <v>1.85913</v>
      </c>
      <c r="IK112">
        <v>1.8654</v>
      </c>
      <c r="IL112">
        <v>5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7.94</v>
      </c>
      <c r="IZ112">
        <v>0.322</v>
      </c>
      <c r="JA112">
        <v>4.24591870636989</v>
      </c>
      <c r="JB112">
        <v>0.00406324532283829</v>
      </c>
      <c r="JC112">
        <v>-1.45373754250553e-06</v>
      </c>
      <c r="JD112">
        <v>2.45784242640463e-10</v>
      </c>
      <c r="JE112">
        <v>0.0444475935836347</v>
      </c>
      <c r="JF112">
        <v>0.00491888386651684</v>
      </c>
      <c r="JG112">
        <v>0.000226889049496401</v>
      </c>
      <c r="JH112">
        <v>4.01595507822366e-06</v>
      </c>
      <c r="JI112">
        <v>-0</v>
      </c>
      <c r="JJ112">
        <v>2035</v>
      </c>
      <c r="JK112">
        <v>2</v>
      </c>
      <c r="JL112">
        <v>30</v>
      </c>
      <c r="JM112">
        <v>187003.2</v>
      </c>
      <c r="JN112">
        <v>187003.1</v>
      </c>
      <c r="JO112">
        <v>3.0542</v>
      </c>
      <c r="JP112">
        <v>2.33154</v>
      </c>
      <c r="JQ112">
        <v>1.4978</v>
      </c>
      <c r="JR112">
        <v>2.3291</v>
      </c>
      <c r="JS112">
        <v>1.54419</v>
      </c>
      <c r="JT112">
        <v>2.35474</v>
      </c>
      <c r="JU112">
        <v>37.027</v>
      </c>
      <c r="JV112">
        <v>23.6847</v>
      </c>
      <c r="JW112">
        <v>18</v>
      </c>
      <c r="JX112">
        <v>546.156</v>
      </c>
      <c r="JY112">
        <v>426.204</v>
      </c>
      <c r="JZ112">
        <v>25.6111</v>
      </c>
      <c r="KA112">
        <v>28.424</v>
      </c>
      <c r="KB112">
        <v>30.0003</v>
      </c>
      <c r="KC112">
        <v>28.1838</v>
      </c>
      <c r="KD112">
        <v>28.1942</v>
      </c>
      <c r="KE112">
        <v>61.2464</v>
      </c>
      <c r="KF112">
        <v>29.1068</v>
      </c>
      <c r="KG112">
        <v>61.979</v>
      </c>
      <c r="KH112">
        <v>25.6214</v>
      </c>
      <c r="KI112">
        <v>1610.67</v>
      </c>
      <c r="KJ112">
        <v>21.2798</v>
      </c>
      <c r="KK112">
        <v>93.5922</v>
      </c>
      <c r="KL112">
        <v>98.5541</v>
      </c>
    </row>
    <row r="113" spans="1:298">
      <c r="A113">
        <v>97</v>
      </c>
      <c r="B113">
        <v>1758472878.1</v>
      </c>
      <c r="C113">
        <v>3550</v>
      </c>
      <c r="D113" t="s">
        <v>638</v>
      </c>
      <c r="E113" t="s">
        <v>639</v>
      </c>
      <c r="F113">
        <v>5</v>
      </c>
      <c r="G113" t="s">
        <v>436</v>
      </c>
      <c r="H113" t="s">
        <v>437</v>
      </c>
      <c r="I113" t="s">
        <v>438</v>
      </c>
      <c r="J113">
        <v>1758472870.1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428.898224862338</v>
      </c>
      <c r="AL113">
        <v>407.865054545454</v>
      </c>
      <c r="AM113">
        <v>-0.00118201798202055</v>
      </c>
      <c r="AN113">
        <v>63.94</v>
      </c>
      <c r="AO113">
        <f>(AQ113 - AP113 + DZ113*1E3/(8.314*(EB113+273.15)) * AS113/DY113 * AR113) * DY113/(100*DM113) * 1000/(1000 - AQ113)</f>
        <v>0</v>
      </c>
      <c r="AP113">
        <v>20.729897170988</v>
      </c>
      <c r="AQ113">
        <v>23.780534965035</v>
      </c>
      <c r="AR113">
        <v>0.000121572198810768</v>
      </c>
      <c r="AS113">
        <v>94.9993966536346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2.96</v>
      </c>
      <c r="DN113">
        <v>0.5</v>
      </c>
      <c r="DO113" t="s">
        <v>440</v>
      </c>
      <c r="DP113">
        <v>2</v>
      </c>
      <c r="DQ113" t="b">
        <v>1</v>
      </c>
      <c r="DR113">
        <v>1758472870.1</v>
      </c>
      <c r="DS113">
        <v>398.199666666667</v>
      </c>
      <c r="DT113">
        <v>420.005733333333</v>
      </c>
      <c r="DU113">
        <v>23.7668266666667</v>
      </c>
      <c r="DV113">
        <v>20.7280266666667</v>
      </c>
      <c r="DW113">
        <v>392.567666666667</v>
      </c>
      <c r="DX113">
        <v>23.4309066666667</v>
      </c>
      <c r="DY113">
        <v>500.0232</v>
      </c>
      <c r="DZ113">
        <v>90.12644</v>
      </c>
      <c r="EA113">
        <v>0.0354078</v>
      </c>
      <c r="EB113">
        <v>30.0972533333333</v>
      </c>
      <c r="EC113">
        <v>30.0111466666667</v>
      </c>
      <c r="ED113">
        <v>999.9</v>
      </c>
      <c r="EE113">
        <v>0</v>
      </c>
      <c r="EF113">
        <v>0</v>
      </c>
      <c r="EG113">
        <v>10003.1686666667</v>
      </c>
      <c r="EH113">
        <v>0</v>
      </c>
      <c r="EI113">
        <v>10.7641066666667</v>
      </c>
      <c r="EJ113">
        <v>-21.80606</v>
      </c>
      <c r="EK113">
        <v>407.893933333333</v>
      </c>
      <c r="EL113">
        <v>428.896066666667</v>
      </c>
      <c r="EM113">
        <v>3.038812</v>
      </c>
      <c r="EN113">
        <v>420.005733333333</v>
      </c>
      <c r="EO113">
        <v>20.7280266666667</v>
      </c>
      <c r="EP113">
        <v>2.14202</v>
      </c>
      <c r="EQ113">
        <v>1.868142</v>
      </c>
      <c r="ER113">
        <v>18.5351466666667</v>
      </c>
      <c r="ES113">
        <v>16.3689133333333</v>
      </c>
      <c r="ET113">
        <v>1999.97266666667</v>
      </c>
      <c r="EU113">
        <v>0.9799948</v>
      </c>
      <c r="EV113">
        <v>0.0200053333333333</v>
      </c>
      <c r="EW113">
        <v>0</v>
      </c>
      <c r="EX113">
        <v>483.9742</v>
      </c>
      <c r="EY113">
        <v>5.00016</v>
      </c>
      <c r="EZ113">
        <v>9924.404</v>
      </c>
      <c r="FA113">
        <v>18233.9066666667</v>
      </c>
      <c r="FB113">
        <v>48.4958</v>
      </c>
      <c r="FC113">
        <v>48.9538</v>
      </c>
      <c r="FD113">
        <v>48.937</v>
      </c>
      <c r="FE113">
        <v>48.3791333333333</v>
      </c>
      <c r="FF113">
        <v>50.2830666666667</v>
      </c>
      <c r="FG113">
        <v>1955.06266666667</v>
      </c>
      <c r="FH113">
        <v>39.91</v>
      </c>
      <c r="FI113">
        <v>0</v>
      </c>
      <c r="FJ113">
        <v>1758472878.8</v>
      </c>
      <c r="FK113">
        <v>0</v>
      </c>
      <c r="FL113">
        <v>483.97512</v>
      </c>
      <c r="FM113">
        <v>1.17707691704669</v>
      </c>
      <c r="FN113">
        <v>6.21769237621765</v>
      </c>
      <c r="FO113">
        <v>9924.5768</v>
      </c>
      <c r="FP113">
        <v>15</v>
      </c>
      <c r="FQ113">
        <v>0</v>
      </c>
      <c r="FR113" t="s">
        <v>441</v>
      </c>
      <c r="FS113">
        <v>1747249705.1</v>
      </c>
      <c r="FT113">
        <v>1747249711.1</v>
      </c>
      <c r="FU113">
        <v>0</v>
      </c>
      <c r="FV113">
        <v>0.871</v>
      </c>
      <c r="FW113">
        <v>0.066</v>
      </c>
      <c r="FX113">
        <v>5.486</v>
      </c>
      <c r="FY113">
        <v>0.145</v>
      </c>
      <c r="FZ113">
        <v>420</v>
      </c>
      <c r="GA113">
        <v>16</v>
      </c>
      <c r="GB113">
        <v>0.27</v>
      </c>
      <c r="GC113">
        <v>0.16</v>
      </c>
      <c r="GD113">
        <v>-21.793105</v>
      </c>
      <c r="GE113">
        <v>-0.147496240601538</v>
      </c>
      <c r="GF113">
        <v>0.0347101062372334</v>
      </c>
      <c r="GG113">
        <v>1</v>
      </c>
      <c r="GH113">
        <v>483.946558823529</v>
      </c>
      <c r="GI113">
        <v>0.229595104467366</v>
      </c>
      <c r="GJ113">
        <v>0.201881181009212</v>
      </c>
      <c r="GK113">
        <v>-1</v>
      </c>
      <c r="GL113">
        <v>3.046025</v>
      </c>
      <c r="GM113">
        <v>-0.0667957894736807</v>
      </c>
      <c r="GN113">
        <v>0.0156118069101562</v>
      </c>
      <c r="GO113">
        <v>1</v>
      </c>
      <c r="GP113">
        <v>2</v>
      </c>
      <c r="GQ113">
        <v>2</v>
      </c>
      <c r="GR113" t="s">
        <v>442</v>
      </c>
      <c r="GS113">
        <v>3.12536</v>
      </c>
      <c r="GT113">
        <v>2.66074</v>
      </c>
      <c r="GU113">
        <v>0.0851156</v>
      </c>
      <c r="GV113">
        <v>0.0895815</v>
      </c>
      <c r="GW113">
        <v>0.100743</v>
      </c>
      <c r="GX113">
        <v>0.0917429</v>
      </c>
      <c r="GY113">
        <v>23722.4</v>
      </c>
      <c r="GZ113">
        <v>22223.6</v>
      </c>
      <c r="HA113">
        <v>23186.2</v>
      </c>
      <c r="HB113">
        <v>23766.3</v>
      </c>
      <c r="HC113">
        <v>35527.1</v>
      </c>
      <c r="HD113">
        <v>35721.2</v>
      </c>
      <c r="HE113">
        <v>41794.1</v>
      </c>
      <c r="HF113">
        <v>42370.8</v>
      </c>
      <c r="HG113">
        <v>1.91087</v>
      </c>
      <c r="HH113">
        <v>1.79975</v>
      </c>
      <c r="HI113">
        <v>0.161529</v>
      </c>
      <c r="HJ113">
        <v>0</v>
      </c>
      <c r="HK113">
        <v>27.3694</v>
      </c>
      <c r="HL113">
        <v>999.9</v>
      </c>
      <c r="HM113">
        <v>49.469</v>
      </c>
      <c r="HN113">
        <v>31.048</v>
      </c>
      <c r="HO113">
        <v>24.8297</v>
      </c>
      <c r="HP113">
        <v>54.1074</v>
      </c>
      <c r="HQ113">
        <v>43.4175</v>
      </c>
      <c r="HR113">
        <v>1</v>
      </c>
      <c r="HS113">
        <v>0.00858232</v>
      </c>
      <c r="HT113">
        <v>-0.302143</v>
      </c>
      <c r="HU113">
        <v>20.2178</v>
      </c>
      <c r="HV113">
        <v>5.23376</v>
      </c>
      <c r="HW113">
        <v>11.992</v>
      </c>
      <c r="HX113">
        <v>4.95585</v>
      </c>
      <c r="HY113">
        <v>3.30393</v>
      </c>
      <c r="HZ113">
        <v>999.9</v>
      </c>
      <c r="IA113">
        <v>9999</v>
      </c>
      <c r="IB113">
        <v>9999</v>
      </c>
      <c r="IC113">
        <v>9999</v>
      </c>
      <c r="ID113">
        <v>1.86856</v>
      </c>
      <c r="IE113">
        <v>1.86427</v>
      </c>
      <c r="IF113">
        <v>1.8718</v>
      </c>
      <c r="IG113">
        <v>1.86279</v>
      </c>
      <c r="IH113">
        <v>1.86217</v>
      </c>
      <c r="II113">
        <v>1.86859</v>
      </c>
      <c r="IJ113">
        <v>1.85873</v>
      </c>
      <c r="IK113">
        <v>1.86508</v>
      </c>
      <c r="IL113">
        <v>5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5.632</v>
      </c>
      <c r="IZ113">
        <v>0.3363</v>
      </c>
      <c r="JA113">
        <v>4.24591870636989</v>
      </c>
      <c r="JB113">
        <v>0.00406324532283829</v>
      </c>
      <c r="JC113">
        <v>-1.45373754250553e-06</v>
      </c>
      <c r="JD113">
        <v>2.45784242640463e-10</v>
      </c>
      <c r="JE113">
        <v>0.0444475935836347</v>
      </c>
      <c r="JF113">
        <v>0.00491888386651684</v>
      </c>
      <c r="JG113">
        <v>0.000226889049496401</v>
      </c>
      <c r="JH113">
        <v>4.01595507822366e-06</v>
      </c>
      <c r="JI113">
        <v>-0</v>
      </c>
      <c r="JJ113">
        <v>2035</v>
      </c>
      <c r="JK113">
        <v>2</v>
      </c>
      <c r="JL113">
        <v>30</v>
      </c>
      <c r="JM113">
        <v>187052.9</v>
      </c>
      <c r="JN113">
        <v>187052.8</v>
      </c>
      <c r="JO113">
        <v>1.04736</v>
      </c>
      <c r="JP113">
        <v>2.38525</v>
      </c>
      <c r="JQ113">
        <v>1.49902</v>
      </c>
      <c r="JR113">
        <v>2.32544</v>
      </c>
      <c r="JS113">
        <v>1.54419</v>
      </c>
      <c r="JT113">
        <v>2.24487</v>
      </c>
      <c r="JU113">
        <v>36.718</v>
      </c>
      <c r="JV113">
        <v>24.1225</v>
      </c>
      <c r="JW113">
        <v>18</v>
      </c>
      <c r="JX113">
        <v>546.935</v>
      </c>
      <c r="JY113">
        <v>419.979</v>
      </c>
      <c r="JZ113">
        <v>27.7236</v>
      </c>
      <c r="KA113">
        <v>27.6642</v>
      </c>
      <c r="KB113">
        <v>30</v>
      </c>
      <c r="KC113">
        <v>27.5874</v>
      </c>
      <c r="KD113">
        <v>27.6126</v>
      </c>
      <c r="KE113">
        <v>21.0161</v>
      </c>
      <c r="KF113">
        <v>28.8241</v>
      </c>
      <c r="KG113">
        <v>51.978</v>
      </c>
      <c r="KH113">
        <v>27.7195</v>
      </c>
      <c r="KI113">
        <v>420</v>
      </c>
      <c r="KJ113">
        <v>20.7268</v>
      </c>
      <c r="KK113">
        <v>93.6769</v>
      </c>
      <c r="KL113">
        <v>98.7574</v>
      </c>
    </row>
    <row r="114" spans="1:298">
      <c r="A114">
        <v>98</v>
      </c>
      <c r="B114">
        <v>1758472883.1</v>
      </c>
      <c r="C114">
        <v>3555</v>
      </c>
      <c r="D114" t="s">
        <v>640</v>
      </c>
      <c r="E114" t="s">
        <v>641</v>
      </c>
      <c r="F114">
        <v>5</v>
      </c>
      <c r="G114" t="s">
        <v>436</v>
      </c>
      <c r="H114" t="s">
        <v>437</v>
      </c>
      <c r="I114" t="s">
        <v>438</v>
      </c>
      <c r="J114">
        <v>1758472874.36667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428.704759722944</v>
      </c>
      <c r="AL114">
        <v>407.87216969697</v>
      </c>
      <c r="AM114">
        <v>-7.53526043890709e-05</v>
      </c>
      <c r="AN114">
        <v>63.94</v>
      </c>
      <c r="AO114">
        <f>(AQ114 - AP114 + DZ114*1E3/(8.314*(EB114+273.15)) * AS114/DY114 * AR114) * DY114/(100*DM114) * 1000/(1000 - AQ114)</f>
        <v>0</v>
      </c>
      <c r="AP114">
        <v>20.7285711830307</v>
      </c>
      <c r="AQ114">
        <v>23.7855685314685</v>
      </c>
      <c r="AR114">
        <v>6.8506984042474e-05</v>
      </c>
      <c r="AS114">
        <v>94.9993966536346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2.96</v>
      </c>
      <c r="DN114">
        <v>0.5</v>
      </c>
      <c r="DO114" t="s">
        <v>440</v>
      </c>
      <c r="DP114">
        <v>2</v>
      </c>
      <c r="DQ114" t="b">
        <v>1</v>
      </c>
      <c r="DR114">
        <v>1758472874.36667</v>
      </c>
      <c r="DS114">
        <v>398.1952</v>
      </c>
      <c r="DT114">
        <v>419.905266666667</v>
      </c>
      <c r="DU114">
        <v>23.77626</v>
      </c>
      <c r="DV114">
        <v>20.72964</v>
      </c>
      <c r="DW114">
        <v>392.563266666667</v>
      </c>
      <c r="DX114">
        <v>23.44014</v>
      </c>
      <c r="DY114">
        <v>500.023533333333</v>
      </c>
      <c r="DZ114">
        <v>90.1258933333333</v>
      </c>
      <c r="EA114">
        <v>0.0353330866666667</v>
      </c>
      <c r="EB114">
        <v>30.0942666666667</v>
      </c>
      <c r="EC114">
        <v>30.00826</v>
      </c>
      <c r="ED114">
        <v>999.9</v>
      </c>
      <c r="EE114">
        <v>0</v>
      </c>
      <c r="EF114">
        <v>0</v>
      </c>
      <c r="EG114">
        <v>10004.5506666667</v>
      </c>
      <c r="EH114">
        <v>0</v>
      </c>
      <c r="EI114">
        <v>10.7765266666667</v>
      </c>
      <c r="EJ114">
        <v>-21.7101066666667</v>
      </c>
      <c r="EK114">
        <v>407.893333333333</v>
      </c>
      <c r="EL114">
        <v>428.794133333333</v>
      </c>
      <c r="EM114">
        <v>3.046626</v>
      </c>
      <c r="EN114">
        <v>419.905266666667</v>
      </c>
      <c r="EO114">
        <v>20.72964</v>
      </c>
      <c r="EP114">
        <v>2.14285666666667</v>
      </c>
      <c r="EQ114">
        <v>1.868276</v>
      </c>
      <c r="ER114">
        <v>18.5413866666667</v>
      </c>
      <c r="ES114">
        <v>16.3700466666667</v>
      </c>
      <c r="ET114">
        <v>2000.014</v>
      </c>
      <c r="EU114">
        <v>0.979995066666667</v>
      </c>
      <c r="EV114">
        <v>0.0200049466666667</v>
      </c>
      <c r="EW114">
        <v>0</v>
      </c>
      <c r="EX114">
        <v>483.993066666667</v>
      </c>
      <c r="EY114">
        <v>5.00016</v>
      </c>
      <c r="EZ114">
        <v>9924.846</v>
      </c>
      <c r="FA114">
        <v>18234.2933333333</v>
      </c>
      <c r="FB114">
        <v>48.4958</v>
      </c>
      <c r="FC114">
        <v>48.9538</v>
      </c>
      <c r="FD114">
        <v>48.937</v>
      </c>
      <c r="FE114">
        <v>48.375</v>
      </c>
      <c r="FF114">
        <v>50.2748</v>
      </c>
      <c r="FG114">
        <v>1955.104</v>
      </c>
      <c r="FH114">
        <v>39.91</v>
      </c>
      <c r="FI114">
        <v>0</v>
      </c>
      <c r="FJ114">
        <v>1758472884.2</v>
      </c>
      <c r="FK114">
        <v>0</v>
      </c>
      <c r="FL114">
        <v>483.993038461538</v>
      </c>
      <c r="FM114">
        <v>-0.638871800640488</v>
      </c>
      <c r="FN114">
        <v>4.33880348330834</v>
      </c>
      <c r="FO114">
        <v>9924.90192307692</v>
      </c>
      <c r="FP114">
        <v>15</v>
      </c>
      <c r="FQ114">
        <v>0</v>
      </c>
      <c r="FR114" t="s">
        <v>441</v>
      </c>
      <c r="FS114">
        <v>1747249705.1</v>
      </c>
      <c r="FT114">
        <v>1747249711.1</v>
      </c>
      <c r="FU114">
        <v>0</v>
      </c>
      <c r="FV114">
        <v>0.871</v>
      </c>
      <c r="FW114">
        <v>0.066</v>
      </c>
      <c r="FX114">
        <v>5.486</v>
      </c>
      <c r="FY114">
        <v>0.145</v>
      </c>
      <c r="FZ114">
        <v>420</v>
      </c>
      <c r="GA114">
        <v>16</v>
      </c>
      <c r="GB114">
        <v>0.27</v>
      </c>
      <c r="GC114">
        <v>0.16</v>
      </c>
      <c r="GD114">
        <v>-21.738675</v>
      </c>
      <c r="GE114">
        <v>1.12284360902262</v>
      </c>
      <c r="GF114">
        <v>0.234399762958498</v>
      </c>
      <c r="GG114">
        <v>0</v>
      </c>
      <c r="GH114">
        <v>483.975735294118</v>
      </c>
      <c r="GI114">
        <v>0.454316267213257</v>
      </c>
      <c r="GJ114">
        <v>0.186431079967514</v>
      </c>
      <c r="GK114">
        <v>-1</v>
      </c>
      <c r="GL114">
        <v>3.0430015</v>
      </c>
      <c r="GM114">
        <v>0.110081954887214</v>
      </c>
      <c r="GN114">
        <v>0.0110362155084975</v>
      </c>
      <c r="GO114">
        <v>0</v>
      </c>
      <c r="GP114">
        <v>0</v>
      </c>
      <c r="GQ114">
        <v>2</v>
      </c>
      <c r="GR114" t="s">
        <v>467</v>
      </c>
      <c r="GS114">
        <v>3.12547</v>
      </c>
      <c r="GT114">
        <v>2.66055</v>
      </c>
      <c r="GU114">
        <v>0.0850942</v>
      </c>
      <c r="GV114">
        <v>0.089187</v>
      </c>
      <c r="GW114">
        <v>0.100755</v>
      </c>
      <c r="GX114">
        <v>0.0917384</v>
      </c>
      <c r="GY114">
        <v>23723.2</v>
      </c>
      <c r="GZ114">
        <v>22232.9</v>
      </c>
      <c r="HA114">
        <v>23186.4</v>
      </c>
      <c r="HB114">
        <v>23765.9</v>
      </c>
      <c r="HC114">
        <v>35526.7</v>
      </c>
      <c r="HD114">
        <v>35721</v>
      </c>
      <c r="HE114">
        <v>41794.2</v>
      </c>
      <c r="HF114">
        <v>42370.4</v>
      </c>
      <c r="HG114">
        <v>1.9113</v>
      </c>
      <c r="HH114">
        <v>1.79977</v>
      </c>
      <c r="HI114">
        <v>0.162125</v>
      </c>
      <c r="HJ114">
        <v>0</v>
      </c>
      <c r="HK114">
        <v>27.3656</v>
      </c>
      <c r="HL114">
        <v>999.9</v>
      </c>
      <c r="HM114">
        <v>49.469</v>
      </c>
      <c r="HN114">
        <v>31.048</v>
      </c>
      <c r="HO114">
        <v>24.8286</v>
      </c>
      <c r="HP114">
        <v>53.7874</v>
      </c>
      <c r="HQ114">
        <v>43.3814</v>
      </c>
      <c r="HR114">
        <v>1</v>
      </c>
      <c r="HS114">
        <v>0.00857215</v>
      </c>
      <c r="HT114">
        <v>-0.320272</v>
      </c>
      <c r="HU114">
        <v>20.2178</v>
      </c>
      <c r="HV114">
        <v>5.23316</v>
      </c>
      <c r="HW114">
        <v>11.992</v>
      </c>
      <c r="HX114">
        <v>4.9556</v>
      </c>
      <c r="HY114">
        <v>3.30395</v>
      </c>
      <c r="HZ114">
        <v>999.9</v>
      </c>
      <c r="IA114">
        <v>9999</v>
      </c>
      <c r="IB114">
        <v>9999</v>
      </c>
      <c r="IC114">
        <v>9999</v>
      </c>
      <c r="ID114">
        <v>1.86857</v>
      </c>
      <c r="IE114">
        <v>1.8643</v>
      </c>
      <c r="IF114">
        <v>1.87181</v>
      </c>
      <c r="IG114">
        <v>1.86279</v>
      </c>
      <c r="IH114">
        <v>1.86218</v>
      </c>
      <c r="II114">
        <v>1.86859</v>
      </c>
      <c r="IJ114">
        <v>1.85876</v>
      </c>
      <c r="IK114">
        <v>1.86508</v>
      </c>
      <c r="IL114">
        <v>5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5.632</v>
      </c>
      <c r="IZ114">
        <v>0.3364</v>
      </c>
      <c r="JA114">
        <v>4.24591870636989</v>
      </c>
      <c r="JB114">
        <v>0.00406324532283829</v>
      </c>
      <c r="JC114">
        <v>-1.45373754250553e-06</v>
      </c>
      <c r="JD114">
        <v>2.45784242640463e-10</v>
      </c>
      <c r="JE114">
        <v>0.0444475935836347</v>
      </c>
      <c r="JF114">
        <v>0.00491888386651684</v>
      </c>
      <c r="JG114">
        <v>0.000226889049496401</v>
      </c>
      <c r="JH114">
        <v>4.01595507822366e-06</v>
      </c>
      <c r="JI114">
        <v>-0</v>
      </c>
      <c r="JJ114">
        <v>2035</v>
      </c>
      <c r="JK114">
        <v>2</v>
      </c>
      <c r="JL114">
        <v>30</v>
      </c>
      <c r="JM114">
        <v>187053</v>
      </c>
      <c r="JN114">
        <v>187052.9</v>
      </c>
      <c r="JO114">
        <v>1.02051</v>
      </c>
      <c r="JP114">
        <v>2.39258</v>
      </c>
      <c r="JQ114">
        <v>1.49902</v>
      </c>
      <c r="JR114">
        <v>2.32666</v>
      </c>
      <c r="JS114">
        <v>1.54419</v>
      </c>
      <c r="JT114">
        <v>2.23389</v>
      </c>
      <c r="JU114">
        <v>36.7417</v>
      </c>
      <c r="JV114">
        <v>24.1225</v>
      </c>
      <c r="JW114">
        <v>18</v>
      </c>
      <c r="JX114">
        <v>547.19</v>
      </c>
      <c r="JY114">
        <v>419.981</v>
      </c>
      <c r="JZ114">
        <v>27.7162</v>
      </c>
      <c r="KA114">
        <v>27.6624</v>
      </c>
      <c r="KB114">
        <v>30</v>
      </c>
      <c r="KC114">
        <v>27.5851</v>
      </c>
      <c r="KD114">
        <v>27.6108</v>
      </c>
      <c r="KE114">
        <v>20.4631</v>
      </c>
      <c r="KF114">
        <v>28.8241</v>
      </c>
      <c r="KG114">
        <v>51.978</v>
      </c>
      <c r="KH114">
        <v>27.7139</v>
      </c>
      <c r="KI114">
        <v>399.714</v>
      </c>
      <c r="KJ114">
        <v>20.7268</v>
      </c>
      <c r="KK114">
        <v>93.6774</v>
      </c>
      <c r="KL114">
        <v>98.7562</v>
      </c>
    </row>
    <row r="115" spans="1:298">
      <c r="A115">
        <v>99</v>
      </c>
      <c r="B115">
        <v>1758472888.1</v>
      </c>
      <c r="C115">
        <v>3560</v>
      </c>
      <c r="D115" t="s">
        <v>642</v>
      </c>
      <c r="E115" t="s">
        <v>643</v>
      </c>
      <c r="F115">
        <v>5</v>
      </c>
      <c r="G115" t="s">
        <v>436</v>
      </c>
      <c r="H115" t="s">
        <v>437</v>
      </c>
      <c r="I115" t="s">
        <v>438</v>
      </c>
      <c r="J115">
        <v>1758472879.45714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422.854501257143</v>
      </c>
      <c r="AL115">
        <v>405.211012121212</v>
      </c>
      <c r="AM115">
        <v>-0.683297835497875</v>
      </c>
      <c r="AN115">
        <v>63.94</v>
      </c>
      <c r="AO115">
        <f>(AQ115 - AP115 + DZ115*1E3/(8.314*(EB115+273.15)) * AS115/DY115 * AR115) * DY115/(100*DM115) * 1000/(1000 - AQ115)</f>
        <v>0</v>
      </c>
      <c r="AP115">
        <v>20.7265183728312</v>
      </c>
      <c r="AQ115">
        <v>23.7855552447553</v>
      </c>
      <c r="AR115">
        <v>2.0463690981488e-05</v>
      </c>
      <c r="AS115">
        <v>94.9993966536346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2.96</v>
      </c>
      <c r="DN115">
        <v>0.5</v>
      </c>
      <c r="DO115" t="s">
        <v>440</v>
      </c>
      <c r="DP115">
        <v>2</v>
      </c>
      <c r="DQ115" t="b">
        <v>1</v>
      </c>
      <c r="DR115">
        <v>1758472879.45714</v>
      </c>
      <c r="DS115">
        <v>397.77</v>
      </c>
      <c r="DT115">
        <v>417.512642857143</v>
      </c>
      <c r="DU115">
        <v>23.7821</v>
      </c>
      <c r="DV115">
        <v>20.7282714285714</v>
      </c>
      <c r="DW115">
        <v>392.139428571429</v>
      </c>
      <c r="DX115">
        <v>23.44585</v>
      </c>
      <c r="DY115">
        <v>500.015142857143</v>
      </c>
      <c r="DZ115">
        <v>90.1256</v>
      </c>
      <c r="EA115">
        <v>0.0352044071428571</v>
      </c>
      <c r="EB115">
        <v>30.0934785714286</v>
      </c>
      <c r="EC115">
        <v>30.0079571428571</v>
      </c>
      <c r="ED115">
        <v>999.9</v>
      </c>
      <c r="EE115">
        <v>0</v>
      </c>
      <c r="EF115">
        <v>0</v>
      </c>
      <c r="EG115">
        <v>10002.02</v>
      </c>
      <c r="EH115">
        <v>0</v>
      </c>
      <c r="EI115">
        <v>10.7909357142857</v>
      </c>
      <c r="EJ115">
        <v>-19.7426285714286</v>
      </c>
      <c r="EK115">
        <v>407.460285714286</v>
      </c>
      <c r="EL115">
        <v>426.350214285714</v>
      </c>
      <c r="EM115">
        <v>3.053835</v>
      </c>
      <c r="EN115">
        <v>417.512642857143</v>
      </c>
      <c r="EO115">
        <v>20.7282714285714</v>
      </c>
      <c r="EP115">
        <v>2.14337642857143</v>
      </c>
      <c r="EQ115">
        <v>1.86814714285714</v>
      </c>
      <c r="ER115">
        <v>18.5452642857143</v>
      </c>
      <c r="ES115">
        <v>16.3689714285714</v>
      </c>
      <c r="ET115">
        <v>2000.065</v>
      </c>
      <c r="EU115">
        <v>0.979995428571429</v>
      </c>
      <c r="EV115">
        <v>0.0200044357142857</v>
      </c>
      <c r="EW115">
        <v>0</v>
      </c>
      <c r="EX115">
        <v>484.101714285714</v>
      </c>
      <c r="EY115">
        <v>5.00016</v>
      </c>
      <c r="EZ115">
        <v>9925.97928571429</v>
      </c>
      <c r="FA115">
        <v>18234.7642857143</v>
      </c>
      <c r="FB115">
        <v>48.5</v>
      </c>
      <c r="FC115">
        <v>48.946</v>
      </c>
      <c r="FD115">
        <v>48.937</v>
      </c>
      <c r="FE115">
        <v>48.375</v>
      </c>
      <c r="FF115">
        <v>50.2677142857143</v>
      </c>
      <c r="FG115">
        <v>1955.155</v>
      </c>
      <c r="FH115">
        <v>39.91</v>
      </c>
      <c r="FI115">
        <v>0</v>
      </c>
      <c r="FJ115">
        <v>1758472889</v>
      </c>
      <c r="FK115">
        <v>0</v>
      </c>
      <c r="FL115">
        <v>484.039692307692</v>
      </c>
      <c r="FM115">
        <v>0.538324778145907</v>
      </c>
      <c r="FN115">
        <v>14.3805128063294</v>
      </c>
      <c r="FO115">
        <v>9925.84346153846</v>
      </c>
      <c r="FP115">
        <v>15</v>
      </c>
      <c r="FQ115">
        <v>0</v>
      </c>
      <c r="FR115" t="s">
        <v>441</v>
      </c>
      <c r="FS115">
        <v>1747249705.1</v>
      </c>
      <c r="FT115">
        <v>1747249711.1</v>
      </c>
      <c r="FU115">
        <v>0</v>
      </c>
      <c r="FV115">
        <v>0.871</v>
      </c>
      <c r="FW115">
        <v>0.066</v>
      </c>
      <c r="FX115">
        <v>5.486</v>
      </c>
      <c r="FY115">
        <v>0.145</v>
      </c>
      <c r="FZ115">
        <v>420</v>
      </c>
      <c r="GA115">
        <v>16</v>
      </c>
      <c r="GB115">
        <v>0.27</v>
      </c>
      <c r="GC115">
        <v>0.16</v>
      </c>
      <c r="GD115">
        <v>-20.3130142857143</v>
      </c>
      <c r="GE115">
        <v>20.5155584415585</v>
      </c>
      <c r="GF115">
        <v>2.8286508812314</v>
      </c>
      <c r="GG115">
        <v>0</v>
      </c>
      <c r="GH115">
        <v>484.012705882353</v>
      </c>
      <c r="GI115">
        <v>0.221879292601199</v>
      </c>
      <c r="GJ115">
        <v>0.238421220114092</v>
      </c>
      <c r="GK115">
        <v>-1</v>
      </c>
      <c r="GL115">
        <v>3.05004428571429</v>
      </c>
      <c r="GM115">
        <v>0.0852038961038963</v>
      </c>
      <c r="GN115">
        <v>0.00895477982044524</v>
      </c>
      <c r="GO115">
        <v>1</v>
      </c>
      <c r="GP115">
        <v>1</v>
      </c>
      <c r="GQ115">
        <v>2</v>
      </c>
      <c r="GR115" t="s">
        <v>448</v>
      </c>
      <c r="GS115">
        <v>3.12532</v>
      </c>
      <c r="GT115">
        <v>2.66072</v>
      </c>
      <c r="GU115">
        <v>0.0844256</v>
      </c>
      <c r="GV115">
        <v>0.0871105</v>
      </c>
      <c r="GW115">
        <v>0.100755</v>
      </c>
      <c r="GX115">
        <v>0.0917328</v>
      </c>
      <c r="GY115">
        <v>23740.2</v>
      </c>
      <c r="GZ115">
        <v>22283.8</v>
      </c>
      <c r="HA115">
        <v>23186.1</v>
      </c>
      <c r="HB115">
        <v>23766.1</v>
      </c>
      <c r="HC115">
        <v>35526.2</v>
      </c>
      <c r="HD115">
        <v>35721.2</v>
      </c>
      <c r="HE115">
        <v>41793.8</v>
      </c>
      <c r="HF115">
        <v>42370.5</v>
      </c>
      <c r="HG115">
        <v>1.91072</v>
      </c>
      <c r="HH115">
        <v>1.80007</v>
      </c>
      <c r="HI115">
        <v>0.162333</v>
      </c>
      <c r="HJ115">
        <v>0</v>
      </c>
      <c r="HK115">
        <v>27.3641</v>
      </c>
      <c r="HL115">
        <v>999.9</v>
      </c>
      <c r="HM115">
        <v>49.445</v>
      </c>
      <c r="HN115">
        <v>31.048</v>
      </c>
      <c r="HO115">
        <v>24.8175</v>
      </c>
      <c r="HP115">
        <v>54.4874</v>
      </c>
      <c r="HQ115">
        <v>43.3894</v>
      </c>
      <c r="HR115">
        <v>1</v>
      </c>
      <c r="HS115">
        <v>0.00811738</v>
      </c>
      <c r="HT115">
        <v>-0.326133</v>
      </c>
      <c r="HU115">
        <v>20.2177</v>
      </c>
      <c r="HV115">
        <v>5.23301</v>
      </c>
      <c r="HW115">
        <v>11.992</v>
      </c>
      <c r="HX115">
        <v>4.95575</v>
      </c>
      <c r="HY115">
        <v>3.30395</v>
      </c>
      <c r="HZ115">
        <v>999.9</v>
      </c>
      <c r="IA115">
        <v>9999</v>
      </c>
      <c r="IB115">
        <v>9999</v>
      </c>
      <c r="IC115">
        <v>9999</v>
      </c>
      <c r="ID115">
        <v>1.86856</v>
      </c>
      <c r="IE115">
        <v>1.8643</v>
      </c>
      <c r="IF115">
        <v>1.8718</v>
      </c>
      <c r="IG115">
        <v>1.86279</v>
      </c>
      <c r="IH115">
        <v>1.86217</v>
      </c>
      <c r="II115">
        <v>1.86859</v>
      </c>
      <c r="IJ115">
        <v>1.85875</v>
      </c>
      <c r="IK115">
        <v>1.86508</v>
      </c>
      <c r="IL115">
        <v>5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5.619</v>
      </c>
      <c r="IZ115">
        <v>0.3364</v>
      </c>
      <c r="JA115">
        <v>4.24591870636989</v>
      </c>
      <c r="JB115">
        <v>0.00406324532283829</v>
      </c>
      <c r="JC115">
        <v>-1.45373754250553e-06</v>
      </c>
      <c r="JD115">
        <v>2.45784242640463e-10</v>
      </c>
      <c r="JE115">
        <v>0.0444475935836347</v>
      </c>
      <c r="JF115">
        <v>0.00491888386651684</v>
      </c>
      <c r="JG115">
        <v>0.000226889049496401</v>
      </c>
      <c r="JH115">
        <v>4.01595507822366e-06</v>
      </c>
      <c r="JI115">
        <v>-0</v>
      </c>
      <c r="JJ115">
        <v>2035</v>
      </c>
      <c r="JK115">
        <v>2</v>
      </c>
      <c r="JL115">
        <v>30</v>
      </c>
      <c r="JM115">
        <v>187053</v>
      </c>
      <c r="JN115">
        <v>187053</v>
      </c>
      <c r="JO115">
        <v>0.992432</v>
      </c>
      <c r="JP115">
        <v>2.37549</v>
      </c>
      <c r="JQ115">
        <v>1.4978</v>
      </c>
      <c r="JR115">
        <v>2.32544</v>
      </c>
      <c r="JS115">
        <v>1.54419</v>
      </c>
      <c r="JT115">
        <v>2.32666</v>
      </c>
      <c r="JU115">
        <v>36.718</v>
      </c>
      <c r="JV115">
        <v>24.1313</v>
      </c>
      <c r="JW115">
        <v>18</v>
      </c>
      <c r="JX115">
        <v>546.797</v>
      </c>
      <c r="JY115">
        <v>420.138</v>
      </c>
      <c r="JZ115">
        <v>27.7116</v>
      </c>
      <c r="KA115">
        <v>27.6605</v>
      </c>
      <c r="KB115">
        <v>29.9999</v>
      </c>
      <c r="KC115">
        <v>27.5827</v>
      </c>
      <c r="KD115">
        <v>27.6085</v>
      </c>
      <c r="KE115">
        <v>19.914</v>
      </c>
      <c r="KF115">
        <v>28.8241</v>
      </c>
      <c r="KG115">
        <v>51.978</v>
      </c>
      <c r="KH115">
        <v>27.7024</v>
      </c>
      <c r="KI115">
        <v>386.204</v>
      </c>
      <c r="KJ115">
        <v>20.7268</v>
      </c>
      <c r="KK115">
        <v>93.6763</v>
      </c>
      <c r="KL115">
        <v>98.7568</v>
      </c>
    </row>
    <row r="116" spans="1:298">
      <c r="A116">
        <v>100</v>
      </c>
      <c r="B116">
        <v>1758472893.1</v>
      </c>
      <c r="C116">
        <v>3565</v>
      </c>
      <c r="D116" t="s">
        <v>644</v>
      </c>
      <c r="E116" t="s">
        <v>645</v>
      </c>
      <c r="F116">
        <v>5</v>
      </c>
      <c r="G116" t="s">
        <v>436</v>
      </c>
      <c r="H116" t="s">
        <v>437</v>
      </c>
      <c r="I116" t="s">
        <v>438</v>
      </c>
      <c r="J116">
        <v>1758472884.94615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408.766022957576</v>
      </c>
      <c r="AL116">
        <v>396.290587878788</v>
      </c>
      <c r="AM116">
        <v>-1.91218787878793</v>
      </c>
      <c r="AN116">
        <v>63.94</v>
      </c>
      <c r="AO116">
        <f>(AQ116 - AP116 + DZ116*1E3/(8.314*(EB116+273.15)) * AS116/DY116 * AR116) * DY116/(100*DM116) * 1000/(1000 - AQ116)</f>
        <v>0</v>
      </c>
      <c r="AP116">
        <v>20.7251676736174</v>
      </c>
      <c r="AQ116">
        <v>23.7871496503497</v>
      </c>
      <c r="AR116">
        <v>1.02720158260524e-05</v>
      </c>
      <c r="AS116">
        <v>94.9993966536346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2.96</v>
      </c>
      <c r="DN116">
        <v>0.5</v>
      </c>
      <c r="DO116" t="s">
        <v>440</v>
      </c>
      <c r="DP116">
        <v>2</v>
      </c>
      <c r="DQ116" t="b">
        <v>1</v>
      </c>
      <c r="DR116">
        <v>1758472884.94615</v>
      </c>
      <c r="DS116">
        <v>395.159153846154</v>
      </c>
      <c r="DT116">
        <v>410.543153846154</v>
      </c>
      <c r="DU116">
        <v>23.7852538461538</v>
      </c>
      <c r="DV116">
        <v>20.7265</v>
      </c>
      <c r="DW116">
        <v>389.536538461538</v>
      </c>
      <c r="DX116">
        <v>23.4489307692308</v>
      </c>
      <c r="DY116">
        <v>499.998</v>
      </c>
      <c r="DZ116">
        <v>90.1252615384616</v>
      </c>
      <c r="EA116">
        <v>0.0350275307692308</v>
      </c>
      <c r="EB116">
        <v>30.0918076923077</v>
      </c>
      <c r="EC116">
        <v>30.0099076923077</v>
      </c>
      <c r="ED116">
        <v>999.9</v>
      </c>
      <c r="EE116">
        <v>0</v>
      </c>
      <c r="EF116">
        <v>0</v>
      </c>
      <c r="EG116">
        <v>9995.82384615385</v>
      </c>
      <c r="EH116">
        <v>0</v>
      </c>
      <c r="EI116">
        <v>10.7913</v>
      </c>
      <c r="EJ116">
        <v>-15.3840546153846</v>
      </c>
      <c r="EK116">
        <v>404.787076923077</v>
      </c>
      <c r="EL116">
        <v>419.232461538462</v>
      </c>
      <c r="EM116">
        <v>3.05875769230769</v>
      </c>
      <c r="EN116">
        <v>410.543153846154</v>
      </c>
      <c r="EO116">
        <v>20.7265</v>
      </c>
      <c r="EP116">
        <v>2.14365230769231</v>
      </c>
      <c r="EQ116">
        <v>1.86798153846154</v>
      </c>
      <c r="ER116">
        <v>18.5473230769231</v>
      </c>
      <c r="ES116">
        <v>16.3675769230769</v>
      </c>
      <c r="ET116">
        <v>2000.06307692308</v>
      </c>
      <c r="EU116">
        <v>0.979995384615384</v>
      </c>
      <c r="EV116">
        <v>0.0200045</v>
      </c>
      <c r="EW116">
        <v>0</v>
      </c>
      <c r="EX116">
        <v>484.149538461538</v>
      </c>
      <c r="EY116">
        <v>5.00016</v>
      </c>
      <c r="EZ116">
        <v>9927.34</v>
      </c>
      <c r="FA116">
        <v>18234.7538461538</v>
      </c>
      <c r="FB116">
        <v>48.4951538461538</v>
      </c>
      <c r="FC116">
        <v>48.937</v>
      </c>
      <c r="FD116">
        <v>48.937</v>
      </c>
      <c r="FE116">
        <v>48.375</v>
      </c>
      <c r="FF116">
        <v>50.2595384615385</v>
      </c>
      <c r="FG116">
        <v>1955.15307692308</v>
      </c>
      <c r="FH116">
        <v>39.91</v>
      </c>
      <c r="FI116">
        <v>0</v>
      </c>
      <c r="FJ116">
        <v>1758472893.8</v>
      </c>
      <c r="FK116">
        <v>0</v>
      </c>
      <c r="FL116">
        <v>484.063653846154</v>
      </c>
      <c r="FM116">
        <v>1.37760683694226</v>
      </c>
      <c r="FN116">
        <v>20.7764102197177</v>
      </c>
      <c r="FO116">
        <v>9927.09115384615</v>
      </c>
      <c r="FP116">
        <v>15</v>
      </c>
      <c r="FQ116">
        <v>0</v>
      </c>
      <c r="FR116" t="s">
        <v>441</v>
      </c>
      <c r="FS116">
        <v>1747249705.1</v>
      </c>
      <c r="FT116">
        <v>1747249711.1</v>
      </c>
      <c r="FU116">
        <v>0</v>
      </c>
      <c r="FV116">
        <v>0.871</v>
      </c>
      <c r="FW116">
        <v>0.066</v>
      </c>
      <c r="FX116">
        <v>5.486</v>
      </c>
      <c r="FY116">
        <v>0.145</v>
      </c>
      <c r="FZ116">
        <v>420</v>
      </c>
      <c r="GA116">
        <v>16</v>
      </c>
      <c r="GB116">
        <v>0.27</v>
      </c>
      <c r="GC116">
        <v>0.16</v>
      </c>
      <c r="GD116">
        <v>-16.9742555</v>
      </c>
      <c r="GE116">
        <v>53.6496410526316</v>
      </c>
      <c r="GF116">
        <v>5.54939297741066</v>
      </c>
      <c r="GG116">
        <v>0</v>
      </c>
      <c r="GH116">
        <v>484.042588235294</v>
      </c>
      <c r="GI116">
        <v>0.543804428914596</v>
      </c>
      <c r="GJ116">
        <v>0.242966605989995</v>
      </c>
      <c r="GK116">
        <v>-1</v>
      </c>
      <c r="GL116">
        <v>3.0564625</v>
      </c>
      <c r="GM116">
        <v>0.0509986466165478</v>
      </c>
      <c r="GN116">
        <v>0.00511315741494433</v>
      </c>
      <c r="GO116">
        <v>1</v>
      </c>
      <c r="GP116">
        <v>1</v>
      </c>
      <c r="GQ116">
        <v>2</v>
      </c>
      <c r="GR116" t="s">
        <v>448</v>
      </c>
      <c r="GS116">
        <v>3.12527</v>
      </c>
      <c r="GT116">
        <v>2.6604</v>
      </c>
      <c r="GU116">
        <v>0.0828704</v>
      </c>
      <c r="GV116">
        <v>0.0848136</v>
      </c>
      <c r="GW116">
        <v>0.100755</v>
      </c>
      <c r="GX116">
        <v>0.0917294</v>
      </c>
      <c r="GY116">
        <v>23780.7</v>
      </c>
      <c r="GZ116">
        <v>22340.2</v>
      </c>
      <c r="HA116">
        <v>23186.3</v>
      </c>
      <c r="HB116">
        <v>23766.5</v>
      </c>
      <c r="HC116">
        <v>35526.4</v>
      </c>
      <c r="HD116">
        <v>35721.4</v>
      </c>
      <c r="HE116">
        <v>41794.1</v>
      </c>
      <c r="HF116">
        <v>42370.8</v>
      </c>
      <c r="HG116">
        <v>1.91095</v>
      </c>
      <c r="HH116">
        <v>1.79965</v>
      </c>
      <c r="HI116">
        <v>0.162713</v>
      </c>
      <c r="HJ116">
        <v>0</v>
      </c>
      <c r="HK116">
        <v>27.3633</v>
      </c>
      <c r="HL116">
        <v>999.9</v>
      </c>
      <c r="HM116">
        <v>49.469</v>
      </c>
      <c r="HN116">
        <v>31.048</v>
      </c>
      <c r="HO116">
        <v>24.83</v>
      </c>
      <c r="HP116">
        <v>54.1074</v>
      </c>
      <c r="HQ116">
        <v>43.4655</v>
      </c>
      <c r="HR116">
        <v>1</v>
      </c>
      <c r="HS116">
        <v>0.00815041</v>
      </c>
      <c r="HT116">
        <v>-0.305362</v>
      </c>
      <c r="HU116">
        <v>20.2176</v>
      </c>
      <c r="HV116">
        <v>5.23271</v>
      </c>
      <c r="HW116">
        <v>11.992</v>
      </c>
      <c r="HX116">
        <v>4.9557</v>
      </c>
      <c r="HY116">
        <v>3.30393</v>
      </c>
      <c r="HZ116">
        <v>999.9</v>
      </c>
      <c r="IA116">
        <v>9999</v>
      </c>
      <c r="IB116">
        <v>9999</v>
      </c>
      <c r="IC116">
        <v>9999</v>
      </c>
      <c r="ID116">
        <v>1.86858</v>
      </c>
      <c r="IE116">
        <v>1.86431</v>
      </c>
      <c r="IF116">
        <v>1.87181</v>
      </c>
      <c r="IG116">
        <v>1.86279</v>
      </c>
      <c r="IH116">
        <v>1.86218</v>
      </c>
      <c r="II116">
        <v>1.86859</v>
      </c>
      <c r="IJ116">
        <v>1.85877</v>
      </c>
      <c r="IK116">
        <v>1.86508</v>
      </c>
      <c r="IL116">
        <v>5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5.592</v>
      </c>
      <c r="IZ116">
        <v>0.3364</v>
      </c>
      <c r="JA116">
        <v>4.24591870636989</v>
      </c>
      <c r="JB116">
        <v>0.00406324532283829</v>
      </c>
      <c r="JC116">
        <v>-1.45373754250553e-06</v>
      </c>
      <c r="JD116">
        <v>2.45784242640463e-10</v>
      </c>
      <c r="JE116">
        <v>0.0444475935836347</v>
      </c>
      <c r="JF116">
        <v>0.00491888386651684</v>
      </c>
      <c r="JG116">
        <v>0.000226889049496401</v>
      </c>
      <c r="JH116">
        <v>4.01595507822366e-06</v>
      </c>
      <c r="JI116">
        <v>-0</v>
      </c>
      <c r="JJ116">
        <v>2035</v>
      </c>
      <c r="JK116">
        <v>2</v>
      </c>
      <c r="JL116">
        <v>30</v>
      </c>
      <c r="JM116">
        <v>187053.1</v>
      </c>
      <c r="JN116">
        <v>187053</v>
      </c>
      <c r="JO116">
        <v>0.965576</v>
      </c>
      <c r="JP116">
        <v>2.36938</v>
      </c>
      <c r="JQ116">
        <v>1.4978</v>
      </c>
      <c r="JR116">
        <v>2.32666</v>
      </c>
      <c r="JS116">
        <v>1.54419</v>
      </c>
      <c r="JT116">
        <v>2.37427</v>
      </c>
      <c r="JU116">
        <v>36.6943</v>
      </c>
      <c r="JV116">
        <v>24.1313</v>
      </c>
      <c r="JW116">
        <v>18</v>
      </c>
      <c r="JX116">
        <v>546.928</v>
      </c>
      <c r="JY116">
        <v>419.875</v>
      </c>
      <c r="JZ116">
        <v>27.7033</v>
      </c>
      <c r="KA116">
        <v>27.6583</v>
      </c>
      <c r="KB116">
        <v>30.0001</v>
      </c>
      <c r="KC116">
        <v>27.581</v>
      </c>
      <c r="KD116">
        <v>27.6062</v>
      </c>
      <c r="KE116">
        <v>19.2363</v>
      </c>
      <c r="KF116">
        <v>28.8241</v>
      </c>
      <c r="KG116">
        <v>51.978</v>
      </c>
      <c r="KH116">
        <v>27.6873</v>
      </c>
      <c r="KI116">
        <v>365.951</v>
      </c>
      <c r="KJ116">
        <v>20.7268</v>
      </c>
      <c r="KK116">
        <v>93.677</v>
      </c>
      <c r="KL116">
        <v>98.7577</v>
      </c>
    </row>
    <row r="117" spans="1:298">
      <c r="A117">
        <v>101</v>
      </c>
      <c r="B117">
        <v>1758472898.1</v>
      </c>
      <c r="C117">
        <v>3570</v>
      </c>
      <c r="D117" t="s">
        <v>646</v>
      </c>
      <c r="E117" t="s">
        <v>647</v>
      </c>
      <c r="F117">
        <v>5</v>
      </c>
      <c r="G117" t="s">
        <v>436</v>
      </c>
      <c r="H117" t="s">
        <v>437</v>
      </c>
      <c r="I117" t="s">
        <v>438</v>
      </c>
      <c r="J117">
        <v>1758472889.94615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393.986672311688</v>
      </c>
      <c r="AL117">
        <v>384.824654545454</v>
      </c>
      <c r="AM117">
        <v>-2.40178311688318</v>
      </c>
      <c r="AN117">
        <v>63.94</v>
      </c>
      <c r="AO117">
        <f>(AQ117 - AP117 + DZ117*1E3/(8.314*(EB117+273.15)) * AS117/DY117 * AR117) * DY117/(100*DM117) * 1000/(1000 - AQ117)</f>
        <v>0</v>
      </c>
      <c r="AP117">
        <v>20.7243679317301</v>
      </c>
      <c r="AQ117">
        <v>23.7885748251748</v>
      </c>
      <c r="AR117">
        <v>1.45299475270585e-05</v>
      </c>
      <c r="AS117">
        <v>94.9993966536346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2.96</v>
      </c>
      <c r="DN117">
        <v>0.5</v>
      </c>
      <c r="DO117" t="s">
        <v>440</v>
      </c>
      <c r="DP117">
        <v>2</v>
      </c>
      <c r="DQ117" t="b">
        <v>1</v>
      </c>
      <c r="DR117">
        <v>1758472889.94615</v>
      </c>
      <c r="DS117">
        <v>389.344538461538</v>
      </c>
      <c r="DT117">
        <v>399.214307692308</v>
      </c>
      <c r="DU117">
        <v>23.7867538461538</v>
      </c>
      <c r="DV117">
        <v>20.7251</v>
      </c>
      <c r="DW117">
        <v>383.739692307692</v>
      </c>
      <c r="DX117">
        <v>23.4504</v>
      </c>
      <c r="DY117">
        <v>500.002153846154</v>
      </c>
      <c r="DZ117">
        <v>90.1251538461538</v>
      </c>
      <c r="EA117">
        <v>0.0349244230769231</v>
      </c>
      <c r="EB117">
        <v>30.0925307692308</v>
      </c>
      <c r="EC117">
        <v>30.0119461538462</v>
      </c>
      <c r="ED117">
        <v>999.9</v>
      </c>
      <c r="EE117">
        <v>0</v>
      </c>
      <c r="EF117">
        <v>0</v>
      </c>
      <c r="EG117">
        <v>9989.80461538462</v>
      </c>
      <c r="EH117">
        <v>0</v>
      </c>
      <c r="EI117">
        <v>10.7945</v>
      </c>
      <c r="EJ117">
        <v>-9.86982538461539</v>
      </c>
      <c r="EK117">
        <v>398.831384615385</v>
      </c>
      <c r="EL117">
        <v>407.663307692308</v>
      </c>
      <c r="EM117">
        <v>3.06164692307692</v>
      </c>
      <c r="EN117">
        <v>399.214307692308</v>
      </c>
      <c r="EO117">
        <v>20.7251</v>
      </c>
      <c r="EP117">
        <v>2.14378461538462</v>
      </c>
      <c r="EQ117">
        <v>1.86785384615385</v>
      </c>
      <c r="ER117">
        <v>18.5483</v>
      </c>
      <c r="ES117">
        <v>16.3665076923077</v>
      </c>
      <c r="ET117">
        <v>2000.01923076923</v>
      </c>
      <c r="EU117">
        <v>0.979995076923077</v>
      </c>
      <c r="EV117">
        <v>0.0200049461538462</v>
      </c>
      <c r="EW117">
        <v>0</v>
      </c>
      <c r="EX117">
        <v>484.103615384615</v>
      </c>
      <c r="EY117">
        <v>5.00016</v>
      </c>
      <c r="EZ117">
        <v>9927.49153846154</v>
      </c>
      <c r="FA117">
        <v>18234.3615384615</v>
      </c>
      <c r="FB117">
        <v>48.4854615384615</v>
      </c>
      <c r="FC117">
        <v>48.9418461538462</v>
      </c>
      <c r="FD117">
        <v>48.937</v>
      </c>
      <c r="FE117">
        <v>48.375</v>
      </c>
      <c r="FF117">
        <v>50.2595384615385</v>
      </c>
      <c r="FG117">
        <v>1955.10923076923</v>
      </c>
      <c r="FH117">
        <v>39.91</v>
      </c>
      <c r="FI117">
        <v>0</v>
      </c>
      <c r="FJ117">
        <v>1758472899.2</v>
      </c>
      <c r="FK117">
        <v>0</v>
      </c>
      <c r="FL117">
        <v>484.06332</v>
      </c>
      <c r="FM117">
        <v>-1.02792307508287</v>
      </c>
      <c r="FN117">
        <v>-14.9169231585794</v>
      </c>
      <c r="FO117">
        <v>9927.3432</v>
      </c>
      <c r="FP117">
        <v>15</v>
      </c>
      <c r="FQ117">
        <v>0</v>
      </c>
      <c r="FR117" t="s">
        <v>441</v>
      </c>
      <c r="FS117">
        <v>1747249705.1</v>
      </c>
      <c r="FT117">
        <v>1747249711.1</v>
      </c>
      <c r="FU117">
        <v>0</v>
      </c>
      <c r="FV117">
        <v>0.871</v>
      </c>
      <c r="FW117">
        <v>0.066</v>
      </c>
      <c r="FX117">
        <v>5.486</v>
      </c>
      <c r="FY117">
        <v>0.145</v>
      </c>
      <c r="FZ117">
        <v>420</v>
      </c>
      <c r="GA117">
        <v>16</v>
      </c>
      <c r="GB117">
        <v>0.27</v>
      </c>
      <c r="GC117">
        <v>0.16</v>
      </c>
      <c r="GD117">
        <v>-13.0298333333333</v>
      </c>
      <c r="GE117">
        <v>67.7775802597402</v>
      </c>
      <c r="GF117">
        <v>6.93743045737797</v>
      </c>
      <c r="GG117">
        <v>0</v>
      </c>
      <c r="GH117">
        <v>484.057117647059</v>
      </c>
      <c r="GI117">
        <v>0.149610390036413</v>
      </c>
      <c r="GJ117">
        <v>0.242897190149863</v>
      </c>
      <c r="GK117">
        <v>-1</v>
      </c>
      <c r="GL117">
        <v>3.05967333333333</v>
      </c>
      <c r="GM117">
        <v>0.0338735064935173</v>
      </c>
      <c r="GN117">
        <v>0.0036069514014883</v>
      </c>
      <c r="GO117">
        <v>1</v>
      </c>
      <c r="GP117">
        <v>1</v>
      </c>
      <c r="GQ117">
        <v>2</v>
      </c>
      <c r="GR117" t="s">
        <v>448</v>
      </c>
      <c r="GS117">
        <v>3.1253</v>
      </c>
      <c r="GT117">
        <v>2.66016</v>
      </c>
      <c r="GU117">
        <v>0.080823</v>
      </c>
      <c r="GV117">
        <v>0.0819328</v>
      </c>
      <c r="GW117">
        <v>0.100762</v>
      </c>
      <c r="GX117">
        <v>0.0917296</v>
      </c>
      <c r="GY117">
        <v>23834</v>
      </c>
      <c r="GZ117">
        <v>22410.8</v>
      </c>
      <c r="HA117">
        <v>23186.5</v>
      </c>
      <c r="HB117">
        <v>23766.8</v>
      </c>
      <c r="HC117">
        <v>35526.2</v>
      </c>
      <c r="HD117">
        <v>35721.4</v>
      </c>
      <c r="HE117">
        <v>41794.5</v>
      </c>
      <c r="HF117">
        <v>42371</v>
      </c>
      <c r="HG117">
        <v>1.91133</v>
      </c>
      <c r="HH117">
        <v>1.79947</v>
      </c>
      <c r="HI117">
        <v>0.162117</v>
      </c>
      <c r="HJ117">
        <v>0</v>
      </c>
      <c r="HK117">
        <v>27.3595</v>
      </c>
      <c r="HL117">
        <v>999.9</v>
      </c>
      <c r="HM117">
        <v>49.445</v>
      </c>
      <c r="HN117">
        <v>31.048</v>
      </c>
      <c r="HO117">
        <v>24.8182</v>
      </c>
      <c r="HP117">
        <v>53.9074</v>
      </c>
      <c r="HQ117">
        <v>43.5216</v>
      </c>
      <c r="HR117">
        <v>1</v>
      </c>
      <c r="HS117">
        <v>0.00808181</v>
      </c>
      <c r="HT117">
        <v>-0.276043</v>
      </c>
      <c r="HU117">
        <v>20.2178</v>
      </c>
      <c r="HV117">
        <v>5.23331</v>
      </c>
      <c r="HW117">
        <v>11.992</v>
      </c>
      <c r="HX117">
        <v>4.9557</v>
      </c>
      <c r="HY117">
        <v>3.304</v>
      </c>
      <c r="HZ117">
        <v>999.9</v>
      </c>
      <c r="IA117">
        <v>9999</v>
      </c>
      <c r="IB117">
        <v>9999</v>
      </c>
      <c r="IC117">
        <v>9999</v>
      </c>
      <c r="ID117">
        <v>1.86858</v>
      </c>
      <c r="IE117">
        <v>1.86432</v>
      </c>
      <c r="IF117">
        <v>1.87181</v>
      </c>
      <c r="IG117">
        <v>1.86279</v>
      </c>
      <c r="IH117">
        <v>1.86218</v>
      </c>
      <c r="II117">
        <v>1.86859</v>
      </c>
      <c r="IJ117">
        <v>1.8588</v>
      </c>
      <c r="IK117">
        <v>1.86508</v>
      </c>
      <c r="IL117">
        <v>5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5.555</v>
      </c>
      <c r="IZ117">
        <v>0.3364</v>
      </c>
      <c r="JA117">
        <v>4.24591870636989</v>
      </c>
      <c r="JB117">
        <v>0.00406324532283829</v>
      </c>
      <c r="JC117">
        <v>-1.45373754250553e-06</v>
      </c>
      <c r="JD117">
        <v>2.45784242640463e-10</v>
      </c>
      <c r="JE117">
        <v>0.0444475935836347</v>
      </c>
      <c r="JF117">
        <v>0.00491888386651684</v>
      </c>
      <c r="JG117">
        <v>0.000226889049496401</v>
      </c>
      <c r="JH117">
        <v>4.01595507822366e-06</v>
      </c>
      <c r="JI117">
        <v>-0</v>
      </c>
      <c r="JJ117">
        <v>2035</v>
      </c>
      <c r="JK117">
        <v>2</v>
      </c>
      <c r="JL117">
        <v>30</v>
      </c>
      <c r="JM117">
        <v>187053.2</v>
      </c>
      <c r="JN117">
        <v>187053.1</v>
      </c>
      <c r="JO117">
        <v>0.925293</v>
      </c>
      <c r="JP117">
        <v>2.37183</v>
      </c>
      <c r="JQ117">
        <v>1.4978</v>
      </c>
      <c r="JR117">
        <v>2.32544</v>
      </c>
      <c r="JS117">
        <v>1.54419</v>
      </c>
      <c r="JT117">
        <v>2.37915</v>
      </c>
      <c r="JU117">
        <v>36.6943</v>
      </c>
      <c r="JV117">
        <v>24.1313</v>
      </c>
      <c r="JW117">
        <v>18</v>
      </c>
      <c r="JX117">
        <v>547.152</v>
      </c>
      <c r="JY117">
        <v>419.761</v>
      </c>
      <c r="JZ117">
        <v>27.6905</v>
      </c>
      <c r="KA117">
        <v>27.6566</v>
      </c>
      <c r="KB117">
        <v>30</v>
      </c>
      <c r="KC117">
        <v>27.5787</v>
      </c>
      <c r="KD117">
        <v>27.6044</v>
      </c>
      <c r="KE117">
        <v>18.5749</v>
      </c>
      <c r="KF117">
        <v>28.8241</v>
      </c>
      <c r="KG117">
        <v>51.978</v>
      </c>
      <c r="KH117">
        <v>27.6781</v>
      </c>
      <c r="KI117">
        <v>352.403</v>
      </c>
      <c r="KJ117">
        <v>20.7268</v>
      </c>
      <c r="KK117">
        <v>93.6779</v>
      </c>
      <c r="KL117">
        <v>98.7586</v>
      </c>
    </row>
    <row r="118" spans="1:298">
      <c r="A118">
        <v>102</v>
      </c>
      <c r="B118">
        <v>1758472903.1</v>
      </c>
      <c r="C118">
        <v>3575</v>
      </c>
      <c r="D118" t="s">
        <v>648</v>
      </c>
      <c r="E118" t="s">
        <v>649</v>
      </c>
      <c r="F118">
        <v>5</v>
      </c>
      <c r="G118" t="s">
        <v>436</v>
      </c>
      <c r="H118" t="s">
        <v>437</v>
      </c>
      <c r="I118" t="s">
        <v>438</v>
      </c>
      <c r="J118">
        <v>1758472894.94615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376.204410019048</v>
      </c>
      <c r="AL118">
        <v>369.853478787879</v>
      </c>
      <c r="AM118">
        <v>-3.0711168831169</v>
      </c>
      <c r="AN118">
        <v>63.94</v>
      </c>
      <c r="AO118">
        <f>(AQ118 - AP118 + DZ118*1E3/(8.314*(EB118+273.15)) * AS118/DY118 * AR118) * DY118/(100*DM118) * 1000/(1000 - AQ118)</f>
        <v>0</v>
      </c>
      <c r="AP118">
        <v>20.7237507304677</v>
      </c>
      <c r="AQ118">
        <v>23.7843776223776</v>
      </c>
      <c r="AR118">
        <v>-1.9764367914681e-05</v>
      </c>
      <c r="AS118">
        <v>94.9993966536346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2.96</v>
      </c>
      <c r="DN118">
        <v>0.5</v>
      </c>
      <c r="DO118" t="s">
        <v>440</v>
      </c>
      <c r="DP118">
        <v>2</v>
      </c>
      <c r="DQ118" t="b">
        <v>1</v>
      </c>
      <c r="DR118">
        <v>1758472894.94615</v>
      </c>
      <c r="DS118">
        <v>379.557769230769</v>
      </c>
      <c r="DT118">
        <v>384.193230769231</v>
      </c>
      <c r="DU118">
        <v>23.7868076923077</v>
      </c>
      <c r="DV118">
        <v>20.7241923076923</v>
      </c>
      <c r="DW118">
        <v>373.982846153846</v>
      </c>
      <c r="DX118">
        <v>23.4504538461538</v>
      </c>
      <c r="DY118">
        <v>499.980846153846</v>
      </c>
      <c r="DZ118">
        <v>90.1253384615385</v>
      </c>
      <c r="EA118">
        <v>0.0348678307692308</v>
      </c>
      <c r="EB118">
        <v>30.0908307692308</v>
      </c>
      <c r="EC118">
        <v>30.0100692307692</v>
      </c>
      <c r="ED118">
        <v>999.9</v>
      </c>
      <c r="EE118">
        <v>0</v>
      </c>
      <c r="EF118">
        <v>0</v>
      </c>
      <c r="EG118">
        <v>9996.68307692307</v>
      </c>
      <c r="EH118">
        <v>0</v>
      </c>
      <c r="EI118">
        <v>10.7945</v>
      </c>
      <c r="EJ118">
        <v>-4.63558007692308</v>
      </c>
      <c r="EK118">
        <v>388.806153846154</v>
      </c>
      <c r="EL118">
        <v>392.323923076923</v>
      </c>
      <c r="EM118">
        <v>3.06260769230769</v>
      </c>
      <c r="EN118">
        <v>384.193230769231</v>
      </c>
      <c r="EO118">
        <v>20.7241923076923</v>
      </c>
      <c r="EP118">
        <v>2.14379461538462</v>
      </c>
      <c r="EQ118">
        <v>1.86777538461538</v>
      </c>
      <c r="ER118">
        <v>18.5483615384615</v>
      </c>
      <c r="ES118">
        <v>16.3658538461538</v>
      </c>
      <c r="ET118">
        <v>1999.99923076923</v>
      </c>
      <c r="EU118">
        <v>0.979994923076923</v>
      </c>
      <c r="EV118">
        <v>0.0200051692307692</v>
      </c>
      <c r="EW118">
        <v>0</v>
      </c>
      <c r="EX118">
        <v>483.921923076923</v>
      </c>
      <c r="EY118">
        <v>5.00016</v>
      </c>
      <c r="EZ118">
        <v>9924.41153846154</v>
      </c>
      <c r="FA118">
        <v>18234.1692307692</v>
      </c>
      <c r="FB118">
        <v>48.4854615384615</v>
      </c>
      <c r="FC118">
        <v>48.9466923076923</v>
      </c>
      <c r="FD118">
        <v>48.937</v>
      </c>
      <c r="FE118">
        <v>48.375</v>
      </c>
      <c r="FF118">
        <v>50.2547692307692</v>
      </c>
      <c r="FG118">
        <v>1955.08923076923</v>
      </c>
      <c r="FH118">
        <v>39.91</v>
      </c>
      <c r="FI118">
        <v>0</v>
      </c>
      <c r="FJ118">
        <v>1758472904</v>
      </c>
      <c r="FK118">
        <v>0</v>
      </c>
      <c r="FL118">
        <v>483.86456</v>
      </c>
      <c r="FM118">
        <v>-3.49269228423522</v>
      </c>
      <c r="FN118">
        <v>-80.2861537914878</v>
      </c>
      <c r="FO118">
        <v>9923.4836</v>
      </c>
      <c r="FP118">
        <v>15</v>
      </c>
      <c r="FQ118">
        <v>0</v>
      </c>
      <c r="FR118" t="s">
        <v>441</v>
      </c>
      <c r="FS118">
        <v>1747249705.1</v>
      </c>
      <c r="FT118">
        <v>1747249711.1</v>
      </c>
      <c r="FU118">
        <v>0</v>
      </c>
      <c r="FV118">
        <v>0.871</v>
      </c>
      <c r="FW118">
        <v>0.066</v>
      </c>
      <c r="FX118">
        <v>5.486</v>
      </c>
      <c r="FY118">
        <v>0.145</v>
      </c>
      <c r="FZ118">
        <v>420</v>
      </c>
      <c r="GA118">
        <v>16</v>
      </c>
      <c r="GB118">
        <v>0.27</v>
      </c>
      <c r="GC118">
        <v>0.16</v>
      </c>
      <c r="GD118">
        <v>-7.27232955</v>
      </c>
      <c r="GE118">
        <v>61.5623552932331</v>
      </c>
      <c r="GF118">
        <v>6.01834301564496</v>
      </c>
      <c r="GG118">
        <v>0</v>
      </c>
      <c r="GH118">
        <v>483.960352941176</v>
      </c>
      <c r="GI118">
        <v>-1.38258211647379</v>
      </c>
      <c r="GJ118">
        <v>0.323631133741249</v>
      </c>
      <c r="GK118">
        <v>-1</v>
      </c>
      <c r="GL118">
        <v>3.0618545</v>
      </c>
      <c r="GM118">
        <v>0.0132184962405958</v>
      </c>
      <c r="GN118">
        <v>0.00173067176264012</v>
      </c>
      <c r="GO118">
        <v>1</v>
      </c>
      <c r="GP118">
        <v>1</v>
      </c>
      <c r="GQ118">
        <v>2</v>
      </c>
      <c r="GR118" t="s">
        <v>448</v>
      </c>
      <c r="GS118">
        <v>3.12536</v>
      </c>
      <c r="GT118">
        <v>2.66072</v>
      </c>
      <c r="GU118">
        <v>0.0782427</v>
      </c>
      <c r="GV118">
        <v>0.0791117</v>
      </c>
      <c r="GW118">
        <v>0.100752</v>
      </c>
      <c r="GX118">
        <v>0.0917228</v>
      </c>
      <c r="GY118">
        <v>23900.7</v>
      </c>
      <c r="GZ118">
        <v>22479.7</v>
      </c>
      <c r="HA118">
        <v>23186.3</v>
      </c>
      <c r="HB118">
        <v>23766.8</v>
      </c>
      <c r="HC118">
        <v>35526.4</v>
      </c>
      <c r="HD118">
        <v>35721.3</v>
      </c>
      <c r="HE118">
        <v>41794.5</v>
      </c>
      <c r="HF118">
        <v>42370.9</v>
      </c>
      <c r="HG118">
        <v>1.91133</v>
      </c>
      <c r="HH118">
        <v>1.7996</v>
      </c>
      <c r="HI118">
        <v>0.162624</v>
      </c>
      <c r="HJ118">
        <v>0</v>
      </c>
      <c r="HK118">
        <v>27.3543</v>
      </c>
      <c r="HL118">
        <v>999.9</v>
      </c>
      <c r="HM118">
        <v>49.445</v>
      </c>
      <c r="HN118">
        <v>31.038</v>
      </c>
      <c r="HO118">
        <v>24.8058</v>
      </c>
      <c r="HP118">
        <v>54.3674</v>
      </c>
      <c r="HQ118">
        <v>43.5617</v>
      </c>
      <c r="HR118">
        <v>1</v>
      </c>
      <c r="HS118">
        <v>0.00802337</v>
      </c>
      <c r="HT118">
        <v>-0.28238</v>
      </c>
      <c r="HU118">
        <v>20.2178</v>
      </c>
      <c r="HV118">
        <v>5.23197</v>
      </c>
      <c r="HW118">
        <v>11.992</v>
      </c>
      <c r="HX118">
        <v>4.9556</v>
      </c>
      <c r="HY118">
        <v>3.30393</v>
      </c>
      <c r="HZ118">
        <v>999.9</v>
      </c>
      <c r="IA118">
        <v>9999</v>
      </c>
      <c r="IB118">
        <v>9999</v>
      </c>
      <c r="IC118">
        <v>9999</v>
      </c>
      <c r="ID118">
        <v>1.86857</v>
      </c>
      <c r="IE118">
        <v>1.86431</v>
      </c>
      <c r="IF118">
        <v>1.8718</v>
      </c>
      <c r="IG118">
        <v>1.86279</v>
      </c>
      <c r="IH118">
        <v>1.86218</v>
      </c>
      <c r="II118">
        <v>1.86859</v>
      </c>
      <c r="IJ118">
        <v>1.85881</v>
      </c>
      <c r="IK118">
        <v>1.86508</v>
      </c>
      <c r="IL118">
        <v>5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5.509</v>
      </c>
      <c r="IZ118">
        <v>0.3363</v>
      </c>
      <c r="JA118">
        <v>4.24591870636989</v>
      </c>
      <c r="JB118">
        <v>0.00406324532283829</v>
      </c>
      <c r="JC118">
        <v>-1.45373754250553e-06</v>
      </c>
      <c r="JD118">
        <v>2.45784242640463e-10</v>
      </c>
      <c r="JE118">
        <v>0.0444475935836347</v>
      </c>
      <c r="JF118">
        <v>0.00491888386651684</v>
      </c>
      <c r="JG118">
        <v>0.000226889049496401</v>
      </c>
      <c r="JH118">
        <v>4.01595507822366e-06</v>
      </c>
      <c r="JI118">
        <v>-0</v>
      </c>
      <c r="JJ118">
        <v>2035</v>
      </c>
      <c r="JK118">
        <v>2</v>
      </c>
      <c r="JL118">
        <v>30</v>
      </c>
      <c r="JM118">
        <v>187053.3</v>
      </c>
      <c r="JN118">
        <v>187053.2</v>
      </c>
      <c r="JO118">
        <v>0.899658</v>
      </c>
      <c r="JP118">
        <v>2.38892</v>
      </c>
      <c r="JQ118">
        <v>1.49902</v>
      </c>
      <c r="JR118">
        <v>2.32544</v>
      </c>
      <c r="JS118">
        <v>1.54419</v>
      </c>
      <c r="JT118">
        <v>2.2998</v>
      </c>
      <c r="JU118">
        <v>36.6943</v>
      </c>
      <c r="JV118">
        <v>24.1225</v>
      </c>
      <c r="JW118">
        <v>18</v>
      </c>
      <c r="JX118">
        <v>547.132</v>
      </c>
      <c r="JY118">
        <v>419.816</v>
      </c>
      <c r="JZ118">
        <v>27.6776</v>
      </c>
      <c r="KA118">
        <v>27.6554</v>
      </c>
      <c r="KB118">
        <v>30</v>
      </c>
      <c r="KC118">
        <v>27.5764</v>
      </c>
      <c r="KD118">
        <v>27.6021</v>
      </c>
      <c r="KE118">
        <v>17.9093</v>
      </c>
      <c r="KF118">
        <v>28.8241</v>
      </c>
      <c r="KG118">
        <v>51.978</v>
      </c>
      <c r="KH118">
        <v>27.6731</v>
      </c>
      <c r="KI118">
        <v>332.07</v>
      </c>
      <c r="KJ118">
        <v>20.7268</v>
      </c>
      <c r="KK118">
        <v>93.6775</v>
      </c>
      <c r="KL118">
        <v>98.7584</v>
      </c>
    </row>
    <row r="119" spans="1:298">
      <c r="A119">
        <v>103</v>
      </c>
      <c r="B119">
        <v>1758472908.1</v>
      </c>
      <c r="C119">
        <v>3580</v>
      </c>
      <c r="D119" t="s">
        <v>650</v>
      </c>
      <c r="E119" t="s">
        <v>651</v>
      </c>
      <c r="F119">
        <v>5</v>
      </c>
      <c r="G119" t="s">
        <v>436</v>
      </c>
      <c r="H119" t="s">
        <v>437</v>
      </c>
      <c r="I119" t="s">
        <v>438</v>
      </c>
      <c r="J119">
        <v>1758472899.94615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359.92821112381</v>
      </c>
      <c r="AL119">
        <v>354.520539393939</v>
      </c>
      <c r="AM119">
        <v>-3.08032987012988</v>
      </c>
      <c r="AN119">
        <v>63.94</v>
      </c>
      <c r="AO119">
        <f>(AQ119 - AP119 + DZ119*1E3/(8.314*(EB119+273.15)) * AS119/DY119 * AR119) * DY119/(100*DM119) * 1000/(1000 - AQ119)</f>
        <v>0</v>
      </c>
      <c r="AP119">
        <v>20.7209289510116</v>
      </c>
      <c r="AQ119">
        <v>23.7856587412588</v>
      </c>
      <c r="AR119">
        <v>-6.69346783774375e-06</v>
      </c>
      <c r="AS119">
        <v>94.9993966536346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2.96</v>
      </c>
      <c r="DN119">
        <v>0.5</v>
      </c>
      <c r="DO119" t="s">
        <v>440</v>
      </c>
      <c r="DP119">
        <v>2</v>
      </c>
      <c r="DQ119" t="b">
        <v>1</v>
      </c>
      <c r="DR119">
        <v>1758472899.94615</v>
      </c>
      <c r="DS119">
        <v>366.841384615385</v>
      </c>
      <c r="DT119">
        <v>368.339</v>
      </c>
      <c r="DU119">
        <v>23.7863230769231</v>
      </c>
      <c r="DV119">
        <v>20.7227153846154</v>
      </c>
      <c r="DW119">
        <v>361.305769230769</v>
      </c>
      <c r="DX119">
        <v>23.4499846153846</v>
      </c>
      <c r="DY119">
        <v>499.991</v>
      </c>
      <c r="DZ119">
        <v>90.1258923076923</v>
      </c>
      <c r="EA119">
        <v>0.0350095692307692</v>
      </c>
      <c r="EB119">
        <v>30.0880846153846</v>
      </c>
      <c r="EC119">
        <v>30.0075384615385</v>
      </c>
      <c r="ED119">
        <v>999.9</v>
      </c>
      <c r="EE119">
        <v>0</v>
      </c>
      <c r="EF119">
        <v>0</v>
      </c>
      <c r="EG119">
        <v>9988.56</v>
      </c>
      <c r="EH119">
        <v>0</v>
      </c>
      <c r="EI119">
        <v>10.7920384615385</v>
      </c>
      <c r="EJ119">
        <v>-1.49775738461538</v>
      </c>
      <c r="EK119">
        <v>375.779769230769</v>
      </c>
      <c r="EL119">
        <v>376.133692307692</v>
      </c>
      <c r="EM119">
        <v>3.06359615384615</v>
      </c>
      <c r="EN119">
        <v>368.339</v>
      </c>
      <c r="EO119">
        <v>20.7227153846154</v>
      </c>
      <c r="EP119">
        <v>2.14376461538462</v>
      </c>
      <c r="EQ119">
        <v>1.86765384615385</v>
      </c>
      <c r="ER119">
        <v>18.5481307692308</v>
      </c>
      <c r="ES119">
        <v>16.3648307692308</v>
      </c>
      <c r="ET119">
        <v>2000.00076923077</v>
      </c>
      <c r="EU119">
        <v>0.979994923076923</v>
      </c>
      <c r="EV119">
        <v>0.0200051769230769</v>
      </c>
      <c r="EW119">
        <v>0</v>
      </c>
      <c r="EX119">
        <v>483.509</v>
      </c>
      <c r="EY119">
        <v>5.00016</v>
      </c>
      <c r="EZ119">
        <v>9915.22076923077</v>
      </c>
      <c r="FA119">
        <v>18234.1769230769</v>
      </c>
      <c r="FB119">
        <v>48.4806153846154</v>
      </c>
      <c r="FC119">
        <v>48.9466923076923</v>
      </c>
      <c r="FD119">
        <v>48.937</v>
      </c>
      <c r="FE119">
        <v>48.3797692307692</v>
      </c>
      <c r="FF119">
        <v>50.2547692307692</v>
      </c>
      <c r="FG119">
        <v>1955.09076923077</v>
      </c>
      <c r="FH119">
        <v>39.91</v>
      </c>
      <c r="FI119">
        <v>0</v>
      </c>
      <c r="FJ119">
        <v>1758472908.8</v>
      </c>
      <c r="FK119">
        <v>0</v>
      </c>
      <c r="FL119">
        <v>483.42948</v>
      </c>
      <c r="FM119">
        <v>-6.84838460371006</v>
      </c>
      <c r="FN119">
        <v>-156.743077232181</v>
      </c>
      <c r="FO119">
        <v>9913.9372</v>
      </c>
      <c r="FP119">
        <v>15</v>
      </c>
      <c r="FQ119">
        <v>0</v>
      </c>
      <c r="FR119" t="s">
        <v>441</v>
      </c>
      <c r="FS119">
        <v>1747249705.1</v>
      </c>
      <c r="FT119">
        <v>1747249711.1</v>
      </c>
      <c r="FU119">
        <v>0</v>
      </c>
      <c r="FV119">
        <v>0.871</v>
      </c>
      <c r="FW119">
        <v>0.066</v>
      </c>
      <c r="FX119">
        <v>5.486</v>
      </c>
      <c r="FY119">
        <v>0.145</v>
      </c>
      <c r="FZ119">
        <v>420</v>
      </c>
      <c r="GA119">
        <v>16</v>
      </c>
      <c r="GB119">
        <v>0.27</v>
      </c>
      <c r="GC119">
        <v>0.16</v>
      </c>
      <c r="GD119">
        <v>-3.594122</v>
      </c>
      <c r="GE119">
        <v>40.382126961039</v>
      </c>
      <c r="GF119">
        <v>4.23296581664473</v>
      </c>
      <c r="GG119">
        <v>0</v>
      </c>
      <c r="GH119">
        <v>483.6685</v>
      </c>
      <c r="GI119">
        <v>-4.82357524062571</v>
      </c>
      <c r="GJ119">
        <v>0.536337868161043</v>
      </c>
      <c r="GK119">
        <v>-1</v>
      </c>
      <c r="GL119">
        <v>3.06294619047619</v>
      </c>
      <c r="GM119">
        <v>0.0103589610389652</v>
      </c>
      <c r="GN119">
        <v>0.00154280349700973</v>
      </c>
      <c r="GO119">
        <v>1</v>
      </c>
      <c r="GP119">
        <v>1</v>
      </c>
      <c r="GQ119">
        <v>2</v>
      </c>
      <c r="GR119" t="s">
        <v>448</v>
      </c>
      <c r="GS119">
        <v>3.12538</v>
      </c>
      <c r="GT119">
        <v>2.66076</v>
      </c>
      <c r="GU119">
        <v>0.0755741</v>
      </c>
      <c r="GV119">
        <v>0.0761274</v>
      </c>
      <c r="GW119">
        <v>0.100756</v>
      </c>
      <c r="GX119">
        <v>0.0917122</v>
      </c>
      <c r="GY119">
        <v>23970</v>
      </c>
      <c r="GZ119">
        <v>22552.2</v>
      </c>
      <c r="HA119">
        <v>23186.4</v>
      </c>
      <c r="HB119">
        <v>23766.5</v>
      </c>
      <c r="HC119">
        <v>35525.9</v>
      </c>
      <c r="HD119">
        <v>35721.6</v>
      </c>
      <c r="HE119">
        <v>41794.4</v>
      </c>
      <c r="HF119">
        <v>42371</v>
      </c>
      <c r="HG119">
        <v>1.91133</v>
      </c>
      <c r="HH119">
        <v>1.79963</v>
      </c>
      <c r="HI119">
        <v>0.162534</v>
      </c>
      <c r="HJ119">
        <v>0</v>
      </c>
      <c r="HK119">
        <v>27.3485</v>
      </c>
      <c r="HL119">
        <v>999.9</v>
      </c>
      <c r="HM119">
        <v>49.445</v>
      </c>
      <c r="HN119">
        <v>31.038</v>
      </c>
      <c r="HO119">
        <v>24.8047</v>
      </c>
      <c r="HP119">
        <v>54.4974</v>
      </c>
      <c r="HQ119">
        <v>43.5897</v>
      </c>
      <c r="HR119">
        <v>1</v>
      </c>
      <c r="HS119">
        <v>0.00795478</v>
      </c>
      <c r="HT119">
        <v>-0.298091</v>
      </c>
      <c r="HU119">
        <v>20.2175</v>
      </c>
      <c r="HV119">
        <v>5.23316</v>
      </c>
      <c r="HW119">
        <v>11.992</v>
      </c>
      <c r="HX119">
        <v>4.9557</v>
      </c>
      <c r="HY119">
        <v>3.304</v>
      </c>
      <c r="HZ119">
        <v>999.9</v>
      </c>
      <c r="IA119">
        <v>9999</v>
      </c>
      <c r="IB119">
        <v>9999</v>
      </c>
      <c r="IC119">
        <v>9999</v>
      </c>
      <c r="ID119">
        <v>1.86858</v>
      </c>
      <c r="IE119">
        <v>1.86432</v>
      </c>
      <c r="IF119">
        <v>1.87181</v>
      </c>
      <c r="IG119">
        <v>1.86279</v>
      </c>
      <c r="IH119">
        <v>1.86218</v>
      </c>
      <c r="II119">
        <v>1.86859</v>
      </c>
      <c r="IJ119">
        <v>1.8588</v>
      </c>
      <c r="IK119">
        <v>1.8651</v>
      </c>
      <c r="IL119">
        <v>5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5.462</v>
      </c>
      <c r="IZ119">
        <v>0.3363</v>
      </c>
      <c r="JA119">
        <v>4.24591870636989</v>
      </c>
      <c r="JB119">
        <v>0.00406324532283829</v>
      </c>
      <c r="JC119">
        <v>-1.45373754250553e-06</v>
      </c>
      <c r="JD119">
        <v>2.45784242640463e-10</v>
      </c>
      <c r="JE119">
        <v>0.0444475935836347</v>
      </c>
      <c r="JF119">
        <v>0.00491888386651684</v>
      </c>
      <c r="JG119">
        <v>0.000226889049496401</v>
      </c>
      <c r="JH119">
        <v>4.01595507822366e-06</v>
      </c>
      <c r="JI119">
        <v>-0</v>
      </c>
      <c r="JJ119">
        <v>2035</v>
      </c>
      <c r="JK119">
        <v>2</v>
      </c>
      <c r="JL119">
        <v>30</v>
      </c>
      <c r="JM119">
        <v>187053.4</v>
      </c>
      <c r="JN119">
        <v>187053.3</v>
      </c>
      <c r="JO119">
        <v>0.859375</v>
      </c>
      <c r="JP119">
        <v>2.37671</v>
      </c>
      <c r="JQ119">
        <v>1.4978</v>
      </c>
      <c r="JR119">
        <v>2.32544</v>
      </c>
      <c r="JS119">
        <v>1.54419</v>
      </c>
      <c r="JT119">
        <v>2.36694</v>
      </c>
      <c r="JU119">
        <v>36.6943</v>
      </c>
      <c r="JV119">
        <v>24.1313</v>
      </c>
      <c r="JW119">
        <v>18</v>
      </c>
      <c r="JX119">
        <v>547.117</v>
      </c>
      <c r="JY119">
        <v>419.818</v>
      </c>
      <c r="JZ119">
        <v>27.6706</v>
      </c>
      <c r="KA119">
        <v>27.6534</v>
      </c>
      <c r="KB119">
        <v>29.9999</v>
      </c>
      <c r="KC119">
        <v>27.5746</v>
      </c>
      <c r="KD119">
        <v>27.6004</v>
      </c>
      <c r="KE119">
        <v>17.2432</v>
      </c>
      <c r="KF119">
        <v>28.8241</v>
      </c>
      <c r="KG119">
        <v>51.978</v>
      </c>
      <c r="KH119">
        <v>27.669</v>
      </c>
      <c r="KI119">
        <v>318.494</v>
      </c>
      <c r="KJ119">
        <v>20.7268</v>
      </c>
      <c r="KK119">
        <v>93.6776</v>
      </c>
      <c r="KL119">
        <v>98.7581</v>
      </c>
    </row>
    <row r="120" spans="1:298">
      <c r="A120">
        <v>104</v>
      </c>
      <c r="B120">
        <v>1758472913.1</v>
      </c>
      <c r="C120">
        <v>3585</v>
      </c>
      <c r="D120" t="s">
        <v>652</v>
      </c>
      <c r="E120" t="s">
        <v>653</v>
      </c>
      <c r="F120">
        <v>5</v>
      </c>
      <c r="G120" t="s">
        <v>436</v>
      </c>
      <c r="H120" t="s">
        <v>437</v>
      </c>
      <c r="I120" t="s">
        <v>438</v>
      </c>
      <c r="J120">
        <v>1758472904.94615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342.304091993074</v>
      </c>
      <c r="AL120">
        <v>338.203721212121</v>
      </c>
      <c r="AM120">
        <v>-3.29855930735937</v>
      </c>
      <c r="AN120">
        <v>63.94</v>
      </c>
      <c r="AO120">
        <f>(AQ120 - AP120 + DZ120*1E3/(8.314*(EB120+273.15)) * AS120/DY120 * AR120) * DY120/(100*DM120) * 1000/(1000 - AQ120)</f>
        <v>0</v>
      </c>
      <c r="AP120">
        <v>20.7177243943972</v>
      </c>
      <c r="AQ120">
        <v>23.7857566433566</v>
      </c>
      <c r="AR120">
        <v>5.62518541816689e-06</v>
      </c>
      <c r="AS120">
        <v>94.9993966536346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2.96</v>
      </c>
      <c r="DN120">
        <v>0.5</v>
      </c>
      <c r="DO120" t="s">
        <v>440</v>
      </c>
      <c r="DP120">
        <v>2</v>
      </c>
      <c r="DQ120" t="b">
        <v>1</v>
      </c>
      <c r="DR120">
        <v>1758472904.94615</v>
      </c>
      <c r="DS120">
        <v>352.350769230769</v>
      </c>
      <c r="DT120">
        <v>351.513769230769</v>
      </c>
      <c r="DU120">
        <v>23.7856846153846</v>
      </c>
      <c r="DV120">
        <v>20.7203923076923</v>
      </c>
      <c r="DW120">
        <v>346.860384615385</v>
      </c>
      <c r="DX120">
        <v>23.4493461538462</v>
      </c>
      <c r="DY120">
        <v>499.965615384615</v>
      </c>
      <c r="DZ120">
        <v>90.1260461538461</v>
      </c>
      <c r="EA120">
        <v>0.0352017461538462</v>
      </c>
      <c r="EB120">
        <v>30.0847769230769</v>
      </c>
      <c r="EC120">
        <v>30.0021769230769</v>
      </c>
      <c r="ED120">
        <v>999.9</v>
      </c>
      <c r="EE120">
        <v>0</v>
      </c>
      <c r="EF120">
        <v>0</v>
      </c>
      <c r="EG120">
        <v>9990.05</v>
      </c>
      <c r="EH120">
        <v>0</v>
      </c>
      <c r="EI120">
        <v>10.7875538461538</v>
      </c>
      <c r="EJ120">
        <v>0.837029538461538</v>
      </c>
      <c r="EK120">
        <v>360.936076923077</v>
      </c>
      <c r="EL120">
        <v>358.951538461538</v>
      </c>
      <c r="EM120">
        <v>3.06528153846154</v>
      </c>
      <c r="EN120">
        <v>351.513769230769</v>
      </c>
      <c r="EO120">
        <v>20.7203923076923</v>
      </c>
      <c r="EP120">
        <v>2.14371076923077</v>
      </c>
      <c r="EQ120">
        <v>1.86744615384615</v>
      </c>
      <c r="ER120">
        <v>18.5477307692308</v>
      </c>
      <c r="ES120">
        <v>16.3630846153846</v>
      </c>
      <c r="ET120">
        <v>1999.99846153846</v>
      </c>
      <c r="EU120">
        <v>0.979994923076923</v>
      </c>
      <c r="EV120">
        <v>0.0200051846153846</v>
      </c>
      <c r="EW120">
        <v>0</v>
      </c>
      <c r="EX120">
        <v>482.800230769231</v>
      </c>
      <c r="EY120">
        <v>5.00016</v>
      </c>
      <c r="EZ120">
        <v>9900.29615384615</v>
      </c>
      <c r="FA120">
        <v>18234.1461538462</v>
      </c>
      <c r="FB120">
        <v>48.4806153846154</v>
      </c>
      <c r="FC120">
        <v>48.9466923076923</v>
      </c>
      <c r="FD120">
        <v>48.937</v>
      </c>
      <c r="FE120">
        <v>48.3797692307692</v>
      </c>
      <c r="FF120">
        <v>50.2547692307692</v>
      </c>
      <c r="FG120">
        <v>1955.08846153846</v>
      </c>
      <c r="FH120">
        <v>39.91</v>
      </c>
      <c r="FI120">
        <v>0</v>
      </c>
      <c r="FJ120">
        <v>1758472914.2</v>
      </c>
      <c r="FK120">
        <v>0</v>
      </c>
      <c r="FL120">
        <v>482.677</v>
      </c>
      <c r="FM120">
        <v>-10.5822222112755</v>
      </c>
      <c r="FN120">
        <v>-222.466325011645</v>
      </c>
      <c r="FO120">
        <v>9897.82461538462</v>
      </c>
      <c r="FP120">
        <v>15</v>
      </c>
      <c r="FQ120">
        <v>0</v>
      </c>
      <c r="FR120" t="s">
        <v>441</v>
      </c>
      <c r="FS120">
        <v>1747249705.1</v>
      </c>
      <c r="FT120">
        <v>1747249711.1</v>
      </c>
      <c r="FU120">
        <v>0</v>
      </c>
      <c r="FV120">
        <v>0.871</v>
      </c>
      <c r="FW120">
        <v>0.066</v>
      </c>
      <c r="FX120">
        <v>5.486</v>
      </c>
      <c r="FY120">
        <v>0.145</v>
      </c>
      <c r="FZ120">
        <v>420</v>
      </c>
      <c r="GA120">
        <v>16</v>
      </c>
      <c r="GB120">
        <v>0.27</v>
      </c>
      <c r="GC120">
        <v>0.16</v>
      </c>
      <c r="GD120">
        <v>-0.3649316</v>
      </c>
      <c r="GE120">
        <v>25.6214861954887</v>
      </c>
      <c r="GF120">
        <v>2.62478340375573</v>
      </c>
      <c r="GG120">
        <v>0</v>
      </c>
      <c r="GH120">
        <v>483.163</v>
      </c>
      <c r="GI120">
        <v>-8.46120701998126</v>
      </c>
      <c r="GJ120">
        <v>0.858500779402845</v>
      </c>
      <c r="GK120">
        <v>-1</v>
      </c>
      <c r="GL120">
        <v>3.0647065</v>
      </c>
      <c r="GM120">
        <v>0.0206242105263201</v>
      </c>
      <c r="GN120">
        <v>0.00251044273983699</v>
      </c>
      <c r="GO120">
        <v>1</v>
      </c>
      <c r="GP120">
        <v>1</v>
      </c>
      <c r="GQ120">
        <v>2</v>
      </c>
      <c r="GR120" t="s">
        <v>448</v>
      </c>
      <c r="GS120">
        <v>3.12539</v>
      </c>
      <c r="GT120">
        <v>2.66078</v>
      </c>
      <c r="GU120">
        <v>0.0726805</v>
      </c>
      <c r="GV120">
        <v>0.0732536</v>
      </c>
      <c r="GW120">
        <v>0.100759</v>
      </c>
      <c r="GX120">
        <v>0.0916995</v>
      </c>
      <c r="GY120">
        <v>24045.2</v>
      </c>
      <c r="GZ120">
        <v>22622.2</v>
      </c>
      <c r="HA120">
        <v>23186.6</v>
      </c>
      <c r="HB120">
        <v>23766.3</v>
      </c>
      <c r="HC120">
        <v>35525.8</v>
      </c>
      <c r="HD120">
        <v>35721.7</v>
      </c>
      <c r="HE120">
        <v>41794.5</v>
      </c>
      <c r="HF120">
        <v>42370.8</v>
      </c>
      <c r="HG120">
        <v>1.91133</v>
      </c>
      <c r="HH120">
        <v>1.7995</v>
      </c>
      <c r="HI120">
        <v>0.163175</v>
      </c>
      <c r="HJ120">
        <v>0</v>
      </c>
      <c r="HK120">
        <v>27.3427</v>
      </c>
      <c r="HL120">
        <v>999.9</v>
      </c>
      <c r="HM120">
        <v>49.445</v>
      </c>
      <c r="HN120">
        <v>31.048</v>
      </c>
      <c r="HO120">
        <v>24.8181</v>
      </c>
      <c r="HP120">
        <v>54.0574</v>
      </c>
      <c r="HQ120">
        <v>43.6178</v>
      </c>
      <c r="HR120">
        <v>1</v>
      </c>
      <c r="HS120">
        <v>0.00791921</v>
      </c>
      <c r="HT120">
        <v>-0.305389</v>
      </c>
      <c r="HU120">
        <v>20.2175</v>
      </c>
      <c r="HV120">
        <v>5.23256</v>
      </c>
      <c r="HW120">
        <v>11.992</v>
      </c>
      <c r="HX120">
        <v>4.95555</v>
      </c>
      <c r="HY120">
        <v>3.30395</v>
      </c>
      <c r="HZ120">
        <v>999.9</v>
      </c>
      <c r="IA120">
        <v>9999</v>
      </c>
      <c r="IB120">
        <v>9999</v>
      </c>
      <c r="IC120">
        <v>9999</v>
      </c>
      <c r="ID120">
        <v>1.86856</v>
      </c>
      <c r="IE120">
        <v>1.86432</v>
      </c>
      <c r="IF120">
        <v>1.8718</v>
      </c>
      <c r="IG120">
        <v>1.86279</v>
      </c>
      <c r="IH120">
        <v>1.86218</v>
      </c>
      <c r="II120">
        <v>1.86859</v>
      </c>
      <c r="IJ120">
        <v>1.85878</v>
      </c>
      <c r="IK120">
        <v>1.86508</v>
      </c>
      <c r="IL120">
        <v>5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5.41</v>
      </c>
      <c r="IZ120">
        <v>0.3364</v>
      </c>
      <c r="JA120">
        <v>4.24591870636989</v>
      </c>
      <c r="JB120">
        <v>0.00406324532283829</v>
      </c>
      <c r="JC120">
        <v>-1.45373754250553e-06</v>
      </c>
      <c r="JD120">
        <v>2.45784242640463e-10</v>
      </c>
      <c r="JE120">
        <v>0.0444475935836347</v>
      </c>
      <c r="JF120">
        <v>0.00491888386651684</v>
      </c>
      <c r="JG120">
        <v>0.000226889049496401</v>
      </c>
      <c r="JH120">
        <v>4.01595507822366e-06</v>
      </c>
      <c r="JI120">
        <v>-0</v>
      </c>
      <c r="JJ120">
        <v>2035</v>
      </c>
      <c r="JK120">
        <v>2</v>
      </c>
      <c r="JL120">
        <v>30</v>
      </c>
      <c r="JM120">
        <v>187053.5</v>
      </c>
      <c r="JN120">
        <v>187053.4</v>
      </c>
      <c r="JO120">
        <v>0.831299</v>
      </c>
      <c r="JP120">
        <v>2.40234</v>
      </c>
      <c r="JQ120">
        <v>1.49902</v>
      </c>
      <c r="JR120">
        <v>2.32544</v>
      </c>
      <c r="JS120">
        <v>1.54419</v>
      </c>
      <c r="JT120">
        <v>2.28027</v>
      </c>
      <c r="JU120">
        <v>36.6943</v>
      </c>
      <c r="JV120">
        <v>24.1225</v>
      </c>
      <c r="JW120">
        <v>18</v>
      </c>
      <c r="JX120">
        <v>547.099</v>
      </c>
      <c r="JY120">
        <v>419.729</v>
      </c>
      <c r="JZ120">
        <v>27.6668</v>
      </c>
      <c r="KA120">
        <v>27.6513</v>
      </c>
      <c r="KB120">
        <v>29.9999</v>
      </c>
      <c r="KC120">
        <v>27.5726</v>
      </c>
      <c r="KD120">
        <v>27.598</v>
      </c>
      <c r="KE120">
        <v>16.5402</v>
      </c>
      <c r="KF120">
        <v>28.8241</v>
      </c>
      <c r="KG120">
        <v>51.978</v>
      </c>
      <c r="KH120">
        <v>27.742</v>
      </c>
      <c r="KI120">
        <v>298.255</v>
      </c>
      <c r="KJ120">
        <v>20.7268</v>
      </c>
      <c r="KK120">
        <v>93.6781</v>
      </c>
      <c r="KL120">
        <v>98.7576</v>
      </c>
    </row>
    <row r="121" spans="1:298">
      <c r="A121">
        <v>105</v>
      </c>
      <c r="B121">
        <v>1758472918.1</v>
      </c>
      <c r="C121">
        <v>3590</v>
      </c>
      <c r="D121" t="s">
        <v>654</v>
      </c>
      <c r="E121" t="s">
        <v>655</v>
      </c>
      <c r="F121">
        <v>5</v>
      </c>
      <c r="G121" t="s">
        <v>436</v>
      </c>
      <c r="H121" t="s">
        <v>437</v>
      </c>
      <c r="I121" t="s">
        <v>438</v>
      </c>
      <c r="J121">
        <v>1758472909.94615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326.201313305628</v>
      </c>
      <c r="AL121">
        <v>322.396636363636</v>
      </c>
      <c r="AM121">
        <v>-3.14150779220782</v>
      </c>
      <c r="AN121">
        <v>63.94</v>
      </c>
      <c r="AO121">
        <f>(AQ121 - AP121 + DZ121*1E3/(8.314*(EB121+273.15)) * AS121/DY121 * AR121) * DY121/(100*DM121) * 1000/(1000 - AQ121)</f>
        <v>0</v>
      </c>
      <c r="AP121">
        <v>20.7136716481762</v>
      </c>
      <c r="AQ121">
        <v>23.7869461538462</v>
      </c>
      <c r="AR121">
        <v>8.48349543915191e-06</v>
      </c>
      <c r="AS121">
        <v>94.9993966536346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2.96</v>
      </c>
      <c r="DN121">
        <v>0.5</v>
      </c>
      <c r="DO121" t="s">
        <v>440</v>
      </c>
      <c r="DP121">
        <v>2</v>
      </c>
      <c r="DQ121" t="b">
        <v>1</v>
      </c>
      <c r="DR121">
        <v>1758472909.94615</v>
      </c>
      <c r="DS121">
        <v>336.982461538462</v>
      </c>
      <c r="DT121">
        <v>335.177076923077</v>
      </c>
      <c r="DU121">
        <v>23.7856769230769</v>
      </c>
      <c r="DV121">
        <v>20.7168307692308</v>
      </c>
      <c r="DW121">
        <v>331.540538461538</v>
      </c>
      <c r="DX121">
        <v>23.4493307692308</v>
      </c>
      <c r="DY121">
        <v>499.997153846154</v>
      </c>
      <c r="DZ121">
        <v>90.1256769230769</v>
      </c>
      <c r="EA121">
        <v>0.0352295076923077</v>
      </c>
      <c r="EB121">
        <v>30.0851230769231</v>
      </c>
      <c r="EC121">
        <v>29.9992076923077</v>
      </c>
      <c r="ED121">
        <v>999.9</v>
      </c>
      <c r="EE121">
        <v>0</v>
      </c>
      <c r="EF121">
        <v>0</v>
      </c>
      <c r="EG121">
        <v>9990.72307692308</v>
      </c>
      <c r="EH121">
        <v>0</v>
      </c>
      <c r="EI121">
        <v>10.7875538461538</v>
      </c>
      <c r="EJ121">
        <v>1.80541407692308</v>
      </c>
      <c r="EK121">
        <v>345.193230769231</v>
      </c>
      <c r="EL121">
        <v>342.267846153846</v>
      </c>
      <c r="EM121">
        <v>3.06883769230769</v>
      </c>
      <c r="EN121">
        <v>335.177076923077</v>
      </c>
      <c r="EO121">
        <v>20.7168307692308</v>
      </c>
      <c r="EP121">
        <v>2.14370076923077</v>
      </c>
      <c r="EQ121">
        <v>1.86711692307692</v>
      </c>
      <c r="ER121">
        <v>18.5476615384615</v>
      </c>
      <c r="ES121">
        <v>16.3603230769231</v>
      </c>
      <c r="ET121">
        <v>2000.01846153846</v>
      </c>
      <c r="EU121">
        <v>0.979995076923077</v>
      </c>
      <c r="EV121">
        <v>0.0200049538461538</v>
      </c>
      <c r="EW121">
        <v>0</v>
      </c>
      <c r="EX121">
        <v>481.888769230769</v>
      </c>
      <c r="EY121">
        <v>5.00016</v>
      </c>
      <c r="EZ121">
        <v>9881.33615384615</v>
      </c>
      <c r="FA121">
        <v>18234.3461538462</v>
      </c>
      <c r="FB121">
        <v>48.4806153846154</v>
      </c>
      <c r="FC121">
        <v>48.937</v>
      </c>
      <c r="FD121">
        <v>48.937</v>
      </c>
      <c r="FE121">
        <v>48.3797692307692</v>
      </c>
      <c r="FF121">
        <v>50.25</v>
      </c>
      <c r="FG121">
        <v>1955.10846153846</v>
      </c>
      <c r="FH121">
        <v>39.91</v>
      </c>
      <c r="FI121">
        <v>0</v>
      </c>
      <c r="FJ121">
        <v>1758472919</v>
      </c>
      <c r="FK121">
        <v>0</v>
      </c>
      <c r="FL121">
        <v>481.765615384615</v>
      </c>
      <c r="FM121">
        <v>-12.5135042514301</v>
      </c>
      <c r="FN121">
        <v>-251.239999681068</v>
      </c>
      <c r="FO121">
        <v>9878.98192307692</v>
      </c>
      <c r="FP121">
        <v>15</v>
      </c>
      <c r="FQ121">
        <v>0</v>
      </c>
      <c r="FR121" t="s">
        <v>441</v>
      </c>
      <c r="FS121">
        <v>1747249705.1</v>
      </c>
      <c r="FT121">
        <v>1747249711.1</v>
      </c>
      <c r="FU121">
        <v>0</v>
      </c>
      <c r="FV121">
        <v>0.871</v>
      </c>
      <c r="FW121">
        <v>0.066</v>
      </c>
      <c r="FX121">
        <v>5.486</v>
      </c>
      <c r="FY121">
        <v>0.145</v>
      </c>
      <c r="FZ121">
        <v>420</v>
      </c>
      <c r="GA121">
        <v>16</v>
      </c>
      <c r="GB121">
        <v>0.27</v>
      </c>
      <c r="GC121">
        <v>0.16</v>
      </c>
      <c r="GD121">
        <v>1.16401085714286</v>
      </c>
      <c r="GE121">
        <v>13.1836656623377</v>
      </c>
      <c r="GF121">
        <v>1.43661494948445</v>
      </c>
      <c r="GG121">
        <v>0</v>
      </c>
      <c r="GH121">
        <v>482.387676470588</v>
      </c>
      <c r="GI121">
        <v>-10.9167456003445</v>
      </c>
      <c r="GJ121">
        <v>1.09831035259749</v>
      </c>
      <c r="GK121">
        <v>-1</v>
      </c>
      <c r="GL121">
        <v>3.06723238095238</v>
      </c>
      <c r="GM121">
        <v>0.0403433766233832</v>
      </c>
      <c r="GN121">
        <v>0.00442240174432501</v>
      </c>
      <c r="GO121">
        <v>1</v>
      </c>
      <c r="GP121">
        <v>1</v>
      </c>
      <c r="GQ121">
        <v>2</v>
      </c>
      <c r="GR121" t="s">
        <v>448</v>
      </c>
      <c r="GS121">
        <v>3.12532</v>
      </c>
      <c r="GT121">
        <v>2.66061</v>
      </c>
      <c r="GU121">
        <v>0.0698274</v>
      </c>
      <c r="GV121">
        <v>0.0700746</v>
      </c>
      <c r="GW121">
        <v>0.100763</v>
      </c>
      <c r="GX121">
        <v>0.0916884</v>
      </c>
      <c r="GY121">
        <v>24119</v>
      </c>
      <c r="GZ121">
        <v>22700.2</v>
      </c>
      <c r="HA121">
        <v>23186.4</v>
      </c>
      <c r="HB121">
        <v>23766.8</v>
      </c>
      <c r="HC121">
        <v>35525.5</v>
      </c>
      <c r="HD121">
        <v>35722.4</v>
      </c>
      <c r="HE121">
        <v>41794.7</v>
      </c>
      <c r="HF121">
        <v>42371.4</v>
      </c>
      <c r="HG121">
        <v>1.91138</v>
      </c>
      <c r="HH121">
        <v>1.7996</v>
      </c>
      <c r="HI121">
        <v>0.163265</v>
      </c>
      <c r="HJ121">
        <v>0</v>
      </c>
      <c r="HK121">
        <v>27.3375</v>
      </c>
      <c r="HL121">
        <v>999.9</v>
      </c>
      <c r="HM121">
        <v>49.445</v>
      </c>
      <c r="HN121">
        <v>31.038</v>
      </c>
      <c r="HO121">
        <v>24.803</v>
      </c>
      <c r="HP121">
        <v>54.3074</v>
      </c>
      <c r="HQ121">
        <v>43.6458</v>
      </c>
      <c r="HR121">
        <v>1</v>
      </c>
      <c r="HS121">
        <v>0.00731707</v>
      </c>
      <c r="HT121">
        <v>-0.589717</v>
      </c>
      <c r="HU121">
        <v>20.2167</v>
      </c>
      <c r="HV121">
        <v>5.23346</v>
      </c>
      <c r="HW121">
        <v>11.992</v>
      </c>
      <c r="HX121">
        <v>4.9557</v>
      </c>
      <c r="HY121">
        <v>3.30398</v>
      </c>
      <c r="HZ121">
        <v>999.9</v>
      </c>
      <c r="IA121">
        <v>9999</v>
      </c>
      <c r="IB121">
        <v>9999</v>
      </c>
      <c r="IC121">
        <v>9999</v>
      </c>
      <c r="ID121">
        <v>1.86856</v>
      </c>
      <c r="IE121">
        <v>1.86432</v>
      </c>
      <c r="IF121">
        <v>1.8718</v>
      </c>
      <c r="IG121">
        <v>1.86279</v>
      </c>
      <c r="IH121">
        <v>1.86218</v>
      </c>
      <c r="II121">
        <v>1.86859</v>
      </c>
      <c r="IJ121">
        <v>1.85877</v>
      </c>
      <c r="IK121">
        <v>1.86508</v>
      </c>
      <c r="IL121">
        <v>5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5.36</v>
      </c>
      <c r="IZ121">
        <v>0.3363</v>
      </c>
      <c r="JA121">
        <v>4.24591870636989</v>
      </c>
      <c r="JB121">
        <v>0.00406324532283829</v>
      </c>
      <c r="JC121">
        <v>-1.45373754250553e-06</v>
      </c>
      <c r="JD121">
        <v>2.45784242640463e-10</v>
      </c>
      <c r="JE121">
        <v>0.0444475935836347</v>
      </c>
      <c r="JF121">
        <v>0.00491888386651684</v>
      </c>
      <c r="JG121">
        <v>0.000226889049496401</v>
      </c>
      <c r="JH121">
        <v>4.01595507822366e-06</v>
      </c>
      <c r="JI121">
        <v>-0</v>
      </c>
      <c r="JJ121">
        <v>2035</v>
      </c>
      <c r="JK121">
        <v>2</v>
      </c>
      <c r="JL121">
        <v>30</v>
      </c>
      <c r="JM121">
        <v>187053.5</v>
      </c>
      <c r="JN121">
        <v>187053.5</v>
      </c>
      <c r="JO121">
        <v>0.789795</v>
      </c>
      <c r="JP121">
        <v>2.40723</v>
      </c>
      <c r="JQ121">
        <v>1.4978</v>
      </c>
      <c r="JR121">
        <v>2.32544</v>
      </c>
      <c r="JS121">
        <v>1.54419</v>
      </c>
      <c r="JT121">
        <v>2.25098</v>
      </c>
      <c r="JU121">
        <v>36.6706</v>
      </c>
      <c r="JV121">
        <v>24.1225</v>
      </c>
      <c r="JW121">
        <v>18</v>
      </c>
      <c r="JX121">
        <v>547.111</v>
      </c>
      <c r="JY121">
        <v>419.771</v>
      </c>
      <c r="JZ121">
        <v>27.7109</v>
      </c>
      <c r="KA121">
        <v>27.6501</v>
      </c>
      <c r="KB121">
        <v>29.9999</v>
      </c>
      <c r="KC121">
        <v>27.5703</v>
      </c>
      <c r="KD121">
        <v>27.596</v>
      </c>
      <c r="KE121">
        <v>15.8316</v>
      </c>
      <c r="KF121">
        <v>28.8241</v>
      </c>
      <c r="KG121">
        <v>51.978</v>
      </c>
      <c r="KH121">
        <v>27.745</v>
      </c>
      <c r="KI121">
        <v>284.761</v>
      </c>
      <c r="KJ121">
        <v>20.7268</v>
      </c>
      <c r="KK121">
        <v>93.6781</v>
      </c>
      <c r="KL121">
        <v>98.7591</v>
      </c>
    </row>
    <row r="122" spans="1:298">
      <c r="A122">
        <v>106</v>
      </c>
      <c r="B122">
        <v>1758472923.1</v>
      </c>
      <c r="C122">
        <v>3595</v>
      </c>
      <c r="D122" t="s">
        <v>656</v>
      </c>
      <c r="E122" t="s">
        <v>657</v>
      </c>
      <c r="F122">
        <v>5</v>
      </c>
      <c r="G122" t="s">
        <v>436</v>
      </c>
      <c r="H122" t="s">
        <v>437</v>
      </c>
      <c r="I122" t="s">
        <v>438</v>
      </c>
      <c r="J122">
        <v>1758472914.94615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308.062749440693</v>
      </c>
      <c r="AL122">
        <v>305.566266666667</v>
      </c>
      <c r="AM122">
        <v>-3.39061904761909</v>
      </c>
      <c r="AN122">
        <v>63.94</v>
      </c>
      <c r="AO122">
        <f>(AQ122 - AP122 + DZ122*1E3/(8.314*(EB122+273.15)) * AS122/DY122 * AR122) * DY122/(100*DM122) * 1000/(1000 - AQ122)</f>
        <v>0</v>
      </c>
      <c r="AP122">
        <v>20.7103539813261</v>
      </c>
      <c r="AQ122">
        <v>23.7929300699301</v>
      </c>
      <c r="AR122">
        <v>3.35193946943968e-05</v>
      </c>
      <c r="AS122">
        <v>94.9993966536346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2.96</v>
      </c>
      <c r="DN122">
        <v>0.5</v>
      </c>
      <c r="DO122" t="s">
        <v>440</v>
      </c>
      <c r="DP122">
        <v>2</v>
      </c>
      <c r="DQ122" t="b">
        <v>1</v>
      </c>
      <c r="DR122">
        <v>1758472914.94615</v>
      </c>
      <c r="DS122">
        <v>321.272</v>
      </c>
      <c r="DT122">
        <v>318.207538461538</v>
      </c>
      <c r="DU122">
        <v>23.7874</v>
      </c>
      <c r="DV122">
        <v>20.7135615384615</v>
      </c>
      <c r="DW122">
        <v>315.880153846154</v>
      </c>
      <c r="DX122">
        <v>23.4510230769231</v>
      </c>
      <c r="DY122">
        <v>499.986</v>
      </c>
      <c r="DZ122">
        <v>90.1258692307692</v>
      </c>
      <c r="EA122">
        <v>0.0351177076923077</v>
      </c>
      <c r="EB122">
        <v>30.0859846153846</v>
      </c>
      <c r="EC122">
        <v>29.9976230769231</v>
      </c>
      <c r="ED122">
        <v>999.9</v>
      </c>
      <c r="EE122">
        <v>0</v>
      </c>
      <c r="EF122">
        <v>0</v>
      </c>
      <c r="EG122">
        <v>9996.43615384615</v>
      </c>
      <c r="EH122">
        <v>0</v>
      </c>
      <c r="EI122">
        <v>10.7889461538462</v>
      </c>
      <c r="EJ122">
        <v>3.06459461538462</v>
      </c>
      <c r="EK122">
        <v>329.100461538462</v>
      </c>
      <c r="EL122">
        <v>324.938076923077</v>
      </c>
      <c r="EM122">
        <v>3.07384230769231</v>
      </c>
      <c r="EN122">
        <v>318.207538461538</v>
      </c>
      <c r="EO122">
        <v>20.7135615384615</v>
      </c>
      <c r="EP122">
        <v>2.14386</v>
      </c>
      <c r="EQ122">
        <v>1.86682538461538</v>
      </c>
      <c r="ER122">
        <v>18.5488615384615</v>
      </c>
      <c r="ES122">
        <v>16.3578692307692</v>
      </c>
      <c r="ET122">
        <v>1999.97307692308</v>
      </c>
      <c r="EU122">
        <v>0.979994769230769</v>
      </c>
      <c r="EV122">
        <v>0.0200053923076923</v>
      </c>
      <c r="EW122">
        <v>0</v>
      </c>
      <c r="EX122">
        <v>480.924846153846</v>
      </c>
      <c r="EY122">
        <v>5.00016</v>
      </c>
      <c r="EZ122">
        <v>9860.79846153846</v>
      </c>
      <c r="FA122">
        <v>18233.9307692308</v>
      </c>
      <c r="FB122">
        <v>48.4757692307692</v>
      </c>
      <c r="FC122">
        <v>48.9466923076923</v>
      </c>
      <c r="FD122">
        <v>48.937</v>
      </c>
      <c r="FE122">
        <v>48.375</v>
      </c>
      <c r="FF122">
        <v>50.25</v>
      </c>
      <c r="FG122">
        <v>1955.06307692308</v>
      </c>
      <c r="FH122">
        <v>39.91</v>
      </c>
      <c r="FI122">
        <v>0</v>
      </c>
      <c r="FJ122">
        <v>1758472923.8</v>
      </c>
      <c r="FK122">
        <v>0</v>
      </c>
      <c r="FL122">
        <v>480.846769230769</v>
      </c>
      <c r="FM122">
        <v>-11.5755213814558</v>
      </c>
      <c r="FN122">
        <v>-243.978803651626</v>
      </c>
      <c r="FO122">
        <v>9859.56307692308</v>
      </c>
      <c r="FP122">
        <v>15</v>
      </c>
      <c r="FQ122">
        <v>0</v>
      </c>
      <c r="FR122" t="s">
        <v>441</v>
      </c>
      <c r="FS122">
        <v>1747249705.1</v>
      </c>
      <c r="FT122">
        <v>1747249711.1</v>
      </c>
      <c r="FU122">
        <v>0</v>
      </c>
      <c r="FV122">
        <v>0.871</v>
      </c>
      <c r="FW122">
        <v>0.066</v>
      </c>
      <c r="FX122">
        <v>5.486</v>
      </c>
      <c r="FY122">
        <v>0.145</v>
      </c>
      <c r="FZ122">
        <v>420</v>
      </c>
      <c r="GA122">
        <v>16</v>
      </c>
      <c r="GB122">
        <v>0.27</v>
      </c>
      <c r="GC122">
        <v>0.16</v>
      </c>
      <c r="GD122">
        <v>2.48073945</v>
      </c>
      <c r="GE122">
        <v>13.465872406015</v>
      </c>
      <c r="GF122">
        <v>1.39424168264084</v>
      </c>
      <c r="GG122">
        <v>0</v>
      </c>
      <c r="GH122">
        <v>481.433176470588</v>
      </c>
      <c r="GI122">
        <v>-11.849656230494</v>
      </c>
      <c r="GJ122">
        <v>1.1790318179259</v>
      </c>
      <c r="GK122">
        <v>-1</v>
      </c>
      <c r="GL122">
        <v>3.0716035</v>
      </c>
      <c r="GM122">
        <v>0.061818496240598</v>
      </c>
      <c r="GN122">
        <v>0.00599430502643967</v>
      </c>
      <c r="GO122">
        <v>1</v>
      </c>
      <c r="GP122">
        <v>1</v>
      </c>
      <c r="GQ122">
        <v>2</v>
      </c>
      <c r="GR122" t="s">
        <v>448</v>
      </c>
      <c r="GS122">
        <v>3.1254</v>
      </c>
      <c r="GT122">
        <v>2.66022</v>
      </c>
      <c r="GU122">
        <v>0.0667401</v>
      </c>
      <c r="GV122">
        <v>0.066954</v>
      </c>
      <c r="GW122">
        <v>0.100788</v>
      </c>
      <c r="GX122">
        <v>0.0916843</v>
      </c>
      <c r="GY122">
        <v>24199.2</v>
      </c>
      <c r="GZ122">
        <v>22776.3</v>
      </c>
      <c r="HA122">
        <v>23186.6</v>
      </c>
      <c r="HB122">
        <v>23766.7</v>
      </c>
      <c r="HC122">
        <v>35524.4</v>
      </c>
      <c r="HD122">
        <v>35722.3</v>
      </c>
      <c r="HE122">
        <v>41794.9</v>
      </c>
      <c r="HF122">
        <v>42371.4</v>
      </c>
      <c r="HG122">
        <v>1.91127</v>
      </c>
      <c r="HH122">
        <v>1.79947</v>
      </c>
      <c r="HI122">
        <v>0.163287</v>
      </c>
      <c r="HJ122">
        <v>0</v>
      </c>
      <c r="HK122">
        <v>27.3308</v>
      </c>
      <c r="HL122">
        <v>999.9</v>
      </c>
      <c r="HM122">
        <v>49.445</v>
      </c>
      <c r="HN122">
        <v>31.048</v>
      </c>
      <c r="HO122">
        <v>24.8188</v>
      </c>
      <c r="HP122">
        <v>54.3174</v>
      </c>
      <c r="HQ122">
        <v>43.6538</v>
      </c>
      <c r="HR122">
        <v>1</v>
      </c>
      <c r="HS122">
        <v>0.00745427</v>
      </c>
      <c r="HT122">
        <v>-0.462655</v>
      </c>
      <c r="HU122">
        <v>20.2169</v>
      </c>
      <c r="HV122">
        <v>5.23226</v>
      </c>
      <c r="HW122">
        <v>11.992</v>
      </c>
      <c r="HX122">
        <v>4.95545</v>
      </c>
      <c r="HY122">
        <v>3.3039</v>
      </c>
      <c r="HZ122">
        <v>999.9</v>
      </c>
      <c r="IA122">
        <v>9999</v>
      </c>
      <c r="IB122">
        <v>9999</v>
      </c>
      <c r="IC122">
        <v>9999</v>
      </c>
      <c r="ID122">
        <v>1.86855</v>
      </c>
      <c r="IE122">
        <v>1.86431</v>
      </c>
      <c r="IF122">
        <v>1.87181</v>
      </c>
      <c r="IG122">
        <v>1.86279</v>
      </c>
      <c r="IH122">
        <v>1.86218</v>
      </c>
      <c r="II122">
        <v>1.86859</v>
      </c>
      <c r="IJ122">
        <v>1.85873</v>
      </c>
      <c r="IK122">
        <v>1.86509</v>
      </c>
      <c r="IL122">
        <v>5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5.307</v>
      </c>
      <c r="IZ122">
        <v>0.3365</v>
      </c>
      <c r="JA122">
        <v>4.24591870636989</v>
      </c>
      <c r="JB122">
        <v>0.00406324532283829</v>
      </c>
      <c r="JC122">
        <v>-1.45373754250553e-06</v>
      </c>
      <c r="JD122">
        <v>2.45784242640463e-10</v>
      </c>
      <c r="JE122">
        <v>0.0444475935836347</v>
      </c>
      <c r="JF122">
        <v>0.00491888386651684</v>
      </c>
      <c r="JG122">
        <v>0.000226889049496401</v>
      </c>
      <c r="JH122">
        <v>4.01595507822366e-06</v>
      </c>
      <c r="JI122">
        <v>-0</v>
      </c>
      <c r="JJ122">
        <v>2035</v>
      </c>
      <c r="JK122">
        <v>2</v>
      </c>
      <c r="JL122">
        <v>30</v>
      </c>
      <c r="JM122">
        <v>187053.6</v>
      </c>
      <c r="JN122">
        <v>187053.5</v>
      </c>
      <c r="JO122">
        <v>0.760498</v>
      </c>
      <c r="JP122">
        <v>2.38892</v>
      </c>
      <c r="JQ122">
        <v>1.4978</v>
      </c>
      <c r="JR122">
        <v>2.32544</v>
      </c>
      <c r="JS122">
        <v>1.54419</v>
      </c>
      <c r="JT122">
        <v>2.37061</v>
      </c>
      <c r="JU122">
        <v>36.6706</v>
      </c>
      <c r="JV122">
        <v>24.1313</v>
      </c>
      <c r="JW122">
        <v>18</v>
      </c>
      <c r="JX122">
        <v>547.027</v>
      </c>
      <c r="JY122">
        <v>419.682</v>
      </c>
      <c r="JZ122">
        <v>27.7494</v>
      </c>
      <c r="KA122">
        <v>27.6487</v>
      </c>
      <c r="KB122">
        <v>30</v>
      </c>
      <c r="KC122">
        <v>27.568</v>
      </c>
      <c r="KD122">
        <v>27.5936</v>
      </c>
      <c r="KE122">
        <v>15.1388</v>
      </c>
      <c r="KF122">
        <v>28.8241</v>
      </c>
      <c r="KG122">
        <v>51.978</v>
      </c>
      <c r="KH122">
        <v>27.7454</v>
      </c>
      <c r="KI122">
        <v>264.583</v>
      </c>
      <c r="KJ122">
        <v>20.7268</v>
      </c>
      <c r="KK122">
        <v>93.6786</v>
      </c>
      <c r="KL122">
        <v>98.759</v>
      </c>
    </row>
    <row r="123" spans="1:298">
      <c r="A123">
        <v>107</v>
      </c>
      <c r="B123">
        <v>1758472928.1</v>
      </c>
      <c r="C123">
        <v>3600</v>
      </c>
      <c r="D123" t="s">
        <v>658</v>
      </c>
      <c r="E123" t="s">
        <v>659</v>
      </c>
      <c r="F123">
        <v>5</v>
      </c>
      <c r="G123" t="s">
        <v>436</v>
      </c>
      <c r="H123" t="s">
        <v>437</v>
      </c>
      <c r="I123" t="s">
        <v>438</v>
      </c>
      <c r="J123">
        <v>1758472919.94615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291.529884741125</v>
      </c>
      <c r="AL123">
        <v>289.312993939394</v>
      </c>
      <c r="AM123">
        <v>-3.22671774891775</v>
      </c>
      <c r="AN123">
        <v>63.94</v>
      </c>
      <c r="AO123">
        <f>(AQ123 - AP123 + DZ123*1E3/(8.314*(EB123+273.15)) * AS123/DY123 * AR123) * DY123/(100*DM123) * 1000/(1000 - AQ123)</f>
        <v>0</v>
      </c>
      <c r="AP123">
        <v>20.7074481084884</v>
      </c>
      <c r="AQ123">
        <v>23.8036132867133</v>
      </c>
      <c r="AR123">
        <v>7.18350420621927e-05</v>
      </c>
      <c r="AS123">
        <v>94.9993966536346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2.96</v>
      </c>
      <c r="DN123">
        <v>0.5</v>
      </c>
      <c r="DO123" t="s">
        <v>440</v>
      </c>
      <c r="DP123">
        <v>2</v>
      </c>
      <c r="DQ123" t="b">
        <v>1</v>
      </c>
      <c r="DR123">
        <v>1758472919.94615</v>
      </c>
      <c r="DS123">
        <v>305.311153846154</v>
      </c>
      <c r="DT123">
        <v>301.669923076923</v>
      </c>
      <c r="DU123">
        <v>23.7920769230769</v>
      </c>
      <c r="DV123">
        <v>20.7099384615385</v>
      </c>
      <c r="DW123">
        <v>299.970846153846</v>
      </c>
      <c r="DX123">
        <v>23.4556</v>
      </c>
      <c r="DY123">
        <v>500.01</v>
      </c>
      <c r="DZ123">
        <v>90.1259230769231</v>
      </c>
      <c r="EA123">
        <v>0.0350122384615385</v>
      </c>
      <c r="EB123">
        <v>30.0892615384615</v>
      </c>
      <c r="EC123">
        <v>29.9963</v>
      </c>
      <c r="ED123">
        <v>999.9</v>
      </c>
      <c r="EE123">
        <v>0</v>
      </c>
      <c r="EF123">
        <v>0</v>
      </c>
      <c r="EG123">
        <v>9992.44230769231</v>
      </c>
      <c r="EH123">
        <v>0</v>
      </c>
      <c r="EI123">
        <v>10.7938615384615</v>
      </c>
      <c r="EJ123">
        <v>3.64135923076923</v>
      </c>
      <c r="EK123">
        <v>312.752</v>
      </c>
      <c r="EL123">
        <v>308.049461538462</v>
      </c>
      <c r="EM123">
        <v>3.08213153846154</v>
      </c>
      <c r="EN123">
        <v>301.669923076923</v>
      </c>
      <c r="EO123">
        <v>20.7099384615385</v>
      </c>
      <c r="EP123">
        <v>2.14428230769231</v>
      </c>
      <c r="EQ123">
        <v>1.86650076923077</v>
      </c>
      <c r="ER123">
        <v>18.5520076923077</v>
      </c>
      <c r="ES123">
        <v>16.3551461538461</v>
      </c>
      <c r="ET123">
        <v>1999.97153846154</v>
      </c>
      <c r="EU123">
        <v>0.979994769230769</v>
      </c>
      <c r="EV123">
        <v>0.0200054</v>
      </c>
      <c r="EW123">
        <v>0</v>
      </c>
      <c r="EX123">
        <v>479.967</v>
      </c>
      <c r="EY123">
        <v>5.00016</v>
      </c>
      <c r="EZ123">
        <v>9842.21076923077</v>
      </c>
      <c r="FA123">
        <v>18233.9153846154</v>
      </c>
      <c r="FB123">
        <v>48.4757692307692</v>
      </c>
      <c r="FC123">
        <v>48.9466923076923</v>
      </c>
      <c r="FD123">
        <v>48.937</v>
      </c>
      <c r="FE123">
        <v>48.375</v>
      </c>
      <c r="FF123">
        <v>50.25</v>
      </c>
      <c r="FG123">
        <v>1955.06153846154</v>
      </c>
      <c r="FH123">
        <v>39.91</v>
      </c>
      <c r="FI123">
        <v>0</v>
      </c>
      <c r="FJ123">
        <v>1758472929.2</v>
      </c>
      <c r="FK123">
        <v>0</v>
      </c>
      <c r="FL123">
        <v>479.8246</v>
      </c>
      <c r="FM123">
        <v>-9.74038462125346</v>
      </c>
      <c r="FN123">
        <v>-195.873846194363</v>
      </c>
      <c r="FO123">
        <v>9838.4168</v>
      </c>
      <c r="FP123">
        <v>15</v>
      </c>
      <c r="FQ123">
        <v>0</v>
      </c>
      <c r="FR123" t="s">
        <v>441</v>
      </c>
      <c r="FS123">
        <v>1747249705.1</v>
      </c>
      <c r="FT123">
        <v>1747249711.1</v>
      </c>
      <c r="FU123">
        <v>0</v>
      </c>
      <c r="FV123">
        <v>0.871</v>
      </c>
      <c r="FW123">
        <v>0.066</v>
      </c>
      <c r="FX123">
        <v>5.486</v>
      </c>
      <c r="FY123">
        <v>0.145</v>
      </c>
      <c r="FZ123">
        <v>420</v>
      </c>
      <c r="GA123">
        <v>16</v>
      </c>
      <c r="GB123">
        <v>0.27</v>
      </c>
      <c r="GC123">
        <v>0.16</v>
      </c>
      <c r="GD123">
        <v>3.29324047619048</v>
      </c>
      <c r="GE123">
        <v>8.86219948051948</v>
      </c>
      <c r="GF123">
        <v>1.03443448993929</v>
      </c>
      <c r="GG123">
        <v>0</v>
      </c>
      <c r="GH123">
        <v>480.561176470588</v>
      </c>
      <c r="GI123">
        <v>-11.1516271978458</v>
      </c>
      <c r="GJ123">
        <v>1.11478574756578</v>
      </c>
      <c r="GK123">
        <v>-1</v>
      </c>
      <c r="GL123">
        <v>3.07812238095238</v>
      </c>
      <c r="GM123">
        <v>0.0919589610389631</v>
      </c>
      <c r="GN123">
        <v>0.00961386642638637</v>
      </c>
      <c r="GO123">
        <v>1</v>
      </c>
      <c r="GP123">
        <v>1</v>
      </c>
      <c r="GQ123">
        <v>2</v>
      </c>
      <c r="GR123" t="s">
        <v>448</v>
      </c>
      <c r="GS123">
        <v>3.12524</v>
      </c>
      <c r="GT123">
        <v>2.66053</v>
      </c>
      <c r="GU123">
        <v>0.0637079</v>
      </c>
      <c r="GV123">
        <v>0.0637247</v>
      </c>
      <c r="GW123">
        <v>0.100814</v>
      </c>
      <c r="GX123">
        <v>0.0916698</v>
      </c>
      <c r="GY123">
        <v>24278</v>
      </c>
      <c r="GZ123">
        <v>22855.1</v>
      </c>
      <c r="HA123">
        <v>23186.7</v>
      </c>
      <c r="HB123">
        <v>23766.6</v>
      </c>
      <c r="HC123">
        <v>35523.4</v>
      </c>
      <c r="HD123">
        <v>35722.5</v>
      </c>
      <c r="HE123">
        <v>41795.3</v>
      </c>
      <c r="HF123">
        <v>42371.3</v>
      </c>
      <c r="HG123">
        <v>1.91105</v>
      </c>
      <c r="HH123">
        <v>1.79965</v>
      </c>
      <c r="HI123">
        <v>0.163749</v>
      </c>
      <c r="HJ123">
        <v>0</v>
      </c>
      <c r="HK123">
        <v>27.3233</v>
      </c>
      <c r="HL123">
        <v>999.9</v>
      </c>
      <c r="HM123">
        <v>49.445</v>
      </c>
      <c r="HN123">
        <v>31.038</v>
      </c>
      <c r="HO123">
        <v>24.8056</v>
      </c>
      <c r="HP123">
        <v>54.3574</v>
      </c>
      <c r="HQ123">
        <v>43.726</v>
      </c>
      <c r="HR123">
        <v>1</v>
      </c>
      <c r="HS123">
        <v>0.00735264</v>
      </c>
      <c r="HT123">
        <v>-0.40232</v>
      </c>
      <c r="HU123">
        <v>20.2173</v>
      </c>
      <c r="HV123">
        <v>5.23301</v>
      </c>
      <c r="HW123">
        <v>11.992</v>
      </c>
      <c r="HX123">
        <v>4.9557</v>
      </c>
      <c r="HY123">
        <v>3.304</v>
      </c>
      <c r="HZ123">
        <v>999.9</v>
      </c>
      <c r="IA123">
        <v>9999</v>
      </c>
      <c r="IB123">
        <v>9999</v>
      </c>
      <c r="IC123">
        <v>9999</v>
      </c>
      <c r="ID123">
        <v>1.86858</v>
      </c>
      <c r="IE123">
        <v>1.86431</v>
      </c>
      <c r="IF123">
        <v>1.8718</v>
      </c>
      <c r="IG123">
        <v>1.86279</v>
      </c>
      <c r="IH123">
        <v>1.86218</v>
      </c>
      <c r="II123">
        <v>1.86859</v>
      </c>
      <c r="IJ123">
        <v>1.85875</v>
      </c>
      <c r="IK123">
        <v>1.86508</v>
      </c>
      <c r="IL123">
        <v>5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5.255</v>
      </c>
      <c r="IZ123">
        <v>0.3367</v>
      </c>
      <c r="JA123">
        <v>4.24591870636989</v>
      </c>
      <c r="JB123">
        <v>0.00406324532283829</v>
      </c>
      <c r="JC123">
        <v>-1.45373754250553e-06</v>
      </c>
      <c r="JD123">
        <v>2.45784242640463e-10</v>
      </c>
      <c r="JE123">
        <v>0.0444475935836347</v>
      </c>
      <c r="JF123">
        <v>0.00491888386651684</v>
      </c>
      <c r="JG123">
        <v>0.000226889049496401</v>
      </c>
      <c r="JH123">
        <v>4.01595507822366e-06</v>
      </c>
      <c r="JI123">
        <v>-0</v>
      </c>
      <c r="JJ123">
        <v>2035</v>
      </c>
      <c r="JK123">
        <v>2</v>
      </c>
      <c r="JL123">
        <v>30</v>
      </c>
      <c r="JM123">
        <v>187053.7</v>
      </c>
      <c r="JN123">
        <v>187053.6</v>
      </c>
      <c r="JO123">
        <v>0.721436</v>
      </c>
      <c r="JP123">
        <v>2.38525</v>
      </c>
      <c r="JQ123">
        <v>1.4978</v>
      </c>
      <c r="JR123">
        <v>2.32544</v>
      </c>
      <c r="JS123">
        <v>1.54419</v>
      </c>
      <c r="JT123">
        <v>2.36206</v>
      </c>
      <c r="JU123">
        <v>36.6943</v>
      </c>
      <c r="JV123">
        <v>24.1313</v>
      </c>
      <c r="JW123">
        <v>18</v>
      </c>
      <c r="JX123">
        <v>546.868</v>
      </c>
      <c r="JY123">
        <v>419.769</v>
      </c>
      <c r="JZ123">
        <v>27.7548</v>
      </c>
      <c r="KA123">
        <v>27.6464</v>
      </c>
      <c r="KB123">
        <v>29.9999</v>
      </c>
      <c r="KC123">
        <v>27.5665</v>
      </c>
      <c r="KD123">
        <v>27.5917</v>
      </c>
      <c r="KE123">
        <v>14.4749</v>
      </c>
      <c r="KF123">
        <v>28.8241</v>
      </c>
      <c r="KG123">
        <v>51.978</v>
      </c>
      <c r="KH123">
        <v>27.7507</v>
      </c>
      <c r="KI123">
        <v>251.094</v>
      </c>
      <c r="KJ123">
        <v>20.7215</v>
      </c>
      <c r="KK123">
        <v>93.6793</v>
      </c>
      <c r="KL123">
        <v>98.7587</v>
      </c>
    </row>
    <row r="124" spans="1:298">
      <c r="A124">
        <v>108</v>
      </c>
      <c r="B124">
        <v>1758472933.1</v>
      </c>
      <c r="C124">
        <v>3605</v>
      </c>
      <c r="D124" t="s">
        <v>660</v>
      </c>
      <c r="E124" t="s">
        <v>661</v>
      </c>
      <c r="F124">
        <v>5</v>
      </c>
      <c r="G124" t="s">
        <v>436</v>
      </c>
      <c r="H124" t="s">
        <v>437</v>
      </c>
      <c r="I124" t="s">
        <v>438</v>
      </c>
      <c r="J124">
        <v>1758472924.94615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274.224090742857</v>
      </c>
      <c r="AL124">
        <v>272.8344</v>
      </c>
      <c r="AM124">
        <v>-3.30401904761909</v>
      </c>
      <c r="AN124">
        <v>63.94</v>
      </c>
      <c r="AO124">
        <f>(AQ124 - AP124 + DZ124*1E3/(8.314*(EB124+273.15)) * AS124/DY124 * AR124) * DY124/(100*DM124) * 1000/(1000 - AQ124)</f>
        <v>0</v>
      </c>
      <c r="AP124">
        <v>20.704014140838</v>
      </c>
      <c r="AQ124">
        <v>23.8132748251748</v>
      </c>
      <c r="AR124">
        <v>7.39917628146779e-05</v>
      </c>
      <c r="AS124">
        <v>94.9993966536346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2.96</v>
      </c>
      <c r="DN124">
        <v>0.5</v>
      </c>
      <c r="DO124" t="s">
        <v>440</v>
      </c>
      <c r="DP124">
        <v>2</v>
      </c>
      <c r="DQ124" t="b">
        <v>1</v>
      </c>
      <c r="DR124">
        <v>1758472924.94615</v>
      </c>
      <c r="DS124">
        <v>289.313461538462</v>
      </c>
      <c r="DT124">
        <v>284.743615384615</v>
      </c>
      <c r="DU124">
        <v>23.7992769230769</v>
      </c>
      <c r="DV124">
        <v>20.7068538461538</v>
      </c>
      <c r="DW124">
        <v>284.025307692308</v>
      </c>
      <c r="DX124">
        <v>23.4626615384615</v>
      </c>
      <c r="DY124">
        <v>500.005153846154</v>
      </c>
      <c r="DZ124">
        <v>90.1259153846154</v>
      </c>
      <c r="EA124">
        <v>0.0349567538461538</v>
      </c>
      <c r="EB124">
        <v>30.0861923076923</v>
      </c>
      <c r="EC124">
        <v>29.9919230769231</v>
      </c>
      <c r="ED124">
        <v>999.9</v>
      </c>
      <c r="EE124">
        <v>0</v>
      </c>
      <c r="EF124">
        <v>0</v>
      </c>
      <c r="EG124">
        <v>10001.4323076923</v>
      </c>
      <c r="EH124">
        <v>0</v>
      </c>
      <c r="EI124">
        <v>10.7945</v>
      </c>
      <c r="EJ124">
        <v>4.56987461538462</v>
      </c>
      <c r="EK124">
        <v>296.366538461538</v>
      </c>
      <c r="EL124">
        <v>290.764538461538</v>
      </c>
      <c r="EM124">
        <v>3.09241923076923</v>
      </c>
      <c r="EN124">
        <v>284.743615384615</v>
      </c>
      <c r="EO124">
        <v>20.7068538461538</v>
      </c>
      <c r="EP124">
        <v>2.14493230769231</v>
      </c>
      <c r="EQ124">
        <v>1.86622461538462</v>
      </c>
      <c r="ER124">
        <v>18.5568461538462</v>
      </c>
      <c r="ES124">
        <v>16.3528153846154</v>
      </c>
      <c r="ET124">
        <v>1999.99538461538</v>
      </c>
      <c r="EU124">
        <v>0.979994923076923</v>
      </c>
      <c r="EV124">
        <v>0.0200051769230769</v>
      </c>
      <c r="EW124">
        <v>0</v>
      </c>
      <c r="EX124">
        <v>479.248692307692</v>
      </c>
      <c r="EY124">
        <v>5.00016</v>
      </c>
      <c r="EZ124">
        <v>9827.70461538461</v>
      </c>
      <c r="FA124">
        <v>18234.1307692308</v>
      </c>
      <c r="FB124">
        <v>48.4806153846154</v>
      </c>
      <c r="FC124">
        <v>48.9466923076923</v>
      </c>
      <c r="FD124">
        <v>48.937</v>
      </c>
      <c r="FE124">
        <v>48.375</v>
      </c>
      <c r="FF124">
        <v>50.25</v>
      </c>
      <c r="FG124">
        <v>1955.08538461539</v>
      </c>
      <c r="FH124">
        <v>39.91</v>
      </c>
      <c r="FI124">
        <v>0</v>
      </c>
      <c r="FJ124">
        <v>1758472934</v>
      </c>
      <c r="FK124">
        <v>0</v>
      </c>
      <c r="FL124">
        <v>479.19704</v>
      </c>
      <c r="FM124">
        <v>-7.53446152023291</v>
      </c>
      <c r="FN124">
        <v>-135.752307562649</v>
      </c>
      <c r="FO124">
        <v>9825.2608</v>
      </c>
      <c r="FP124">
        <v>15</v>
      </c>
      <c r="FQ124">
        <v>0</v>
      </c>
      <c r="FR124" t="s">
        <v>441</v>
      </c>
      <c r="FS124">
        <v>1747249705.1</v>
      </c>
      <c r="FT124">
        <v>1747249711.1</v>
      </c>
      <c r="FU124">
        <v>0</v>
      </c>
      <c r="FV124">
        <v>0.871</v>
      </c>
      <c r="FW124">
        <v>0.066</v>
      </c>
      <c r="FX124">
        <v>5.486</v>
      </c>
      <c r="FY124">
        <v>0.145</v>
      </c>
      <c r="FZ124">
        <v>420</v>
      </c>
      <c r="GA124">
        <v>16</v>
      </c>
      <c r="GB124">
        <v>0.27</v>
      </c>
      <c r="GC124">
        <v>0.16</v>
      </c>
      <c r="GD124">
        <v>4.075843</v>
      </c>
      <c r="GE124">
        <v>9.94180330827067</v>
      </c>
      <c r="GF124">
        <v>1.08347793487039</v>
      </c>
      <c r="GG124">
        <v>0</v>
      </c>
      <c r="GH124">
        <v>479.750058823529</v>
      </c>
      <c r="GI124">
        <v>-9.0151566100141</v>
      </c>
      <c r="GJ124">
        <v>0.911338896775006</v>
      </c>
      <c r="GK124">
        <v>-1</v>
      </c>
      <c r="GL124">
        <v>3.087927</v>
      </c>
      <c r="GM124">
        <v>0.12783518796992</v>
      </c>
      <c r="GN124">
        <v>0.0124944512084365</v>
      </c>
      <c r="GO124">
        <v>0</v>
      </c>
      <c r="GP124">
        <v>0</v>
      </c>
      <c r="GQ124">
        <v>2</v>
      </c>
      <c r="GR124" t="s">
        <v>467</v>
      </c>
      <c r="GS124">
        <v>3.12544</v>
      </c>
      <c r="GT124">
        <v>2.66058</v>
      </c>
      <c r="GU124">
        <v>0.0605687</v>
      </c>
      <c r="GV124">
        <v>0.060604</v>
      </c>
      <c r="GW124">
        <v>0.100844</v>
      </c>
      <c r="GX124">
        <v>0.0916634</v>
      </c>
      <c r="GY124">
        <v>24359.4</v>
      </c>
      <c r="GZ124">
        <v>22931.2</v>
      </c>
      <c r="HA124">
        <v>23186.7</v>
      </c>
      <c r="HB124">
        <v>23766.6</v>
      </c>
      <c r="HC124">
        <v>35521.7</v>
      </c>
      <c r="HD124">
        <v>35722.6</v>
      </c>
      <c r="HE124">
        <v>41795</v>
      </c>
      <c r="HF124">
        <v>42371.4</v>
      </c>
      <c r="HG124">
        <v>1.9116</v>
      </c>
      <c r="HH124">
        <v>1.79937</v>
      </c>
      <c r="HI124">
        <v>0.163216</v>
      </c>
      <c r="HJ124">
        <v>0</v>
      </c>
      <c r="HK124">
        <v>27.3181</v>
      </c>
      <c r="HL124">
        <v>999.9</v>
      </c>
      <c r="HM124">
        <v>49.42</v>
      </c>
      <c r="HN124">
        <v>31.038</v>
      </c>
      <c r="HO124">
        <v>24.7919</v>
      </c>
      <c r="HP124">
        <v>54.1574</v>
      </c>
      <c r="HQ124">
        <v>43.738</v>
      </c>
      <c r="HR124">
        <v>1</v>
      </c>
      <c r="HS124">
        <v>0.00733994</v>
      </c>
      <c r="HT124">
        <v>-0.397633</v>
      </c>
      <c r="HU124">
        <v>20.2173</v>
      </c>
      <c r="HV124">
        <v>5.23241</v>
      </c>
      <c r="HW124">
        <v>11.992</v>
      </c>
      <c r="HX124">
        <v>4.9556</v>
      </c>
      <c r="HY124">
        <v>3.3039</v>
      </c>
      <c r="HZ124">
        <v>999.9</v>
      </c>
      <c r="IA124">
        <v>9999</v>
      </c>
      <c r="IB124">
        <v>9999</v>
      </c>
      <c r="IC124">
        <v>9999</v>
      </c>
      <c r="ID124">
        <v>1.86857</v>
      </c>
      <c r="IE124">
        <v>1.86432</v>
      </c>
      <c r="IF124">
        <v>1.8718</v>
      </c>
      <c r="IG124">
        <v>1.86279</v>
      </c>
      <c r="IH124">
        <v>1.86217</v>
      </c>
      <c r="II124">
        <v>1.86859</v>
      </c>
      <c r="IJ124">
        <v>1.85876</v>
      </c>
      <c r="IK124">
        <v>1.86508</v>
      </c>
      <c r="IL124">
        <v>5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5.202</v>
      </c>
      <c r="IZ124">
        <v>0.3369</v>
      </c>
      <c r="JA124">
        <v>4.24591870636989</v>
      </c>
      <c r="JB124">
        <v>0.00406324532283829</v>
      </c>
      <c r="JC124">
        <v>-1.45373754250553e-06</v>
      </c>
      <c r="JD124">
        <v>2.45784242640463e-10</v>
      </c>
      <c r="JE124">
        <v>0.0444475935836347</v>
      </c>
      <c r="JF124">
        <v>0.00491888386651684</v>
      </c>
      <c r="JG124">
        <v>0.000226889049496401</v>
      </c>
      <c r="JH124">
        <v>4.01595507822366e-06</v>
      </c>
      <c r="JI124">
        <v>-0</v>
      </c>
      <c r="JJ124">
        <v>2035</v>
      </c>
      <c r="JK124">
        <v>2</v>
      </c>
      <c r="JL124">
        <v>30</v>
      </c>
      <c r="JM124">
        <v>187053.8</v>
      </c>
      <c r="JN124">
        <v>187053.7</v>
      </c>
      <c r="JO124">
        <v>0.688477</v>
      </c>
      <c r="JP124">
        <v>2.39258</v>
      </c>
      <c r="JQ124">
        <v>1.4978</v>
      </c>
      <c r="JR124">
        <v>2.32544</v>
      </c>
      <c r="JS124">
        <v>1.54419</v>
      </c>
      <c r="JT124">
        <v>2.32178</v>
      </c>
      <c r="JU124">
        <v>36.6943</v>
      </c>
      <c r="JV124">
        <v>24.1313</v>
      </c>
      <c r="JW124">
        <v>18</v>
      </c>
      <c r="JX124">
        <v>547.211</v>
      </c>
      <c r="JY124">
        <v>419.599</v>
      </c>
      <c r="JZ124">
        <v>27.7553</v>
      </c>
      <c r="KA124">
        <v>27.645</v>
      </c>
      <c r="KB124">
        <v>29.9999</v>
      </c>
      <c r="KC124">
        <v>27.5649</v>
      </c>
      <c r="KD124">
        <v>27.5901</v>
      </c>
      <c r="KE124">
        <v>13.8256</v>
      </c>
      <c r="KF124">
        <v>28.8241</v>
      </c>
      <c r="KG124">
        <v>51.978</v>
      </c>
      <c r="KH124">
        <v>27.7632</v>
      </c>
      <c r="KI124">
        <v>230.86</v>
      </c>
      <c r="KJ124">
        <v>20.7154</v>
      </c>
      <c r="KK124">
        <v>93.6789</v>
      </c>
      <c r="KL124">
        <v>98.7589</v>
      </c>
    </row>
    <row r="125" spans="1:298">
      <c r="A125">
        <v>109</v>
      </c>
      <c r="B125">
        <v>1758472938.1</v>
      </c>
      <c r="C125">
        <v>3610</v>
      </c>
      <c r="D125" t="s">
        <v>662</v>
      </c>
      <c r="E125" t="s">
        <v>663</v>
      </c>
      <c r="F125">
        <v>5</v>
      </c>
      <c r="G125" t="s">
        <v>436</v>
      </c>
      <c r="H125" t="s">
        <v>437</v>
      </c>
      <c r="I125" t="s">
        <v>438</v>
      </c>
      <c r="J125">
        <v>1758472929.94615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258.008990718615</v>
      </c>
      <c r="AL125">
        <v>257.05083030303</v>
      </c>
      <c r="AM125">
        <v>-3.14306363636365</v>
      </c>
      <c r="AN125">
        <v>63.94</v>
      </c>
      <c r="AO125">
        <f>(AQ125 - AP125 + DZ125*1E3/(8.314*(EB125+273.15)) * AS125/DY125 * AR125) * DY125/(100*DM125) * 1000/(1000 - AQ125)</f>
        <v>0</v>
      </c>
      <c r="AP125">
        <v>20.7021512657112</v>
      </c>
      <c r="AQ125">
        <v>23.8231762237762</v>
      </c>
      <c r="AR125">
        <v>7.27788565464736e-05</v>
      </c>
      <c r="AS125">
        <v>94.9993966536346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2.96</v>
      </c>
      <c r="DN125">
        <v>0.5</v>
      </c>
      <c r="DO125" t="s">
        <v>440</v>
      </c>
      <c r="DP125">
        <v>2</v>
      </c>
      <c r="DQ125" t="b">
        <v>1</v>
      </c>
      <c r="DR125">
        <v>1758472929.94615</v>
      </c>
      <c r="DS125">
        <v>273.352</v>
      </c>
      <c r="DT125">
        <v>268.372615384615</v>
      </c>
      <c r="DU125">
        <v>23.8085846153846</v>
      </c>
      <c r="DV125">
        <v>20.7040538461538</v>
      </c>
      <c r="DW125">
        <v>268.116692307692</v>
      </c>
      <c r="DX125">
        <v>23.4717538461539</v>
      </c>
      <c r="DY125">
        <v>500.003</v>
      </c>
      <c r="DZ125">
        <v>90.1247615384615</v>
      </c>
      <c r="EA125">
        <v>0.0351003692307692</v>
      </c>
      <c r="EB125">
        <v>30.0865</v>
      </c>
      <c r="EC125">
        <v>29.9894230769231</v>
      </c>
      <c r="ED125">
        <v>999.9</v>
      </c>
      <c r="EE125">
        <v>0</v>
      </c>
      <c r="EF125">
        <v>0</v>
      </c>
      <c r="EG125">
        <v>9983.89</v>
      </c>
      <c r="EH125">
        <v>0</v>
      </c>
      <c r="EI125">
        <v>10.7945</v>
      </c>
      <c r="EJ125">
        <v>4.97949846153846</v>
      </c>
      <c r="EK125">
        <v>280.018769230769</v>
      </c>
      <c r="EL125">
        <v>274.046538461538</v>
      </c>
      <c r="EM125">
        <v>3.10452153846154</v>
      </c>
      <c r="EN125">
        <v>268.372615384615</v>
      </c>
      <c r="EO125">
        <v>20.7040538461538</v>
      </c>
      <c r="EP125">
        <v>2.14574307692308</v>
      </c>
      <c r="EQ125">
        <v>1.86594923076923</v>
      </c>
      <c r="ER125">
        <v>18.5628769230769</v>
      </c>
      <c r="ES125">
        <v>16.3504923076923</v>
      </c>
      <c r="ET125">
        <v>1999.95230769231</v>
      </c>
      <c r="EU125">
        <v>0.979994615384615</v>
      </c>
      <c r="EV125">
        <v>0.0200056076923077</v>
      </c>
      <c r="EW125">
        <v>0</v>
      </c>
      <c r="EX125">
        <v>478.773692307692</v>
      </c>
      <c r="EY125">
        <v>5.00016</v>
      </c>
      <c r="EZ125">
        <v>9817.87846153846</v>
      </c>
      <c r="FA125">
        <v>18233.7153846154</v>
      </c>
      <c r="FB125">
        <v>48.4709230769231</v>
      </c>
      <c r="FC125">
        <v>48.937</v>
      </c>
      <c r="FD125">
        <v>48.937</v>
      </c>
      <c r="FE125">
        <v>48.375</v>
      </c>
      <c r="FF125">
        <v>50.25</v>
      </c>
      <c r="FG125">
        <v>1955.04230769231</v>
      </c>
      <c r="FH125">
        <v>39.91</v>
      </c>
      <c r="FI125">
        <v>0</v>
      </c>
      <c r="FJ125">
        <v>1758472938.8</v>
      </c>
      <c r="FK125">
        <v>0</v>
      </c>
      <c r="FL125">
        <v>478.76284</v>
      </c>
      <c r="FM125">
        <v>-3.62230768599914</v>
      </c>
      <c r="FN125">
        <v>-68.6138463424331</v>
      </c>
      <c r="FO125">
        <v>9816.866</v>
      </c>
      <c r="FP125">
        <v>15</v>
      </c>
      <c r="FQ125">
        <v>0</v>
      </c>
      <c r="FR125" t="s">
        <v>441</v>
      </c>
      <c r="FS125">
        <v>1747249705.1</v>
      </c>
      <c r="FT125">
        <v>1747249711.1</v>
      </c>
      <c r="FU125">
        <v>0</v>
      </c>
      <c r="FV125">
        <v>0.871</v>
      </c>
      <c r="FW125">
        <v>0.066</v>
      </c>
      <c r="FX125">
        <v>5.486</v>
      </c>
      <c r="FY125">
        <v>0.145</v>
      </c>
      <c r="FZ125">
        <v>420</v>
      </c>
      <c r="GA125">
        <v>16</v>
      </c>
      <c r="GB125">
        <v>0.27</v>
      </c>
      <c r="GC125">
        <v>0.16</v>
      </c>
      <c r="GD125">
        <v>4.76364333333333</v>
      </c>
      <c r="GE125">
        <v>5.75990103896104</v>
      </c>
      <c r="GF125">
        <v>0.681817523139672</v>
      </c>
      <c r="GG125">
        <v>0</v>
      </c>
      <c r="GH125">
        <v>479.137235294118</v>
      </c>
      <c r="GI125">
        <v>-5.99107715636143</v>
      </c>
      <c r="GJ125">
        <v>0.651701802018624</v>
      </c>
      <c r="GK125">
        <v>-1</v>
      </c>
      <c r="GL125">
        <v>3.09749761904762</v>
      </c>
      <c r="GM125">
        <v>0.145560779220784</v>
      </c>
      <c r="GN125">
        <v>0.0147414811250307</v>
      </c>
      <c r="GO125">
        <v>0</v>
      </c>
      <c r="GP125">
        <v>0</v>
      </c>
      <c r="GQ125">
        <v>2</v>
      </c>
      <c r="GR125" t="s">
        <v>467</v>
      </c>
      <c r="GS125">
        <v>3.1253</v>
      </c>
      <c r="GT125">
        <v>2.66053</v>
      </c>
      <c r="GU125">
        <v>0.0574692</v>
      </c>
      <c r="GV125">
        <v>0.0572059</v>
      </c>
      <c r="GW125">
        <v>0.100887</v>
      </c>
      <c r="GX125">
        <v>0.0916559</v>
      </c>
      <c r="GY125">
        <v>24439.6</v>
      </c>
      <c r="GZ125">
        <v>23014.2</v>
      </c>
      <c r="HA125">
        <v>23186.6</v>
      </c>
      <c r="HB125">
        <v>23766.7</v>
      </c>
      <c r="HC125">
        <v>35519.7</v>
      </c>
      <c r="HD125">
        <v>35722.8</v>
      </c>
      <c r="HE125">
        <v>41794.9</v>
      </c>
      <c r="HF125">
        <v>42371.5</v>
      </c>
      <c r="HG125">
        <v>1.91133</v>
      </c>
      <c r="HH125">
        <v>1.79937</v>
      </c>
      <c r="HI125">
        <v>0.164308</v>
      </c>
      <c r="HJ125">
        <v>0</v>
      </c>
      <c r="HK125">
        <v>27.3179</v>
      </c>
      <c r="HL125">
        <v>999.9</v>
      </c>
      <c r="HM125">
        <v>49.42</v>
      </c>
      <c r="HN125">
        <v>31.048</v>
      </c>
      <c r="HO125">
        <v>24.8058</v>
      </c>
      <c r="HP125">
        <v>54.4674</v>
      </c>
      <c r="HQ125">
        <v>43.738</v>
      </c>
      <c r="HR125">
        <v>1</v>
      </c>
      <c r="HS125">
        <v>0.00684959</v>
      </c>
      <c r="HT125">
        <v>-0.424003</v>
      </c>
      <c r="HU125">
        <v>20.2172</v>
      </c>
      <c r="HV125">
        <v>5.23271</v>
      </c>
      <c r="HW125">
        <v>11.992</v>
      </c>
      <c r="HX125">
        <v>4.95565</v>
      </c>
      <c r="HY125">
        <v>3.30393</v>
      </c>
      <c r="HZ125">
        <v>999.9</v>
      </c>
      <c r="IA125">
        <v>9999</v>
      </c>
      <c r="IB125">
        <v>9999</v>
      </c>
      <c r="IC125">
        <v>9999</v>
      </c>
      <c r="ID125">
        <v>1.86857</v>
      </c>
      <c r="IE125">
        <v>1.86431</v>
      </c>
      <c r="IF125">
        <v>1.8718</v>
      </c>
      <c r="IG125">
        <v>1.86279</v>
      </c>
      <c r="IH125">
        <v>1.86217</v>
      </c>
      <c r="II125">
        <v>1.86859</v>
      </c>
      <c r="IJ125">
        <v>1.85877</v>
      </c>
      <c r="IK125">
        <v>1.86509</v>
      </c>
      <c r="IL125">
        <v>5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5.149</v>
      </c>
      <c r="IZ125">
        <v>0.3373</v>
      </c>
      <c r="JA125">
        <v>4.24591870636989</v>
      </c>
      <c r="JB125">
        <v>0.00406324532283829</v>
      </c>
      <c r="JC125">
        <v>-1.45373754250553e-06</v>
      </c>
      <c r="JD125">
        <v>2.45784242640463e-10</v>
      </c>
      <c r="JE125">
        <v>0.0444475935836347</v>
      </c>
      <c r="JF125">
        <v>0.00491888386651684</v>
      </c>
      <c r="JG125">
        <v>0.000226889049496401</v>
      </c>
      <c r="JH125">
        <v>4.01595507822366e-06</v>
      </c>
      <c r="JI125">
        <v>-0</v>
      </c>
      <c r="JJ125">
        <v>2035</v>
      </c>
      <c r="JK125">
        <v>2</v>
      </c>
      <c r="JL125">
        <v>30</v>
      </c>
      <c r="JM125">
        <v>187053.9</v>
      </c>
      <c r="JN125">
        <v>187053.8</v>
      </c>
      <c r="JO125">
        <v>0.649414</v>
      </c>
      <c r="JP125">
        <v>2.39868</v>
      </c>
      <c r="JQ125">
        <v>1.4978</v>
      </c>
      <c r="JR125">
        <v>2.32544</v>
      </c>
      <c r="JS125">
        <v>1.54419</v>
      </c>
      <c r="JT125">
        <v>2.3645</v>
      </c>
      <c r="JU125">
        <v>36.6943</v>
      </c>
      <c r="JV125">
        <v>24.1313</v>
      </c>
      <c r="JW125">
        <v>18</v>
      </c>
      <c r="JX125">
        <v>547.012</v>
      </c>
      <c r="JY125">
        <v>419.585</v>
      </c>
      <c r="JZ125">
        <v>27.7621</v>
      </c>
      <c r="KA125">
        <v>27.6436</v>
      </c>
      <c r="KB125">
        <v>30</v>
      </c>
      <c r="KC125">
        <v>27.5625</v>
      </c>
      <c r="KD125">
        <v>27.5882</v>
      </c>
      <c r="KE125">
        <v>13.0457</v>
      </c>
      <c r="KF125">
        <v>28.8241</v>
      </c>
      <c r="KG125">
        <v>51.978</v>
      </c>
      <c r="KH125">
        <v>27.7685</v>
      </c>
      <c r="KI125">
        <v>217.253</v>
      </c>
      <c r="KJ125">
        <v>20.6945</v>
      </c>
      <c r="KK125">
        <v>93.6786</v>
      </c>
      <c r="KL125">
        <v>98.7592</v>
      </c>
    </row>
    <row r="126" spans="1:298">
      <c r="A126">
        <v>110</v>
      </c>
      <c r="B126">
        <v>1758472943.1</v>
      </c>
      <c r="C126">
        <v>3615</v>
      </c>
      <c r="D126" t="s">
        <v>664</v>
      </c>
      <c r="E126" t="s">
        <v>665</v>
      </c>
      <c r="F126">
        <v>5</v>
      </c>
      <c r="G126" t="s">
        <v>436</v>
      </c>
      <c r="H126" t="s">
        <v>437</v>
      </c>
      <c r="I126" t="s">
        <v>438</v>
      </c>
      <c r="J126">
        <v>1758472934.94615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240.400539771429</v>
      </c>
      <c r="AL126">
        <v>240.607872727273</v>
      </c>
      <c r="AM126">
        <v>-3.30083939393944</v>
      </c>
      <c r="AN126">
        <v>63.94</v>
      </c>
      <c r="AO126">
        <f>(AQ126 - AP126 + DZ126*1E3/(8.314*(EB126+273.15)) * AS126/DY126 * AR126) * DY126/(100*DM126) * 1000/(1000 - AQ126)</f>
        <v>0</v>
      </c>
      <c r="AP126">
        <v>20.6999343562502</v>
      </c>
      <c r="AQ126">
        <v>23.847155944056</v>
      </c>
      <c r="AR126">
        <v>0.000130039649445421</v>
      </c>
      <c r="AS126">
        <v>94.9993966536346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2.96</v>
      </c>
      <c r="DN126">
        <v>0.5</v>
      </c>
      <c r="DO126" t="s">
        <v>440</v>
      </c>
      <c r="DP126">
        <v>2</v>
      </c>
      <c r="DQ126" t="b">
        <v>1</v>
      </c>
      <c r="DR126">
        <v>1758472934.94615</v>
      </c>
      <c r="DS126">
        <v>257.541461538461</v>
      </c>
      <c r="DT126">
        <v>251.64</v>
      </c>
      <c r="DU126">
        <v>23.8215</v>
      </c>
      <c r="DV126">
        <v>20.7015692307692</v>
      </c>
      <c r="DW126">
        <v>252.359076923077</v>
      </c>
      <c r="DX126">
        <v>23.4844</v>
      </c>
      <c r="DY126">
        <v>499.991076923077</v>
      </c>
      <c r="DZ126">
        <v>90.1244846153846</v>
      </c>
      <c r="EA126">
        <v>0.0350863846153846</v>
      </c>
      <c r="EB126">
        <v>30.0876153846154</v>
      </c>
      <c r="EC126">
        <v>29.9886307692308</v>
      </c>
      <c r="ED126">
        <v>999.9</v>
      </c>
      <c r="EE126">
        <v>0</v>
      </c>
      <c r="EF126">
        <v>0</v>
      </c>
      <c r="EG126">
        <v>9989.18538461538</v>
      </c>
      <c r="EH126">
        <v>0</v>
      </c>
      <c r="EI126">
        <v>10.7945</v>
      </c>
      <c r="EJ126">
        <v>5.90160384615385</v>
      </c>
      <c r="EK126">
        <v>263.826153846154</v>
      </c>
      <c r="EL126">
        <v>256.959461538461</v>
      </c>
      <c r="EM126">
        <v>3.11993461538462</v>
      </c>
      <c r="EN126">
        <v>251.64</v>
      </c>
      <c r="EO126">
        <v>20.7015692307692</v>
      </c>
      <c r="EP126">
        <v>2.14690153846154</v>
      </c>
      <c r="EQ126">
        <v>1.86572</v>
      </c>
      <c r="ER126">
        <v>18.5715</v>
      </c>
      <c r="ES126">
        <v>16.3485615384615</v>
      </c>
      <c r="ET126">
        <v>1999.95538461538</v>
      </c>
      <c r="EU126">
        <v>0.979994615384615</v>
      </c>
      <c r="EV126">
        <v>0.0200055923076923</v>
      </c>
      <c r="EW126">
        <v>0</v>
      </c>
      <c r="EX126">
        <v>478.644692307692</v>
      </c>
      <c r="EY126">
        <v>5.00016</v>
      </c>
      <c r="EZ126">
        <v>9814.56461538462</v>
      </c>
      <c r="FA126">
        <v>18233.7384615385</v>
      </c>
      <c r="FB126">
        <v>48.4612307692308</v>
      </c>
      <c r="FC126">
        <v>48.937</v>
      </c>
      <c r="FD126">
        <v>48.9322307692308</v>
      </c>
      <c r="FE126">
        <v>48.375</v>
      </c>
      <c r="FF126">
        <v>50.25</v>
      </c>
      <c r="FG126">
        <v>1955.04538461538</v>
      </c>
      <c r="FH126">
        <v>39.91</v>
      </c>
      <c r="FI126">
        <v>0</v>
      </c>
      <c r="FJ126">
        <v>1758472944.2</v>
      </c>
      <c r="FK126">
        <v>0</v>
      </c>
      <c r="FL126">
        <v>478.6865</v>
      </c>
      <c r="FM126">
        <v>0.605572659466956</v>
      </c>
      <c r="FN126">
        <v>7.38837602850253</v>
      </c>
      <c r="FO126">
        <v>9814.66884615385</v>
      </c>
      <c r="FP126">
        <v>15</v>
      </c>
      <c r="FQ126">
        <v>0</v>
      </c>
      <c r="FR126" t="s">
        <v>441</v>
      </c>
      <c r="FS126">
        <v>1747249705.1</v>
      </c>
      <c r="FT126">
        <v>1747249711.1</v>
      </c>
      <c r="FU126">
        <v>0</v>
      </c>
      <c r="FV126">
        <v>0.871</v>
      </c>
      <c r="FW126">
        <v>0.066</v>
      </c>
      <c r="FX126">
        <v>5.486</v>
      </c>
      <c r="FY126">
        <v>0.145</v>
      </c>
      <c r="FZ126">
        <v>420</v>
      </c>
      <c r="GA126">
        <v>16</v>
      </c>
      <c r="GB126">
        <v>0.27</v>
      </c>
      <c r="GC126">
        <v>0.16</v>
      </c>
      <c r="GD126">
        <v>5.30848380952381</v>
      </c>
      <c r="GE126">
        <v>8.70763402597403</v>
      </c>
      <c r="GF126">
        <v>0.971963799921024</v>
      </c>
      <c r="GG126">
        <v>0</v>
      </c>
      <c r="GH126">
        <v>478.834794117647</v>
      </c>
      <c r="GI126">
        <v>-2.55078685387283</v>
      </c>
      <c r="GJ126">
        <v>0.366505820466719</v>
      </c>
      <c r="GK126">
        <v>-1</v>
      </c>
      <c r="GL126">
        <v>3.10861857142857</v>
      </c>
      <c r="GM126">
        <v>0.170584675324675</v>
      </c>
      <c r="GN126">
        <v>0.0173957258805594</v>
      </c>
      <c r="GO126">
        <v>0</v>
      </c>
      <c r="GP126">
        <v>0</v>
      </c>
      <c r="GQ126">
        <v>2</v>
      </c>
      <c r="GR126" t="s">
        <v>467</v>
      </c>
      <c r="GS126">
        <v>3.12528</v>
      </c>
      <c r="GT126">
        <v>2.66069</v>
      </c>
      <c r="GU126">
        <v>0.0541925</v>
      </c>
      <c r="GV126">
        <v>0.0538008</v>
      </c>
      <c r="GW126">
        <v>0.10095</v>
      </c>
      <c r="GX126">
        <v>0.0916469</v>
      </c>
      <c r="GY126">
        <v>24524.8</v>
      </c>
      <c r="GZ126">
        <v>23097.5</v>
      </c>
      <c r="HA126">
        <v>23186.8</v>
      </c>
      <c r="HB126">
        <v>23766.8</v>
      </c>
      <c r="HC126">
        <v>35517</v>
      </c>
      <c r="HD126">
        <v>35723.1</v>
      </c>
      <c r="HE126">
        <v>41795</v>
      </c>
      <c r="HF126">
        <v>42371.8</v>
      </c>
      <c r="HG126">
        <v>1.91115</v>
      </c>
      <c r="HH126">
        <v>1.79947</v>
      </c>
      <c r="HI126">
        <v>0.16319</v>
      </c>
      <c r="HJ126">
        <v>0</v>
      </c>
      <c r="HK126">
        <v>27.3225</v>
      </c>
      <c r="HL126">
        <v>999.9</v>
      </c>
      <c r="HM126">
        <v>49.42</v>
      </c>
      <c r="HN126">
        <v>31.048</v>
      </c>
      <c r="HO126">
        <v>24.8069</v>
      </c>
      <c r="HP126">
        <v>53.3674</v>
      </c>
      <c r="HQ126">
        <v>43.5096</v>
      </c>
      <c r="HR126">
        <v>1</v>
      </c>
      <c r="HS126">
        <v>0.00683689</v>
      </c>
      <c r="HT126">
        <v>-0.416751</v>
      </c>
      <c r="HU126">
        <v>20.2173</v>
      </c>
      <c r="HV126">
        <v>5.23271</v>
      </c>
      <c r="HW126">
        <v>11.992</v>
      </c>
      <c r="HX126">
        <v>4.95565</v>
      </c>
      <c r="HY126">
        <v>3.304</v>
      </c>
      <c r="HZ126">
        <v>999.9</v>
      </c>
      <c r="IA126">
        <v>9999</v>
      </c>
      <c r="IB126">
        <v>9999</v>
      </c>
      <c r="IC126">
        <v>9999</v>
      </c>
      <c r="ID126">
        <v>1.86857</v>
      </c>
      <c r="IE126">
        <v>1.86431</v>
      </c>
      <c r="IF126">
        <v>1.8718</v>
      </c>
      <c r="IG126">
        <v>1.86279</v>
      </c>
      <c r="IH126">
        <v>1.86218</v>
      </c>
      <c r="II126">
        <v>1.86859</v>
      </c>
      <c r="IJ126">
        <v>1.85878</v>
      </c>
      <c r="IK126">
        <v>1.86508</v>
      </c>
      <c r="IL126">
        <v>5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5.095</v>
      </c>
      <c r="IZ126">
        <v>0.3377</v>
      </c>
      <c r="JA126">
        <v>4.24591870636989</v>
      </c>
      <c r="JB126">
        <v>0.00406324532283829</v>
      </c>
      <c r="JC126">
        <v>-1.45373754250553e-06</v>
      </c>
      <c r="JD126">
        <v>2.45784242640463e-10</v>
      </c>
      <c r="JE126">
        <v>0.0444475935836347</v>
      </c>
      <c r="JF126">
        <v>0.00491888386651684</v>
      </c>
      <c r="JG126">
        <v>0.000226889049496401</v>
      </c>
      <c r="JH126">
        <v>4.01595507822366e-06</v>
      </c>
      <c r="JI126">
        <v>-0</v>
      </c>
      <c r="JJ126">
        <v>2035</v>
      </c>
      <c r="JK126">
        <v>2</v>
      </c>
      <c r="JL126">
        <v>30</v>
      </c>
      <c r="JM126">
        <v>187054</v>
      </c>
      <c r="JN126">
        <v>187053.9</v>
      </c>
      <c r="JO126">
        <v>0.617676</v>
      </c>
      <c r="JP126">
        <v>2.41211</v>
      </c>
      <c r="JQ126">
        <v>1.4978</v>
      </c>
      <c r="JR126">
        <v>2.32544</v>
      </c>
      <c r="JS126">
        <v>1.54419</v>
      </c>
      <c r="JT126">
        <v>2.29126</v>
      </c>
      <c r="JU126">
        <v>36.6706</v>
      </c>
      <c r="JV126">
        <v>24.1225</v>
      </c>
      <c r="JW126">
        <v>18</v>
      </c>
      <c r="JX126">
        <v>546.88</v>
      </c>
      <c r="JY126">
        <v>419.626</v>
      </c>
      <c r="JZ126">
        <v>27.769</v>
      </c>
      <c r="KA126">
        <v>27.6416</v>
      </c>
      <c r="KB126">
        <v>30</v>
      </c>
      <c r="KC126">
        <v>27.5603</v>
      </c>
      <c r="KD126">
        <v>27.5859</v>
      </c>
      <c r="KE126">
        <v>12.3873</v>
      </c>
      <c r="KF126">
        <v>28.8241</v>
      </c>
      <c r="KG126">
        <v>51.978</v>
      </c>
      <c r="KH126">
        <v>27.7762</v>
      </c>
      <c r="KI126">
        <v>197.04</v>
      </c>
      <c r="KJ126">
        <v>20.6635</v>
      </c>
      <c r="KK126">
        <v>93.6791</v>
      </c>
      <c r="KL126">
        <v>98.7597</v>
      </c>
    </row>
    <row r="127" spans="1:298">
      <c r="A127">
        <v>111</v>
      </c>
      <c r="B127">
        <v>1758472948.1</v>
      </c>
      <c r="C127">
        <v>3620</v>
      </c>
      <c r="D127" t="s">
        <v>666</v>
      </c>
      <c r="E127" t="s">
        <v>667</v>
      </c>
      <c r="F127">
        <v>5</v>
      </c>
      <c r="G127" t="s">
        <v>436</v>
      </c>
      <c r="H127" t="s">
        <v>437</v>
      </c>
      <c r="I127" t="s">
        <v>438</v>
      </c>
      <c r="J127">
        <v>1758472939.94615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223.753867605195</v>
      </c>
      <c r="AL127">
        <v>224.614775757576</v>
      </c>
      <c r="AM127">
        <v>-3.18791861471864</v>
      </c>
      <c r="AN127">
        <v>63.94</v>
      </c>
      <c r="AO127">
        <f>(AQ127 - AP127 + DZ127*1E3/(8.314*(EB127+273.15)) * AS127/DY127 * AR127) * DY127/(100*DM127) * 1000/(1000 - AQ127)</f>
        <v>0</v>
      </c>
      <c r="AP127">
        <v>20.6959901136333</v>
      </c>
      <c r="AQ127">
        <v>23.8666111888112</v>
      </c>
      <c r="AR127">
        <v>0.000134516493239466</v>
      </c>
      <c r="AS127">
        <v>94.9993966536346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2.96</v>
      </c>
      <c r="DN127">
        <v>0.5</v>
      </c>
      <c r="DO127" t="s">
        <v>440</v>
      </c>
      <c r="DP127">
        <v>2</v>
      </c>
      <c r="DQ127" t="b">
        <v>1</v>
      </c>
      <c r="DR127">
        <v>1758472939.94615</v>
      </c>
      <c r="DS127">
        <v>241.762538461538</v>
      </c>
      <c r="DT127">
        <v>235.185692307692</v>
      </c>
      <c r="DU127">
        <v>23.8377461538462</v>
      </c>
      <c r="DV127">
        <v>20.6988153846154</v>
      </c>
      <c r="DW127">
        <v>236.633461538462</v>
      </c>
      <c r="DX127">
        <v>23.5002846153846</v>
      </c>
      <c r="DY127">
        <v>500.023384615385</v>
      </c>
      <c r="DZ127">
        <v>90.1250384615385</v>
      </c>
      <c r="EA127">
        <v>0.0350399846153846</v>
      </c>
      <c r="EB127">
        <v>30.0926230769231</v>
      </c>
      <c r="EC127">
        <v>29.9869384615385</v>
      </c>
      <c r="ED127">
        <v>999.9</v>
      </c>
      <c r="EE127">
        <v>0</v>
      </c>
      <c r="EF127">
        <v>0</v>
      </c>
      <c r="EG127">
        <v>9988.94153846154</v>
      </c>
      <c r="EH127">
        <v>0</v>
      </c>
      <c r="EI127">
        <v>10.7945</v>
      </c>
      <c r="EJ127">
        <v>6.57691384615385</v>
      </c>
      <c r="EK127">
        <v>247.666153846154</v>
      </c>
      <c r="EL127">
        <v>240.156461538462</v>
      </c>
      <c r="EM127">
        <v>3.13892846153846</v>
      </c>
      <c r="EN127">
        <v>235.185692307692</v>
      </c>
      <c r="EO127">
        <v>20.6988153846154</v>
      </c>
      <c r="EP127">
        <v>2.14837846153846</v>
      </c>
      <c r="EQ127">
        <v>1.86548384615385</v>
      </c>
      <c r="ER127">
        <v>18.5824846153846</v>
      </c>
      <c r="ES127">
        <v>16.3465615384615</v>
      </c>
      <c r="ET127">
        <v>1999.93461538462</v>
      </c>
      <c r="EU127">
        <v>0.979994461538461</v>
      </c>
      <c r="EV127">
        <v>0.0200058153846154</v>
      </c>
      <c r="EW127">
        <v>0</v>
      </c>
      <c r="EX127">
        <v>478.863384615385</v>
      </c>
      <c r="EY127">
        <v>5.00016</v>
      </c>
      <c r="EZ127">
        <v>9816.98</v>
      </c>
      <c r="FA127">
        <v>18233.5538461538</v>
      </c>
      <c r="FB127">
        <v>48.4515384615385</v>
      </c>
      <c r="FC127">
        <v>48.937</v>
      </c>
      <c r="FD127">
        <v>48.9322307692308</v>
      </c>
      <c r="FE127">
        <v>48.375</v>
      </c>
      <c r="FF127">
        <v>50.25</v>
      </c>
      <c r="FG127">
        <v>1955.02461538462</v>
      </c>
      <c r="FH127">
        <v>39.91</v>
      </c>
      <c r="FI127">
        <v>0</v>
      </c>
      <c r="FJ127">
        <v>1758472949</v>
      </c>
      <c r="FK127">
        <v>0</v>
      </c>
      <c r="FL127">
        <v>478.884923076923</v>
      </c>
      <c r="FM127">
        <v>4.27589743555736</v>
      </c>
      <c r="FN127">
        <v>76.8222220347227</v>
      </c>
      <c r="FO127">
        <v>9817.82884615385</v>
      </c>
      <c r="FP127">
        <v>15</v>
      </c>
      <c r="FQ127">
        <v>0</v>
      </c>
      <c r="FR127" t="s">
        <v>441</v>
      </c>
      <c r="FS127">
        <v>1747249705.1</v>
      </c>
      <c r="FT127">
        <v>1747249711.1</v>
      </c>
      <c r="FU127">
        <v>0</v>
      </c>
      <c r="FV127">
        <v>0.871</v>
      </c>
      <c r="FW127">
        <v>0.066</v>
      </c>
      <c r="FX127">
        <v>5.486</v>
      </c>
      <c r="FY127">
        <v>0.145</v>
      </c>
      <c r="FZ127">
        <v>420</v>
      </c>
      <c r="GA127">
        <v>16</v>
      </c>
      <c r="GB127">
        <v>0.27</v>
      </c>
      <c r="GC127">
        <v>0.16</v>
      </c>
      <c r="GD127">
        <v>6.20483619047619</v>
      </c>
      <c r="GE127">
        <v>9.20806519480519</v>
      </c>
      <c r="GF127">
        <v>0.992525335329634</v>
      </c>
      <c r="GG127">
        <v>0</v>
      </c>
      <c r="GH127">
        <v>478.803</v>
      </c>
      <c r="GI127">
        <v>2.16858671222554</v>
      </c>
      <c r="GJ127">
        <v>0.320924583407527</v>
      </c>
      <c r="GK127">
        <v>-1</v>
      </c>
      <c r="GL127">
        <v>3.12914619047619</v>
      </c>
      <c r="GM127">
        <v>0.226643376623377</v>
      </c>
      <c r="GN127">
        <v>0.023218916441678</v>
      </c>
      <c r="GO127">
        <v>0</v>
      </c>
      <c r="GP127">
        <v>0</v>
      </c>
      <c r="GQ127">
        <v>2</v>
      </c>
      <c r="GR127" t="s">
        <v>467</v>
      </c>
      <c r="GS127">
        <v>3.12533</v>
      </c>
      <c r="GT127">
        <v>2.66058</v>
      </c>
      <c r="GU127">
        <v>0.0509263</v>
      </c>
      <c r="GV127">
        <v>0.0502615</v>
      </c>
      <c r="GW127">
        <v>0.101018</v>
      </c>
      <c r="GX127">
        <v>0.0916368</v>
      </c>
      <c r="GY127">
        <v>24609.3</v>
      </c>
      <c r="GZ127">
        <v>23183.9</v>
      </c>
      <c r="HA127">
        <v>23186.6</v>
      </c>
      <c r="HB127">
        <v>23766.9</v>
      </c>
      <c r="HC127">
        <v>35514</v>
      </c>
      <c r="HD127">
        <v>35723.5</v>
      </c>
      <c r="HE127">
        <v>41795</v>
      </c>
      <c r="HF127">
        <v>42372.2</v>
      </c>
      <c r="HG127">
        <v>1.9113</v>
      </c>
      <c r="HH127">
        <v>1.79958</v>
      </c>
      <c r="HI127">
        <v>0.163071</v>
      </c>
      <c r="HJ127">
        <v>0</v>
      </c>
      <c r="HK127">
        <v>27.3274</v>
      </c>
      <c r="HL127">
        <v>999.9</v>
      </c>
      <c r="HM127">
        <v>49.42</v>
      </c>
      <c r="HN127">
        <v>31.038</v>
      </c>
      <c r="HO127">
        <v>24.7914</v>
      </c>
      <c r="HP127">
        <v>53.9174</v>
      </c>
      <c r="HQ127">
        <v>43.754</v>
      </c>
      <c r="HR127">
        <v>1</v>
      </c>
      <c r="HS127">
        <v>0.00678354</v>
      </c>
      <c r="HT127">
        <v>-0.426345</v>
      </c>
      <c r="HU127">
        <v>20.2173</v>
      </c>
      <c r="HV127">
        <v>5.23226</v>
      </c>
      <c r="HW127">
        <v>11.992</v>
      </c>
      <c r="HX127">
        <v>4.9556</v>
      </c>
      <c r="HY127">
        <v>3.30395</v>
      </c>
      <c r="HZ127">
        <v>999.9</v>
      </c>
      <c r="IA127">
        <v>9999</v>
      </c>
      <c r="IB127">
        <v>9999</v>
      </c>
      <c r="IC127">
        <v>9999</v>
      </c>
      <c r="ID127">
        <v>1.86857</v>
      </c>
      <c r="IE127">
        <v>1.86432</v>
      </c>
      <c r="IF127">
        <v>1.8718</v>
      </c>
      <c r="IG127">
        <v>1.86279</v>
      </c>
      <c r="IH127">
        <v>1.86218</v>
      </c>
      <c r="II127">
        <v>1.86859</v>
      </c>
      <c r="IJ127">
        <v>1.8588</v>
      </c>
      <c r="IK127">
        <v>1.86508</v>
      </c>
      <c r="IL127">
        <v>5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5.041</v>
      </c>
      <c r="IZ127">
        <v>0.3382</v>
      </c>
      <c r="JA127">
        <v>4.24591870636989</v>
      </c>
      <c r="JB127">
        <v>0.00406324532283829</v>
      </c>
      <c r="JC127">
        <v>-1.45373754250553e-06</v>
      </c>
      <c r="JD127">
        <v>2.45784242640463e-10</v>
      </c>
      <c r="JE127">
        <v>0.0444475935836347</v>
      </c>
      <c r="JF127">
        <v>0.00491888386651684</v>
      </c>
      <c r="JG127">
        <v>0.000226889049496401</v>
      </c>
      <c r="JH127">
        <v>4.01595507822366e-06</v>
      </c>
      <c r="JI127">
        <v>-0</v>
      </c>
      <c r="JJ127">
        <v>2035</v>
      </c>
      <c r="JK127">
        <v>2</v>
      </c>
      <c r="JL127">
        <v>30</v>
      </c>
      <c r="JM127">
        <v>187054</v>
      </c>
      <c r="JN127">
        <v>187054</v>
      </c>
      <c r="JO127">
        <v>0.578613</v>
      </c>
      <c r="JP127">
        <v>2.41089</v>
      </c>
      <c r="JQ127">
        <v>1.4978</v>
      </c>
      <c r="JR127">
        <v>2.32544</v>
      </c>
      <c r="JS127">
        <v>1.54419</v>
      </c>
      <c r="JT127">
        <v>2.34253</v>
      </c>
      <c r="JU127">
        <v>36.6706</v>
      </c>
      <c r="JV127">
        <v>24.1313</v>
      </c>
      <c r="JW127">
        <v>18</v>
      </c>
      <c r="JX127">
        <v>546.956</v>
      </c>
      <c r="JY127">
        <v>419.666</v>
      </c>
      <c r="JZ127">
        <v>27.7756</v>
      </c>
      <c r="KA127">
        <v>27.6393</v>
      </c>
      <c r="KB127">
        <v>30</v>
      </c>
      <c r="KC127">
        <v>27.5578</v>
      </c>
      <c r="KD127">
        <v>27.5835</v>
      </c>
      <c r="KE127">
        <v>11.6195</v>
      </c>
      <c r="KF127">
        <v>28.8241</v>
      </c>
      <c r="KG127">
        <v>51.978</v>
      </c>
      <c r="KH127">
        <v>27.7883</v>
      </c>
      <c r="KI127">
        <v>183.468</v>
      </c>
      <c r="KJ127">
        <v>20.6268</v>
      </c>
      <c r="KK127">
        <v>93.6788</v>
      </c>
      <c r="KL127">
        <v>98.7604</v>
      </c>
    </row>
    <row r="128" spans="1:298">
      <c r="A128">
        <v>112</v>
      </c>
      <c r="B128">
        <v>1758472953.1</v>
      </c>
      <c r="C128">
        <v>3625</v>
      </c>
      <c r="D128" t="s">
        <v>668</v>
      </c>
      <c r="E128" t="s">
        <v>669</v>
      </c>
      <c r="F128">
        <v>5</v>
      </c>
      <c r="G128" t="s">
        <v>436</v>
      </c>
      <c r="H128" t="s">
        <v>437</v>
      </c>
      <c r="I128" t="s">
        <v>438</v>
      </c>
      <c r="J128">
        <v>1758472944.94615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206.422898199134</v>
      </c>
      <c r="AL128">
        <v>208.31696969697</v>
      </c>
      <c r="AM128">
        <v>-3.26419826839827</v>
      </c>
      <c r="AN128">
        <v>63.94</v>
      </c>
      <c r="AO128">
        <f>(AQ128 - AP128 + DZ128*1E3/(8.314*(EB128+273.15)) * AS128/DY128 * AR128) * DY128/(100*DM128) * 1000/(1000 - AQ128)</f>
        <v>0</v>
      </c>
      <c r="AP128">
        <v>20.6925530244723</v>
      </c>
      <c r="AQ128">
        <v>23.8933657342657</v>
      </c>
      <c r="AR128">
        <v>0.000154755043456893</v>
      </c>
      <c r="AS128">
        <v>94.9993966536346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2.96</v>
      </c>
      <c r="DN128">
        <v>0.5</v>
      </c>
      <c r="DO128" t="s">
        <v>440</v>
      </c>
      <c r="DP128">
        <v>2</v>
      </c>
      <c r="DQ128" t="b">
        <v>1</v>
      </c>
      <c r="DR128">
        <v>1758472944.94615</v>
      </c>
      <c r="DS128">
        <v>225.993615384615</v>
      </c>
      <c r="DT128">
        <v>218.369846153846</v>
      </c>
      <c r="DU128">
        <v>23.8586307692308</v>
      </c>
      <c r="DV128">
        <v>20.6955384615385</v>
      </c>
      <c r="DW128">
        <v>220.918538461538</v>
      </c>
      <c r="DX128">
        <v>23.5207153846154</v>
      </c>
      <c r="DY128">
        <v>500.029153846154</v>
      </c>
      <c r="DZ128">
        <v>90.1252384615385</v>
      </c>
      <c r="EA128">
        <v>0.0349397923076923</v>
      </c>
      <c r="EB128">
        <v>30.0958692307692</v>
      </c>
      <c r="EC128">
        <v>29.9864692307692</v>
      </c>
      <c r="ED128">
        <v>999.9</v>
      </c>
      <c r="EE128">
        <v>0</v>
      </c>
      <c r="EF128">
        <v>0</v>
      </c>
      <c r="EG128">
        <v>9999.95</v>
      </c>
      <c r="EH128">
        <v>0</v>
      </c>
      <c r="EI128">
        <v>10.7945</v>
      </c>
      <c r="EJ128">
        <v>7.62380538461538</v>
      </c>
      <c r="EK128">
        <v>231.517</v>
      </c>
      <c r="EL128">
        <v>222.984384615385</v>
      </c>
      <c r="EM128">
        <v>3.16308538461539</v>
      </c>
      <c r="EN128">
        <v>218.369846153846</v>
      </c>
      <c r="EO128">
        <v>20.6955384615385</v>
      </c>
      <c r="EP128">
        <v>2.15026615384615</v>
      </c>
      <c r="EQ128">
        <v>1.86519307692308</v>
      </c>
      <c r="ER128">
        <v>18.5965076923077</v>
      </c>
      <c r="ES128">
        <v>16.3441076923077</v>
      </c>
      <c r="ET128">
        <v>1999.96</v>
      </c>
      <c r="EU128">
        <v>0.979994615384615</v>
      </c>
      <c r="EV128">
        <v>0.0200055923076923</v>
      </c>
      <c r="EW128">
        <v>0</v>
      </c>
      <c r="EX128">
        <v>479.346692307692</v>
      </c>
      <c r="EY128">
        <v>5.00016</v>
      </c>
      <c r="EZ128">
        <v>9825.76461538462</v>
      </c>
      <c r="FA128">
        <v>18233.7923076923</v>
      </c>
      <c r="FB128">
        <v>48.4466923076923</v>
      </c>
      <c r="FC128">
        <v>48.9418461538462</v>
      </c>
      <c r="FD128">
        <v>48.9274615384615</v>
      </c>
      <c r="FE128">
        <v>48.375</v>
      </c>
      <c r="FF128">
        <v>50.25</v>
      </c>
      <c r="FG128">
        <v>1955.05</v>
      </c>
      <c r="FH128">
        <v>39.91</v>
      </c>
      <c r="FI128">
        <v>0</v>
      </c>
      <c r="FJ128">
        <v>1758472953.8</v>
      </c>
      <c r="FK128">
        <v>0</v>
      </c>
      <c r="FL128">
        <v>479.359153846154</v>
      </c>
      <c r="FM128">
        <v>7.81388034958738</v>
      </c>
      <c r="FN128">
        <v>136.394188049925</v>
      </c>
      <c r="FO128">
        <v>9826.44269230769</v>
      </c>
      <c r="FP128">
        <v>15</v>
      </c>
      <c r="FQ128">
        <v>0</v>
      </c>
      <c r="FR128" t="s">
        <v>441</v>
      </c>
      <c r="FS128">
        <v>1747249705.1</v>
      </c>
      <c r="FT128">
        <v>1747249711.1</v>
      </c>
      <c r="FU128">
        <v>0</v>
      </c>
      <c r="FV128">
        <v>0.871</v>
      </c>
      <c r="FW128">
        <v>0.066</v>
      </c>
      <c r="FX128">
        <v>5.486</v>
      </c>
      <c r="FY128">
        <v>0.145</v>
      </c>
      <c r="FZ128">
        <v>420</v>
      </c>
      <c r="GA128">
        <v>16</v>
      </c>
      <c r="GB128">
        <v>0.27</v>
      </c>
      <c r="GC128">
        <v>0.16</v>
      </c>
      <c r="GD128">
        <v>6.85178142857143</v>
      </c>
      <c r="GE128">
        <v>11.5129192207792</v>
      </c>
      <c r="GF128">
        <v>1.19981539289249</v>
      </c>
      <c r="GG128">
        <v>0</v>
      </c>
      <c r="GH128">
        <v>479.062588235294</v>
      </c>
      <c r="GI128">
        <v>5.04048892663045</v>
      </c>
      <c r="GJ128">
        <v>0.555304374282148</v>
      </c>
      <c r="GK128">
        <v>-1</v>
      </c>
      <c r="GL128">
        <v>3.14538714285714</v>
      </c>
      <c r="GM128">
        <v>0.272603376623375</v>
      </c>
      <c r="GN128">
        <v>0.0277052642656086</v>
      </c>
      <c r="GO128">
        <v>0</v>
      </c>
      <c r="GP128">
        <v>0</v>
      </c>
      <c r="GQ128">
        <v>2</v>
      </c>
      <c r="GR128" t="s">
        <v>467</v>
      </c>
      <c r="GS128">
        <v>3.12538</v>
      </c>
      <c r="GT128">
        <v>2.66036</v>
      </c>
      <c r="GU128">
        <v>0.0475314</v>
      </c>
      <c r="GV128">
        <v>0.0467404</v>
      </c>
      <c r="GW128">
        <v>0.101105</v>
      </c>
      <c r="GX128">
        <v>0.0916207</v>
      </c>
      <c r="GY128">
        <v>24697.4</v>
      </c>
      <c r="GZ128">
        <v>23270.2</v>
      </c>
      <c r="HA128">
        <v>23186.7</v>
      </c>
      <c r="HB128">
        <v>23767.2</v>
      </c>
      <c r="HC128">
        <v>35510.6</v>
      </c>
      <c r="HD128">
        <v>35724.1</v>
      </c>
      <c r="HE128">
        <v>41795.4</v>
      </c>
      <c r="HF128">
        <v>42372.4</v>
      </c>
      <c r="HG128">
        <v>1.91153</v>
      </c>
      <c r="HH128">
        <v>1.79945</v>
      </c>
      <c r="HI128">
        <v>0.162438</v>
      </c>
      <c r="HJ128">
        <v>0</v>
      </c>
      <c r="HK128">
        <v>27.3329</v>
      </c>
      <c r="HL128">
        <v>999.9</v>
      </c>
      <c r="HM128">
        <v>49.42</v>
      </c>
      <c r="HN128">
        <v>31.048</v>
      </c>
      <c r="HO128">
        <v>24.8051</v>
      </c>
      <c r="HP128">
        <v>54.3174</v>
      </c>
      <c r="HQ128">
        <v>43.7139</v>
      </c>
      <c r="HR128">
        <v>1</v>
      </c>
      <c r="HS128">
        <v>0.00670224</v>
      </c>
      <c r="HT128">
        <v>-0.454872</v>
      </c>
      <c r="HU128">
        <v>20.2173</v>
      </c>
      <c r="HV128">
        <v>5.23301</v>
      </c>
      <c r="HW128">
        <v>11.992</v>
      </c>
      <c r="HX128">
        <v>4.9556</v>
      </c>
      <c r="HY128">
        <v>3.30393</v>
      </c>
      <c r="HZ128">
        <v>999.9</v>
      </c>
      <c r="IA128">
        <v>9999</v>
      </c>
      <c r="IB128">
        <v>9999</v>
      </c>
      <c r="IC128">
        <v>9999</v>
      </c>
      <c r="ID128">
        <v>1.86858</v>
      </c>
      <c r="IE128">
        <v>1.86432</v>
      </c>
      <c r="IF128">
        <v>1.87181</v>
      </c>
      <c r="IG128">
        <v>1.86279</v>
      </c>
      <c r="IH128">
        <v>1.86218</v>
      </c>
      <c r="II128">
        <v>1.86859</v>
      </c>
      <c r="IJ128">
        <v>1.8588</v>
      </c>
      <c r="IK128">
        <v>1.86508</v>
      </c>
      <c r="IL128">
        <v>5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4.985</v>
      </c>
      <c r="IZ128">
        <v>0.3388</v>
      </c>
      <c r="JA128">
        <v>4.24591870636989</v>
      </c>
      <c r="JB128">
        <v>0.00406324532283829</v>
      </c>
      <c r="JC128">
        <v>-1.45373754250553e-06</v>
      </c>
      <c r="JD128">
        <v>2.45784242640463e-10</v>
      </c>
      <c r="JE128">
        <v>0.0444475935836347</v>
      </c>
      <c r="JF128">
        <v>0.00491888386651684</v>
      </c>
      <c r="JG128">
        <v>0.000226889049496401</v>
      </c>
      <c r="JH128">
        <v>4.01595507822366e-06</v>
      </c>
      <c r="JI128">
        <v>-0</v>
      </c>
      <c r="JJ128">
        <v>2035</v>
      </c>
      <c r="JK128">
        <v>2</v>
      </c>
      <c r="JL128">
        <v>30</v>
      </c>
      <c r="JM128">
        <v>187054.1</v>
      </c>
      <c r="JN128">
        <v>187054</v>
      </c>
      <c r="JO128">
        <v>0.544434</v>
      </c>
      <c r="JP128">
        <v>2.40601</v>
      </c>
      <c r="JQ128">
        <v>1.4978</v>
      </c>
      <c r="JR128">
        <v>2.32544</v>
      </c>
      <c r="JS128">
        <v>1.54419</v>
      </c>
      <c r="JT128">
        <v>2.34009</v>
      </c>
      <c r="JU128">
        <v>36.6706</v>
      </c>
      <c r="JV128">
        <v>24.1313</v>
      </c>
      <c r="JW128">
        <v>18</v>
      </c>
      <c r="JX128">
        <v>547.087</v>
      </c>
      <c r="JY128">
        <v>419.582</v>
      </c>
      <c r="JZ128">
        <v>27.785</v>
      </c>
      <c r="KA128">
        <v>27.637</v>
      </c>
      <c r="KB128">
        <v>29.9999</v>
      </c>
      <c r="KC128">
        <v>27.5561</v>
      </c>
      <c r="KD128">
        <v>27.5818</v>
      </c>
      <c r="KE128">
        <v>10.9319</v>
      </c>
      <c r="KF128">
        <v>29.1119</v>
      </c>
      <c r="KG128">
        <v>51.978</v>
      </c>
      <c r="KH128">
        <v>27.7993</v>
      </c>
      <c r="KI128">
        <v>169.88</v>
      </c>
      <c r="KJ128">
        <v>20.5748</v>
      </c>
      <c r="KK128">
        <v>93.6794</v>
      </c>
      <c r="KL128">
        <v>98.7613</v>
      </c>
    </row>
    <row r="129" spans="1:298">
      <c r="A129">
        <v>113</v>
      </c>
      <c r="B129">
        <v>1758472958.1</v>
      </c>
      <c r="C129">
        <v>3630</v>
      </c>
      <c r="D129" t="s">
        <v>670</v>
      </c>
      <c r="E129" t="s">
        <v>671</v>
      </c>
      <c r="F129">
        <v>5</v>
      </c>
      <c r="G129" t="s">
        <v>436</v>
      </c>
      <c r="H129" t="s">
        <v>437</v>
      </c>
      <c r="I129" t="s">
        <v>438</v>
      </c>
      <c r="J129">
        <v>1758472949.94615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189.722190632035</v>
      </c>
      <c r="AL129">
        <v>192.342490909091</v>
      </c>
      <c r="AM129">
        <v>-3.18348138528141</v>
      </c>
      <c r="AN129">
        <v>63.94</v>
      </c>
      <c r="AO129">
        <f>(AQ129 - AP129 + DZ129*1E3/(8.314*(EB129+273.15)) * AS129/DY129 * AR129) * DY129/(100*DM129) * 1000/(1000 - AQ129)</f>
        <v>0</v>
      </c>
      <c r="AP129">
        <v>20.6876658712681</v>
      </c>
      <c r="AQ129">
        <v>23.9253482517483</v>
      </c>
      <c r="AR129">
        <v>0.00607444135343546</v>
      </c>
      <c r="AS129">
        <v>94.9993966536346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2.96</v>
      </c>
      <c r="DN129">
        <v>0.5</v>
      </c>
      <c r="DO129" t="s">
        <v>440</v>
      </c>
      <c r="DP129">
        <v>2</v>
      </c>
      <c r="DQ129" t="b">
        <v>1</v>
      </c>
      <c r="DR129">
        <v>1758472949.94615</v>
      </c>
      <c r="DS129">
        <v>210.202307692308</v>
      </c>
      <c r="DT129">
        <v>201.812230769231</v>
      </c>
      <c r="DU129">
        <v>23.8836384615385</v>
      </c>
      <c r="DV129">
        <v>20.6911846153846</v>
      </c>
      <c r="DW129">
        <v>205.182</v>
      </c>
      <c r="DX129">
        <v>23.5451923076923</v>
      </c>
      <c r="DY129">
        <v>500.013076923077</v>
      </c>
      <c r="DZ129">
        <v>90.1252692307692</v>
      </c>
      <c r="EA129">
        <v>0.0349780615384615</v>
      </c>
      <c r="EB129">
        <v>30.0997153846154</v>
      </c>
      <c r="EC129">
        <v>29.9853846153846</v>
      </c>
      <c r="ED129">
        <v>999.9</v>
      </c>
      <c r="EE129">
        <v>0</v>
      </c>
      <c r="EF129">
        <v>0</v>
      </c>
      <c r="EG129">
        <v>9994.75538461539</v>
      </c>
      <c r="EH129">
        <v>0</v>
      </c>
      <c r="EI129">
        <v>10.7945</v>
      </c>
      <c r="EJ129">
        <v>8.39013846153846</v>
      </c>
      <c r="EK129">
        <v>215.345153846154</v>
      </c>
      <c r="EL129">
        <v>206.076</v>
      </c>
      <c r="EM129">
        <v>3.19245615384615</v>
      </c>
      <c r="EN129">
        <v>201.812230769231</v>
      </c>
      <c r="EO129">
        <v>20.6911846153846</v>
      </c>
      <c r="EP129">
        <v>2.15252153846154</v>
      </c>
      <c r="EQ129">
        <v>1.8648</v>
      </c>
      <c r="ER129">
        <v>18.6132538461538</v>
      </c>
      <c r="ES129">
        <v>16.3407923076923</v>
      </c>
      <c r="ET129">
        <v>2000.00769230769</v>
      </c>
      <c r="EU129">
        <v>0.979994923076923</v>
      </c>
      <c r="EV129">
        <v>0.0200051615384615</v>
      </c>
      <c r="EW129">
        <v>0</v>
      </c>
      <c r="EX129">
        <v>480.038153846154</v>
      </c>
      <c r="EY129">
        <v>5.00016</v>
      </c>
      <c r="EZ129">
        <v>9839.13846153846</v>
      </c>
      <c r="FA129">
        <v>18234.2307692308</v>
      </c>
      <c r="FB129">
        <v>48.4466923076923</v>
      </c>
      <c r="FC129">
        <v>48.9418461538462</v>
      </c>
      <c r="FD129">
        <v>48.9274615384615</v>
      </c>
      <c r="FE129">
        <v>48.375</v>
      </c>
      <c r="FF129">
        <v>50.25</v>
      </c>
      <c r="FG129">
        <v>1955.09769230769</v>
      </c>
      <c r="FH129">
        <v>39.91</v>
      </c>
      <c r="FI129">
        <v>0</v>
      </c>
      <c r="FJ129">
        <v>1758472959.2</v>
      </c>
      <c r="FK129">
        <v>0</v>
      </c>
      <c r="FL129">
        <v>480.19196</v>
      </c>
      <c r="FM129">
        <v>10.224769225764</v>
      </c>
      <c r="FN129">
        <v>199.406153765081</v>
      </c>
      <c r="FO129">
        <v>9842.1032</v>
      </c>
      <c r="FP129">
        <v>15</v>
      </c>
      <c r="FQ129">
        <v>0</v>
      </c>
      <c r="FR129" t="s">
        <v>441</v>
      </c>
      <c r="FS129">
        <v>1747249705.1</v>
      </c>
      <c r="FT129">
        <v>1747249711.1</v>
      </c>
      <c r="FU129">
        <v>0</v>
      </c>
      <c r="FV129">
        <v>0.871</v>
      </c>
      <c r="FW129">
        <v>0.066</v>
      </c>
      <c r="FX129">
        <v>5.486</v>
      </c>
      <c r="FY129">
        <v>0.145</v>
      </c>
      <c r="FZ129">
        <v>420</v>
      </c>
      <c r="GA129">
        <v>16</v>
      </c>
      <c r="GB129">
        <v>0.27</v>
      </c>
      <c r="GC129">
        <v>0.16</v>
      </c>
      <c r="GD129">
        <v>7.96464761904762</v>
      </c>
      <c r="GE129">
        <v>9.84294233766235</v>
      </c>
      <c r="GF129">
        <v>1.02425380064804</v>
      </c>
      <c r="GG129">
        <v>0</v>
      </c>
      <c r="GH129">
        <v>479.655264705882</v>
      </c>
      <c r="GI129">
        <v>8.48866310278059</v>
      </c>
      <c r="GJ129">
        <v>0.853202731195253</v>
      </c>
      <c r="GK129">
        <v>-1</v>
      </c>
      <c r="GL129">
        <v>3.17672904761905</v>
      </c>
      <c r="GM129">
        <v>0.346249090909091</v>
      </c>
      <c r="GN129">
        <v>0.0351206818602809</v>
      </c>
      <c r="GO129">
        <v>0</v>
      </c>
      <c r="GP129">
        <v>0</v>
      </c>
      <c r="GQ129">
        <v>2</v>
      </c>
      <c r="GR129" t="s">
        <v>467</v>
      </c>
      <c r="GS129">
        <v>3.12515</v>
      </c>
      <c r="GT129">
        <v>2.66065</v>
      </c>
      <c r="GU129">
        <v>0.044126</v>
      </c>
      <c r="GV129">
        <v>0.0429467</v>
      </c>
      <c r="GW129">
        <v>0.101197</v>
      </c>
      <c r="GX129">
        <v>0.0915979</v>
      </c>
      <c r="GY129">
        <v>24785.9</v>
      </c>
      <c r="GZ129">
        <v>23362.4</v>
      </c>
      <c r="HA129">
        <v>23186.9</v>
      </c>
      <c r="HB129">
        <v>23766.9</v>
      </c>
      <c r="HC129">
        <v>35506.7</v>
      </c>
      <c r="HD129">
        <v>35724.4</v>
      </c>
      <c r="HE129">
        <v>41795.5</v>
      </c>
      <c r="HF129">
        <v>42372</v>
      </c>
      <c r="HG129">
        <v>1.91085</v>
      </c>
      <c r="HH129">
        <v>1.7996</v>
      </c>
      <c r="HI129">
        <v>0.163138</v>
      </c>
      <c r="HJ129">
        <v>0</v>
      </c>
      <c r="HK129">
        <v>27.3353</v>
      </c>
      <c r="HL129">
        <v>999.9</v>
      </c>
      <c r="HM129">
        <v>49.42</v>
      </c>
      <c r="HN129">
        <v>31.038</v>
      </c>
      <c r="HO129">
        <v>24.7909</v>
      </c>
      <c r="HP129">
        <v>54.1774</v>
      </c>
      <c r="HQ129">
        <v>43.7981</v>
      </c>
      <c r="HR129">
        <v>1</v>
      </c>
      <c r="HS129">
        <v>0.00645833</v>
      </c>
      <c r="HT129">
        <v>-0.459635</v>
      </c>
      <c r="HU129">
        <v>20.2173</v>
      </c>
      <c r="HV129">
        <v>5.23346</v>
      </c>
      <c r="HW129">
        <v>11.992</v>
      </c>
      <c r="HX129">
        <v>4.95565</v>
      </c>
      <c r="HY129">
        <v>3.30395</v>
      </c>
      <c r="HZ129">
        <v>999.9</v>
      </c>
      <c r="IA129">
        <v>9999</v>
      </c>
      <c r="IB129">
        <v>9999</v>
      </c>
      <c r="IC129">
        <v>9999</v>
      </c>
      <c r="ID129">
        <v>1.86857</v>
      </c>
      <c r="IE129">
        <v>1.86432</v>
      </c>
      <c r="IF129">
        <v>1.87181</v>
      </c>
      <c r="IG129">
        <v>1.86278</v>
      </c>
      <c r="IH129">
        <v>1.86218</v>
      </c>
      <c r="II129">
        <v>1.86859</v>
      </c>
      <c r="IJ129">
        <v>1.85877</v>
      </c>
      <c r="IK129">
        <v>1.86508</v>
      </c>
      <c r="IL129">
        <v>5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4.93</v>
      </c>
      <c r="IZ129">
        <v>0.3395</v>
      </c>
      <c r="JA129">
        <v>4.24591870636989</v>
      </c>
      <c r="JB129">
        <v>0.00406324532283829</v>
      </c>
      <c r="JC129">
        <v>-1.45373754250553e-06</v>
      </c>
      <c r="JD129">
        <v>2.45784242640463e-10</v>
      </c>
      <c r="JE129">
        <v>0.0444475935836347</v>
      </c>
      <c r="JF129">
        <v>0.00491888386651684</v>
      </c>
      <c r="JG129">
        <v>0.000226889049496401</v>
      </c>
      <c r="JH129">
        <v>4.01595507822366e-06</v>
      </c>
      <c r="JI129">
        <v>-0</v>
      </c>
      <c r="JJ129">
        <v>2035</v>
      </c>
      <c r="JK129">
        <v>2</v>
      </c>
      <c r="JL129">
        <v>30</v>
      </c>
      <c r="JM129">
        <v>187054.2</v>
      </c>
      <c r="JN129">
        <v>187054.1</v>
      </c>
      <c r="JO129">
        <v>0.511475</v>
      </c>
      <c r="JP129">
        <v>2.40967</v>
      </c>
      <c r="JQ129">
        <v>1.4978</v>
      </c>
      <c r="JR129">
        <v>2.32544</v>
      </c>
      <c r="JS129">
        <v>1.54419</v>
      </c>
      <c r="JT129">
        <v>2.34863</v>
      </c>
      <c r="JU129">
        <v>36.6706</v>
      </c>
      <c r="JV129">
        <v>24.1313</v>
      </c>
      <c r="JW129">
        <v>18</v>
      </c>
      <c r="JX129">
        <v>546.63</v>
      </c>
      <c r="JY129">
        <v>419.653</v>
      </c>
      <c r="JZ129">
        <v>27.7983</v>
      </c>
      <c r="KA129">
        <v>27.6348</v>
      </c>
      <c r="KB129">
        <v>29.9999</v>
      </c>
      <c r="KC129">
        <v>27.5538</v>
      </c>
      <c r="KD129">
        <v>27.5797</v>
      </c>
      <c r="KE129">
        <v>10.1548</v>
      </c>
      <c r="KF129">
        <v>29.4182</v>
      </c>
      <c r="KG129">
        <v>51.978</v>
      </c>
      <c r="KH129">
        <v>27.8057</v>
      </c>
      <c r="KI129">
        <v>149.636</v>
      </c>
      <c r="KJ129">
        <v>20.5045</v>
      </c>
      <c r="KK129">
        <v>93.6798</v>
      </c>
      <c r="KL129">
        <v>98.7602</v>
      </c>
    </row>
    <row r="130" spans="1:298">
      <c r="A130">
        <v>114</v>
      </c>
      <c r="B130">
        <v>1758472963.1</v>
      </c>
      <c r="C130">
        <v>3635</v>
      </c>
      <c r="D130" t="s">
        <v>672</v>
      </c>
      <c r="E130" t="s">
        <v>673</v>
      </c>
      <c r="F130">
        <v>5</v>
      </c>
      <c r="G130" t="s">
        <v>436</v>
      </c>
      <c r="H130" t="s">
        <v>437</v>
      </c>
      <c r="I130" t="s">
        <v>438</v>
      </c>
      <c r="J130">
        <v>1758472954.94615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172.023396758441</v>
      </c>
      <c r="AL130">
        <v>175.914884848485</v>
      </c>
      <c r="AM130">
        <v>-3.30246580086585</v>
      </c>
      <c r="AN130">
        <v>63.94</v>
      </c>
      <c r="AO130">
        <f>(AQ130 - AP130 + DZ130*1E3/(8.314*(EB130+273.15)) * AS130/DY130 * AR130) * DY130/(100*DM130) * 1000/(1000 - AQ130)</f>
        <v>0</v>
      </c>
      <c r="AP130">
        <v>20.6720027702569</v>
      </c>
      <c r="AQ130">
        <v>23.9565517482517</v>
      </c>
      <c r="AR130">
        <v>0.00624962173079268</v>
      </c>
      <c r="AS130">
        <v>94.9993966536346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2.96</v>
      </c>
      <c r="DN130">
        <v>0.5</v>
      </c>
      <c r="DO130" t="s">
        <v>440</v>
      </c>
      <c r="DP130">
        <v>2</v>
      </c>
      <c r="DQ130" t="b">
        <v>1</v>
      </c>
      <c r="DR130">
        <v>1758472954.94615</v>
      </c>
      <c r="DS130">
        <v>194.427</v>
      </c>
      <c r="DT130">
        <v>184.927076923077</v>
      </c>
      <c r="DU130">
        <v>23.9121230769231</v>
      </c>
      <c r="DV130">
        <v>20.6785153846154</v>
      </c>
      <c r="DW130">
        <v>189.461923076923</v>
      </c>
      <c r="DX130">
        <v>23.5730461538462</v>
      </c>
      <c r="DY130">
        <v>499.993307692308</v>
      </c>
      <c r="DZ130">
        <v>90.1252461538462</v>
      </c>
      <c r="EA130">
        <v>0.0350952692307692</v>
      </c>
      <c r="EB130">
        <v>30.1012923076923</v>
      </c>
      <c r="EC130">
        <v>29.9882923076923</v>
      </c>
      <c r="ED130">
        <v>999.9</v>
      </c>
      <c r="EE130">
        <v>0</v>
      </c>
      <c r="EF130">
        <v>0</v>
      </c>
      <c r="EG130">
        <v>9986.30153846154</v>
      </c>
      <c r="EH130">
        <v>0</v>
      </c>
      <c r="EI130">
        <v>10.7945</v>
      </c>
      <c r="EJ130">
        <v>9.49980307692308</v>
      </c>
      <c r="EK130">
        <v>199.189615384615</v>
      </c>
      <c r="EL130">
        <v>188.832076923077</v>
      </c>
      <c r="EM130">
        <v>3.23360384615385</v>
      </c>
      <c r="EN130">
        <v>184.927076923077</v>
      </c>
      <c r="EO130">
        <v>20.6785153846154</v>
      </c>
      <c r="EP130">
        <v>2.15508692307692</v>
      </c>
      <c r="EQ130">
        <v>1.86365692307692</v>
      </c>
      <c r="ER130">
        <v>18.6322923076923</v>
      </c>
      <c r="ES130">
        <v>16.3311692307692</v>
      </c>
      <c r="ET130">
        <v>2000.03538461538</v>
      </c>
      <c r="EU130">
        <v>0.979995076923077</v>
      </c>
      <c r="EV130">
        <v>0.0200049230769231</v>
      </c>
      <c r="EW130">
        <v>0</v>
      </c>
      <c r="EX130">
        <v>480.921615384615</v>
      </c>
      <c r="EY130">
        <v>5.00016</v>
      </c>
      <c r="EZ130">
        <v>9856.87538461538</v>
      </c>
      <c r="FA130">
        <v>18234.4846153846</v>
      </c>
      <c r="FB130">
        <v>48.4418461538462</v>
      </c>
      <c r="FC130">
        <v>48.9466923076923</v>
      </c>
      <c r="FD130">
        <v>48.9274615384615</v>
      </c>
      <c r="FE130">
        <v>48.375</v>
      </c>
      <c r="FF130">
        <v>50.25</v>
      </c>
      <c r="FG130">
        <v>1955.12538461538</v>
      </c>
      <c r="FH130">
        <v>39.91</v>
      </c>
      <c r="FI130">
        <v>0</v>
      </c>
      <c r="FJ130">
        <v>1758472964</v>
      </c>
      <c r="FK130">
        <v>0</v>
      </c>
      <c r="FL130">
        <v>481.11404</v>
      </c>
      <c r="FM130">
        <v>12.417153815399</v>
      </c>
      <c r="FN130">
        <v>244.147691917984</v>
      </c>
      <c r="FO130">
        <v>9859.9352</v>
      </c>
      <c r="FP130">
        <v>15</v>
      </c>
      <c r="FQ130">
        <v>0</v>
      </c>
      <c r="FR130" t="s">
        <v>441</v>
      </c>
      <c r="FS130">
        <v>1747249705.1</v>
      </c>
      <c r="FT130">
        <v>1747249711.1</v>
      </c>
      <c r="FU130">
        <v>0</v>
      </c>
      <c r="FV130">
        <v>0.871</v>
      </c>
      <c r="FW130">
        <v>0.066</v>
      </c>
      <c r="FX130">
        <v>5.486</v>
      </c>
      <c r="FY130">
        <v>0.145</v>
      </c>
      <c r="FZ130">
        <v>420</v>
      </c>
      <c r="GA130">
        <v>16</v>
      </c>
      <c r="GB130">
        <v>0.27</v>
      </c>
      <c r="GC130">
        <v>0.16</v>
      </c>
      <c r="GD130">
        <v>8.74727047619048</v>
      </c>
      <c r="GE130">
        <v>12.1462441558442</v>
      </c>
      <c r="GF130">
        <v>1.26491853574121</v>
      </c>
      <c r="GG130">
        <v>0</v>
      </c>
      <c r="GH130">
        <v>480.309117647059</v>
      </c>
      <c r="GI130">
        <v>10.4970511859374</v>
      </c>
      <c r="GJ130">
        <v>1.0456072472831</v>
      </c>
      <c r="GK130">
        <v>-1</v>
      </c>
      <c r="GL130">
        <v>3.20387523809524</v>
      </c>
      <c r="GM130">
        <v>0.430365194805197</v>
      </c>
      <c r="GN130">
        <v>0.0442633690989618</v>
      </c>
      <c r="GO130">
        <v>0</v>
      </c>
      <c r="GP130">
        <v>0</v>
      </c>
      <c r="GQ130">
        <v>2</v>
      </c>
      <c r="GR130" t="s">
        <v>467</v>
      </c>
      <c r="GS130">
        <v>3.12537</v>
      </c>
      <c r="GT130">
        <v>2.66062</v>
      </c>
      <c r="GU130">
        <v>0.0405451</v>
      </c>
      <c r="GV130">
        <v>0.039345</v>
      </c>
      <c r="GW130">
        <v>0.101278</v>
      </c>
      <c r="GX130">
        <v>0.0913722</v>
      </c>
      <c r="GY130">
        <v>24878.8</v>
      </c>
      <c r="GZ130">
        <v>23451</v>
      </c>
      <c r="HA130">
        <v>23186.9</v>
      </c>
      <c r="HB130">
        <v>23767.6</v>
      </c>
      <c r="HC130">
        <v>35502.8</v>
      </c>
      <c r="HD130">
        <v>35733.8</v>
      </c>
      <c r="HE130">
        <v>41795.1</v>
      </c>
      <c r="HF130">
        <v>42373</v>
      </c>
      <c r="HG130">
        <v>1.91173</v>
      </c>
      <c r="HH130">
        <v>1.79915</v>
      </c>
      <c r="HI130">
        <v>0.162482</v>
      </c>
      <c r="HJ130">
        <v>0</v>
      </c>
      <c r="HK130">
        <v>27.3362</v>
      </c>
      <c r="HL130">
        <v>999.9</v>
      </c>
      <c r="HM130">
        <v>49.42</v>
      </c>
      <c r="HN130">
        <v>31.038</v>
      </c>
      <c r="HO130">
        <v>24.7922</v>
      </c>
      <c r="HP130">
        <v>53.9774</v>
      </c>
      <c r="HQ130">
        <v>43.758</v>
      </c>
      <c r="HR130">
        <v>1</v>
      </c>
      <c r="HS130">
        <v>0.00625762</v>
      </c>
      <c r="HT130">
        <v>-0.447623</v>
      </c>
      <c r="HU130">
        <v>20.2173</v>
      </c>
      <c r="HV130">
        <v>5.23286</v>
      </c>
      <c r="HW130">
        <v>11.992</v>
      </c>
      <c r="HX130">
        <v>4.9556</v>
      </c>
      <c r="HY130">
        <v>3.30398</v>
      </c>
      <c r="HZ130">
        <v>999.9</v>
      </c>
      <c r="IA130">
        <v>9999</v>
      </c>
      <c r="IB130">
        <v>9999</v>
      </c>
      <c r="IC130">
        <v>9999</v>
      </c>
      <c r="ID130">
        <v>1.86857</v>
      </c>
      <c r="IE130">
        <v>1.86431</v>
      </c>
      <c r="IF130">
        <v>1.8718</v>
      </c>
      <c r="IG130">
        <v>1.86279</v>
      </c>
      <c r="IH130">
        <v>1.86218</v>
      </c>
      <c r="II130">
        <v>1.86859</v>
      </c>
      <c r="IJ130">
        <v>1.85881</v>
      </c>
      <c r="IK130">
        <v>1.86508</v>
      </c>
      <c r="IL130">
        <v>5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4.873</v>
      </c>
      <c r="IZ130">
        <v>0.3401</v>
      </c>
      <c r="JA130">
        <v>4.24591870636989</v>
      </c>
      <c r="JB130">
        <v>0.00406324532283829</v>
      </c>
      <c r="JC130">
        <v>-1.45373754250553e-06</v>
      </c>
      <c r="JD130">
        <v>2.45784242640463e-10</v>
      </c>
      <c r="JE130">
        <v>0.0444475935836347</v>
      </c>
      <c r="JF130">
        <v>0.00491888386651684</v>
      </c>
      <c r="JG130">
        <v>0.000226889049496401</v>
      </c>
      <c r="JH130">
        <v>4.01595507822366e-06</v>
      </c>
      <c r="JI130">
        <v>-0</v>
      </c>
      <c r="JJ130">
        <v>2035</v>
      </c>
      <c r="JK130">
        <v>2</v>
      </c>
      <c r="JL130">
        <v>30</v>
      </c>
      <c r="JM130">
        <v>187054.3</v>
      </c>
      <c r="JN130">
        <v>187054.2</v>
      </c>
      <c r="JO130">
        <v>0.472412</v>
      </c>
      <c r="JP130">
        <v>2.43774</v>
      </c>
      <c r="JQ130">
        <v>1.4978</v>
      </c>
      <c r="JR130">
        <v>2.32544</v>
      </c>
      <c r="JS130">
        <v>1.54419</v>
      </c>
      <c r="JT130">
        <v>2.23511</v>
      </c>
      <c r="JU130">
        <v>36.6706</v>
      </c>
      <c r="JV130">
        <v>24.1313</v>
      </c>
      <c r="JW130">
        <v>18</v>
      </c>
      <c r="JX130">
        <v>547.177</v>
      </c>
      <c r="JY130">
        <v>419.376</v>
      </c>
      <c r="JZ130">
        <v>27.8072</v>
      </c>
      <c r="KA130">
        <v>27.6337</v>
      </c>
      <c r="KB130">
        <v>30</v>
      </c>
      <c r="KC130">
        <v>27.5514</v>
      </c>
      <c r="KD130">
        <v>27.5774</v>
      </c>
      <c r="KE130">
        <v>9.47946</v>
      </c>
      <c r="KF130">
        <v>29.7027</v>
      </c>
      <c r="KG130">
        <v>51.978</v>
      </c>
      <c r="KH130">
        <v>27.8121</v>
      </c>
      <c r="KI130">
        <v>136.127</v>
      </c>
      <c r="KJ130">
        <v>20.4465</v>
      </c>
      <c r="KK130">
        <v>93.6793</v>
      </c>
      <c r="KL130">
        <v>98.7627</v>
      </c>
    </row>
    <row r="131" spans="1:298">
      <c r="A131">
        <v>115</v>
      </c>
      <c r="B131">
        <v>1758472968.1</v>
      </c>
      <c r="C131">
        <v>3640</v>
      </c>
      <c r="D131" t="s">
        <v>674</v>
      </c>
      <c r="E131" t="s">
        <v>675</v>
      </c>
      <c r="F131">
        <v>5</v>
      </c>
      <c r="G131" t="s">
        <v>436</v>
      </c>
      <c r="H131" t="s">
        <v>437</v>
      </c>
      <c r="I131" t="s">
        <v>438</v>
      </c>
      <c r="J131">
        <v>1758472959.94615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156.060494950649</v>
      </c>
      <c r="AL131">
        <v>160.112327272727</v>
      </c>
      <c r="AM131">
        <v>-3.13157965367967</v>
      </c>
      <c r="AN131">
        <v>63.94</v>
      </c>
      <c r="AO131">
        <f>(AQ131 - AP131 + DZ131*1E3/(8.314*(EB131+273.15)) * AS131/DY131 * AR131) * DY131/(100*DM131) * 1000/(1000 - AQ131)</f>
        <v>0</v>
      </c>
      <c r="AP131">
        <v>20.5981233903151</v>
      </c>
      <c r="AQ131">
        <v>23.9579657342657</v>
      </c>
      <c r="AR131">
        <v>0.00137602494992862</v>
      </c>
      <c r="AS131">
        <v>94.9993966536346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2.96</v>
      </c>
      <c r="DN131">
        <v>0.5</v>
      </c>
      <c r="DO131" t="s">
        <v>440</v>
      </c>
      <c r="DP131">
        <v>2</v>
      </c>
      <c r="DQ131" t="b">
        <v>1</v>
      </c>
      <c r="DR131">
        <v>1758472959.94615</v>
      </c>
      <c r="DS131">
        <v>178.650846153846</v>
      </c>
      <c r="DT131">
        <v>168.543923076923</v>
      </c>
      <c r="DU131">
        <v>23.937</v>
      </c>
      <c r="DV131">
        <v>20.6440615384615</v>
      </c>
      <c r="DW131">
        <v>173.741769230769</v>
      </c>
      <c r="DX131">
        <v>23.5973692307692</v>
      </c>
      <c r="DY131">
        <v>500.017692307692</v>
      </c>
      <c r="DZ131">
        <v>90.1258230769231</v>
      </c>
      <c r="EA131">
        <v>0.0349523923076923</v>
      </c>
      <c r="EB131">
        <v>30.1030692307692</v>
      </c>
      <c r="EC131">
        <v>29.9859692307692</v>
      </c>
      <c r="ED131">
        <v>999.9</v>
      </c>
      <c r="EE131">
        <v>0</v>
      </c>
      <c r="EF131">
        <v>0</v>
      </c>
      <c r="EG131">
        <v>9999.09307692308</v>
      </c>
      <c r="EH131">
        <v>0</v>
      </c>
      <c r="EI131">
        <v>10.7945</v>
      </c>
      <c r="EJ131">
        <v>10.1068330769231</v>
      </c>
      <c r="EK131">
        <v>183.031769230769</v>
      </c>
      <c r="EL131">
        <v>172.097538461538</v>
      </c>
      <c r="EM131">
        <v>3.29293307692308</v>
      </c>
      <c r="EN131">
        <v>168.543923076923</v>
      </c>
      <c r="EO131">
        <v>20.6440615384615</v>
      </c>
      <c r="EP131">
        <v>2.15734230769231</v>
      </c>
      <c r="EQ131">
        <v>1.86056384615385</v>
      </c>
      <c r="ER131">
        <v>18.6490076923077</v>
      </c>
      <c r="ES131">
        <v>16.3050769230769</v>
      </c>
      <c r="ET131">
        <v>2000.02230769231</v>
      </c>
      <c r="EU131">
        <v>0.979994923076923</v>
      </c>
      <c r="EV131">
        <v>0.0200051461538462</v>
      </c>
      <c r="EW131">
        <v>0</v>
      </c>
      <c r="EX131">
        <v>481.968615384615</v>
      </c>
      <c r="EY131">
        <v>5.00016</v>
      </c>
      <c r="EZ131">
        <v>9878.03615384615</v>
      </c>
      <c r="FA131">
        <v>18234.3692307692</v>
      </c>
      <c r="FB131">
        <v>48.4466923076923</v>
      </c>
      <c r="FC131">
        <v>48.9466923076923</v>
      </c>
      <c r="FD131">
        <v>48.9179230769231</v>
      </c>
      <c r="FE131">
        <v>48.375</v>
      </c>
      <c r="FF131">
        <v>50.25</v>
      </c>
      <c r="FG131">
        <v>1955.11230769231</v>
      </c>
      <c r="FH131">
        <v>39.91</v>
      </c>
      <c r="FI131">
        <v>0</v>
      </c>
      <c r="FJ131">
        <v>1758472968.8</v>
      </c>
      <c r="FK131">
        <v>0</v>
      </c>
      <c r="FL131">
        <v>482.16448</v>
      </c>
      <c r="FM131">
        <v>14.217384626314</v>
      </c>
      <c r="FN131">
        <v>282.455385052435</v>
      </c>
      <c r="FO131">
        <v>9880.874</v>
      </c>
      <c r="FP131">
        <v>15</v>
      </c>
      <c r="FQ131">
        <v>0</v>
      </c>
      <c r="FR131" t="s">
        <v>441</v>
      </c>
      <c r="FS131">
        <v>1747249705.1</v>
      </c>
      <c r="FT131">
        <v>1747249711.1</v>
      </c>
      <c r="FU131">
        <v>0</v>
      </c>
      <c r="FV131">
        <v>0.871</v>
      </c>
      <c r="FW131">
        <v>0.066</v>
      </c>
      <c r="FX131">
        <v>5.486</v>
      </c>
      <c r="FY131">
        <v>0.145</v>
      </c>
      <c r="FZ131">
        <v>420</v>
      </c>
      <c r="GA131">
        <v>16</v>
      </c>
      <c r="GB131">
        <v>0.27</v>
      </c>
      <c r="GC131">
        <v>0.16</v>
      </c>
      <c r="GD131">
        <v>9.68500142857143</v>
      </c>
      <c r="GE131">
        <v>8.60244935064934</v>
      </c>
      <c r="GF131">
        <v>0.960588401585124</v>
      </c>
      <c r="GG131">
        <v>0</v>
      </c>
      <c r="GH131">
        <v>481.488411764706</v>
      </c>
      <c r="GI131">
        <v>12.7607028283068</v>
      </c>
      <c r="GJ131">
        <v>1.26635747015387</v>
      </c>
      <c r="GK131">
        <v>-1</v>
      </c>
      <c r="GL131">
        <v>3.2637380952381</v>
      </c>
      <c r="GM131">
        <v>0.697260779220784</v>
      </c>
      <c r="GN131">
        <v>0.0721435307873625</v>
      </c>
      <c r="GO131">
        <v>0</v>
      </c>
      <c r="GP131">
        <v>0</v>
      </c>
      <c r="GQ131">
        <v>2</v>
      </c>
      <c r="GR131" t="s">
        <v>467</v>
      </c>
      <c r="GS131">
        <v>3.12528</v>
      </c>
      <c r="GT131">
        <v>2.66054</v>
      </c>
      <c r="GU131">
        <v>0.0370596</v>
      </c>
      <c r="GV131">
        <v>0.0358003</v>
      </c>
      <c r="GW131">
        <v>0.101291</v>
      </c>
      <c r="GX131">
        <v>0.0911732</v>
      </c>
      <c r="GY131">
        <v>24969.5</v>
      </c>
      <c r="GZ131">
        <v>23537.5</v>
      </c>
      <c r="HA131">
        <v>23187.2</v>
      </c>
      <c r="HB131">
        <v>23767.5</v>
      </c>
      <c r="HC131">
        <v>35502.4</v>
      </c>
      <c r="HD131">
        <v>35741.4</v>
      </c>
      <c r="HE131">
        <v>41795.6</v>
      </c>
      <c r="HF131">
        <v>42373.1</v>
      </c>
      <c r="HG131">
        <v>1.91153</v>
      </c>
      <c r="HH131">
        <v>1.79937</v>
      </c>
      <c r="HI131">
        <v>0.161424</v>
      </c>
      <c r="HJ131">
        <v>0</v>
      </c>
      <c r="HK131">
        <v>27.3387</v>
      </c>
      <c r="HL131">
        <v>999.9</v>
      </c>
      <c r="HM131">
        <v>49.42</v>
      </c>
      <c r="HN131">
        <v>31.038</v>
      </c>
      <c r="HO131">
        <v>24.7921</v>
      </c>
      <c r="HP131">
        <v>54.2274</v>
      </c>
      <c r="HQ131">
        <v>43.722</v>
      </c>
      <c r="HR131">
        <v>1</v>
      </c>
      <c r="HS131">
        <v>0.00618394</v>
      </c>
      <c r="HT131">
        <v>-0.444997</v>
      </c>
      <c r="HU131">
        <v>20.2173</v>
      </c>
      <c r="HV131">
        <v>5.23182</v>
      </c>
      <c r="HW131">
        <v>11.992</v>
      </c>
      <c r="HX131">
        <v>4.95545</v>
      </c>
      <c r="HY131">
        <v>3.30395</v>
      </c>
      <c r="HZ131">
        <v>999.9</v>
      </c>
      <c r="IA131">
        <v>9999</v>
      </c>
      <c r="IB131">
        <v>9999</v>
      </c>
      <c r="IC131">
        <v>9999</v>
      </c>
      <c r="ID131">
        <v>1.86856</v>
      </c>
      <c r="IE131">
        <v>1.86431</v>
      </c>
      <c r="IF131">
        <v>1.87181</v>
      </c>
      <c r="IG131">
        <v>1.86279</v>
      </c>
      <c r="IH131">
        <v>1.86218</v>
      </c>
      <c r="II131">
        <v>1.86859</v>
      </c>
      <c r="IJ131">
        <v>1.85877</v>
      </c>
      <c r="IK131">
        <v>1.86508</v>
      </c>
      <c r="IL131">
        <v>5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4.817</v>
      </c>
      <c r="IZ131">
        <v>0.3402</v>
      </c>
      <c r="JA131">
        <v>4.24591870636989</v>
      </c>
      <c r="JB131">
        <v>0.00406324532283829</v>
      </c>
      <c r="JC131">
        <v>-1.45373754250553e-06</v>
      </c>
      <c r="JD131">
        <v>2.45784242640463e-10</v>
      </c>
      <c r="JE131">
        <v>0.0444475935836347</v>
      </c>
      <c r="JF131">
        <v>0.00491888386651684</v>
      </c>
      <c r="JG131">
        <v>0.000226889049496401</v>
      </c>
      <c r="JH131">
        <v>4.01595507822366e-06</v>
      </c>
      <c r="JI131">
        <v>-0</v>
      </c>
      <c r="JJ131">
        <v>2035</v>
      </c>
      <c r="JK131">
        <v>2</v>
      </c>
      <c r="JL131">
        <v>30</v>
      </c>
      <c r="JM131">
        <v>187054.4</v>
      </c>
      <c r="JN131">
        <v>187054.3</v>
      </c>
      <c r="JO131">
        <v>0.441895</v>
      </c>
      <c r="JP131">
        <v>2.42798</v>
      </c>
      <c r="JQ131">
        <v>1.4978</v>
      </c>
      <c r="JR131">
        <v>2.32666</v>
      </c>
      <c r="JS131">
        <v>1.54419</v>
      </c>
      <c r="JT131">
        <v>2.33154</v>
      </c>
      <c r="JU131">
        <v>36.6706</v>
      </c>
      <c r="JV131">
        <v>24.1313</v>
      </c>
      <c r="JW131">
        <v>18</v>
      </c>
      <c r="JX131">
        <v>547.027</v>
      </c>
      <c r="JY131">
        <v>419.489</v>
      </c>
      <c r="JZ131">
        <v>27.8134</v>
      </c>
      <c r="KA131">
        <v>27.6323</v>
      </c>
      <c r="KB131">
        <v>30</v>
      </c>
      <c r="KC131">
        <v>27.5491</v>
      </c>
      <c r="KD131">
        <v>27.575</v>
      </c>
      <c r="KE131">
        <v>8.73915</v>
      </c>
      <c r="KF131">
        <v>30.2826</v>
      </c>
      <c r="KG131">
        <v>51.978</v>
      </c>
      <c r="KH131">
        <v>27.8288</v>
      </c>
      <c r="KI131">
        <v>115.903</v>
      </c>
      <c r="KJ131">
        <v>20.383</v>
      </c>
      <c r="KK131">
        <v>93.6805</v>
      </c>
      <c r="KL131">
        <v>98.7627</v>
      </c>
    </row>
    <row r="132" spans="1:298">
      <c r="A132">
        <v>116</v>
      </c>
      <c r="B132">
        <v>1758472973.1</v>
      </c>
      <c r="C132">
        <v>3645</v>
      </c>
      <c r="D132" t="s">
        <v>676</v>
      </c>
      <c r="E132" t="s">
        <v>677</v>
      </c>
      <c r="F132">
        <v>5</v>
      </c>
      <c r="G132" t="s">
        <v>436</v>
      </c>
      <c r="H132" t="s">
        <v>437</v>
      </c>
      <c r="I132" t="s">
        <v>438</v>
      </c>
      <c r="J132">
        <v>1758472964.94615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140.18288614026</v>
      </c>
      <c r="AL132">
        <v>144.802127272727</v>
      </c>
      <c r="AM132">
        <v>-3.04721774891777</v>
      </c>
      <c r="AN132">
        <v>63.94</v>
      </c>
      <c r="AO132">
        <f>(AQ132 - AP132 + DZ132*1E3/(8.314*(EB132+273.15)) * AS132/DY132 * AR132) * DY132/(100*DM132) * 1000/(1000 - AQ132)</f>
        <v>0</v>
      </c>
      <c r="AP132">
        <v>20.528641234513</v>
      </c>
      <c r="AQ132">
        <v>23.9616804195804</v>
      </c>
      <c r="AR132">
        <v>0.000147015924650046</v>
      </c>
      <c r="AS132">
        <v>94.9993966536346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2.96</v>
      </c>
      <c r="DN132">
        <v>0.5</v>
      </c>
      <c r="DO132" t="s">
        <v>440</v>
      </c>
      <c r="DP132">
        <v>2</v>
      </c>
      <c r="DQ132" t="b">
        <v>1</v>
      </c>
      <c r="DR132">
        <v>1758472964.94615</v>
      </c>
      <c r="DS132">
        <v>163.109230769231</v>
      </c>
      <c r="DT132">
        <v>152.342615384615</v>
      </c>
      <c r="DU132">
        <v>23.9536769230769</v>
      </c>
      <c r="DV132">
        <v>20.5863076923077</v>
      </c>
      <c r="DW132">
        <v>158.255846153846</v>
      </c>
      <c r="DX132">
        <v>23.6136769230769</v>
      </c>
      <c r="DY132">
        <v>500.033615384615</v>
      </c>
      <c r="DZ132">
        <v>90.1262461538461</v>
      </c>
      <c r="EA132">
        <v>0.0349440461538462</v>
      </c>
      <c r="EB132">
        <v>30.1040692307692</v>
      </c>
      <c r="EC132">
        <v>29.9793153846154</v>
      </c>
      <c r="ED132">
        <v>999.9</v>
      </c>
      <c r="EE132">
        <v>0</v>
      </c>
      <c r="EF132">
        <v>0</v>
      </c>
      <c r="EG132">
        <v>10002.5107692308</v>
      </c>
      <c r="EH132">
        <v>0</v>
      </c>
      <c r="EI132">
        <v>10.7945</v>
      </c>
      <c r="EJ132">
        <v>10.76647</v>
      </c>
      <c r="EK132">
        <v>167.112076923077</v>
      </c>
      <c r="EL132">
        <v>155.545923076923</v>
      </c>
      <c r="EM132">
        <v>3.36737153846154</v>
      </c>
      <c r="EN132">
        <v>152.342615384615</v>
      </c>
      <c r="EO132">
        <v>20.5863076923077</v>
      </c>
      <c r="EP132">
        <v>2.15885538461538</v>
      </c>
      <c r="EQ132">
        <v>1.85536692307692</v>
      </c>
      <c r="ER132">
        <v>18.6602153846154</v>
      </c>
      <c r="ES132">
        <v>16.2611461538462</v>
      </c>
      <c r="ET132">
        <v>2000.00692307692</v>
      </c>
      <c r="EU132">
        <v>0.979994769230769</v>
      </c>
      <c r="EV132">
        <v>0.0200053692307692</v>
      </c>
      <c r="EW132">
        <v>0</v>
      </c>
      <c r="EX132">
        <v>483.148153846154</v>
      </c>
      <c r="EY132">
        <v>5.00016</v>
      </c>
      <c r="EZ132">
        <v>9902.14615384615</v>
      </c>
      <c r="FA132">
        <v>18234.2461538462</v>
      </c>
      <c r="FB132">
        <v>48.4563846153846</v>
      </c>
      <c r="FC132">
        <v>48.9466923076923</v>
      </c>
      <c r="FD132">
        <v>48.9036153846154</v>
      </c>
      <c r="FE132">
        <v>48.375</v>
      </c>
      <c r="FF132">
        <v>50.25</v>
      </c>
      <c r="FG132">
        <v>1955.09692307692</v>
      </c>
      <c r="FH132">
        <v>39.91</v>
      </c>
      <c r="FI132">
        <v>0</v>
      </c>
      <c r="FJ132">
        <v>1758472974.2</v>
      </c>
      <c r="FK132">
        <v>0</v>
      </c>
      <c r="FL132">
        <v>483.418076923077</v>
      </c>
      <c r="FM132">
        <v>15.6863589760023</v>
      </c>
      <c r="FN132">
        <v>311.685128454683</v>
      </c>
      <c r="FO132">
        <v>9906.16961538462</v>
      </c>
      <c r="FP132">
        <v>15</v>
      </c>
      <c r="FQ132">
        <v>0</v>
      </c>
      <c r="FR132" t="s">
        <v>441</v>
      </c>
      <c r="FS132">
        <v>1747249705.1</v>
      </c>
      <c r="FT132">
        <v>1747249711.1</v>
      </c>
      <c r="FU132">
        <v>0</v>
      </c>
      <c r="FV132">
        <v>0.871</v>
      </c>
      <c r="FW132">
        <v>0.066</v>
      </c>
      <c r="FX132">
        <v>5.486</v>
      </c>
      <c r="FY132">
        <v>0.145</v>
      </c>
      <c r="FZ132">
        <v>420</v>
      </c>
      <c r="GA132">
        <v>16</v>
      </c>
      <c r="GB132">
        <v>0.27</v>
      </c>
      <c r="GC132">
        <v>0.16</v>
      </c>
      <c r="GD132">
        <v>10.371083</v>
      </c>
      <c r="GE132">
        <v>6.56236060150376</v>
      </c>
      <c r="GF132">
        <v>0.798045931304082</v>
      </c>
      <c r="GG132">
        <v>0</v>
      </c>
      <c r="GH132">
        <v>482.554294117647</v>
      </c>
      <c r="GI132">
        <v>14.2622154275062</v>
      </c>
      <c r="GJ132">
        <v>1.41059143894058</v>
      </c>
      <c r="GK132">
        <v>-1</v>
      </c>
      <c r="GL132">
        <v>3.334028</v>
      </c>
      <c r="GM132">
        <v>0.917354887218046</v>
      </c>
      <c r="GN132">
        <v>0.0887844864038758</v>
      </c>
      <c r="GO132">
        <v>0</v>
      </c>
      <c r="GP132">
        <v>0</v>
      </c>
      <c r="GQ132">
        <v>2</v>
      </c>
      <c r="GR132" t="s">
        <v>467</v>
      </c>
      <c r="GS132">
        <v>3.12544</v>
      </c>
      <c r="GT132">
        <v>2.66037</v>
      </c>
      <c r="GU132">
        <v>0.0335719</v>
      </c>
      <c r="GV132">
        <v>0.0317758</v>
      </c>
      <c r="GW132">
        <v>0.101275</v>
      </c>
      <c r="GX132">
        <v>0.0908748</v>
      </c>
      <c r="GY132">
        <v>25060</v>
      </c>
      <c r="GZ132">
        <v>23635.9</v>
      </c>
      <c r="HA132">
        <v>23187.3</v>
      </c>
      <c r="HB132">
        <v>23767.7</v>
      </c>
      <c r="HC132">
        <v>35503.2</v>
      </c>
      <c r="HD132">
        <v>35752.9</v>
      </c>
      <c r="HE132">
        <v>41796.1</v>
      </c>
      <c r="HF132">
        <v>42373.1</v>
      </c>
      <c r="HG132">
        <v>1.91175</v>
      </c>
      <c r="HH132">
        <v>1.79937</v>
      </c>
      <c r="HI132">
        <v>0.16062</v>
      </c>
      <c r="HJ132">
        <v>0</v>
      </c>
      <c r="HK132">
        <v>27.343</v>
      </c>
      <c r="HL132">
        <v>999.9</v>
      </c>
      <c r="HM132">
        <v>49.42</v>
      </c>
      <c r="HN132">
        <v>31.038</v>
      </c>
      <c r="HO132">
        <v>24.7927</v>
      </c>
      <c r="HP132">
        <v>53.6374</v>
      </c>
      <c r="HQ132">
        <v>43.6418</v>
      </c>
      <c r="HR132">
        <v>1</v>
      </c>
      <c r="HS132">
        <v>0.00615346</v>
      </c>
      <c r="HT132">
        <v>-0.487892</v>
      </c>
      <c r="HU132">
        <v>20.2172</v>
      </c>
      <c r="HV132">
        <v>5.23316</v>
      </c>
      <c r="HW132">
        <v>11.992</v>
      </c>
      <c r="HX132">
        <v>4.95565</v>
      </c>
      <c r="HY132">
        <v>3.30393</v>
      </c>
      <c r="HZ132">
        <v>999.9</v>
      </c>
      <c r="IA132">
        <v>9999</v>
      </c>
      <c r="IB132">
        <v>9999</v>
      </c>
      <c r="IC132">
        <v>9999</v>
      </c>
      <c r="ID132">
        <v>1.86857</v>
      </c>
      <c r="IE132">
        <v>1.86429</v>
      </c>
      <c r="IF132">
        <v>1.87181</v>
      </c>
      <c r="IG132">
        <v>1.86279</v>
      </c>
      <c r="IH132">
        <v>1.86218</v>
      </c>
      <c r="II132">
        <v>1.86859</v>
      </c>
      <c r="IJ132">
        <v>1.85872</v>
      </c>
      <c r="IK132">
        <v>1.86508</v>
      </c>
      <c r="IL132">
        <v>5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4.762</v>
      </c>
      <c r="IZ132">
        <v>0.34</v>
      </c>
      <c r="JA132">
        <v>4.24591870636989</v>
      </c>
      <c r="JB132">
        <v>0.00406324532283829</v>
      </c>
      <c r="JC132">
        <v>-1.45373754250553e-06</v>
      </c>
      <c r="JD132">
        <v>2.45784242640463e-10</v>
      </c>
      <c r="JE132">
        <v>0.0444475935836347</v>
      </c>
      <c r="JF132">
        <v>0.00491888386651684</v>
      </c>
      <c r="JG132">
        <v>0.000226889049496401</v>
      </c>
      <c r="JH132">
        <v>4.01595507822366e-06</v>
      </c>
      <c r="JI132">
        <v>-0</v>
      </c>
      <c r="JJ132">
        <v>2035</v>
      </c>
      <c r="JK132">
        <v>2</v>
      </c>
      <c r="JL132">
        <v>30</v>
      </c>
      <c r="JM132">
        <v>187054.5</v>
      </c>
      <c r="JN132">
        <v>187054.4</v>
      </c>
      <c r="JO132">
        <v>0.39917</v>
      </c>
      <c r="JP132">
        <v>2.44141</v>
      </c>
      <c r="JQ132">
        <v>1.4978</v>
      </c>
      <c r="JR132">
        <v>2.32544</v>
      </c>
      <c r="JS132">
        <v>1.54419</v>
      </c>
      <c r="JT132">
        <v>2.2937</v>
      </c>
      <c r="JU132">
        <v>36.6706</v>
      </c>
      <c r="JV132">
        <v>24.1225</v>
      </c>
      <c r="JW132">
        <v>18</v>
      </c>
      <c r="JX132">
        <v>547.153</v>
      </c>
      <c r="JY132">
        <v>419.475</v>
      </c>
      <c r="JZ132">
        <v>27.8249</v>
      </c>
      <c r="KA132">
        <v>27.6299</v>
      </c>
      <c r="KB132">
        <v>30</v>
      </c>
      <c r="KC132">
        <v>27.5468</v>
      </c>
      <c r="KD132">
        <v>27.5731</v>
      </c>
      <c r="KE132">
        <v>8.01553</v>
      </c>
      <c r="KF132">
        <v>30.2826</v>
      </c>
      <c r="KG132">
        <v>51.978</v>
      </c>
      <c r="KH132">
        <v>27.8535</v>
      </c>
      <c r="KI132">
        <v>102.434</v>
      </c>
      <c r="KJ132">
        <v>20.3447</v>
      </c>
      <c r="KK132">
        <v>93.6813</v>
      </c>
      <c r="KL132">
        <v>98.7631</v>
      </c>
    </row>
    <row r="133" spans="1:298">
      <c r="A133">
        <v>117</v>
      </c>
      <c r="B133">
        <v>1758472978.1</v>
      </c>
      <c r="C133">
        <v>3650</v>
      </c>
      <c r="D133" t="s">
        <v>678</v>
      </c>
      <c r="E133" t="s">
        <v>679</v>
      </c>
      <c r="F133">
        <v>5</v>
      </c>
      <c r="G133" t="s">
        <v>436</v>
      </c>
      <c r="H133" t="s">
        <v>437</v>
      </c>
      <c r="I133" t="s">
        <v>438</v>
      </c>
      <c r="J133">
        <v>1758472969.94615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122.465104252814</v>
      </c>
      <c r="AL133">
        <v>128.512157575758</v>
      </c>
      <c r="AM133">
        <v>-3.28030519480522</v>
      </c>
      <c r="AN133">
        <v>63.94</v>
      </c>
      <c r="AO133">
        <f>(AQ133 - AP133 + DZ133*1E3/(8.314*(EB133+273.15)) * AS133/DY133 * AR133) * DY133/(100*DM133) * 1000/(1000 - AQ133)</f>
        <v>0</v>
      </c>
      <c r="AP133">
        <v>20.4433595761159</v>
      </c>
      <c r="AQ133">
        <v>23.9430384615385</v>
      </c>
      <c r="AR133">
        <v>-0.000563701920225306</v>
      </c>
      <c r="AS133">
        <v>94.9993966536346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2.96</v>
      </c>
      <c r="DN133">
        <v>0.5</v>
      </c>
      <c r="DO133" t="s">
        <v>440</v>
      </c>
      <c r="DP133">
        <v>2</v>
      </c>
      <c r="DQ133" t="b">
        <v>1</v>
      </c>
      <c r="DR133">
        <v>1758472969.94615</v>
      </c>
      <c r="DS133">
        <v>147.629615384615</v>
      </c>
      <c r="DT133">
        <v>136.132153846154</v>
      </c>
      <c r="DU133">
        <v>23.9566230769231</v>
      </c>
      <c r="DV133">
        <v>20.5143153846154</v>
      </c>
      <c r="DW133">
        <v>142.832384615385</v>
      </c>
      <c r="DX133">
        <v>23.6165615384615</v>
      </c>
      <c r="DY133">
        <v>500.080846153846</v>
      </c>
      <c r="DZ133">
        <v>90.1259769230769</v>
      </c>
      <c r="EA133">
        <v>0.0348368153846154</v>
      </c>
      <c r="EB133">
        <v>30.1118230769231</v>
      </c>
      <c r="EC133">
        <v>29.9773076923077</v>
      </c>
      <c r="ED133">
        <v>999.9</v>
      </c>
      <c r="EE133">
        <v>0</v>
      </c>
      <c r="EF133">
        <v>0</v>
      </c>
      <c r="EG133">
        <v>9992.69923076923</v>
      </c>
      <c r="EH133">
        <v>0</v>
      </c>
      <c r="EI133">
        <v>10.7945</v>
      </c>
      <c r="EJ133">
        <v>11.4972923076923</v>
      </c>
      <c r="EK133">
        <v>151.253153846154</v>
      </c>
      <c r="EL133">
        <v>138.984538461538</v>
      </c>
      <c r="EM133">
        <v>3.44231538461538</v>
      </c>
      <c r="EN133">
        <v>136.132153846154</v>
      </c>
      <c r="EO133">
        <v>20.5143153846154</v>
      </c>
      <c r="EP133">
        <v>2.15911461538462</v>
      </c>
      <c r="EQ133">
        <v>1.84887307692308</v>
      </c>
      <c r="ER133">
        <v>18.6621230769231</v>
      </c>
      <c r="ES133">
        <v>16.2061538461538</v>
      </c>
      <c r="ET133">
        <v>1999.95</v>
      </c>
      <c r="EU133">
        <v>0.979994307692308</v>
      </c>
      <c r="EV133">
        <v>0.0200060153846154</v>
      </c>
      <c r="EW133">
        <v>0</v>
      </c>
      <c r="EX133">
        <v>484.578615384616</v>
      </c>
      <c r="EY133">
        <v>5.00016</v>
      </c>
      <c r="EZ133">
        <v>9929.89230769231</v>
      </c>
      <c r="FA133">
        <v>18233.7076923077</v>
      </c>
      <c r="FB133">
        <v>48.4515384615385</v>
      </c>
      <c r="FC133">
        <v>48.9466923076923</v>
      </c>
      <c r="FD133">
        <v>48.8988461538462</v>
      </c>
      <c r="FE133">
        <v>48.375</v>
      </c>
      <c r="FF133">
        <v>50.25</v>
      </c>
      <c r="FG133">
        <v>1955.04</v>
      </c>
      <c r="FH133">
        <v>39.91</v>
      </c>
      <c r="FI133">
        <v>0</v>
      </c>
      <c r="FJ133">
        <v>1758472979</v>
      </c>
      <c r="FK133">
        <v>0</v>
      </c>
      <c r="FL133">
        <v>484.833115384615</v>
      </c>
      <c r="FM133">
        <v>18.553538433592</v>
      </c>
      <c r="FN133">
        <v>365.618461035061</v>
      </c>
      <c r="FO133">
        <v>9933.65076923077</v>
      </c>
      <c r="FP133">
        <v>15</v>
      </c>
      <c r="FQ133">
        <v>0</v>
      </c>
      <c r="FR133" t="s">
        <v>441</v>
      </c>
      <c r="FS133">
        <v>1747249705.1</v>
      </c>
      <c r="FT133">
        <v>1747249711.1</v>
      </c>
      <c r="FU133">
        <v>0</v>
      </c>
      <c r="FV133">
        <v>0.871</v>
      </c>
      <c r="FW133">
        <v>0.066</v>
      </c>
      <c r="FX133">
        <v>5.486</v>
      </c>
      <c r="FY133">
        <v>0.145</v>
      </c>
      <c r="FZ133">
        <v>420</v>
      </c>
      <c r="GA133">
        <v>16</v>
      </c>
      <c r="GB133">
        <v>0.27</v>
      </c>
      <c r="GC133">
        <v>0.16</v>
      </c>
      <c r="GD133">
        <v>11.2376719047619</v>
      </c>
      <c r="GE133">
        <v>8.5113116883117</v>
      </c>
      <c r="GF133">
        <v>1.04469748251698</v>
      </c>
      <c r="GG133">
        <v>0</v>
      </c>
      <c r="GH133">
        <v>483.819647058823</v>
      </c>
      <c r="GI133">
        <v>16.7553857853487</v>
      </c>
      <c r="GJ133">
        <v>1.65719468632195</v>
      </c>
      <c r="GK133">
        <v>-1</v>
      </c>
      <c r="GL133">
        <v>3.3977</v>
      </c>
      <c r="GM133">
        <v>0.915599220779224</v>
      </c>
      <c r="GN133">
        <v>0.0931884179907517</v>
      </c>
      <c r="GO133">
        <v>0</v>
      </c>
      <c r="GP133">
        <v>0</v>
      </c>
      <c r="GQ133">
        <v>2</v>
      </c>
      <c r="GR133" t="s">
        <v>467</v>
      </c>
      <c r="GS133">
        <v>3.12534</v>
      </c>
      <c r="GT133">
        <v>2.65971</v>
      </c>
      <c r="GU133">
        <v>0.0298126</v>
      </c>
      <c r="GV133">
        <v>0.0278913</v>
      </c>
      <c r="GW133">
        <v>0.101239</v>
      </c>
      <c r="GX133">
        <v>0.0907641</v>
      </c>
      <c r="GY133">
        <v>25157.6</v>
      </c>
      <c r="GZ133">
        <v>23730.9</v>
      </c>
      <c r="HA133">
        <v>23187.4</v>
      </c>
      <c r="HB133">
        <v>23767.9</v>
      </c>
      <c r="HC133">
        <v>35504.5</v>
      </c>
      <c r="HD133">
        <v>35757.2</v>
      </c>
      <c r="HE133">
        <v>41796.3</v>
      </c>
      <c r="HF133">
        <v>42373.4</v>
      </c>
      <c r="HG133">
        <v>1.91168</v>
      </c>
      <c r="HH133">
        <v>1.79923</v>
      </c>
      <c r="HI133">
        <v>0.16547</v>
      </c>
      <c r="HJ133">
        <v>0</v>
      </c>
      <c r="HK133">
        <v>27.3485</v>
      </c>
      <c r="HL133">
        <v>999.9</v>
      </c>
      <c r="HM133">
        <v>49.396</v>
      </c>
      <c r="HN133">
        <v>31.048</v>
      </c>
      <c r="HO133">
        <v>24.7945</v>
      </c>
      <c r="HP133">
        <v>54.3974</v>
      </c>
      <c r="HQ133">
        <v>43.5377</v>
      </c>
      <c r="HR133">
        <v>1</v>
      </c>
      <c r="HS133">
        <v>0.0060874</v>
      </c>
      <c r="HT133">
        <v>-0.536893</v>
      </c>
      <c r="HU133">
        <v>20.217</v>
      </c>
      <c r="HV133">
        <v>5.23286</v>
      </c>
      <c r="HW133">
        <v>11.992</v>
      </c>
      <c r="HX133">
        <v>4.95545</v>
      </c>
      <c r="HY133">
        <v>3.3039</v>
      </c>
      <c r="HZ133">
        <v>999.9</v>
      </c>
      <c r="IA133">
        <v>9999</v>
      </c>
      <c r="IB133">
        <v>9999</v>
      </c>
      <c r="IC133">
        <v>9999</v>
      </c>
      <c r="ID133">
        <v>1.86858</v>
      </c>
      <c r="IE133">
        <v>1.86432</v>
      </c>
      <c r="IF133">
        <v>1.8718</v>
      </c>
      <c r="IG133">
        <v>1.86279</v>
      </c>
      <c r="IH133">
        <v>1.86218</v>
      </c>
      <c r="II133">
        <v>1.86859</v>
      </c>
      <c r="IJ133">
        <v>1.85874</v>
      </c>
      <c r="IK133">
        <v>1.86508</v>
      </c>
      <c r="IL133">
        <v>5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4.704</v>
      </c>
      <c r="IZ133">
        <v>0.3398</v>
      </c>
      <c r="JA133">
        <v>4.24591870636989</v>
      </c>
      <c r="JB133">
        <v>0.00406324532283829</v>
      </c>
      <c r="JC133">
        <v>-1.45373754250553e-06</v>
      </c>
      <c r="JD133">
        <v>2.45784242640463e-10</v>
      </c>
      <c r="JE133">
        <v>0.0444475935836347</v>
      </c>
      <c r="JF133">
        <v>0.00491888386651684</v>
      </c>
      <c r="JG133">
        <v>0.000226889049496401</v>
      </c>
      <c r="JH133">
        <v>4.01595507822366e-06</v>
      </c>
      <c r="JI133">
        <v>-0</v>
      </c>
      <c r="JJ133">
        <v>2035</v>
      </c>
      <c r="JK133">
        <v>2</v>
      </c>
      <c r="JL133">
        <v>30</v>
      </c>
      <c r="JM133">
        <v>187054.5</v>
      </c>
      <c r="JN133">
        <v>187054.5</v>
      </c>
      <c r="JO133">
        <v>0.368652</v>
      </c>
      <c r="JP133">
        <v>2.44263</v>
      </c>
      <c r="JQ133">
        <v>1.49902</v>
      </c>
      <c r="JR133">
        <v>2.32544</v>
      </c>
      <c r="JS133">
        <v>1.54419</v>
      </c>
      <c r="JT133">
        <v>2.28638</v>
      </c>
      <c r="JU133">
        <v>36.6469</v>
      </c>
      <c r="JV133">
        <v>24.1225</v>
      </c>
      <c r="JW133">
        <v>18</v>
      </c>
      <c r="JX133">
        <v>547.087</v>
      </c>
      <c r="JY133">
        <v>419.372</v>
      </c>
      <c r="JZ133">
        <v>27.8478</v>
      </c>
      <c r="KA133">
        <v>27.6278</v>
      </c>
      <c r="KB133">
        <v>29.9999</v>
      </c>
      <c r="KC133">
        <v>27.5448</v>
      </c>
      <c r="KD133">
        <v>27.5708</v>
      </c>
      <c r="KE133">
        <v>7.25648</v>
      </c>
      <c r="KF133">
        <v>30.5527</v>
      </c>
      <c r="KG133">
        <v>51.978</v>
      </c>
      <c r="KH133">
        <v>27.8544</v>
      </c>
      <c r="KI133">
        <v>82.2233</v>
      </c>
      <c r="KJ133">
        <v>20.2981</v>
      </c>
      <c r="KK133">
        <v>93.6819</v>
      </c>
      <c r="KL133">
        <v>98.7637</v>
      </c>
    </row>
    <row r="134" spans="1:298">
      <c r="A134">
        <v>118</v>
      </c>
      <c r="B134">
        <v>1758472983.1</v>
      </c>
      <c r="C134">
        <v>3655</v>
      </c>
      <c r="D134" t="s">
        <v>680</v>
      </c>
      <c r="E134" t="s">
        <v>681</v>
      </c>
      <c r="F134">
        <v>5</v>
      </c>
      <c r="G134" t="s">
        <v>436</v>
      </c>
      <c r="H134" t="s">
        <v>437</v>
      </c>
      <c r="I134" t="s">
        <v>438</v>
      </c>
      <c r="J134">
        <v>1758472974.94615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106.065606873074</v>
      </c>
      <c r="AL134">
        <v>112.857878787879</v>
      </c>
      <c r="AM134">
        <v>-3.12312164502166</v>
      </c>
      <c r="AN134">
        <v>63.94</v>
      </c>
      <c r="AO134">
        <f>(AQ134 - AP134 + DZ134*1E3/(8.314*(EB134+273.15)) * AS134/DY134 * AR134) * DY134/(100*DM134) * 1000/(1000 - AQ134)</f>
        <v>0</v>
      </c>
      <c r="AP134">
        <v>20.4100157599444</v>
      </c>
      <c r="AQ134">
        <v>23.9540650349651</v>
      </c>
      <c r="AR134">
        <v>3.6851520085533e-05</v>
      </c>
      <c r="AS134">
        <v>94.9993966536346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2.96</v>
      </c>
      <c r="DN134">
        <v>0.5</v>
      </c>
      <c r="DO134" t="s">
        <v>440</v>
      </c>
      <c r="DP134">
        <v>2</v>
      </c>
      <c r="DQ134" t="b">
        <v>1</v>
      </c>
      <c r="DR134">
        <v>1758472974.94615</v>
      </c>
      <c r="DS134">
        <v>132.253153846154</v>
      </c>
      <c r="DT134">
        <v>119.821523076923</v>
      </c>
      <c r="DU134">
        <v>23.9543076923077</v>
      </c>
      <c r="DV134">
        <v>20.4532230769231</v>
      </c>
      <c r="DW134">
        <v>127.512461538462</v>
      </c>
      <c r="DX134">
        <v>23.6143</v>
      </c>
      <c r="DY134">
        <v>500.042923076923</v>
      </c>
      <c r="DZ134">
        <v>90.1260307692308</v>
      </c>
      <c r="EA134">
        <v>0.0346370615384615</v>
      </c>
      <c r="EB134">
        <v>30.1356153846154</v>
      </c>
      <c r="EC134">
        <v>30.0087076923077</v>
      </c>
      <c r="ED134">
        <v>999.9</v>
      </c>
      <c r="EE134">
        <v>0</v>
      </c>
      <c r="EF134">
        <v>0</v>
      </c>
      <c r="EG134">
        <v>9993.12076923077</v>
      </c>
      <c r="EH134">
        <v>0</v>
      </c>
      <c r="EI134">
        <v>10.7945</v>
      </c>
      <c r="EJ134">
        <v>12.4315153846154</v>
      </c>
      <c r="EK134">
        <v>135.499</v>
      </c>
      <c r="EL134">
        <v>122.324315384615</v>
      </c>
      <c r="EM134">
        <v>3.50109307692308</v>
      </c>
      <c r="EN134">
        <v>119.821523076923</v>
      </c>
      <c r="EO134">
        <v>20.4532230769231</v>
      </c>
      <c r="EP134">
        <v>2.15890615384615</v>
      </c>
      <c r="EQ134">
        <v>1.84336692307692</v>
      </c>
      <c r="ER134">
        <v>18.6605846153846</v>
      </c>
      <c r="ES134">
        <v>16.1594153846154</v>
      </c>
      <c r="ET134">
        <v>1999.95307692308</v>
      </c>
      <c r="EU134">
        <v>0.979994307692308</v>
      </c>
      <c r="EV134">
        <v>0.0200060230769231</v>
      </c>
      <c r="EW134">
        <v>0</v>
      </c>
      <c r="EX134">
        <v>486.289538461539</v>
      </c>
      <c r="EY134">
        <v>5.00016</v>
      </c>
      <c r="EZ134">
        <v>9961.91076923077</v>
      </c>
      <c r="FA134">
        <v>18233.7230769231</v>
      </c>
      <c r="FB134">
        <v>48.4515384615385</v>
      </c>
      <c r="FC134">
        <v>48.9418461538462</v>
      </c>
      <c r="FD134">
        <v>48.8893076923077</v>
      </c>
      <c r="FE134">
        <v>48.375</v>
      </c>
      <c r="FF134">
        <v>50.25</v>
      </c>
      <c r="FG134">
        <v>1955.04307692308</v>
      </c>
      <c r="FH134">
        <v>39.91</v>
      </c>
      <c r="FI134">
        <v>0</v>
      </c>
      <c r="FJ134">
        <v>1758472983.8</v>
      </c>
      <c r="FK134">
        <v>0</v>
      </c>
      <c r="FL134">
        <v>486.417769230769</v>
      </c>
      <c r="FM134">
        <v>21.9574017272837</v>
      </c>
      <c r="FN134">
        <v>417.629743871213</v>
      </c>
      <c r="FO134">
        <v>9964.60961538461</v>
      </c>
      <c r="FP134">
        <v>15</v>
      </c>
      <c r="FQ134">
        <v>0</v>
      </c>
      <c r="FR134" t="s">
        <v>441</v>
      </c>
      <c r="FS134">
        <v>1747249705.1</v>
      </c>
      <c r="FT134">
        <v>1747249711.1</v>
      </c>
      <c r="FU134">
        <v>0</v>
      </c>
      <c r="FV134">
        <v>0.871</v>
      </c>
      <c r="FW134">
        <v>0.066</v>
      </c>
      <c r="FX134">
        <v>5.486</v>
      </c>
      <c r="FY134">
        <v>0.145</v>
      </c>
      <c r="FZ134">
        <v>420</v>
      </c>
      <c r="GA134">
        <v>16</v>
      </c>
      <c r="GB134">
        <v>0.27</v>
      </c>
      <c r="GC134">
        <v>0.16</v>
      </c>
      <c r="GD134">
        <v>11.961995</v>
      </c>
      <c r="GE134">
        <v>13.0283233082707</v>
      </c>
      <c r="GF134">
        <v>1.31952881608361</v>
      </c>
      <c r="GG134">
        <v>0</v>
      </c>
      <c r="GH134">
        <v>485.486147058824</v>
      </c>
      <c r="GI134">
        <v>19.7636210944961</v>
      </c>
      <c r="GJ134">
        <v>1.95415044174238</v>
      </c>
      <c r="GK134">
        <v>-1</v>
      </c>
      <c r="GL134">
        <v>3.4711835</v>
      </c>
      <c r="GM134">
        <v>0.696301804511277</v>
      </c>
      <c r="GN134">
        <v>0.068402214531037</v>
      </c>
      <c r="GO134">
        <v>0</v>
      </c>
      <c r="GP134">
        <v>0</v>
      </c>
      <c r="GQ134">
        <v>2</v>
      </c>
      <c r="GR134" t="s">
        <v>467</v>
      </c>
      <c r="GS134">
        <v>3.12544</v>
      </c>
      <c r="GT134">
        <v>2.65974</v>
      </c>
      <c r="GU134">
        <v>0.0260966</v>
      </c>
      <c r="GV134">
        <v>0.0236544</v>
      </c>
      <c r="GW134">
        <v>0.101277</v>
      </c>
      <c r="GX134">
        <v>0.0906408</v>
      </c>
      <c r="GY134">
        <v>25253.8</v>
      </c>
      <c r="GZ134">
        <v>23834.3</v>
      </c>
      <c r="HA134">
        <v>23187.2</v>
      </c>
      <c r="HB134">
        <v>23767.8</v>
      </c>
      <c r="HC134">
        <v>35502</v>
      </c>
      <c r="HD134">
        <v>35761.8</v>
      </c>
      <c r="HE134">
        <v>41795.5</v>
      </c>
      <c r="HF134">
        <v>42373.5</v>
      </c>
      <c r="HG134">
        <v>1.91217</v>
      </c>
      <c r="HH134">
        <v>1.79867</v>
      </c>
      <c r="HI134">
        <v>0.167929</v>
      </c>
      <c r="HJ134">
        <v>0</v>
      </c>
      <c r="HK134">
        <v>27.3569</v>
      </c>
      <c r="HL134">
        <v>999.9</v>
      </c>
      <c r="HM134">
        <v>49.42</v>
      </c>
      <c r="HN134">
        <v>31.038</v>
      </c>
      <c r="HO134">
        <v>24.7918</v>
      </c>
      <c r="HP134">
        <v>54.0774</v>
      </c>
      <c r="HQ134">
        <v>43.4776</v>
      </c>
      <c r="HR134">
        <v>1</v>
      </c>
      <c r="HS134">
        <v>0.00556148</v>
      </c>
      <c r="HT134">
        <v>-0.473709</v>
      </c>
      <c r="HU134">
        <v>20.2172</v>
      </c>
      <c r="HV134">
        <v>5.23346</v>
      </c>
      <c r="HW134">
        <v>11.992</v>
      </c>
      <c r="HX134">
        <v>4.9556</v>
      </c>
      <c r="HY134">
        <v>3.30395</v>
      </c>
      <c r="HZ134">
        <v>999.9</v>
      </c>
      <c r="IA134">
        <v>9999</v>
      </c>
      <c r="IB134">
        <v>9999</v>
      </c>
      <c r="IC134">
        <v>9999</v>
      </c>
      <c r="ID134">
        <v>1.86857</v>
      </c>
      <c r="IE134">
        <v>1.86431</v>
      </c>
      <c r="IF134">
        <v>1.87181</v>
      </c>
      <c r="IG134">
        <v>1.86278</v>
      </c>
      <c r="IH134">
        <v>1.86217</v>
      </c>
      <c r="II134">
        <v>1.86859</v>
      </c>
      <c r="IJ134">
        <v>1.85876</v>
      </c>
      <c r="IK134">
        <v>1.86509</v>
      </c>
      <c r="IL134">
        <v>5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4.646</v>
      </c>
      <c r="IZ134">
        <v>0.34</v>
      </c>
      <c r="JA134">
        <v>4.24591870636989</v>
      </c>
      <c r="JB134">
        <v>0.00406324532283829</v>
      </c>
      <c r="JC134">
        <v>-1.45373754250553e-06</v>
      </c>
      <c r="JD134">
        <v>2.45784242640463e-10</v>
      </c>
      <c r="JE134">
        <v>0.0444475935836347</v>
      </c>
      <c r="JF134">
        <v>0.00491888386651684</v>
      </c>
      <c r="JG134">
        <v>0.000226889049496401</v>
      </c>
      <c r="JH134">
        <v>4.01595507822366e-06</v>
      </c>
      <c r="JI134">
        <v>-0</v>
      </c>
      <c r="JJ134">
        <v>2035</v>
      </c>
      <c r="JK134">
        <v>2</v>
      </c>
      <c r="JL134">
        <v>30</v>
      </c>
      <c r="JM134">
        <v>187054.6</v>
      </c>
      <c r="JN134">
        <v>187054.5</v>
      </c>
      <c r="JO134">
        <v>0.324707</v>
      </c>
      <c r="JP134">
        <v>2.45239</v>
      </c>
      <c r="JQ134">
        <v>1.4978</v>
      </c>
      <c r="JR134">
        <v>2.32544</v>
      </c>
      <c r="JS134">
        <v>1.54419</v>
      </c>
      <c r="JT134">
        <v>2.2583</v>
      </c>
      <c r="JU134">
        <v>36.6706</v>
      </c>
      <c r="JV134">
        <v>24.1225</v>
      </c>
      <c r="JW134">
        <v>18</v>
      </c>
      <c r="JX134">
        <v>547.391</v>
      </c>
      <c r="JY134">
        <v>419.041</v>
      </c>
      <c r="JZ134">
        <v>27.86</v>
      </c>
      <c r="KA134">
        <v>27.626</v>
      </c>
      <c r="KB134">
        <v>29.9999</v>
      </c>
      <c r="KC134">
        <v>27.5425</v>
      </c>
      <c r="KD134">
        <v>27.569</v>
      </c>
      <c r="KE134">
        <v>6.52561</v>
      </c>
      <c r="KF134">
        <v>30.8589</v>
      </c>
      <c r="KG134">
        <v>51.978</v>
      </c>
      <c r="KH134">
        <v>27.801</v>
      </c>
      <c r="KI134">
        <v>68.7888</v>
      </c>
      <c r="KJ134">
        <v>20.2355</v>
      </c>
      <c r="KK134">
        <v>93.6804</v>
      </c>
      <c r="KL134">
        <v>98.7637</v>
      </c>
    </row>
    <row r="135" spans="1:298">
      <c r="A135">
        <v>119</v>
      </c>
      <c r="B135">
        <v>1758472988.1</v>
      </c>
      <c r="C135">
        <v>3660</v>
      </c>
      <c r="D135" t="s">
        <v>682</v>
      </c>
      <c r="E135" t="s">
        <v>683</v>
      </c>
      <c r="F135">
        <v>5</v>
      </c>
      <c r="G135" t="s">
        <v>436</v>
      </c>
      <c r="H135" t="s">
        <v>437</v>
      </c>
      <c r="I135" t="s">
        <v>438</v>
      </c>
      <c r="J135">
        <v>1758472979.94615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88.2908280588745</v>
      </c>
      <c r="AL135">
        <v>96.4763412121212</v>
      </c>
      <c r="AM135">
        <v>-3.28875740259743</v>
      </c>
      <c r="AN135">
        <v>63.94</v>
      </c>
      <c r="AO135">
        <f>(AQ135 - AP135 + DZ135*1E3/(8.314*(EB135+273.15)) * AS135/DY135 * AR135) * DY135/(100*DM135) * 1000/(1000 - AQ135)</f>
        <v>0</v>
      </c>
      <c r="AP135">
        <v>20.3631912508371</v>
      </c>
      <c r="AQ135">
        <v>23.9682629370629</v>
      </c>
      <c r="AR135">
        <v>0.000387108466619169</v>
      </c>
      <c r="AS135">
        <v>94.9993966536346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2.96</v>
      </c>
      <c r="DN135">
        <v>0.5</v>
      </c>
      <c r="DO135" t="s">
        <v>440</v>
      </c>
      <c r="DP135">
        <v>2</v>
      </c>
      <c r="DQ135" t="b">
        <v>1</v>
      </c>
      <c r="DR135">
        <v>1758472979.94615</v>
      </c>
      <c r="DS135">
        <v>116.706507692308</v>
      </c>
      <c r="DT135">
        <v>102.913107692308</v>
      </c>
      <c r="DU135">
        <v>23.9547615384615</v>
      </c>
      <c r="DV135">
        <v>20.3971615384615</v>
      </c>
      <c r="DW135">
        <v>112.023584615385</v>
      </c>
      <c r="DX135">
        <v>23.6147538461538</v>
      </c>
      <c r="DY135">
        <v>500.040461538461</v>
      </c>
      <c r="DZ135">
        <v>90.1260076923077</v>
      </c>
      <c r="EA135">
        <v>0.0343556230769231</v>
      </c>
      <c r="EB135">
        <v>30.1592153846154</v>
      </c>
      <c r="EC135">
        <v>30.0483384615385</v>
      </c>
      <c r="ED135">
        <v>999.9</v>
      </c>
      <c r="EE135">
        <v>0</v>
      </c>
      <c r="EF135">
        <v>0</v>
      </c>
      <c r="EG135">
        <v>9999.36846153846</v>
      </c>
      <c r="EH135">
        <v>0</v>
      </c>
      <c r="EI135">
        <v>10.7945</v>
      </c>
      <c r="EJ135">
        <v>13.7932692307692</v>
      </c>
      <c r="EK135">
        <v>119.570684615385</v>
      </c>
      <c r="EL135">
        <v>105.056746153846</v>
      </c>
      <c r="EM135">
        <v>3.55760923076923</v>
      </c>
      <c r="EN135">
        <v>102.913107692308</v>
      </c>
      <c r="EO135">
        <v>20.3971615384615</v>
      </c>
      <c r="EP135">
        <v>2.15894692307692</v>
      </c>
      <c r="EQ135">
        <v>1.83831461538462</v>
      </c>
      <c r="ER135">
        <v>18.6609</v>
      </c>
      <c r="ES135">
        <v>16.1164076923077</v>
      </c>
      <c r="ET135">
        <v>1999.95307692308</v>
      </c>
      <c r="EU135">
        <v>0.979994307692308</v>
      </c>
      <c r="EV135">
        <v>0.0200060230769231</v>
      </c>
      <c r="EW135">
        <v>0</v>
      </c>
      <c r="EX135">
        <v>488.124615384615</v>
      </c>
      <c r="EY135">
        <v>5.00016</v>
      </c>
      <c r="EZ135">
        <v>9998.11538461538</v>
      </c>
      <c r="FA135">
        <v>18233.7230769231</v>
      </c>
      <c r="FB135">
        <v>48.4418461538462</v>
      </c>
      <c r="FC135">
        <v>48.937</v>
      </c>
      <c r="FD135">
        <v>48.8940769230769</v>
      </c>
      <c r="FE135">
        <v>48.375</v>
      </c>
      <c r="FF135">
        <v>50.25</v>
      </c>
      <c r="FG135">
        <v>1955.04307692308</v>
      </c>
      <c r="FH135">
        <v>39.91</v>
      </c>
      <c r="FI135">
        <v>0</v>
      </c>
      <c r="FJ135">
        <v>1758472989.2</v>
      </c>
      <c r="FK135">
        <v>0</v>
      </c>
      <c r="FL135">
        <v>488.5814</v>
      </c>
      <c r="FM135">
        <v>23.3488461664704</v>
      </c>
      <c r="FN135">
        <v>465.886153824811</v>
      </c>
      <c r="FO135">
        <v>10006.6588</v>
      </c>
      <c r="FP135">
        <v>15</v>
      </c>
      <c r="FQ135">
        <v>0</v>
      </c>
      <c r="FR135" t="s">
        <v>441</v>
      </c>
      <c r="FS135">
        <v>1747249705.1</v>
      </c>
      <c r="FT135">
        <v>1747249711.1</v>
      </c>
      <c r="FU135">
        <v>0</v>
      </c>
      <c r="FV135">
        <v>0.871</v>
      </c>
      <c r="FW135">
        <v>0.066</v>
      </c>
      <c r="FX135">
        <v>5.486</v>
      </c>
      <c r="FY135">
        <v>0.145</v>
      </c>
      <c r="FZ135">
        <v>420</v>
      </c>
      <c r="GA135">
        <v>16</v>
      </c>
      <c r="GB135">
        <v>0.27</v>
      </c>
      <c r="GC135">
        <v>0.16</v>
      </c>
      <c r="GD135">
        <v>13.0139952380952</v>
      </c>
      <c r="GE135">
        <v>15.241387012987</v>
      </c>
      <c r="GF135">
        <v>1.58714500177016</v>
      </c>
      <c r="GG135">
        <v>0</v>
      </c>
      <c r="GH135">
        <v>487.135882352941</v>
      </c>
      <c r="GI135">
        <v>22.4987013014911</v>
      </c>
      <c r="GJ135">
        <v>2.21577748623641</v>
      </c>
      <c r="GK135">
        <v>-1</v>
      </c>
      <c r="GL135">
        <v>3.52513761904762</v>
      </c>
      <c r="GM135">
        <v>0.648256363636362</v>
      </c>
      <c r="GN135">
        <v>0.066633345713672</v>
      </c>
      <c r="GO135">
        <v>0</v>
      </c>
      <c r="GP135">
        <v>0</v>
      </c>
      <c r="GQ135">
        <v>2</v>
      </c>
      <c r="GR135" t="s">
        <v>467</v>
      </c>
      <c r="GS135">
        <v>3.12537</v>
      </c>
      <c r="GT135">
        <v>2.65967</v>
      </c>
      <c r="GU135">
        <v>0.0221726</v>
      </c>
      <c r="GV135">
        <v>0.0195791</v>
      </c>
      <c r="GW135">
        <v>0.101308</v>
      </c>
      <c r="GX135">
        <v>0.0904231</v>
      </c>
      <c r="GY135">
        <v>25355.7</v>
      </c>
      <c r="GZ135">
        <v>23933.9</v>
      </c>
      <c r="HA135">
        <v>23187.4</v>
      </c>
      <c r="HB135">
        <v>23768</v>
      </c>
      <c r="HC135">
        <v>35500.7</v>
      </c>
      <c r="HD135">
        <v>35770.3</v>
      </c>
      <c r="HE135">
        <v>41795.8</v>
      </c>
      <c r="HF135">
        <v>42373.8</v>
      </c>
      <c r="HG135">
        <v>1.9121</v>
      </c>
      <c r="HH135">
        <v>1.79893</v>
      </c>
      <c r="HI135">
        <v>0.166982</v>
      </c>
      <c r="HJ135">
        <v>0</v>
      </c>
      <c r="HK135">
        <v>27.3662</v>
      </c>
      <c r="HL135">
        <v>999.9</v>
      </c>
      <c r="HM135">
        <v>49.396</v>
      </c>
      <c r="HN135">
        <v>31.038</v>
      </c>
      <c r="HO135">
        <v>24.7789</v>
      </c>
      <c r="HP135">
        <v>54.3574</v>
      </c>
      <c r="HQ135">
        <v>43.4135</v>
      </c>
      <c r="HR135">
        <v>1</v>
      </c>
      <c r="HS135">
        <v>0.00557927</v>
      </c>
      <c r="HT135">
        <v>-0.252985</v>
      </c>
      <c r="HU135">
        <v>20.2176</v>
      </c>
      <c r="HV135">
        <v>5.23331</v>
      </c>
      <c r="HW135">
        <v>11.992</v>
      </c>
      <c r="HX135">
        <v>4.9555</v>
      </c>
      <c r="HY135">
        <v>3.30398</v>
      </c>
      <c r="HZ135">
        <v>999.9</v>
      </c>
      <c r="IA135">
        <v>9999</v>
      </c>
      <c r="IB135">
        <v>9999</v>
      </c>
      <c r="IC135">
        <v>9999</v>
      </c>
      <c r="ID135">
        <v>1.86859</v>
      </c>
      <c r="IE135">
        <v>1.86432</v>
      </c>
      <c r="IF135">
        <v>1.87181</v>
      </c>
      <c r="IG135">
        <v>1.86279</v>
      </c>
      <c r="IH135">
        <v>1.86218</v>
      </c>
      <c r="II135">
        <v>1.86859</v>
      </c>
      <c r="IJ135">
        <v>1.85875</v>
      </c>
      <c r="IK135">
        <v>1.86508</v>
      </c>
      <c r="IL135">
        <v>5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4.586</v>
      </c>
      <c r="IZ135">
        <v>0.3403</v>
      </c>
      <c r="JA135">
        <v>4.24591870636989</v>
      </c>
      <c r="JB135">
        <v>0.00406324532283829</v>
      </c>
      <c r="JC135">
        <v>-1.45373754250553e-06</v>
      </c>
      <c r="JD135">
        <v>2.45784242640463e-10</v>
      </c>
      <c r="JE135">
        <v>0.0444475935836347</v>
      </c>
      <c r="JF135">
        <v>0.00491888386651684</v>
      </c>
      <c r="JG135">
        <v>0.000226889049496401</v>
      </c>
      <c r="JH135">
        <v>4.01595507822366e-06</v>
      </c>
      <c r="JI135">
        <v>-0</v>
      </c>
      <c r="JJ135">
        <v>2035</v>
      </c>
      <c r="JK135">
        <v>2</v>
      </c>
      <c r="JL135">
        <v>30</v>
      </c>
      <c r="JM135">
        <v>187054.7</v>
      </c>
      <c r="JN135">
        <v>187054.6</v>
      </c>
      <c r="JO135">
        <v>0.29541</v>
      </c>
      <c r="JP135">
        <v>2.45972</v>
      </c>
      <c r="JQ135">
        <v>1.49902</v>
      </c>
      <c r="JR135">
        <v>2.32666</v>
      </c>
      <c r="JS135">
        <v>1.54419</v>
      </c>
      <c r="JT135">
        <v>2.26074</v>
      </c>
      <c r="JU135">
        <v>36.6469</v>
      </c>
      <c r="JV135">
        <v>24.1225</v>
      </c>
      <c r="JW135">
        <v>18</v>
      </c>
      <c r="JX135">
        <v>547.326</v>
      </c>
      <c r="JY135">
        <v>419.173</v>
      </c>
      <c r="JZ135">
        <v>27.8269</v>
      </c>
      <c r="KA135">
        <v>27.6243</v>
      </c>
      <c r="KB135">
        <v>30</v>
      </c>
      <c r="KC135">
        <v>27.5405</v>
      </c>
      <c r="KD135">
        <v>27.5673</v>
      </c>
      <c r="KE135">
        <v>5.79382</v>
      </c>
      <c r="KF135">
        <v>31.1562</v>
      </c>
      <c r="KG135">
        <v>51.978</v>
      </c>
      <c r="KH135">
        <v>27.7059</v>
      </c>
      <c r="KI135">
        <v>48.5809</v>
      </c>
      <c r="KJ135">
        <v>20.1818</v>
      </c>
      <c r="KK135">
        <v>93.6811</v>
      </c>
      <c r="KL135">
        <v>98.7645</v>
      </c>
    </row>
    <row r="136" spans="1:298">
      <c r="A136">
        <v>120</v>
      </c>
      <c r="B136">
        <v>1758472993.1</v>
      </c>
      <c r="C136">
        <v>3665</v>
      </c>
      <c r="D136" t="s">
        <v>684</v>
      </c>
      <c r="E136" t="s">
        <v>685</v>
      </c>
      <c r="F136">
        <v>5</v>
      </c>
      <c r="G136" t="s">
        <v>436</v>
      </c>
      <c r="H136" t="s">
        <v>437</v>
      </c>
      <c r="I136" t="s">
        <v>438</v>
      </c>
      <c r="J136">
        <v>1758472984.94615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71.9004732893507</v>
      </c>
      <c r="AL136">
        <v>80.7123921212121</v>
      </c>
      <c r="AM136">
        <v>-3.12914450216451</v>
      </c>
      <c r="AN136">
        <v>63.94</v>
      </c>
      <c r="AO136">
        <f>(AQ136 - AP136 + DZ136*1E3/(8.314*(EB136+273.15)) * AS136/DY136 * AR136) * DY136/(100*DM136) * 1000/(1000 - AQ136)</f>
        <v>0</v>
      </c>
      <c r="AP136">
        <v>20.298723019617</v>
      </c>
      <c r="AQ136">
        <v>23.9715090909091</v>
      </c>
      <c r="AR136">
        <v>0.000184565745780312</v>
      </c>
      <c r="AS136">
        <v>94.9993966536346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2.96</v>
      </c>
      <c r="DN136">
        <v>0.5</v>
      </c>
      <c r="DO136" t="s">
        <v>440</v>
      </c>
      <c r="DP136">
        <v>2</v>
      </c>
      <c r="DQ136" t="b">
        <v>1</v>
      </c>
      <c r="DR136">
        <v>1758472984.94615</v>
      </c>
      <c r="DS136">
        <v>101.050623076923</v>
      </c>
      <c r="DT136">
        <v>86.4187153846154</v>
      </c>
      <c r="DU136">
        <v>23.9602307692308</v>
      </c>
      <c r="DV136">
        <v>20.3482230769231</v>
      </c>
      <c r="DW136">
        <v>96.4265153846154</v>
      </c>
      <c r="DX136">
        <v>23.6201</v>
      </c>
      <c r="DY136">
        <v>500.010692307692</v>
      </c>
      <c r="DZ136">
        <v>90.126</v>
      </c>
      <c r="EA136">
        <v>0.0342151384615385</v>
      </c>
      <c r="EB136">
        <v>30.1777230769231</v>
      </c>
      <c r="EC136">
        <v>30.0814769230769</v>
      </c>
      <c r="ED136">
        <v>999.9</v>
      </c>
      <c r="EE136">
        <v>0</v>
      </c>
      <c r="EF136">
        <v>0</v>
      </c>
      <c r="EG136">
        <v>10000.5176923077</v>
      </c>
      <c r="EH136">
        <v>0</v>
      </c>
      <c r="EI136">
        <v>10.7945</v>
      </c>
      <c r="EJ136">
        <v>14.6319153846154</v>
      </c>
      <c r="EK136">
        <v>103.531130769231</v>
      </c>
      <c r="EL136">
        <v>88.2144923076923</v>
      </c>
      <c r="EM136">
        <v>3.61201307692308</v>
      </c>
      <c r="EN136">
        <v>86.4187153846154</v>
      </c>
      <c r="EO136">
        <v>20.3482230769231</v>
      </c>
      <c r="EP136">
        <v>2.15943923076923</v>
      </c>
      <c r="EQ136">
        <v>1.83390461538462</v>
      </c>
      <c r="ER136">
        <v>18.6645384615385</v>
      </c>
      <c r="ES136">
        <v>16.0787538461538</v>
      </c>
      <c r="ET136">
        <v>1999.97461538462</v>
      </c>
      <c r="EU136">
        <v>0.979994461538461</v>
      </c>
      <c r="EV136">
        <v>0.0200058153846154</v>
      </c>
      <c r="EW136">
        <v>0</v>
      </c>
      <c r="EX136">
        <v>490.168923076923</v>
      </c>
      <c r="EY136">
        <v>5.00016</v>
      </c>
      <c r="EZ136">
        <v>10037.9692307692</v>
      </c>
      <c r="FA136">
        <v>18233.9230769231</v>
      </c>
      <c r="FB136">
        <v>48.437</v>
      </c>
      <c r="FC136">
        <v>48.937</v>
      </c>
      <c r="FD136">
        <v>48.8940769230769</v>
      </c>
      <c r="FE136">
        <v>48.375</v>
      </c>
      <c r="FF136">
        <v>50.25</v>
      </c>
      <c r="FG136">
        <v>1955.06461538462</v>
      </c>
      <c r="FH136">
        <v>39.91</v>
      </c>
      <c r="FI136">
        <v>0</v>
      </c>
      <c r="FJ136">
        <v>1758472994</v>
      </c>
      <c r="FK136">
        <v>0</v>
      </c>
      <c r="FL136">
        <v>490.54916</v>
      </c>
      <c r="FM136">
        <v>25.5815384366864</v>
      </c>
      <c r="FN136">
        <v>512.783845343226</v>
      </c>
      <c r="FO136">
        <v>10045.6188</v>
      </c>
      <c r="FP136">
        <v>15</v>
      </c>
      <c r="FQ136">
        <v>0</v>
      </c>
      <c r="FR136" t="s">
        <v>441</v>
      </c>
      <c r="FS136">
        <v>1747249705.1</v>
      </c>
      <c r="FT136">
        <v>1747249711.1</v>
      </c>
      <c r="FU136">
        <v>0</v>
      </c>
      <c r="FV136">
        <v>0.871</v>
      </c>
      <c r="FW136">
        <v>0.066</v>
      </c>
      <c r="FX136">
        <v>5.486</v>
      </c>
      <c r="FY136">
        <v>0.145</v>
      </c>
      <c r="FZ136">
        <v>420</v>
      </c>
      <c r="GA136">
        <v>16</v>
      </c>
      <c r="GB136">
        <v>0.27</v>
      </c>
      <c r="GC136">
        <v>0.16</v>
      </c>
      <c r="GD136">
        <v>14.234755</v>
      </c>
      <c r="GE136">
        <v>11.2983203007519</v>
      </c>
      <c r="GF136">
        <v>1.15502080954198</v>
      </c>
      <c r="GG136">
        <v>0</v>
      </c>
      <c r="GH136">
        <v>488.976411764706</v>
      </c>
      <c r="GI136">
        <v>24.1262643279784</v>
      </c>
      <c r="GJ136">
        <v>2.37446156271328</v>
      </c>
      <c r="GK136">
        <v>-1</v>
      </c>
      <c r="GL136">
        <v>3.5879215</v>
      </c>
      <c r="GM136">
        <v>0.675796240601505</v>
      </c>
      <c r="GN136">
        <v>0.065956362185539</v>
      </c>
      <c r="GO136">
        <v>0</v>
      </c>
      <c r="GP136">
        <v>0</v>
      </c>
      <c r="GQ136">
        <v>2</v>
      </c>
      <c r="GR136" t="s">
        <v>467</v>
      </c>
      <c r="GS136">
        <v>3.12517</v>
      </c>
      <c r="GT136">
        <v>2.66</v>
      </c>
      <c r="GU136">
        <v>0.0183301</v>
      </c>
      <c r="GV136">
        <v>0.0152558</v>
      </c>
      <c r="GW136">
        <v>0.101328</v>
      </c>
      <c r="GX136">
        <v>0.0902457</v>
      </c>
      <c r="GY136">
        <v>25455.4</v>
      </c>
      <c r="GZ136">
        <v>24039.4</v>
      </c>
      <c r="HA136">
        <v>23187.5</v>
      </c>
      <c r="HB136">
        <v>23768</v>
      </c>
      <c r="HC136">
        <v>35500</v>
      </c>
      <c r="HD136">
        <v>35777.3</v>
      </c>
      <c r="HE136">
        <v>41796.3</v>
      </c>
      <c r="HF136">
        <v>42374.2</v>
      </c>
      <c r="HG136">
        <v>1.91147</v>
      </c>
      <c r="HH136">
        <v>1.79925</v>
      </c>
      <c r="HI136">
        <v>0.165813</v>
      </c>
      <c r="HJ136">
        <v>0</v>
      </c>
      <c r="HK136">
        <v>27.3776</v>
      </c>
      <c r="HL136">
        <v>999.9</v>
      </c>
      <c r="HM136">
        <v>49.396</v>
      </c>
      <c r="HN136">
        <v>31.038</v>
      </c>
      <c r="HO136">
        <v>24.7805</v>
      </c>
      <c r="HP136">
        <v>54.3974</v>
      </c>
      <c r="HQ136">
        <v>43.4014</v>
      </c>
      <c r="HR136">
        <v>1</v>
      </c>
      <c r="HS136">
        <v>0.00556911</v>
      </c>
      <c r="HT136">
        <v>0.00404684</v>
      </c>
      <c r="HU136">
        <v>20.2177</v>
      </c>
      <c r="HV136">
        <v>5.23391</v>
      </c>
      <c r="HW136">
        <v>11.992</v>
      </c>
      <c r="HX136">
        <v>4.95575</v>
      </c>
      <c r="HY136">
        <v>3.30395</v>
      </c>
      <c r="HZ136">
        <v>999.9</v>
      </c>
      <c r="IA136">
        <v>9999</v>
      </c>
      <c r="IB136">
        <v>9999</v>
      </c>
      <c r="IC136">
        <v>9999</v>
      </c>
      <c r="ID136">
        <v>1.86858</v>
      </c>
      <c r="IE136">
        <v>1.86432</v>
      </c>
      <c r="IF136">
        <v>1.87182</v>
      </c>
      <c r="IG136">
        <v>1.86279</v>
      </c>
      <c r="IH136">
        <v>1.86218</v>
      </c>
      <c r="II136">
        <v>1.86859</v>
      </c>
      <c r="IJ136">
        <v>1.8588</v>
      </c>
      <c r="IK136">
        <v>1.86508</v>
      </c>
      <c r="IL136">
        <v>5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4.528</v>
      </c>
      <c r="IZ136">
        <v>0.3404</v>
      </c>
      <c r="JA136">
        <v>4.24591870636989</v>
      </c>
      <c r="JB136">
        <v>0.00406324532283829</v>
      </c>
      <c r="JC136">
        <v>-1.45373754250553e-06</v>
      </c>
      <c r="JD136">
        <v>2.45784242640463e-10</v>
      </c>
      <c r="JE136">
        <v>0.0444475935836347</v>
      </c>
      <c r="JF136">
        <v>0.00491888386651684</v>
      </c>
      <c r="JG136">
        <v>0.000226889049496401</v>
      </c>
      <c r="JH136">
        <v>4.01595507822366e-06</v>
      </c>
      <c r="JI136">
        <v>-0</v>
      </c>
      <c r="JJ136">
        <v>2035</v>
      </c>
      <c r="JK136">
        <v>2</v>
      </c>
      <c r="JL136">
        <v>30</v>
      </c>
      <c r="JM136">
        <v>187054.8</v>
      </c>
      <c r="JN136">
        <v>187054.7</v>
      </c>
      <c r="JO136">
        <v>0.250244</v>
      </c>
      <c r="JP136">
        <v>2.47681</v>
      </c>
      <c r="JQ136">
        <v>1.49902</v>
      </c>
      <c r="JR136">
        <v>2.32666</v>
      </c>
      <c r="JS136">
        <v>1.54419</v>
      </c>
      <c r="JT136">
        <v>2.25952</v>
      </c>
      <c r="JU136">
        <v>36.6469</v>
      </c>
      <c r="JV136">
        <v>24.1225</v>
      </c>
      <c r="JW136">
        <v>18</v>
      </c>
      <c r="JX136">
        <v>546.9</v>
      </c>
      <c r="JY136">
        <v>419.344</v>
      </c>
      <c r="JZ136">
        <v>27.741</v>
      </c>
      <c r="KA136">
        <v>27.6225</v>
      </c>
      <c r="KB136">
        <v>30</v>
      </c>
      <c r="KC136">
        <v>27.5381</v>
      </c>
      <c r="KD136">
        <v>27.5649</v>
      </c>
      <c r="KE136">
        <v>5.0448</v>
      </c>
      <c r="KF136">
        <v>31.4544</v>
      </c>
      <c r="KG136">
        <v>51.6077</v>
      </c>
      <c r="KH136">
        <v>27.6252</v>
      </c>
      <c r="KI136">
        <v>35.0674</v>
      </c>
      <c r="KJ136">
        <v>20.115</v>
      </c>
      <c r="KK136">
        <v>93.6818</v>
      </c>
      <c r="KL136">
        <v>98.7652</v>
      </c>
    </row>
    <row r="137" spans="1:298">
      <c r="A137">
        <v>121</v>
      </c>
      <c r="B137">
        <v>1758473090.1</v>
      </c>
      <c r="C137">
        <v>3762</v>
      </c>
      <c r="D137" t="s">
        <v>686</v>
      </c>
      <c r="E137" t="s">
        <v>687</v>
      </c>
      <c r="F137">
        <v>5</v>
      </c>
      <c r="G137" t="s">
        <v>436</v>
      </c>
      <c r="H137" t="s">
        <v>437</v>
      </c>
      <c r="I137" t="s">
        <v>438</v>
      </c>
      <c r="J137">
        <v>1758473081.6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428.578696512554</v>
      </c>
      <c r="AL137">
        <v>412.528521212121</v>
      </c>
      <c r="AM137">
        <v>-0.0511212121212398</v>
      </c>
      <c r="AN137">
        <v>63.94</v>
      </c>
      <c r="AO137">
        <f>(AQ137 - AP137 + DZ137*1E3/(8.314*(EB137+273.15)) * AS137/DY137 * AR137) * DY137/(100*DM137) * 1000/(1000 - AQ137)</f>
        <v>0</v>
      </c>
      <c r="AP137">
        <v>19.9483753165603</v>
      </c>
      <c r="AQ137">
        <v>23.6898902097902</v>
      </c>
      <c r="AR137">
        <v>0.000142173730999802</v>
      </c>
      <c r="AS137">
        <v>94.9993966536346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2.96</v>
      </c>
      <c r="DN137">
        <v>0.5</v>
      </c>
      <c r="DO137" t="s">
        <v>440</v>
      </c>
      <c r="DP137">
        <v>2</v>
      </c>
      <c r="DQ137" t="b">
        <v>1</v>
      </c>
      <c r="DR137">
        <v>1758473081.6</v>
      </c>
      <c r="DS137">
        <v>403.062125</v>
      </c>
      <c r="DT137">
        <v>419.998625</v>
      </c>
      <c r="DU137">
        <v>23.679875</v>
      </c>
      <c r="DV137">
        <v>19.932175</v>
      </c>
      <c r="DW137">
        <v>397.4155</v>
      </c>
      <c r="DX137">
        <v>23.34583125</v>
      </c>
      <c r="DY137">
        <v>500.0069375</v>
      </c>
      <c r="DZ137">
        <v>90.12693125</v>
      </c>
      <c r="EA137">
        <v>0.03437789375</v>
      </c>
      <c r="EB137">
        <v>30.18114375</v>
      </c>
      <c r="EC137">
        <v>30.00854375</v>
      </c>
      <c r="ED137">
        <v>999.9</v>
      </c>
      <c r="EE137">
        <v>0</v>
      </c>
      <c r="EF137">
        <v>0</v>
      </c>
      <c r="EG137">
        <v>10002.928125</v>
      </c>
      <c r="EH137">
        <v>0</v>
      </c>
      <c r="EI137">
        <v>10.788075</v>
      </c>
      <c r="EJ137">
        <v>-16.93660625</v>
      </c>
      <c r="EK137">
        <v>412.838125</v>
      </c>
      <c r="EL137">
        <v>428.540375</v>
      </c>
      <c r="EM137">
        <v>3.7476975</v>
      </c>
      <c r="EN137">
        <v>419.998625</v>
      </c>
      <c r="EO137">
        <v>19.932175</v>
      </c>
      <c r="EP137">
        <v>2.134195625</v>
      </c>
      <c r="EQ137">
        <v>1.79642625</v>
      </c>
      <c r="ER137">
        <v>18.476725</v>
      </c>
      <c r="ES137">
        <v>15.7557375</v>
      </c>
      <c r="ET137">
        <v>2000.018125</v>
      </c>
      <c r="EU137">
        <v>0.979994375</v>
      </c>
      <c r="EV137">
        <v>0.02000595</v>
      </c>
      <c r="EW137">
        <v>0</v>
      </c>
      <c r="EX137">
        <v>478.5695</v>
      </c>
      <c r="EY137">
        <v>5.00016</v>
      </c>
      <c r="EZ137">
        <v>9812.755625</v>
      </c>
      <c r="FA137">
        <v>18234.3375</v>
      </c>
      <c r="FB137">
        <v>48.437</v>
      </c>
      <c r="FC137">
        <v>48.937</v>
      </c>
      <c r="FD137">
        <v>48.875</v>
      </c>
      <c r="FE137">
        <v>48.3710625</v>
      </c>
      <c r="FF137">
        <v>50.2381875</v>
      </c>
      <c r="FG137">
        <v>1955.108125</v>
      </c>
      <c r="FH137">
        <v>39.91</v>
      </c>
      <c r="FI137">
        <v>0</v>
      </c>
      <c r="FJ137">
        <v>1758473091.2</v>
      </c>
      <c r="FK137">
        <v>0</v>
      </c>
      <c r="FL137">
        <v>478.56152</v>
      </c>
      <c r="FM137">
        <v>-1.24607693091489</v>
      </c>
      <c r="FN137">
        <v>-26.1830768988805</v>
      </c>
      <c r="FO137">
        <v>9811.9916</v>
      </c>
      <c r="FP137">
        <v>15</v>
      </c>
      <c r="FQ137">
        <v>0</v>
      </c>
      <c r="FR137" t="s">
        <v>441</v>
      </c>
      <c r="FS137">
        <v>1747249705.1</v>
      </c>
      <c r="FT137">
        <v>1747249711.1</v>
      </c>
      <c r="FU137">
        <v>0</v>
      </c>
      <c r="FV137">
        <v>0.871</v>
      </c>
      <c r="FW137">
        <v>0.066</v>
      </c>
      <c r="FX137">
        <v>5.486</v>
      </c>
      <c r="FY137">
        <v>0.145</v>
      </c>
      <c r="FZ137">
        <v>420</v>
      </c>
      <c r="GA137">
        <v>16</v>
      </c>
      <c r="GB137">
        <v>0.27</v>
      </c>
      <c r="GC137">
        <v>0.16</v>
      </c>
      <c r="GD137">
        <v>-16.811135</v>
      </c>
      <c r="GE137">
        <v>-2.52060902255641</v>
      </c>
      <c r="GF137">
        <v>0.243388375390034</v>
      </c>
      <c r="GG137">
        <v>0</v>
      </c>
      <c r="GH137">
        <v>478.655117647059</v>
      </c>
      <c r="GI137">
        <v>-0.968097784227935</v>
      </c>
      <c r="GJ137">
        <v>0.195656476374804</v>
      </c>
      <c r="GK137">
        <v>-1</v>
      </c>
      <c r="GL137">
        <v>3.754889</v>
      </c>
      <c r="GM137">
        <v>-0.129032481203007</v>
      </c>
      <c r="GN137">
        <v>0.0159461593808666</v>
      </c>
      <c r="GO137">
        <v>0</v>
      </c>
      <c r="GP137">
        <v>0</v>
      </c>
      <c r="GQ137">
        <v>2</v>
      </c>
      <c r="GR137" t="s">
        <v>467</v>
      </c>
      <c r="GS137">
        <v>3.12519</v>
      </c>
      <c r="GT137">
        <v>2.65982</v>
      </c>
      <c r="GU137">
        <v>0.0858996</v>
      </c>
      <c r="GV137">
        <v>0.0895936</v>
      </c>
      <c r="GW137">
        <v>0.100479</v>
      </c>
      <c r="GX137">
        <v>0.089306</v>
      </c>
      <c r="GY137">
        <v>23704.6</v>
      </c>
      <c r="GZ137">
        <v>22226.6</v>
      </c>
      <c r="HA137">
        <v>23188.4</v>
      </c>
      <c r="HB137">
        <v>23769.5</v>
      </c>
      <c r="HC137">
        <v>35540</v>
      </c>
      <c r="HD137">
        <v>35822.3</v>
      </c>
      <c r="HE137">
        <v>41797</v>
      </c>
      <c r="HF137">
        <v>42376.7</v>
      </c>
      <c r="HG137">
        <v>1.9122</v>
      </c>
      <c r="HH137">
        <v>1.80005</v>
      </c>
      <c r="HI137">
        <v>0.161901</v>
      </c>
      <c r="HJ137">
        <v>0</v>
      </c>
      <c r="HK137">
        <v>27.3804</v>
      </c>
      <c r="HL137">
        <v>999.9</v>
      </c>
      <c r="HM137">
        <v>49.176</v>
      </c>
      <c r="HN137">
        <v>31.038</v>
      </c>
      <c r="HO137">
        <v>24.6663</v>
      </c>
      <c r="HP137">
        <v>53.9674</v>
      </c>
      <c r="HQ137">
        <v>43.5457</v>
      </c>
      <c r="HR137">
        <v>1</v>
      </c>
      <c r="HS137">
        <v>0.00372459</v>
      </c>
      <c r="HT137">
        <v>0.0530801</v>
      </c>
      <c r="HU137">
        <v>20.2181</v>
      </c>
      <c r="HV137">
        <v>5.23376</v>
      </c>
      <c r="HW137">
        <v>11.992</v>
      </c>
      <c r="HX137">
        <v>4.9557</v>
      </c>
      <c r="HY137">
        <v>3.304</v>
      </c>
      <c r="HZ137">
        <v>999.9</v>
      </c>
      <c r="IA137">
        <v>9999</v>
      </c>
      <c r="IB137">
        <v>9999</v>
      </c>
      <c r="IC137">
        <v>9999</v>
      </c>
      <c r="ID137">
        <v>1.86856</v>
      </c>
      <c r="IE137">
        <v>1.86431</v>
      </c>
      <c r="IF137">
        <v>1.87181</v>
      </c>
      <c r="IG137">
        <v>1.86279</v>
      </c>
      <c r="IH137">
        <v>1.86217</v>
      </c>
      <c r="II137">
        <v>1.86859</v>
      </c>
      <c r="IJ137">
        <v>1.85871</v>
      </c>
      <c r="IK137">
        <v>1.86508</v>
      </c>
      <c r="IL137">
        <v>5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5.646</v>
      </c>
      <c r="IZ137">
        <v>0.3342</v>
      </c>
      <c r="JA137">
        <v>4.24591870636989</v>
      </c>
      <c r="JB137">
        <v>0.00406324532283829</v>
      </c>
      <c r="JC137">
        <v>-1.45373754250553e-06</v>
      </c>
      <c r="JD137">
        <v>2.45784242640463e-10</v>
      </c>
      <c r="JE137">
        <v>0.0444475935836347</v>
      </c>
      <c r="JF137">
        <v>0.00491888386651684</v>
      </c>
      <c r="JG137">
        <v>0.000226889049496401</v>
      </c>
      <c r="JH137">
        <v>4.01595507822366e-06</v>
      </c>
      <c r="JI137">
        <v>-0</v>
      </c>
      <c r="JJ137">
        <v>2035</v>
      </c>
      <c r="JK137">
        <v>2</v>
      </c>
      <c r="JL137">
        <v>30</v>
      </c>
      <c r="JM137">
        <v>187056.4</v>
      </c>
      <c r="JN137">
        <v>187056.3</v>
      </c>
      <c r="JO137">
        <v>1.04614</v>
      </c>
      <c r="JP137">
        <v>2.38281</v>
      </c>
      <c r="JQ137">
        <v>1.4978</v>
      </c>
      <c r="JR137">
        <v>2.32666</v>
      </c>
      <c r="JS137">
        <v>1.54419</v>
      </c>
      <c r="JT137">
        <v>2.37427</v>
      </c>
      <c r="JU137">
        <v>36.6233</v>
      </c>
      <c r="JV137">
        <v>24.1313</v>
      </c>
      <c r="JW137">
        <v>18</v>
      </c>
      <c r="JX137">
        <v>547.049</v>
      </c>
      <c r="JY137">
        <v>419.524</v>
      </c>
      <c r="JZ137">
        <v>27.892</v>
      </c>
      <c r="KA137">
        <v>27.5892</v>
      </c>
      <c r="KB137">
        <v>30</v>
      </c>
      <c r="KC137">
        <v>27.5009</v>
      </c>
      <c r="KD137">
        <v>27.5263</v>
      </c>
      <c r="KE137">
        <v>21.0078</v>
      </c>
      <c r="KF137">
        <v>31.7556</v>
      </c>
      <c r="KG137">
        <v>51.2345</v>
      </c>
      <c r="KH137">
        <v>27.8536</v>
      </c>
      <c r="KI137">
        <v>426.773</v>
      </c>
      <c r="KJ137">
        <v>20.0401</v>
      </c>
      <c r="KK137">
        <v>93.6842</v>
      </c>
      <c r="KL137">
        <v>98.7711</v>
      </c>
    </row>
    <row r="138" spans="1:298">
      <c r="A138">
        <v>122</v>
      </c>
      <c r="B138">
        <v>1758473095.1</v>
      </c>
      <c r="C138">
        <v>3767</v>
      </c>
      <c r="D138" t="s">
        <v>688</v>
      </c>
      <c r="E138" t="s">
        <v>689</v>
      </c>
      <c r="F138">
        <v>5</v>
      </c>
      <c r="G138" t="s">
        <v>436</v>
      </c>
      <c r="H138" t="s">
        <v>437</v>
      </c>
      <c r="I138" t="s">
        <v>438</v>
      </c>
      <c r="J138">
        <v>1758473086.36667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428.72938630303</v>
      </c>
      <c r="AL138">
        <v>412.483151515151</v>
      </c>
      <c r="AM138">
        <v>-0.0057067099567399</v>
      </c>
      <c r="AN138">
        <v>63.94</v>
      </c>
      <c r="AO138">
        <f>(AQ138 - AP138 + DZ138*1E3/(8.314*(EB138+273.15)) * AS138/DY138 * AR138) * DY138/(100*DM138) * 1000/(1000 - AQ138)</f>
        <v>0</v>
      </c>
      <c r="AP138">
        <v>19.9622602356806</v>
      </c>
      <c r="AQ138">
        <v>23.6724657342658</v>
      </c>
      <c r="AR138">
        <v>-0.000203539824204488</v>
      </c>
      <c r="AS138">
        <v>94.9993966536346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2.96</v>
      </c>
      <c r="DN138">
        <v>0.5</v>
      </c>
      <c r="DO138" t="s">
        <v>440</v>
      </c>
      <c r="DP138">
        <v>2</v>
      </c>
      <c r="DQ138" t="b">
        <v>1</v>
      </c>
      <c r="DR138">
        <v>1758473086.36667</v>
      </c>
      <c r="DS138">
        <v>402.9058</v>
      </c>
      <c r="DT138">
        <v>420.102066666667</v>
      </c>
      <c r="DU138">
        <v>23.68272</v>
      </c>
      <c r="DV138">
        <v>19.9449</v>
      </c>
      <c r="DW138">
        <v>397.259733333333</v>
      </c>
      <c r="DX138">
        <v>23.3486066666667</v>
      </c>
      <c r="DY138">
        <v>500.0348</v>
      </c>
      <c r="DZ138">
        <v>90.1272733333333</v>
      </c>
      <c r="EA138">
        <v>0.0342592</v>
      </c>
      <c r="EB138">
        <v>30.1848733333333</v>
      </c>
      <c r="EC138">
        <v>30.0177866666667</v>
      </c>
      <c r="ED138">
        <v>999.9</v>
      </c>
      <c r="EE138">
        <v>0</v>
      </c>
      <c r="EF138">
        <v>0</v>
      </c>
      <c r="EG138">
        <v>10009.8733333333</v>
      </c>
      <c r="EH138">
        <v>0</v>
      </c>
      <c r="EI138">
        <v>10.78496</v>
      </c>
      <c r="EJ138">
        <v>-17.1963</v>
      </c>
      <c r="EK138">
        <v>412.679133333333</v>
      </c>
      <c r="EL138">
        <v>428.651533333333</v>
      </c>
      <c r="EM138">
        <v>3.73782666666667</v>
      </c>
      <c r="EN138">
        <v>420.102066666667</v>
      </c>
      <c r="EO138">
        <v>19.9449</v>
      </c>
      <c r="EP138">
        <v>2.13445933333333</v>
      </c>
      <c r="EQ138">
        <v>1.79757866666667</v>
      </c>
      <c r="ER138">
        <v>18.4786933333333</v>
      </c>
      <c r="ES138">
        <v>15.7657466666667</v>
      </c>
      <c r="ET138">
        <v>2000.00266666667</v>
      </c>
      <c r="EU138">
        <v>0.979994266666667</v>
      </c>
      <c r="EV138">
        <v>0.0200061066666667</v>
      </c>
      <c r="EW138">
        <v>0</v>
      </c>
      <c r="EX138">
        <v>478.488933333333</v>
      </c>
      <c r="EY138">
        <v>5.00016</v>
      </c>
      <c r="EZ138">
        <v>9810.61466666667</v>
      </c>
      <c r="FA138">
        <v>18234.2</v>
      </c>
      <c r="FB138">
        <v>48.437</v>
      </c>
      <c r="FC138">
        <v>48.937</v>
      </c>
      <c r="FD138">
        <v>48.875</v>
      </c>
      <c r="FE138">
        <v>48.375</v>
      </c>
      <c r="FF138">
        <v>50.229</v>
      </c>
      <c r="FG138">
        <v>1955.09266666667</v>
      </c>
      <c r="FH138">
        <v>39.91</v>
      </c>
      <c r="FI138">
        <v>0</v>
      </c>
      <c r="FJ138">
        <v>1758473096</v>
      </c>
      <c r="FK138">
        <v>0</v>
      </c>
      <c r="FL138">
        <v>478.46576</v>
      </c>
      <c r="FM138">
        <v>-1.27661539497171</v>
      </c>
      <c r="FN138">
        <v>-25.2715383864076</v>
      </c>
      <c r="FO138">
        <v>9809.92</v>
      </c>
      <c r="FP138">
        <v>15</v>
      </c>
      <c r="FQ138">
        <v>0</v>
      </c>
      <c r="FR138" t="s">
        <v>441</v>
      </c>
      <c r="FS138">
        <v>1747249705.1</v>
      </c>
      <c r="FT138">
        <v>1747249711.1</v>
      </c>
      <c r="FU138">
        <v>0</v>
      </c>
      <c r="FV138">
        <v>0.871</v>
      </c>
      <c r="FW138">
        <v>0.066</v>
      </c>
      <c r="FX138">
        <v>5.486</v>
      </c>
      <c r="FY138">
        <v>0.145</v>
      </c>
      <c r="FZ138">
        <v>420</v>
      </c>
      <c r="GA138">
        <v>16</v>
      </c>
      <c r="GB138">
        <v>0.27</v>
      </c>
      <c r="GC138">
        <v>0.16</v>
      </c>
      <c r="GD138">
        <v>-17.10297</v>
      </c>
      <c r="GE138">
        <v>-3.32963909774434</v>
      </c>
      <c r="GF138">
        <v>0.380987650849736</v>
      </c>
      <c r="GG138">
        <v>0</v>
      </c>
      <c r="GH138">
        <v>478.531735294118</v>
      </c>
      <c r="GI138">
        <v>-1.32337662680931</v>
      </c>
      <c r="GJ138">
        <v>0.205357408497758</v>
      </c>
      <c r="GK138">
        <v>-1</v>
      </c>
      <c r="GL138">
        <v>3.740253</v>
      </c>
      <c r="GM138">
        <v>-0.154434586466161</v>
      </c>
      <c r="GN138">
        <v>0.0163217686235285</v>
      </c>
      <c r="GO138">
        <v>0</v>
      </c>
      <c r="GP138">
        <v>0</v>
      </c>
      <c r="GQ138">
        <v>2</v>
      </c>
      <c r="GR138" t="s">
        <v>467</v>
      </c>
      <c r="GS138">
        <v>3.12524</v>
      </c>
      <c r="GT138">
        <v>2.6594</v>
      </c>
      <c r="GU138">
        <v>0.0859024</v>
      </c>
      <c r="GV138">
        <v>0.0899811</v>
      </c>
      <c r="GW138">
        <v>0.10043</v>
      </c>
      <c r="GX138">
        <v>0.0893232</v>
      </c>
      <c r="GY138">
        <v>23704.8</v>
      </c>
      <c r="GZ138">
        <v>22217.2</v>
      </c>
      <c r="HA138">
        <v>23188.6</v>
      </c>
      <c r="HB138">
        <v>23769.6</v>
      </c>
      <c r="HC138">
        <v>35542.3</v>
      </c>
      <c r="HD138">
        <v>35821.7</v>
      </c>
      <c r="HE138">
        <v>41797.3</v>
      </c>
      <c r="HF138">
        <v>42376.8</v>
      </c>
      <c r="HG138">
        <v>1.91278</v>
      </c>
      <c r="HH138">
        <v>1.80025</v>
      </c>
      <c r="HI138">
        <v>0.163116</v>
      </c>
      <c r="HJ138">
        <v>0</v>
      </c>
      <c r="HK138">
        <v>27.3804</v>
      </c>
      <c r="HL138">
        <v>999.9</v>
      </c>
      <c r="HM138">
        <v>49.176</v>
      </c>
      <c r="HN138">
        <v>31.038</v>
      </c>
      <c r="HO138">
        <v>24.6713</v>
      </c>
      <c r="HP138">
        <v>54.6974</v>
      </c>
      <c r="HQ138">
        <v>43.4575</v>
      </c>
      <c r="HR138">
        <v>1</v>
      </c>
      <c r="HS138">
        <v>0.00302846</v>
      </c>
      <c r="HT138">
        <v>-0.171098</v>
      </c>
      <c r="HU138">
        <v>20.2182</v>
      </c>
      <c r="HV138">
        <v>5.23271</v>
      </c>
      <c r="HW138">
        <v>11.992</v>
      </c>
      <c r="HX138">
        <v>4.95565</v>
      </c>
      <c r="HY138">
        <v>3.30395</v>
      </c>
      <c r="HZ138">
        <v>999.9</v>
      </c>
      <c r="IA138">
        <v>9999</v>
      </c>
      <c r="IB138">
        <v>9999</v>
      </c>
      <c r="IC138">
        <v>9999</v>
      </c>
      <c r="ID138">
        <v>1.86859</v>
      </c>
      <c r="IE138">
        <v>1.86431</v>
      </c>
      <c r="IF138">
        <v>1.8718</v>
      </c>
      <c r="IG138">
        <v>1.86279</v>
      </c>
      <c r="IH138">
        <v>1.86218</v>
      </c>
      <c r="II138">
        <v>1.86859</v>
      </c>
      <c r="IJ138">
        <v>1.85877</v>
      </c>
      <c r="IK138">
        <v>1.86508</v>
      </c>
      <c r="IL138">
        <v>5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5.645</v>
      </c>
      <c r="IZ138">
        <v>0.3338</v>
      </c>
      <c r="JA138">
        <v>4.24591870636989</v>
      </c>
      <c r="JB138">
        <v>0.00406324532283829</v>
      </c>
      <c r="JC138">
        <v>-1.45373754250553e-06</v>
      </c>
      <c r="JD138">
        <v>2.45784242640463e-10</v>
      </c>
      <c r="JE138">
        <v>0.0444475935836347</v>
      </c>
      <c r="JF138">
        <v>0.00491888386651684</v>
      </c>
      <c r="JG138">
        <v>0.000226889049496401</v>
      </c>
      <c r="JH138">
        <v>4.01595507822366e-06</v>
      </c>
      <c r="JI138">
        <v>-0</v>
      </c>
      <c r="JJ138">
        <v>2035</v>
      </c>
      <c r="JK138">
        <v>2</v>
      </c>
      <c r="JL138">
        <v>30</v>
      </c>
      <c r="JM138">
        <v>187056.5</v>
      </c>
      <c r="JN138">
        <v>187056.4</v>
      </c>
      <c r="JO138">
        <v>1.073</v>
      </c>
      <c r="JP138">
        <v>2.38403</v>
      </c>
      <c r="JQ138">
        <v>1.4978</v>
      </c>
      <c r="JR138">
        <v>2.32666</v>
      </c>
      <c r="JS138">
        <v>1.54419</v>
      </c>
      <c r="JT138">
        <v>2.36694</v>
      </c>
      <c r="JU138">
        <v>36.5996</v>
      </c>
      <c r="JV138">
        <v>24.1313</v>
      </c>
      <c r="JW138">
        <v>18</v>
      </c>
      <c r="JX138">
        <v>547.403</v>
      </c>
      <c r="JY138">
        <v>419.626</v>
      </c>
      <c r="JZ138">
        <v>27.8242</v>
      </c>
      <c r="KA138">
        <v>27.5874</v>
      </c>
      <c r="KB138">
        <v>29.9999</v>
      </c>
      <c r="KC138">
        <v>27.4988</v>
      </c>
      <c r="KD138">
        <v>27.5243</v>
      </c>
      <c r="KE138">
        <v>21.5394</v>
      </c>
      <c r="KF138">
        <v>31.4822</v>
      </c>
      <c r="KG138">
        <v>51.2345</v>
      </c>
      <c r="KH138">
        <v>27.8276</v>
      </c>
      <c r="KI138">
        <v>440.414</v>
      </c>
      <c r="KJ138">
        <v>20.0708</v>
      </c>
      <c r="KK138">
        <v>93.685</v>
      </c>
      <c r="KL138">
        <v>98.7714</v>
      </c>
    </row>
    <row r="139" spans="1:298">
      <c r="A139">
        <v>123</v>
      </c>
      <c r="B139">
        <v>1758473100.1</v>
      </c>
      <c r="C139">
        <v>3772</v>
      </c>
      <c r="D139" t="s">
        <v>690</v>
      </c>
      <c r="E139" t="s">
        <v>691</v>
      </c>
      <c r="F139">
        <v>5</v>
      </c>
      <c r="G139" t="s">
        <v>436</v>
      </c>
      <c r="H139" t="s">
        <v>437</v>
      </c>
      <c r="I139" t="s">
        <v>438</v>
      </c>
      <c r="J139">
        <v>1758473091.45714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434.335192339394</v>
      </c>
      <c r="AL139">
        <v>414.866872727273</v>
      </c>
      <c r="AM139">
        <v>0.625532034632003</v>
      </c>
      <c r="AN139">
        <v>63.94</v>
      </c>
      <c r="AO139">
        <f>(AQ139 - AP139 + DZ139*1E3/(8.314*(EB139+273.15)) * AS139/DY139 * AR139) * DY139/(100*DM139) * 1000/(1000 - AQ139)</f>
        <v>0</v>
      </c>
      <c r="AP139">
        <v>19.9806286295837</v>
      </c>
      <c r="AQ139">
        <v>23.6668629370629</v>
      </c>
      <c r="AR139">
        <v>-0.000207285060766353</v>
      </c>
      <c r="AS139">
        <v>94.9993966536346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2.96</v>
      </c>
      <c r="DN139">
        <v>0.5</v>
      </c>
      <c r="DO139" t="s">
        <v>440</v>
      </c>
      <c r="DP139">
        <v>2</v>
      </c>
      <c r="DQ139" t="b">
        <v>1</v>
      </c>
      <c r="DR139">
        <v>1758473091.45714</v>
      </c>
      <c r="DS139">
        <v>403.147571428571</v>
      </c>
      <c r="DT139">
        <v>422.387214285714</v>
      </c>
      <c r="DU139">
        <v>23.6786142857143</v>
      </c>
      <c r="DV139">
        <v>19.96905</v>
      </c>
      <c r="DW139">
        <v>397.500785714286</v>
      </c>
      <c r="DX139">
        <v>23.3445928571429</v>
      </c>
      <c r="DY139">
        <v>500.012214285714</v>
      </c>
      <c r="DZ139">
        <v>90.1269214285714</v>
      </c>
      <c r="EA139">
        <v>0.0342354642857143</v>
      </c>
      <c r="EB139">
        <v>30.1863428571429</v>
      </c>
      <c r="EC139">
        <v>30.0296785714286</v>
      </c>
      <c r="ED139">
        <v>999.9</v>
      </c>
      <c r="EE139">
        <v>0</v>
      </c>
      <c r="EF139">
        <v>0</v>
      </c>
      <c r="EG139">
        <v>9993.04285714285</v>
      </c>
      <c r="EH139">
        <v>0</v>
      </c>
      <c r="EI139">
        <v>10.7750357142857</v>
      </c>
      <c r="EJ139">
        <v>-19.2396928571429</v>
      </c>
      <c r="EK139">
        <v>412.924785714286</v>
      </c>
      <c r="EL139">
        <v>430.993928571429</v>
      </c>
      <c r="EM139">
        <v>3.70956285714286</v>
      </c>
      <c r="EN139">
        <v>422.387214285714</v>
      </c>
      <c r="EO139">
        <v>19.96905</v>
      </c>
      <c r="EP139">
        <v>2.13408071428571</v>
      </c>
      <c r="EQ139">
        <v>1.79974857142857</v>
      </c>
      <c r="ER139">
        <v>18.4758642857143</v>
      </c>
      <c r="ES139">
        <v>15.7846</v>
      </c>
      <c r="ET139">
        <v>2000.00785714286</v>
      </c>
      <c r="EU139">
        <v>0.979994285714286</v>
      </c>
      <c r="EV139">
        <v>0.0200060857142857</v>
      </c>
      <c r="EW139">
        <v>0</v>
      </c>
      <c r="EX139">
        <v>478.370142857143</v>
      </c>
      <c r="EY139">
        <v>5.00016</v>
      </c>
      <c r="EZ139">
        <v>9808.61142857143</v>
      </c>
      <c r="FA139">
        <v>18234.2428571429</v>
      </c>
      <c r="FB139">
        <v>48.437</v>
      </c>
      <c r="FC139">
        <v>48.937</v>
      </c>
      <c r="FD139">
        <v>48.875</v>
      </c>
      <c r="FE139">
        <v>48.375</v>
      </c>
      <c r="FF139">
        <v>50.232</v>
      </c>
      <c r="FG139">
        <v>1955.09785714286</v>
      </c>
      <c r="FH139">
        <v>39.91</v>
      </c>
      <c r="FI139">
        <v>0</v>
      </c>
      <c r="FJ139">
        <v>1758473100.8</v>
      </c>
      <c r="FK139">
        <v>0</v>
      </c>
      <c r="FL139">
        <v>478.38688</v>
      </c>
      <c r="FM139">
        <v>-0.942000009432304</v>
      </c>
      <c r="FN139">
        <v>-22.3323076892049</v>
      </c>
      <c r="FO139">
        <v>9808.1104</v>
      </c>
      <c r="FP139">
        <v>15</v>
      </c>
      <c r="FQ139">
        <v>0</v>
      </c>
      <c r="FR139" t="s">
        <v>441</v>
      </c>
      <c r="FS139">
        <v>1747249705.1</v>
      </c>
      <c r="FT139">
        <v>1747249711.1</v>
      </c>
      <c r="FU139">
        <v>0</v>
      </c>
      <c r="FV139">
        <v>0.871</v>
      </c>
      <c r="FW139">
        <v>0.066</v>
      </c>
      <c r="FX139">
        <v>5.486</v>
      </c>
      <c r="FY139">
        <v>0.145</v>
      </c>
      <c r="FZ139">
        <v>420</v>
      </c>
      <c r="GA139">
        <v>16</v>
      </c>
      <c r="GB139">
        <v>0.27</v>
      </c>
      <c r="GC139">
        <v>0.16</v>
      </c>
      <c r="GD139">
        <v>-18.6065142857143</v>
      </c>
      <c r="GE139">
        <v>-21.5239714285714</v>
      </c>
      <c r="GF139">
        <v>2.82837668826985</v>
      </c>
      <c r="GG139">
        <v>0</v>
      </c>
      <c r="GH139">
        <v>478.436882352941</v>
      </c>
      <c r="GI139">
        <v>-1.18936593449881</v>
      </c>
      <c r="GJ139">
        <v>0.208422332085866</v>
      </c>
      <c r="GK139">
        <v>-1</v>
      </c>
      <c r="GL139">
        <v>3.72171809523809</v>
      </c>
      <c r="GM139">
        <v>-0.308873766233763</v>
      </c>
      <c r="GN139">
        <v>0.0331102350193795</v>
      </c>
      <c r="GO139">
        <v>0</v>
      </c>
      <c r="GP139">
        <v>0</v>
      </c>
      <c r="GQ139">
        <v>2</v>
      </c>
      <c r="GR139" t="s">
        <v>467</v>
      </c>
      <c r="GS139">
        <v>3.12527</v>
      </c>
      <c r="GT139">
        <v>2.66001</v>
      </c>
      <c r="GU139">
        <v>0.0865255</v>
      </c>
      <c r="GV139">
        <v>0.0919716</v>
      </c>
      <c r="GW139">
        <v>0.100425</v>
      </c>
      <c r="GX139">
        <v>0.0895429</v>
      </c>
      <c r="GY139">
        <v>23688.4</v>
      </c>
      <c r="GZ139">
        <v>22168.9</v>
      </c>
      <c r="HA139">
        <v>23188.4</v>
      </c>
      <c r="HB139">
        <v>23769.9</v>
      </c>
      <c r="HC139">
        <v>35542.5</v>
      </c>
      <c r="HD139">
        <v>35813.6</v>
      </c>
      <c r="HE139">
        <v>41797.3</v>
      </c>
      <c r="HF139">
        <v>42377.3</v>
      </c>
      <c r="HG139">
        <v>1.91287</v>
      </c>
      <c r="HH139">
        <v>1.80033</v>
      </c>
      <c r="HI139">
        <v>0.163689</v>
      </c>
      <c r="HJ139">
        <v>0</v>
      </c>
      <c r="HK139">
        <v>27.3827</v>
      </c>
      <c r="HL139">
        <v>999.9</v>
      </c>
      <c r="HM139">
        <v>49.176</v>
      </c>
      <c r="HN139">
        <v>31.038</v>
      </c>
      <c r="HO139">
        <v>24.6672</v>
      </c>
      <c r="HP139">
        <v>54.2274</v>
      </c>
      <c r="HQ139">
        <v>43.4135</v>
      </c>
      <c r="HR139">
        <v>1</v>
      </c>
      <c r="HS139">
        <v>0.00307927</v>
      </c>
      <c r="HT139">
        <v>-0.222141</v>
      </c>
      <c r="HU139">
        <v>20.218</v>
      </c>
      <c r="HV139">
        <v>5.23331</v>
      </c>
      <c r="HW139">
        <v>11.992</v>
      </c>
      <c r="HX139">
        <v>4.9557</v>
      </c>
      <c r="HY139">
        <v>3.304</v>
      </c>
      <c r="HZ139">
        <v>999.9</v>
      </c>
      <c r="IA139">
        <v>9999</v>
      </c>
      <c r="IB139">
        <v>9999</v>
      </c>
      <c r="IC139">
        <v>9999</v>
      </c>
      <c r="ID139">
        <v>1.86857</v>
      </c>
      <c r="IE139">
        <v>1.86432</v>
      </c>
      <c r="IF139">
        <v>1.87181</v>
      </c>
      <c r="IG139">
        <v>1.86279</v>
      </c>
      <c r="IH139">
        <v>1.86218</v>
      </c>
      <c r="II139">
        <v>1.86859</v>
      </c>
      <c r="IJ139">
        <v>1.85875</v>
      </c>
      <c r="IK139">
        <v>1.86508</v>
      </c>
      <c r="IL139">
        <v>5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5.657</v>
      </c>
      <c r="IZ139">
        <v>0.3338</v>
      </c>
      <c r="JA139">
        <v>4.24591870636989</v>
      </c>
      <c r="JB139">
        <v>0.00406324532283829</v>
      </c>
      <c r="JC139">
        <v>-1.45373754250553e-06</v>
      </c>
      <c r="JD139">
        <v>2.45784242640463e-10</v>
      </c>
      <c r="JE139">
        <v>0.0444475935836347</v>
      </c>
      <c r="JF139">
        <v>0.00491888386651684</v>
      </c>
      <c r="JG139">
        <v>0.000226889049496401</v>
      </c>
      <c r="JH139">
        <v>4.01595507822366e-06</v>
      </c>
      <c r="JI139">
        <v>-0</v>
      </c>
      <c r="JJ139">
        <v>2035</v>
      </c>
      <c r="JK139">
        <v>2</v>
      </c>
      <c r="JL139">
        <v>30</v>
      </c>
      <c r="JM139">
        <v>187056.6</v>
      </c>
      <c r="JN139">
        <v>187056.5</v>
      </c>
      <c r="JO139">
        <v>1.10352</v>
      </c>
      <c r="JP139">
        <v>2.38037</v>
      </c>
      <c r="JQ139">
        <v>1.4978</v>
      </c>
      <c r="JR139">
        <v>2.32666</v>
      </c>
      <c r="JS139">
        <v>1.54419</v>
      </c>
      <c r="JT139">
        <v>2.36206</v>
      </c>
      <c r="JU139">
        <v>36.5996</v>
      </c>
      <c r="JV139">
        <v>24.1313</v>
      </c>
      <c r="JW139">
        <v>18</v>
      </c>
      <c r="JX139">
        <v>547.458</v>
      </c>
      <c r="JY139">
        <v>419.656</v>
      </c>
      <c r="JZ139">
        <v>27.7966</v>
      </c>
      <c r="KA139">
        <v>27.5854</v>
      </c>
      <c r="KB139">
        <v>29.9999</v>
      </c>
      <c r="KC139">
        <v>27.4977</v>
      </c>
      <c r="KD139">
        <v>27.5226</v>
      </c>
      <c r="KE139">
        <v>22.1381</v>
      </c>
      <c r="KF139">
        <v>31.4822</v>
      </c>
      <c r="KG139">
        <v>51.2345</v>
      </c>
      <c r="KH139">
        <v>27.7865</v>
      </c>
      <c r="KI139">
        <v>453.902</v>
      </c>
      <c r="KJ139">
        <v>20.0989</v>
      </c>
      <c r="KK139">
        <v>93.6847</v>
      </c>
      <c r="KL139">
        <v>98.7726</v>
      </c>
    </row>
    <row r="140" spans="1:298">
      <c r="A140">
        <v>124</v>
      </c>
      <c r="B140">
        <v>1758473105.1</v>
      </c>
      <c r="C140">
        <v>3777</v>
      </c>
      <c r="D140" t="s">
        <v>692</v>
      </c>
      <c r="E140" t="s">
        <v>693</v>
      </c>
      <c r="F140">
        <v>5</v>
      </c>
      <c r="G140" t="s">
        <v>436</v>
      </c>
      <c r="H140" t="s">
        <v>437</v>
      </c>
      <c r="I140" t="s">
        <v>438</v>
      </c>
      <c r="J140">
        <v>1758473096.94615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448.90668505974</v>
      </c>
      <c r="AL140">
        <v>423.728587878788</v>
      </c>
      <c r="AM140">
        <v>1.91852640692633</v>
      </c>
      <c r="AN140">
        <v>63.94</v>
      </c>
      <c r="AO140">
        <f>(AQ140 - AP140 + DZ140*1E3/(8.314*(EB140+273.15)) * AS140/DY140 * AR140) * DY140/(100*DM140) * 1000/(1000 - AQ140)</f>
        <v>0</v>
      </c>
      <c r="AP140">
        <v>20.0385705876219</v>
      </c>
      <c r="AQ140">
        <v>23.659872027972</v>
      </c>
      <c r="AR140">
        <v>-0.000120779458328381</v>
      </c>
      <c r="AS140">
        <v>94.9993966536346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2.96</v>
      </c>
      <c r="DN140">
        <v>0.5</v>
      </c>
      <c r="DO140" t="s">
        <v>440</v>
      </c>
      <c r="DP140">
        <v>2</v>
      </c>
      <c r="DQ140" t="b">
        <v>1</v>
      </c>
      <c r="DR140">
        <v>1758473096.94615</v>
      </c>
      <c r="DS140">
        <v>405.573153846154</v>
      </c>
      <c r="DT140">
        <v>429.550769230769</v>
      </c>
      <c r="DU140">
        <v>23.6712769230769</v>
      </c>
      <c r="DV140">
        <v>19.9983384615385</v>
      </c>
      <c r="DW140">
        <v>399.919153846154</v>
      </c>
      <c r="DX140">
        <v>23.3374153846154</v>
      </c>
      <c r="DY140">
        <v>500.015615384615</v>
      </c>
      <c r="DZ140">
        <v>90.1272538461539</v>
      </c>
      <c r="EA140">
        <v>0.0342640692307692</v>
      </c>
      <c r="EB140">
        <v>30.1841384615385</v>
      </c>
      <c r="EC140">
        <v>30.0402692307692</v>
      </c>
      <c r="ED140">
        <v>999.9</v>
      </c>
      <c r="EE140">
        <v>0</v>
      </c>
      <c r="EF140">
        <v>0</v>
      </c>
      <c r="EG140">
        <v>9982.65538461538</v>
      </c>
      <c r="EH140">
        <v>0</v>
      </c>
      <c r="EI140">
        <v>10.7761153846154</v>
      </c>
      <c r="EJ140">
        <v>-23.9776461538462</v>
      </c>
      <c r="EK140">
        <v>415.406153846154</v>
      </c>
      <c r="EL140">
        <v>438.316846153846</v>
      </c>
      <c r="EM140">
        <v>3.67294461538462</v>
      </c>
      <c r="EN140">
        <v>429.550769230769</v>
      </c>
      <c r="EO140">
        <v>19.9983384615385</v>
      </c>
      <c r="EP140">
        <v>2.13342846153846</v>
      </c>
      <c r="EQ140">
        <v>1.80239538461538</v>
      </c>
      <c r="ER140">
        <v>18.4709846153846</v>
      </c>
      <c r="ES140">
        <v>15.8075538461538</v>
      </c>
      <c r="ET140">
        <v>1999.99230769231</v>
      </c>
      <c r="EU140">
        <v>0.979994153846154</v>
      </c>
      <c r="EV140">
        <v>0.0200062769230769</v>
      </c>
      <c r="EW140">
        <v>0</v>
      </c>
      <c r="EX140">
        <v>478.231769230769</v>
      </c>
      <c r="EY140">
        <v>5.00016</v>
      </c>
      <c r="EZ140">
        <v>9806.28076923077</v>
      </c>
      <c r="FA140">
        <v>18234.1</v>
      </c>
      <c r="FB140">
        <v>48.4322307692308</v>
      </c>
      <c r="FC140">
        <v>48.937</v>
      </c>
      <c r="FD140">
        <v>48.875</v>
      </c>
      <c r="FE140">
        <v>48.375</v>
      </c>
      <c r="FF140">
        <v>50.2257692307692</v>
      </c>
      <c r="FG140">
        <v>1955.08230769231</v>
      </c>
      <c r="FH140">
        <v>39.91</v>
      </c>
      <c r="FI140">
        <v>0</v>
      </c>
      <c r="FJ140">
        <v>1758473106.2</v>
      </c>
      <c r="FK140">
        <v>0</v>
      </c>
      <c r="FL140">
        <v>478.188576923077</v>
      </c>
      <c r="FM140">
        <v>-2.42854701606052</v>
      </c>
      <c r="FN140">
        <v>-24.7873504259605</v>
      </c>
      <c r="FO140">
        <v>9805.975</v>
      </c>
      <c r="FP140">
        <v>15</v>
      </c>
      <c r="FQ140">
        <v>0</v>
      </c>
      <c r="FR140" t="s">
        <v>441</v>
      </c>
      <c r="FS140">
        <v>1747249705.1</v>
      </c>
      <c r="FT140">
        <v>1747249711.1</v>
      </c>
      <c r="FU140">
        <v>0</v>
      </c>
      <c r="FV140">
        <v>0.871</v>
      </c>
      <c r="FW140">
        <v>0.066</v>
      </c>
      <c r="FX140">
        <v>5.486</v>
      </c>
      <c r="FY140">
        <v>0.145</v>
      </c>
      <c r="FZ140">
        <v>420</v>
      </c>
      <c r="GA140">
        <v>16</v>
      </c>
      <c r="GB140">
        <v>0.27</v>
      </c>
      <c r="GC140">
        <v>0.16</v>
      </c>
      <c r="GD140">
        <v>-22.26853</v>
      </c>
      <c r="GE140">
        <v>-57.1795218045113</v>
      </c>
      <c r="GF140">
        <v>5.93532741641942</v>
      </c>
      <c r="GG140">
        <v>0</v>
      </c>
      <c r="GH140">
        <v>478.301470588235</v>
      </c>
      <c r="GI140">
        <v>-1.61640947672509</v>
      </c>
      <c r="GJ140">
        <v>0.24559438526995</v>
      </c>
      <c r="GK140">
        <v>-1</v>
      </c>
      <c r="GL140">
        <v>3.687465</v>
      </c>
      <c r="GM140">
        <v>-0.436750375939854</v>
      </c>
      <c r="GN140">
        <v>0.043550576747042</v>
      </c>
      <c r="GO140">
        <v>0</v>
      </c>
      <c r="GP140">
        <v>0</v>
      </c>
      <c r="GQ140">
        <v>2</v>
      </c>
      <c r="GR140" t="s">
        <v>467</v>
      </c>
      <c r="GS140">
        <v>3.12529</v>
      </c>
      <c r="GT140">
        <v>2.65956</v>
      </c>
      <c r="GU140">
        <v>0.0881001</v>
      </c>
      <c r="GV140">
        <v>0.0946253</v>
      </c>
      <c r="GW140">
        <v>0.100385</v>
      </c>
      <c r="GX140">
        <v>0.0895733</v>
      </c>
      <c r="GY140">
        <v>23647.7</v>
      </c>
      <c r="GZ140">
        <v>22104.2</v>
      </c>
      <c r="HA140">
        <v>23188.5</v>
      </c>
      <c r="HB140">
        <v>23769.9</v>
      </c>
      <c r="HC140">
        <v>35544.3</v>
      </c>
      <c r="HD140">
        <v>35812.5</v>
      </c>
      <c r="HE140">
        <v>41797.4</v>
      </c>
      <c r="HF140">
        <v>42377.1</v>
      </c>
      <c r="HG140">
        <v>1.91247</v>
      </c>
      <c r="HH140">
        <v>1.80042</v>
      </c>
      <c r="HI140">
        <v>0.162885</v>
      </c>
      <c r="HJ140">
        <v>0</v>
      </c>
      <c r="HK140">
        <v>27.3827</v>
      </c>
      <c r="HL140">
        <v>999.9</v>
      </c>
      <c r="HM140">
        <v>49.176</v>
      </c>
      <c r="HN140">
        <v>31.038</v>
      </c>
      <c r="HO140">
        <v>24.6698</v>
      </c>
      <c r="HP140">
        <v>54.2974</v>
      </c>
      <c r="HQ140">
        <v>43.3454</v>
      </c>
      <c r="HR140">
        <v>1</v>
      </c>
      <c r="HS140">
        <v>0.00299289</v>
      </c>
      <c r="HT140">
        <v>-0.175874</v>
      </c>
      <c r="HU140">
        <v>20.2181</v>
      </c>
      <c r="HV140">
        <v>5.23361</v>
      </c>
      <c r="HW140">
        <v>11.992</v>
      </c>
      <c r="HX140">
        <v>4.95565</v>
      </c>
      <c r="HY140">
        <v>3.30395</v>
      </c>
      <c r="HZ140">
        <v>999.9</v>
      </c>
      <c r="IA140">
        <v>9999</v>
      </c>
      <c r="IB140">
        <v>9999</v>
      </c>
      <c r="IC140">
        <v>9999</v>
      </c>
      <c r="ID140">
        <v>1.86857</v>
      </c>
      <c r="IE140">
        <v>1.86432</v>
      </c>
      <c r="IF140">
        <v>1.87183</v>
      </c>
      <c r="IG140">
        <v>1.86279</v>
      </c>
      <c r="IH140">
        <v>1.86218</v>
      </c>
      <c r="II140">
        <v>1.86859</v>
      </c>
      <c r="IJ140">
        <v>1.85879</v>
      </c>
      <c r="IK140">
        <v>1.86508</v>
      </c>
      <c r="IL140">
        <v>5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5.685</v>
      </c>
      <c r="IZ140">
        <v>0.3335</v>
      </c>
      <c r="JA140">
        <v>4.24591870636989</v>
      </c>
      <c r="JB140">
        <v>0.00406324532283829</v>
      </c>
      <c r="JC140">
        <v>-1.45373754250553e-06</v>
      </c>
      <c r="JD140">
        <v>2.45784242640463e-10</v>
      </c>
      <c r="JE140">
        <v>0.0444475935836347</v>
      </c>
      <c r="JF140">
        <v>0.00491888386651684</v>
      </c>
      <c r="JG140">
        <v>0.000226889049496401</v>
      </c>
      <c r="JH140">
        <v>4.01595507822366e-06</v>
      </c>
      <c r="JI140">
        <v>-0</v>
      </c>
      <c r="JJ140">
        <v>2035</v>
      </c>
      <c r="JK140">
        <v>2</v>
      </c>
      <c r="JL140">
        <v>30</v>
      </c>
      <c r="JM140">
        <v>187056.7</v>
      </c>
      <c r="JN140">
        <v>187056.6</v>
      </c>
      <c r="JO140">
        <v>1.13037</v>
      </c>
      <c r="JP140">
        <v>2.3877</v>
      </c>
      <c r="JQ140">
        <v>1.49902</v>
      </c>
      <c r="JR140">
        <v>2.32666</v>
      </c>
      <c r="JS140">
        <v>1.54419</v>
      </c>
      <c r="JT140">
        <v>2.34375</v>
      </c>
      <c r="JU140">
        <v>36.5996</v>
      </c>
      <c r="JV140">
        <v>24.1313</v>
      </c>
      <c r="JW140">
        <v>18</v>
      </c>
      <c r="JX140">
        <v>547.187</v>
      </c>
      <c r="JY140">
        <v>419.702</v>
      </c>
      <c r="JZ140">
        <v>27.7647</v>
      </c>
      <c r="KA140">
        <v>27.5832</v>
      </c>
      <c r="KB140">
        <v>29.9999</v>
      </c>
      <c r="KC140">
        <v>27.4964</v>
      </c>
      <c r="KD140">
        <v>27.5209</v>
      </c>
      <c r="KE140">
        <v>22.7898</v>
      </c>
      <c r="KF140">
        <v>31.4822</v>
      </c>
      <c r="KG140">
        <v>51.2345</v>
      </c>
      <c r="KH140">
        <v>27.7346</v>
      </c>
      <c r="KI140">
        <v>474.111</v>
      </c>
      <c r="KJ140">
        <v>20.1359</v>
      </c>
      <c r="KK140">
        <v>93.685</v>
      </c>
      <c r="KL140">
        <v>98.7723</v>
      </c>
    </row>
    <row r="141" spans="1:298">
      <c r="A141">
        <v>125</v>
      </c>
      <c r="B141">
        <v>1758473110.1</v>
      </c>
      <c r="C141">
        <v>3782</v>
      </c>
      <c r="D141" t="s">
        <v>694</v>
      </c>
      <c r="E141" t="s">
        <v>695</v>
      </c>
      <c r="F141">
        <v>5</v>
      </c>
      <c r="G141" t="s">
        <v>436</v>
      </c>
      <c r="H141" t="s">
        <v>437</v>
      </c>
      <c r="I141" t="s">
        <v>438</v>
      </c>
      <c r="J141">
        <v>1758473101.94615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466.006297004329</v>
      </c>
      <c r="AL141">
        <v>437.146842424242</v>
      </c>
      <c r="AM141">
        <v>2.7990051948052</v>
      </c>
      <c r="AN141">
        <v>63.94</v>
      </c>
      <c r="AO141">
        <f>(AQ141 - AP141 + DZ141*1E3/(8.314*(EB141+273.15)) * AS141/DY141 * AR141) * DY141/(100*DM141) * 1000/(1000 - AQ141)</f>
        <v>0</v>
      </c>
      <c r="AP141">
        <v>20.0437759146236</v>
      </c>
      <c r="AQ141">
        <v>23.6334391608392</v>
      </c>
      <c r="AR141">
        <v>-0.000343552938701156</v>
      </c>
      <c r="AS141">
        <v>94.9993966536346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2.96</v>
      </c>
      <c r="DN141">
        <v>0.5</v>
      </c>
      <c r="DO141" t="s">
        <v>440</v>
      </c>
      <c r="DP141">
        <v>2</v>
      </c>
      <c r="DQ141" t="b">
        <v>1</v>
      </c>
      <c r="DR141">
        <v>1758473101.94615</v>
      </c>
      <c r="DS141">
        <v>411.687076923077</v>
      </c>
      <c r="DT141">
        <v>441.570230769231</v>
      </c>
      <c r="DU141">
        <v>23.6590615384615</v>
      </c>
      <c r="DV141">
        <v>20.0244461538462</v>
      </c>
      <c r="DW141">
        <v>406.014692307692</v>
      </c>
      <c r="DX141">
        <v>23.3254692307692</v>
      </c>
      <c r="DY141">
        <v>500.006</v>
      </c>
      <c r="DZ141">
        <v>90.1279230769231</v>
      </c>
      <c r="EA141">
        <v>0.0342896461538462</v>
      </c>
      <c r="EB141">
        <v>30.1804692307692</v>
      </c>
      <c r="EC141">
        <v>30.0479769230769</v>
      </c>
      <c r="ED141">
        <v>999.9</v>
      </c>
      <c r="EE141">
        <v>0</v>
      </c>
      <c r="EF141">
        <v>0</v>
      </c>
      <c r="EG141">
        <v>9979.57538461538</v>
      </c>
      <c r="EH141">
        <v>0</v>
      </c>
      <c r="EI141">
        <v>10.7744</v>
      </c>
      <c r="EJ141">
        <v>-29.8832307692308</v>
      </c>
      <c r="EK141">
        <v>421.663</v>
      </c>
      <c r="EL141">
        <v>450.593538461538</v>
      </c>
      <c r="EM141">
        <v>3.63462307692308</v>
      </c>
      <c r="EN141">
        <v>441.570230769231</v>
      </c>
      <c r="EO141">
        <v>20.0244461538462</v>
      </c>
      <c r="EP141">
        <v>2.13234307692308</v>
      </c>
      <c r="EQ141">
        <v>1.80476153846154</v>
      </c>
      <c r="ER141">
        <v>18.4628692307692</v>
      </c>
      <c r="ES141">
        <v>15.8280769230769</v>
      </c>
      <c r="ET141">
        <v>1999.99692307692</v>
      </c>
      <c r="EU141">
        <v>0.979994153846154</v>
      </c>
      <c r="EV141">
        <v>0.0200062769230769</v>
      </c>
      <c r="EW141">
        <v>0</v>
      </c>
      <c r="EX141">
        <v>478.099615384615</v>
      </c>
      <c r="EY141">
        <v>5.00016</v>
      </c>
      <c r="EZ141">
        <v>9803.95692307692</v>
      </c>
      <c r="FA141">
        <v>18234.1230769231</v>
      </c>
      <c r="FB141">
        <v>48.4322307692308</v>
      </c>
      <c r="FC141">
        <v>48.937</v>
      </c>
      <c r="FD141">
        <v>48.875</v>
      </c>
      <c r="FE141">
        <v>48.375</v>
      </c>
      <c r="FF141">
        <v>50.2209230769231</v>
      </c>
      <c r="FG141">
        <v>1955.08692307692</v>
      </c>
      <c r="FH141">
        <v>39.91</v>
      </c>
      <c r="FI141">
        <v>0</v>
      </c>
      <c r="FJ141">
        <v>1758473111</v>
      </c>
      <c r="FK141">
        <v>0</v>
      </c>
      <c r="FL141">
        <v>478.098615384615</v>
      </c>
      <c r="FM141">
        <v>-1.58953845861041</v>
      </c>
      <c r="FN141">
        <v>-32.6283760031741</v>
      </c>
      <c r="FO141">
        <v>9803.70307692308</v>
      </c>
      <c r="FP141">
        <v>15</v>
      </c>
      <c r="FQ141">
        <v>0</v>
      </c>
      <c r="FR141" t="s">
        <v>441</v>
      </c>
      <c r="FS141">
        <v>1747249705.1</v>
      </c>
      <c r="FT141">
        <v>1747249711.1</v>
      </c>
      <c r="FU141">
        <v>0</v>
      </c>
      <c r="FV141">
        <v>0.871</v>
      </c>
      <c r="FW141">
        <v>0.066</v>
      </c>
      <c r="FX141">
        <v>5.486</v>
      </c>
      <c r="FY141">
        <v>0.145</v>
      </c>
      <c r="FZ141">
        <v>420</v>
      </c>
      <c r="GA141">
        <v>16</v>
      </c>
      <c r="GB141">
        <v>0.27</v>
      </c>
      <c r="GC141">
        <v>0.16</v>
      </c>
      <c r="GD141">
        <v>-26.5827142857143</v>
      </c>
      <c r="GE141">
        <v>-73.4819922077922</v>
      </c>
      <c r="GF141">
        <v>7.54387747131254</v>
      </c>
      <c r="GG141">
        <v>0</v>
      </c>
      <c r="GH141">
        <v>478.161705882353</v>
      </c>
      <c r="GI141">
        <v>-1.82560733756918</v>
      </c>
      <c r="GJ141">
        <v>0.273605397415348</v>
      </c>
      <c r="GK141">
        <v>-1</v>
      </c>
      <c r="GL141">
        <v>3.65759714285714</v>
      </c>
      <c r="GM141">
        <v>-0.475976103896105</v>
      </c>
      <c r="GN141">
        <v>0.0488351142346665</v>
      </c>
      <c r="GO141">
        <v>0</v>
      </c>
      <c r="GP141">
        <v>0</v>
      </c>
      <c r="GQ141">
        <v>2</v>
      </c>
      <c r="GR141" t="s">
        <v>467</v>
      </c>
      <c r="GS141">
        <v>3.12529</v>
      </c>
      <c r="GT141">
        <v>2.65991</v>
      </c>
      <c r="GU141">
        <v>0.0902899</v>
      </c>
      <c r="GV141">
        <v>0.0970329</v>
      </c>
      <c r="GW141">
        <v>0.100296</v>
      </c>
      <c r="GX141">
        <v>0.0896351</v>
      </c>
      <c r="GY141">
        <v>23591.6</v>
      </c>
      <c r="GZ141">
        <v>22045.8</v>
      </c>
      <c r="HA141">
        <v>23189.2</v>
      </c>
      <c r="HB141">
        <v>23770.4</v>
      </c>
      <c r="HC141">
        <v>35548.6</v>
      </c>
      <c r="HD141">
        <v>35811</v>
      </c>
      <c r="HE141">
        <v>41798.1</v>
      </c>
      <c r="HF141">
        <v>42378</v>
      </c>
      <c r="HG141">
        <v>1.91273</v>
      </c>
      <c r="HH141">
        <v>1.80055</v>
      </c>
      <c r="HI141">
        <v>0.16477</v>
      </c>
      <c r="HJ141">
        <v>0</v>
      </c>
      <c r="HK141">
        <v>27.3849</v>
      </c>
      <c r="HL141">
        <v>999.9</v>
      </c>
      <c r="HM141">
        <v>49.176</v>
      </c>
      <c r="HN141">
        <v>31.038</v>
      </c>
      <c r="HO141">
        <v>24.6696</v>
      </c>
      <c r="HP141">
        <v>54.4274</v>
      </c>
      <c r="HQ141">
        <v>43.2853</v>
      </c>
      <c r="HR141">
        <v>1</v>
      </c>
      <c r="HS141">
        <v>0.00249746</v>
      </c>
      <c r="HT141">
        <v>-0.134118</v>
      </c>
      <c r="HU141">
        <v>20.2182</v>
      </c>
      <c r="HV141">
        <v>5.23391</v>
      </c>
      <c r="HW141">
        <v>11.992</v>
      </c>
      <c r="HX141">
        <v>4.95575</v>
      </c>
      <c r="HY141">
        <v>3.304</v>
      </c>
      <c r="HZ141">
        <v>999.9</v>
      </c>
      <c r="IA141">
        <v>9999</v>
      </c>
      <c r="IB141">
        <v>9999</v>
      </c>
      <c r="IC141">
        <v>9999</v>
      </c>
      <c r="ID141">
        <v>1.86857</v>
      </c>
      <c r="IE141">
        <v>1.86432</v>
      </c>
      <c r="IF141">
        <v>1.8718</v>
      </c>
      <c r="IG141">
        <v>1.86279</v>
      </c>
      <c r="IH141">
        <v>1.86217</v>
      </c>
      <c r="II141">
        <v>1.86858</v>
      </c>
      <c r="IJ141">
        <v>1.85873</v>
      </c>
      <c r="IK141">
        <v>1.86508</v>
      </c>
      <c r="IL141">
        <v>5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5.725</v>
      </c>
      <c r="IZ141">
        <v>0.3329</v>
      </c>
      <c r="JA141">
        <v>4.24591870636989</v>
      </c>
      <c r="JB141">
        <v>0.00406324532283829</v>
      </c>
      <c r="JC141">
        <v>-1.45373754250553e-06</v>
      </c>
      <c r="JD141">
        <v>2.45784242640463e-10</v>
      </c>
      <c r="JE141">
        <v>0.0444475935836347</v>
      </c>
      <c r="JF141">
        <v>0.00491888386651684</v>
      </c>
      <c r="JG141">
        <v>0.000226889049496401</v>
      </c>
      <c r="JH141">
        <v>4.01595507822366e-06</v>
      </c>
      <c r="JI141">
        <v>-0</v>
      </c>
      <c r="JJ141">
        <v>2035</v>
      </c>
      <c r="JK141">
        <v>2</v>
      </c>
      <c r="JL141">
        <v>30</v>
      </c>
      <c r="JM141">
        <v>187056.8</v>
      </c>
      <c r="JN141">
        <v>187056.6</v>
      </c>
      <c r="JO141">
        <v>1.16577</v>
      </c>
      <c r="JP141">
        <v>2.39136</v>
      </c>
      <c r="JQ141">
        <v>1.4978</v>
      </c>
      <c r="JR141">
        <v>2.32666</v>
      </c>
      <c r="JS141">
        <v>1.54419</v>
      </c>
      <c r="JT141">
        <v>2.31079</v>
      </c>
      <c r="JU141">
        <v>36.5996</v>
      </c>
      <c r="JV141">
        <v>24.1313</v>
      </c>
      <c r="JW141">
        <v>18</v>
      </c>
      <c r="JX141">
        <v>547.329</v>
      </c>
      <c r="JY141">
        <v>419.762</v>
      </c>
      <c r="JZ141">
        <v>27.719</v>
      </c>
      <c r="KA141">
        <v>27.5827</v>
      </c>
      <c r="KB141">
        <v>29.9999</v>
      </c>
      <c r="KC141">
        <v>27.494</v>
      </c>
      <c r="KD141">
        <v>27.5194</v>
      </c>
      <c r="KE141">
        <v>23.3935</v>
      </c>
      <c r="KF141">
        <v>30.9019</v>
      </c>
      <c r="KG141">
        <v>51.2345</v>
      </c>
      <c r="KH141">
        <v>27.6895</v>
      </c>
      <c r="KI141">
        <v>487.746</v>
      </c>
      <c r="KJ141">
        <v>20.2017</v>
      </c>
      <c r="KK141">
        <v>93.687</v>
      </c>
      <c r="KL141">
        <v>98.7743</v>
      </c>
    </row>
    <row r="142" spans="1:298">
      <c r="A142">
        <v>126</v>
      </c>
      <c r="B142">
        <v>1758473115.1</v>
      </c>
      <c r="C142">
        <v>3787</v>
      </c>
      <c r="D142" t="s">
        <v>696</v>
      </c>
      <c r="E142" t="s">
        <v>697</v>
      </c>
      <c r="F142">
        <v>5</v>
      </c>
      <c r="G142" t="s">
        <v>436</v>
      </c>
      <c r="H142" t="s">
        <v>437</v>
      </c>
      <c r="I142" t="s">
        <v>438</v>
      </c>
      <c r="J142">
        <v>1758473106.94615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481.907907761039</v>
      </c>
      <c r="AL142">
        <v>451.670515151515</v>
      </c>
      <c r="AM142">
        <v>2.97099913419905</v>
      </c>
      <c r="AN142">
        <v>63.94</v>
      </c>
      <c r="AO142">
        <f>(AQ142 - AP142 + DZ142*1E3/(8.314*(EB142+273.15)) * AS142/DY142 * AR142) * DY142/(100*DM142) * 1000/(1000 - AQ142)</f>
        <v>0</v>
      </c>
      <c r="AP142">
        <v>20.0702578617366</v>
      </c>
      <c r="AQ142">
        <v>23.5912055944056</v>
      </c>
      <c r="AR142">
        <v>-0.00736901819192146</v>
      </c>
      <c r="AS142">
        <v>94.9993966536346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2.96</v>
      </c>
      <c r="DN142">
        <v>0.5</v>
      </c>
      <c r="DO142" t="s">
        <v>440</v>
      </c>
      <c r="DP142">
        <v>2</v>
      </c>
      <c r="DQ142" t="b">
        <v>1</v>
      </c>
      <c r="DR142">
        <v>1758473106.94615</v>
      </c>
      <c r="DS142">
        <v>421.924769230769</v>
      </c>
      <c r="DT142">
        <v>456.844923076923</v>
      </c>
      <c r="DU142">
        <v>23.6392</v>
      </c>
      <c r="DV142">
        <v>20.0553538461538</v>
      </c>
      <c r="DW142">
        <v>416.222076923077</v>
      </c>
      <c r="DX142">
        <v>23.3060230769231</v>
      </c>
      <c r="DY142">
        <v>500.031769230769</v>
      </c>
      <c r="DZ142">
        <v>90.1286461538462</v>
      </c>
      <c r="EA142">
        <v>0.0343287692307692</v>
      </c>
      <c r="EB142">
        <v>30.1778923076923</v>
      </c>
      <c r="EC142">
        <v>30.0611846153846</v>
      </c>
      <c r="ED142">
        <v>999.9</v>
      </c>
      <c r="EE142">
        <v>0</v>
      </c>
      <c r="EF142">
        <v>0</v>
      </c>
      <c r="EG142">
        <v>9983.37307692308</v>
      </c>
      <c r="EH142">
        <v>0</v>
      </c>
      <c r="EI142">
        <v>10.7741923076923</v>
      </c>
      <c r="EJ142">
        <v>-34.9200615384615</v>
      </c>
      <c r="EK142">
        <v>432.14</v>
      </c>
      <c r="EL142">
        <v>466.195</v>
      </c>
      <c r="EM142">
        <v>3.58384846153846</v>
      </c>
      <c r="EN142">
        <v>456.844923076923</v>
      </c>
      <c r="EO142">
        <v>20.0553538461538</v>
      </c>
      <c r="EP142">
        <v>2.13056923076923</v>
      </c>
      <c r="EQ142">
        <v>1.80756076923077</v>
      </c>
      <c r="ER142">
        <v>18.4495692307692</v>
      </c>
      <c r="ES142">
        <v>15.8523230769231</v>
      </c>
      <c r="ET142">
        <v>1999.97692307692</v>
      </c>
      <c r="EU142">
        <v>0.979994</v>
      </c>
      <c r="EV142">
        <v>0.0200064923076923</v>
      </c>
      <c r="EW142">
        <v>0</v>
      </c>
      <c r="EX142">
        <v>477.975</v>
      </c>
      <c r="EY142">
        <v>5.00016</v>
      </c>
      <c r="EZ142">
        <v>9801.46076923077</v>
      </c>
      <c r="FA142">
        <v>18233.9307692308</v>
      </c>
      <c r="FB142">
        <v>48.4322307692308</v>
      </c>
      <c r="FC142">
        <v>48.937</v>
      </c>
      <c r="FD142">
        <v>48.875</v>
      </c>
      <c r="FE142">
        <v>48.375</v>
      </c>
      <c r="FF142">
        <v>50.2209230769231</v>
      </c>
      <c r="FG142">
        <v>1955.06692307692</v>
      </c>
      <c r="FH142">
        <v>39.91</v>
      </c>
      <c r="FI142">
        <v>0</v>
      </c>
      <c r="FJ142">
        <v>1758473115.8</v>
      </c>
      <c r="FK142">
        <v>0</v>
      </c>
      <c r="FL142">
        <v>477.940538461538</v>
      </c>
      <c r="FM142">
        <v>-1.05955555053722</v>
      </c>
      <c r="FN142">
        <v>-27.9712820663882</v>
      </c>
      <c r="FO142">
        <v>9801.36538461538</v>
      </c>
      <c r="FP142">
        <v>15</v>
      </c>
      <c r="FQ142">
        <v>0</v>
      </c>
      <c r="FR142" t="s">
        <v>441</v>
      </c>
      <c r="FS142">
        <v>1747249705.1</v>
      </c>
      <c r="FT142">
        <v>1747249711.1</v>
      </c>
      <c r="FU142">
        <v>0</v>
      </c>
      <c r="FV142">
        <v>0.871</v>
      </c>
      <c r="FW142">
        <v>0.066</v>
      </c>
      <c r="FX142">
        <v>5.486</v>
      </c>
      <c r="FY142">
        <v>0.145</v>
      </c>
      <c r="FZ142">
        <v>420</v>
      </c>
      <c r="GA142">
        <v>16</v>
      </c>
      <c r="GB142">
        <v>0.27</v>
      </c>
      <c r="GC142">
        <v>0.16</v>
      </c>
      <c r="GD142">
        <v>-32.191005</v>
      </c>
      <c r="GE142">
        <v>-60.04827518797</v>
      </c>
      <c r="GF142">
        <v>6.06045294623059</v>
      </c>
      <c r="GG142">
        <v>0</v>
      </c>
      <c r="GH142">
        <v>478.040882352941</v>
      </c>
      <c r="GI142">
        <v>-1.75776928739775</v>
      </c>
      <c r="GJ142">
        <v>0.28472233788128</v>
      </c>
      <c r="GK142">
        <v>-1</v>
      </c>
      <c r="GL142">
        <v>3.6060605</v>
      </c>
      <c r="GM142">
        <v>-0.568785112781937</v>
      </c>
      <c r="GN142">
        <v>0.0563565458021515</v>
      </c>
      <c r="GO142">
        <v>0</v>
      </c>
      <c r="GP142">
        <v>0</v>
      </c>
      <c r="GQ142">
        <v>2</v>
      </c>
      <c r="GR142" t="s">
        <v>467</v>
      </c>
      <c r="GS142">
        <v>3.12504</v>
      </c>
      <c r="GT142">
        <v>2.66009</v>
      </c>
      <c r="GU142">
        <v>0.0926328</v>
      </c>
      <c r="GV142">
        <v>0.0994054</v>
      </c>
      <c r="GW142">
        <v>0.100177</v>
      </c>
      <c r="GX142">
        <v>0.0898428</v>
      </c>
      <c r="GY142">
        <v>23530.9</v>
      </c>
      <c r="GZ142">
        <v>21988.5</v>
      </c>
      <c r="HA142">
        <v>23189.2</v>
      </c>
      <c r="HB142">
        <v>23771</v>
      </c>
      <c r="HC142">
        <v>35553.6</v>
      </c>
      <c r="HD142">
        <v>35804</v>
      </c>
      <c r="HE142">
        <v>41798.2</v>
      </c>
      <c r="HF142">
        <v>42379.2</v>
      </c>
      <c r="HG142">
        <v>1.91215</v>
      </c>
      <c r="HH142">
        <v>1.80095</v>
      </c>
      <c r="HI142">
        <v>0.165865</v>
      </c>
      <c r="HJ142">
        <v>0</v>
      </c>
      <c r="HK142">
        <v>27.3887</v>
      </c>
      <c r="HL142">
        <v>999.9</v>
      </c>
      <c r="HM142">
        <v>49.152</v>
      </c>
      <c r="HN142">
        <v>31.038</v>
      </c>
      <c r="HO142">
        <v>24.6595</v>
      </c>
      <c r="HP142">
        <v>54.9774</v>
      </c>
      <c r="HQ142">
        <v>43.3694</v>
      </c>
      <c r="HR142">
        <v>1</v>
      </c>
      <c r="HS142">
        <v>0.00262195</v>
      </c>
      <c r="HT142">
        <v>-0.0372358</v>
      </c>
      <c r="HU142">
        <v>20.218</v>
      </c>
      <c r="HV142">
        <v>5.23316</v>
      </c>
      <c r="HW142">
        <v>11.992</v>
      </c>
      <c r="HX142">
        <v>4.9558</v>
      </c>
      <c r="HY142">
        <v>3.304</v>
      </c>
      <c r="HZ142">
        <v>999.9</v>
      </c>
      <c r="IA142">
        <v>9999</v>
      </c>
      <c r="IB142">
        <v>9999</v>
      </c>
      <c r="IC142">
        <v>9999</v>
      </c>
      <c r="ID142">
        <v>1.86857</v>
      </c>
      <c r="IE142">
        <v>1.86431</v>
      </c>
      <c r="IF142">
        <v>1.8718</v>
      </c>
      <c r="IG142">
        <v>1.86279</v>
      </c>
      <c r="IH142">
        <v>1.86217</v>
      </c>
      <c r="II142">
        <v>1.86859</v>
      </c>
      <c r="IJ142">
        <v>1.85875</v>
      </c>
      <c r="IK142">
        <v>1.86508</v>
      </c>
      <c r="IL142">
        <v>5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5.768</v>
      </c>
      <c r="IZ142">
        <v>0.332</v>
      </c>
      <c r="JA142">
        <v>4.24591870636989</v>
      </c>
      <c r="JB142">
        <v>0.00406324532283829</v>
      </c>
      <c r="JC142">
        <v>-1.45373754250553e-06</v>
      </c>
      <c r="JD142">
        <v>2.45784242640463e-10</v>
      </c>
      <c r="JE142">
        <v>0.0444475935836347</v>
      </c>
      <c r="JF142">
        <v>0.00491888386651684</v>
      </c>
      <c r="JG142">
        <v>0.000226889049496401</v>
      </c>
      <c r="JH142">
        <v>4.01595507822366e-06</v>
      </c>
      <c r="JI142">
        <v>-0</v>
      </c>
      <c r="JJ142">
        <v>2035</v>
      </c>
      <c r="JK142">
        <v>2</v>
      </c>
      <c r="JL142">
        <v>30</v>
      </c>
      <c r="JM142">
        <v>187056.8</v>
      </c>
      <c r="JN142">
        <v>187056.7</v>
      </c>
      <c r="JO142">
        <v>1.19385</v>
      </c>
      <c r="JP142">
        <v>2.39136</v>
      </c>
      <c r="JQ142">
        <v>1.4978</v>
      </c>
      <c r="JR142">
        <v>2.32666</v>
      </c>
      <c r="JS142">
        <v>1.54419</v>
      </c>
      <c r="JT142">
        <v>2.30347</v>
      </c>
      <c r="JU142">
        <v>36.5996</v>
      </c>
      <c r="JV142">
        <v>24.1225</v>
      </c>
      <c r="JW142">
        <v>18</v>
      </c>
      <c r="JX142">
        <v>546.954</v>
      </c>
      <c r="JY142">
        <v>419.976</v>
      </c>
      <c r="JZ142">
        <v>27.6731</v>
      </c>
      <c r="KA142">
        <v>27.5807</v>
      </c>
      <c r="KB142">
        <v>30.0001</v>
      </c>
      <c r="KC142">
        <v>27.4937</v>
      </c>
      <c r="KD142">
        <v>27.5171</v>
      </c>
      <c r="KE142">
        <v>24.0617</v>
      </c>
      <c r="KF142">
        <v>30.6293</v>
      </c>
      <c r="KG142">
        <v>51.2345</v>
      </c>
      <c r="KH142">
        <v>27.6131</v>
      </c>
      <c r="KI142">
        <v>508.136</v>
      </c>
      <c r="KJ142">
        <v>20.274</v>
      </c>
      <c r="KK142">
        <v>93.6871</v>
      </c>
      <c r="KL142">
        <v>98.7771</v>
      </c>
    </row>
    <row r="143" spans="1:298">
      <c r="A143">
        <v>127</v>
      </c>
      <c r="B143">
        <v>1758473120.1</v>
      </c>
      <c r="C143">
        <v>3792</v>
      </c>
      <c r="D143" t="s">
        <v>698</v>
      </c>
      <c r="E143" t="s">
        <v>699</v>
      </c>
      <c r="F143">
        <v>5</v>
      </c>
      <c r="G143" t="s">
        <v>436</v>
      </c>
      <c r="H143" t="s">
        <v>437</v>
      </c>
      <c r="I143" t="s">
        <v>438</v>
      </c>
      <c r="J143">
        <v>1758473111.94615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497.87108221645</v>
      </c>
      <c r="AL143">
        <v>466.864721212121</v>
      </c>
      <c r="AM143">
        <v>3.03918831168825</v>
      </c>
      <c r="AN143">
        <v>63.94</v>
      </c>
      <c r="AO143">
        <f>(AQ143 - AP143 + DZ143*1E3/(8.314*(EB143+273.15)) * AS143/DY143 * AR143) * DY143/(100*DM143) * 1000/(1000 - AQ143)</f>
        <v>0</v>
      </c>
      <c r="AP143">
        <v>20.1418246081817</v>
      </c>
      <c r="AQ143">
        <v>23.5699265734266</v>
      </c>
      <c r="AR143">
        <v>-0.00572290738070556</v>
      </c>
      <c r="AS143">
        <v>94.9993966536346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2.96</v>
      </c>
      <c r="DN143">
        <v>0.5</v>
      </c>
      <c r="DO143" t="s">
        <v>440</v>
      </c>
      <c r="DP143">
        <v>2</v>
      </c>
      <c r="DQ143" t="b">
        <v>1</v>
      </c>
      <c r="DR143">
        <v>1758473111.94615</v>
      </c>
      <c r="DS143">
        <v>435.091615384615</v>
      </c>
      <c r="DT143">
        <v>472.818769230769</v>
      </c>
      <c r="DU143">
        <v>23.6115538461538</v>
      </c>
      <c r="DV143">
        <v>20.0950538461538</v>
      </c>
      <c r="DW143">
        <v>429.35</v>
      </c>
      <c r="DX143">
        <v>23.2789692307692</v>
      </c>
      <c r="DY143">
        <v>499.987384615384</v>
      </c>
      <c r="DZ143">
        <v>90.1288538461538</v>
      </c>
      <c r="EA143">
        <v>0.0343228461538461</v>
      </c>
      <c r="EB143">
        <v>30.1776384615385</v>
      </c>
      <c r="EC143">
        <v>30.0767307692308</v>
      </c>
      <c r="ED143">
        <v>999.9</v>
      </c>
      <c r="EE143">
        <v>0</v>
      </c>
      <c r="EF143">
        <v>0</v>
      </c>
      <c r="EG143">
        <v>10002.4038461538</v>
      </c>
      <c r="EH143">
        <v>0</v>
      </c>
      <c r="EI143">
        <v>10.7778230769231</v>
      </c>
      <c r="EJ143">
        <v>-37.7269307692308</v>
      </c>
      <c r="EK143">
        <v>445.613</v>
      </c>
      <c r="EL143">
        <v>482.515538461538</v>
      </c>
      <c r="EM143">
        <v>3.51649923076923</v>
      </c>
      <c r="EN143">
        <v>472.818769230769</v>
      </c>
      <c r="EO143">
        <v>20.0950538461538</v>
      </c>
      <c r="EP143">
        <v>2.12808153846154</v>
      </c>
      <c r="EQ143">
        <v>1.81114384615385</v>
      </c>
      <c r="ER143">
        <v>18.4309230769231</v>
      </c>
      <c r="ES143">
        <v>15.8832615384615</v>
      </c>
      <c r="ET143">
        <v>1999.97846153846</v>
      </c>
      <c r="EU143">
        <v>0.979994</v>
      </c>
      <c r="EV143">
        <v>0.0200064923076923</v>
      </c>
      <c r="EW143">
        <v>0</v>
      </c>
      <c r="EX143">
        <v>477.871153846154</v>
      </c>
      <c r="EY143">
        <v>5.00016</v>
      </c>
      <c r="EZ143">
        <v>9799.24692307692</v>
      </c>
      <c r="FA143">
        <v>18233.9461538462</v>
      </c>
      <c r="FB143">
        <v>48.4322307692308</v>
      </c>
      <c r="FC143">
        <v>48.937</v>
      </c>
      <c r="FD143">
        <v>48.875</v>
      </c>
      <c r="FE143">
        <v>48.375</v>
      </c>
      <c r="FF143">
        <v>50.2306153846154</v>
      </c>
      <c r="FG143">
        <v>1955.06846153846</v>
      </c>
      <c r="FH143">
        <v>39.91</v>
      </c>
      <c r="FI143">
        <v>0</v>
      </c>
      <c r="FJ143">
        <v>1758473121.2</v>
      </c>
      <c r="FK143">
        <v>0</v>
      </c>
      <c r="FL143">
        <v>477.90564</v>
      </c>
      <c r="FM143">
        <v>-0.611384607032917</v>
      </c>
      <c r="FN143">
        <v>-20.461538469802</v>
      </c>
      <c r="FO143">
        <v>9798.8576</v>
      </c>
      <c r="FP143">
        <v>15</v>
      </c>
      <c r="FQ143">
        <v>0</v>
      </c>
      <c r="FR143" t="s">
        <v>441</v>
      </c>
      <c r="FS143">
        <v>1747249705.1</v>
      </c>
      <c r="FT143">
        <v>1747249711.1</v>
      </c>
      <c r="FU143">
        <v>0</v>
      </c>
      <c r="FV143">
        <v>0.871</v>
      </c>
      <c r="FW143">
        <v>0.066</v>
      </c>
      <c r="FX143">
        <v>5.486</v>
      </c>
      <c r="FY143">
        <v>0.145</v>
      </c>
      <c r="FZ143">
        <v>420</v>
      </c>
      <c r="GA143">
        <v>16</v>
      </c>
      <c r="GB143">
        <v>0.27</v>
      </c>
      <c r="GC143">
        <v>0.16</v>
      </c>
      <c r="GD143">
        <v>-35.7186476190476</v>
      </c>
      <c r="GE143">
        <v>-33.9754753246754</v>
      </c>
      <c r="GF143">
        <v>3.74838208026306</v>
      </c>
      <c r="GG143">
        <v>0</v>
      </c>
      <c r="GH143">
        <v>477.9395</v>
      </c>
      <c r="GI143">
        <v>-0.940488917607976</v>
      </c>
      <c r="GJ143">
        <v>0.24013945090791</v>
      </c>
      <c r="GK143">
        <v>-1</v>
      </c>
      <c r="GL143">
        <v>3.54777619047619</v>
      </c>
      <c r="GM143">
        <v>-0.785632207792207</v>
      </c>
      <c r="GN143">
        <v>0.0825973042611065</v>
      </c>
      <c r="GO143">
        <v>0</v>
      </c>
      <c r="GP143">
        <v>0</v>
      </c>
      <c r="GQ143">
        <v>2</v>
      </c>
      <c r="GR143" t="s">
        <v>467</v>
      </c>
      <c r="GS143">
        <v>3.12559</v>
      </c>
      <c r="GT143">
        <v>2.65981</v>
      </c>
      <c r="GU143">
        <v>0.0950154</v>
      </c>
      <c r="GV143">
        <v>0.102089</v>
      </c>
      <c r="GW143">
        <v>0.100113</v>
      </c>
      <c r="GX143">
        <v>0.090054</v>
      </c>
      <c r="GY143">
        <v>23469.4</v>
      </c>
      <c r="GZ143">
        <v>21922.5</v>
      </c>
      <c r="HA143">
        <v>23189.5</v>
      </c>
      <c r="HB143">
        <v>23770.5</v>
      </c>
      <c r="HC143">
        <v>35556.7</v>
      </c>
      <c r="HD143">
        <v>35795.5</v>
      </c>
      <c r="HE143">
        <v>41798.5</v>
      </c>
      <c r="HF143">
        <v>42378.7</v>
      </c>
      <c r="HG143">
        <v>1.91282</v>
      </c>
      <c r="HH143">
        <v>1.80033</v>
      </c>
      <c r="HI143">
        <v>0.166722</v>
      </c>
      <c r="HJ143">
        <v>0</v>
      </c>
      <c r="HK143">
        <v>27.3928</v>
      </c>
      <c r="HL143">
        <v>999.9</v>
      </c>
      <c r="HM143">
        <v>49.152</v>
      </c>
      <c r="HN143">
        <v>31.038</v>
      </c>
      <c r="HO143">
        <v>24.6586</v>
      </c>
      <c r="HP143">
        <v>54.1774</v>
      </c>
      <c r="HQ143">
        <v>43.2652</v>
      </c>
      <c r="HR143">
        <v>1</v>
      </c>
      <c r="HS143">
        <v>0.00254319</v>
      </c>
      <c r="HT143">
        <v>0.139891</v>
      </c>
      <c r="HU143">
        <v>20.218</v>
      </c>
      <c r="HV143">
        <v>5.23346</v>
      </c>
      <c r="HW143">
        <v>11.992</v>
      </c>
      <c r="HX143">
        <v>4.95565</v>
      </c>
      <c r="HY143">
        <v>3.30395</v>
      </c>
      <c r="HZ143">
        <v>999.9</v>
      </c>
      <c r="IA143">
        <v>9999</v>
      </c>
      <c r="IB143">
        <v>9999</v>
      </c>
      <c r="IC143">
        <v>9999</v>
      </c>
      <c r="ID143">
        <v>1.86857</v>
      </c>
      <c r="IE143">
        <v>1.86432</v>
      </c>
      <c r="IF143">
        <v>1.87181</v>
      </c>
      <c r="IG143">
        <v>1.86279</v>
      </c>
      <c r="IH143">
        <v>1.86217</v>
      </c>
      <c r="II143">
        <v>1.86859</v>
      </c>
      <c r="IJ143">
        <v>1.85874</v>
      </c>
      <c r="IK143">
        <v>1.86508</v>
      </c>
      <c r="IL143">
        <v>5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5.812</v>
      </c>
      <c r="IZ143">
        <v>0.3315</v>
      </c>
      <c r="JA143">
        <v>4.24591870636989</v>
      </c>
      <c r="JB143">
        <v>0.00406324532283829</v>
      </c>
      <c r="JC143">
        <v>-1.45373754250553e-06</v>
      </c>
      <c r="JD143">
        <v>2.45784242640463e-10</v>
      </c>
      <c r="JE143">
        <v>0.0444475935836347</v>
      </c>
      <c r="JF143">
        <v>0.00491888386651684</v>
      </c>
      <c r="JG143">
        <v>0.000226889049496401</v>
      </c>
      <c r="JH143">
        <v>4.01595507822366e-06</v>
      </c>
      <c r="JI143">
        <v>-0</v>
      </c>
      <c r="JJ143">
        <v>2035</v>
      </c>
      <c r="JK143">
        <v>2</v>
      </c>
      <c r="JL143">
        <v>30</v>
      </c>
      <c r="JM143">
        <v>187056.9</v>
      </c>
      <c r="JN143">
        <v>187056.8</v>
      </c>
      <c r="JO143">
        <v>1.23291</v>
      </c>
      <c r="JP143">
        <v>2.3877</v>
      </c>
      <c r="JQ143">
        <v>1.4978</v>
      </c>
      <c r="JR143">
        <v>2.32666</v>
      </c>
      <c r="JS143">
        <v>1.54419</v>
      </c>
      <c r="JT143">
        <v>2.2998</v>
      </c>
      <c r="JU143">
        <v>36.5996</v>
      </c>
      <c r="JV143">
        <v>24.1225</v>
      </c>
      <c r="JW143">
        <v>18</v>
      </c>
      <c r="JX143">
        <v>547.374</v>
      </c>
      <c r="JY143">
        <v>419.606</v>
      </c>
      <c r="JZ143">
        <v>27.5977</v>
      </c>
      <c r="KA143">
        <v>27.5803</v>
      </c>
      <c r="KB143">
        <v>30</v>
      </c>
      <c r="KC143">
        <v>27.4917</v>
      </c>
      <c r="KD143">
        <v>27.5157</v>
      </c>
      <c r="KE143">
        <v>24.7258</v>
      </c>
      <c r="KF143">
        <v>30.3477</v>
      </c>
      <c r="KG143">
        <v>51.2345</v>
      </c>
      <c r="KH143">
        <v>27.5158</v>
      </c>
      <c r="KI143">
        <v>521.701</v>
      </c>
      <c r="KJ143">
        <v>20.3481</v>
      </c>
      <c r="KK143">
        <v>93.688</v>
      </c>
      <c r="KL143">
        <v>98.7756</v>
      </c>
    </row>
    <row r="144" spans="1:298">
      <c r="A144">
        <v>128</v>
      </c>
      <c r="B144">
        <v>1758473125.1</v>
      </c>
      <c r="C144">
        <v>3797</v>
      </c>
      <c r="D144" t="s">
        <v>700</v>
      </c>
      <c r="E144" t="s">
        <v>701</v>
      </c>
      <c r="F144">
        <v>5</v>
      </c>
      <c r="G144" t="s">
        <v>436</v>
      </c>
      <c r="H144" t="s">
        <v>437</v>
      </c>
      <c r="I144" t="s">
        <v>438</v>
      </c>
      <c r="J144">
        <v>1758473116.94615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516.507222517749</v>
      </c>
      <c r="AL144">
        <v>483.908012121212</v>
      </c>
      <c r="AM144">
        <v>3.45316406926404</v>
      </c>
      <c r="AN144">
        <v>63.94</v>
      </c>
      <c r="AO144">
        <f>(AQ144 - AP144 + DZ144*1E3/(8.314*(EB144+273.15)) * AS144/DY144 * AR144) * DY144/(100*DM144) * 1000/(1000 - AQ144)</f>
        <v>0</v>
      </c>
      <c r="AP144">
        <v>20.2060200402151</v>
      </c>
      <c r="AQ144">
        <v>23.540193006993</v>
      </c>
      <c r="AR144">
        <v>-0.00528153788137171</v>
      </c>
      <c r="AS144">
        <v>94.9993966536346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2.96</v>
      </c>
      <c r="DN144">
        <v>0.5</v>
      </c>
      <c r="DO144" t="s">
        <v>440</v>
      </c>
      <c r="DP144">
        <v>2</v>
      </c>
      <c r="DQ144" t="b">
        <v>1</v>
      </c>
      <c r="DR144">
        <v>1758473116.94615</v>
      </c>
      <c r="DS144">
        <v>449.873692307692</v>
      </c>
      <c r="DT144">
        <v>489.359230769231</v>
      </c>
      <c r="DU144">
        <v>23.5806461538462</v>
      </c>
      <c r="DV144">
        <v>20.151</v>
      </c>
      <c r="DW144">
        <v>444.088846153846</v>
      </c>
      <c r="DX144">
        <v>23.2487230769231</v>
      </c>
      <c r="DY144">
        <v>500.009923076923</v>
      </c>
      <c r="DZ144">
        <v>90.1287307692308</v>
      </c>
      <c r="EA144">
        <v>0.0341359692307692</v>
      </c>
      <c r="EB144">
        <v>30.1771230769231</v>
      </c>
      <c r="EC144">
        <v>30.0976076923077</v>
      </c>
      <c r="ED144">
        <v>999.9</v>
      </c>
      <c r="EE144">
        <v>0</v>
      </c>
      <c r="EF144">
        <v>0</v>
      </c>
      <c r="EG144">
        <v>10015.3369230769</v>
      </c>
      <c r="EH144">
        <v>0</v>
      </c>
      <c r="EI144">
        <v>10.7752538461538</v>
      </c>
      <c r="EJ144">
        <v>-39.4852615384615</v>
      </c>
      <c r="EK144">
        <v>460.737846153846</v>
      </c>
      <c r="EL144">
        <v>499.424076923077</v>
      </c>
      <c r="EM144">
        <v>3.42964230769231</v>
      </c>
      <c r="EN144">
        <v>489.359230769231</v>
      </c>
      <c r="EO144">
        <v>20.151</v>
      </c>
      <c r="EP144">
        <v>2.12529230769231</v>
      </c>
      <c r="EQ144">
        <v>1.81618461538462</v>
      </c>
      <c r="ER144">
        <v>18.4100076923077</v>
      </c>
      <c r="ES144">
        <v>15.9267153846154</v>
      </c>
      <c r="ET144">
        <v>1999.99615384615</v>
      </c>
      <c r="EU144">
        <v>0.979994153846154</v>
      </c>
      <c r="EV144">
        <v>0.0200062769230769</v>
      </c>
      <c r="EW144">
        <v>0</v>
      </c>
      <c r="EX144">
        <v>477.843461538462</v>
      </c>
      <c r="EY144">
        <v>5.00016</v>
      </c>
      <c r="EZ144">
        <v>9797.69230769231</v>
      </c>
      <c r="FA144">
        <v>18234.1</v>
      </c>
      <c r="FB144">
        <v>48.4322307692308</v>
      </c>
      <c r="FC144">
        <v>48.937</v>
      </c>
      <c r="FD144">
        <v>48.875</v>
      </c>
      <c r="FE144">
        <v>48.375</v>
      </c>
      <c r="FF144">
        <v>50.2354615384615</v>
      </c>
      <c r="FG144">
        <v>1955.08615384615</v>
      </c>
      <c r="FH144">
        <v>39.91</v>
      </c>
      <c r="FI144">
        <v>0</v>
      </c>
      <c r="FJ144">
        <v>1758473126</v>
      </c>
      <c r="FK144">
        <v>0</v>
      </c>
      <c r="FL144">
        <v>477.79676</v>
      </c>
      <c r="FM144">
        <v>-0.599692304193218</v>
      </c>
      <c r="FN144">
        <v>-16.1169230736639</v>
      </c>
      <c r="FO144">
        <v>9797.4444</v>
      </c>
      <c r="FP144">
        <v>15</v>
      </c>
      <c r="FQ144">
        <v>0</v>
      </c>
      <c r="FR144" t="s">
        <v>441</v>
      </c>
      <c r="FS144">
        <v>1747249705.1</v>
      </c>
      <c r="FT144">
        <v>1747249711.1</v>
      </c>
      <c r="FU144">
        <v>0</v>
      </c>
      <c r="FV144">
        <v>0.871</v>
      </c>
      <c r="FW144">
        <v>0.066</v>
      </c>
      <c r="FX144">
        <v>5.486</v>
      </c>
      <c r="FY144">
        <v>0.145</v>
      </c>
      <c r="FZ144">
        <v>420</v>
      </c>
      <c r="GA144">
        <v>16</v>
      </c>
      <c r="GB144">
        <v>0.27</v>
      </c>
      <c r="GC144">
        <v>0.16</v>
      </c>
      <c r="GD144">
        <v>-38.722095</v>
      </c>
      <c r="GE144">
        <v>-19.6995744360903</v>
      </c>
      <c r="GF144">
        <v>1.93805277262385</v>
      </c>
      <c r="GG144">
        <v>0</v>
      </c>
      <c r="GH144">
        <v>477.872705882353</v>
      </c>
      <c r="GI144">
        <v>-0.340870888447092</v>
      </c>
      <c r="GJ144">
        <v>0.200003754290022</v>
      </c>
      <c r="GK144">
        <v>-1</v>
      </c>
      <c r="GL144">
        <v>3.4697895</v>
      </c>
      <c r="GM144">
        <v>-1.07879954887218</v>
      </c>
      <c r="GN144">
        <v>0.104193689610984</v>
      </c>
      <c r="GO144">
        <v>0</v>
      </c>
      <c r="GP144">
        <v>0</v>
      </c>
      <c r="GQ144">
        <v>2</v>
      </c>
      <c r="GR144" t="s">
        <v>467</v>
      </c>
      <c r="GS144">
        <v>3.12526</v>
      </c>
      <c r="GT144">
        <v>2.65942</v>
      </c>
      <c r="GU144">
        <v>0.0976178</v>
      </c>
      <c r="GV144">
        <v>0.104611</v>
      </c>
      <c r="GW144">
        <v>0.100036</v>
      </c>
      <c r="GX144">
        <v>0.0902991</v>
      </c>
      <c r="GY144">
        <v>23401.8</v>
      </c>
      <c r="GZ144">
        <v>21861.1</v>
      </c>
      <c r="HA144">
        <v>23189.4</v>
      </c>
      <c r="HB144">
        <v>23770.5</v>
      </c>
      <c r="HC144">
        <v>35560.2</v>
      </c>
      <c r="HD144">
        <v>35786.2</v>
      </c>
      <c r="HE144">
        <v>41798.8</v>
      </c>
      <c r="HF144">
        <v>42379</v>
      </c>
      <c r="HG144">
        <v>1.91223</v>
      </c>
      <c r="HH144">
        <v>1.80075</v>
      </c>
      <c r="HI144">
        <v>0.167288</v>
      </c>
      <c r="HJ144">
        <v>0</v>
      </c>
      <c r="HK144">
        <v>27.3983</v>
      </c>
      <c r="HL144">
        <v>999.9</v>
      </c>
      <c r="HM144">
        <v>49.152</v>
      </c>
      <c r="HN144">
        <v>31.038</v>
      </c>
      <c r="HO144">
        <v>24.6574</v>
      </c>
      <c r="HP144">
        <v>53.9774</v>
      </c>
      <c r="HQ144">
        <v>43.3133</v>
      </c>
      <c r="HR144">
        <v>1</v>
      </c>
      <c r="HS144">
        <v>0.00273374</v>
      </c>
      <c r="HT144">
        <v>0.298042</v>
      </c>
      <c r="HU144">
        <v>20.2175</v>
      </c>
      <c r="HV144">
        <v>5.23316</v>
      </c>
      <c r="HW144">
        <v>11.992</v>
      </c>
      <c r="HX144">
        <v>4.95565</v>
      </c>
      <c r="HY144">
        <v>3.30395</v>
      </c>
      <c r="HZ144">
        <v>999.9</v>
      </c>
      <c r="IA144">
        <v>9999</v>
      </c>
      <c r="IB144">
        <v>9999</v>
      </c>
      <c r="IC144">
        <v>9999</v>
      </c>
      <c r="ID144">
        <v>1.86857</v>
      </c>
      <c r="IE144">
        <v>1.86431</v>
      </c>
      <c r="IF144">
        <v>1.8718</v>
      </c>
      <c r="IG144">
        <v>1.86279</v>
      </c>
      <c r="IH144">
        <v>1.86218</v>
      </c>
      <c r="II144">
        <v>1.86859</v>
      </c>
      <c r="IJ144">
        <v>1.85874</v>
      </c>
      <c r="IK144">
        <v>1.86508</v>
      </c>
      <c r="IL144">
        <v>5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5.86</v>
      </c>
      <c r="IZ144">
        <v>0.331</v>
      </c>
      <c r="JA144">
        <v>4.24591870636989</v>
      </c>
      <c r="JB144">
        <v>0.00406324532283829</v>
      </c>
      <c r="JC144">
        <v>-1.45373754250553e-06</v>
      </c>
      <c r="JD144">
        <v>2.45784242640463e-10</v>
      </c>
      <c r="JE144">
        <v>0.0444475935836347</v>
      </c>
      <c r="JF144">
        <v>0.00491888386651684</v>
      </c>
      <c r="JG144">
        <v>0.000226889049496401</v>
      </c>
      <c r="JH144">
        <v>4.01595507822366e-06</v>
      </c>
      <c r="JI144">
        <v>-0</v>
      </c>
      <c r="JJ144">
        <v>2035</v>
      </c>
      <c r="JK144">
        <v>2</v>
      </c>
      <c r="JL144">
        <v>30</v>
      </c>
      <c r="JM144">
        <v>187057</v>
      </c>
      <c r="JN144">
        <v>187056.9</v>
      </c>
      <c r="JO144">
        <v>1.25854</v>
      </c>
      <c r="JP144">
        <v>2.39258</v>
      </c>
      <c r="JQ144">
        <v>1.49902</v>
      </c>
      <c r="JR144">
        <v>2.32544</v>
      </c>
      <c r="JS144">
        <v>1.54419</v>
      </c>
      <c r="JT144">
        <v>2.26807</v>
      </c>
      <c r="JU144">
        <v>36.5759</v>
      </c>
      <c r="JV144">
        <v>24.1225</v>
      </c>
      <c r="JW144">
        <v>18</v>
      </c>
      <c r="JX144">
        <v>546.973</v>
      </c>
      <c r="JY144">
        <v>419.843</v>
      </c>
      <c r="JZ144">
        <v>27.4966</v>
      </c>
      <c r="KA144">
        <v>27.5783</v>
      </c>
      <c r="KB144">
        <v>30.0001</v>
      </c>
      <c r="KC144">
        <v>27.4902</v>
      </c>
      <c r="KD144">
        <v>27.5145</v>
      </c>
      <c r="KE144">
        <v>25.3611</v>
      </c>
      <c r="KF144">
        <v>30.0629</v>
      </c>
      <c r="KG144">
        <v>51.2345</v>
      </c>
      <c r="KH144">
        <v>27.4045</v>
      </c>
      <c r="KI144">
        <v>541.953</v>
      </c>
      <c r="KJ144">
        <v>20.4305</v>
      </c>
      <c r="KK144">
        <v>93.6882</v>
      </c>
      <c r="KL144">
        <v>98.776</v>
      </c>
    </row>
    <row r="145" spans="1:298">
      <c r="A145">
        <v>129</v>
      </c>
      <c r="B145">
        <v>1758473130.1</v>
      </c>
      <c r="C145">
        <v>3802</v>
      </c>
      <c r="D145" t="s">
        <v>702</v>
      </c>
      <c r="E145" t="s">
        <v>703</v>
      </c>
      <c r="F145">
        <v>5</v>
      </c>
      <c r="G145" t="s">
        <v>436</v>
      </c>
      <c r="H145" t="s">
        <v>437</v>
      </c>
      <c r="I145" t="s">
        <v>438</v>
      </c>
      <c r="J145">
        <v>1758473121.94615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533.268742396537</v>
      </c>
      <c r="AL145">
        <v>500.585666666666</v>
      </c>
      <c r="AM145">
        <v>3.31959999999984</v>
      </c>
      <c r="AN145">
        <v>63.94</v>
      </c>
      <c r="AO145">
        <f>(AQ145 - AP145 + DZ145*1E3/(8.314*(EB145+273.15)) * AS145/DY145 * AR145) * DY145/(100*DM145) * 1000/(1000 - AQ145)</f>
        <v>0</v>
      </c>
      <c r="AP145">
        <v>20.2808478546096</v>
      </c>
      <c r="AQ145">
        <v>23.5215020979021</v>
      </c>
      <c r="AR145">
        <v>-0.00257596094414591</v>
      </c>
      <c r="AS145">
        <v>94.9993966536346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2.96</v>
      </c>
      <c r="DN145">
        <v>0.5</v>
      </c>
      <c r="DO145" t="s">
        <v>440</v>
      </c>
      <c r="DP145">
        <v>2</v>
      </c>
      <c r="DQ145" t="b">
        <v>1</v>
      </c>
      <c r="DR145">
        <v>1758473121.94615</v>
      </c>
      <c r="DS145">
        <v>465.551307692308</v>
      </c>
      <c r="DT145">
        <v>506.001</v>
      </c>
      <c r="DU145">
        <v>23.5537384615385</v>
      </c>
      <c r="DV145">
        <v>20.2202538461538</v>
      </c>
      <c r="DW145">
        <v>459.721076923077</v>
      </c>
      <c r="DX145">
        <v>23.2224</v>
      </c>
      <c r="DY145">
        <v>500.026538461539</v>
      </c>
      <c r="DZ145">
        <v>90.1290538461538</v>
      </c>
      <c r="EA145">
        <v>0.0339168</v>
      </c>
      <c r="EB145">
        <v>30.1748</v>
      </c>
      <c r="EC145">
        <v>30.1173846153846</v>
      </c>
      <c r="ED145">
        <v>999.9</v>
      </c>
      <c r="EE145">
        <v>0</v>
      </c>
      <c r="EF145">
        <v>0</v>
      </c>
      <c r="EG145">
        <v>10022.3561538462</v>
      </c>
      <c r="EH145">
        <v>0</v>
      </c>
      <c r="EI145">
        <v>10.7833846153846</v>
      </c>
      <c r="EJ145">
        <v>-40.4494923076923</v>
      </c>
      <c r="EK145">
        <v>476.781</v>
      </c>
      <c r="EL145">
        <v>516.444615384615</v>
      </c>
      <c r="EM145">
        <v>3.33346846153846</v>
      </c>
      <c r="EN145">
        <v>506.001</v>
      </c>
      <c r="EO145">
        <v>20.2202538461538</v>
      </c>
      <c r="EP145">
        <v>2.12287461538462</v>
      </c>
      <c r="EQ145">
        <v>1.82243384615385</v>
      </c>
      <c r="ER145">
        <v>18.3918615384615</v>
      </c>
      <c r="ES145">
        <v>15.9804769230769</v>
      </c>
      <c r="ET145">
        <v>1999.99615384615</v>
      </c>
      <c r="EU145">
        <v>0.979994153846154</v>
      </c>
      <c r="EV145">
        <v>0.0200062769230769</v>
      </c>
      <c r="EW145">
        <v>0</v>
      </c>
      <c r="EX145">
        <v>477.750692307692</v>
      </c>
      <c r="EY145">
        <v>5.00016</v>
      </c>
      <c r="EZ145">
        <v>9796.48461538461</v>
      </c>
      <c r="FA145">
        <v>18234.1076923077</v>
      </c>
      <c r="FB145">
        <v>48.4226923076923</v>
      </c>
      <c r="FC145">
        <v>48.937</v>
      </c>
      <c r="FD145">
        <v>48.875</v>
      </c>
      <c r="FE145">
        <v>48.375</v>
      </c>
      <c r="FF145">
        <v>50.2306153846154</v>
      </c>
      <c r="FG145">
        <v>1955.08615384615</v>
      </c>
      <c r="FH145">
        <v>39.91</v>
      </c>
      <c r="FI145">
        <v>0</v>
      </c>
      <c r="FJ145">
        <v>1758473130.8</v>
      </c>
      <c r="FK145">
        <v>0</v>
      </c>
      <c r="FL145">
        <v>477.76028</v>
      </c>
      <c r="FM145">
        <v>-1.31746154126593</v>
      </c>
      <c r="FN145">
        <v>-11.1184615639561</v>
      </c>
      <c r="FO145">
        <v>9796.2648</v>
      </c>
      <c r="FP145">
        <v>15</v>
      </c>
      <c r="FQ145">
        <v>0</v>
      </c>
      <c r="FR145" t="s">
        <v>441</v>
      </c>
      <c r="FS145">
        <v>1747249705.1</v>
      </c>
      <c r="FT145">
        <v>1747249711.1</v>
      </c>
      <c r="FU145">
        <v>0</v>
      </c>
      <c r="FV145">
        <v>0.871</v>
      </c>
      <c r="FW145">
        <v>0.066</v>
      </c>
      <c r="FX145">
        <v>5.486</v>
      </c>
      <c r="FY145">
        <v>0.145</v>
      </c>
      <c r="FZ145">
        <v>420</v>
      </c>
      <c r="GA145">
        <v>16</v>
      </c>
      <c r="GB145">
        <v>0.27</v>
      </c>
      <c r="GC145">
        <v>0.16</v>
      </c>
      <c r="GD145">
        <v>-39.7809857142857</v>
      </c>
      <c r="GE145">
        <v>-14.1851376623377</v>
      </c>
      <c r="GF145">
        <v>1.57701773468474</v>
      </c>
      <c r="GG145">
        <v>0</v>
      </c>
      <c r="GH145">
        <v>477.796529411765</v>
      </c>
      <c r="GI145">
        <v>-1.09320091352744</v>
      </c>
      <c r="GJ145">
        <v>0.233932397888806</v>
      </c>
      <c r="GK145">
        <v>-1</v>
      </c>
      <c r="GL145">
        <v>3.38863666666667</v>
      </c>
      <c r="GM145">
        <v>-1.14605610389611</v>
      </c>
      <c r="GN145">
        <v>0.115753525929361</v>
      </c>
      <c r="GO145">
        <v>0</v>
      </c>
      <c r="GP145">
        <v>0</v>
      </c>
      <c r="GQ145">
        <v>2</v>
      </c>
      <c r="GR145" t="s">
        <v>467</v>
      </c>
      <c r="GS145">
        <v>3.12523</v>
      </c>
      <c r="GT145">
        <v>2.65943</v>
      </c>
      <c r="GU145">
        <v>0.100111</v>
      </c>
      <c r="GV145">
        <v>0.107119</v>
      </c>
      <c r="GW145">
        <v>0.099972</v>
      </c>
      <c r="GX145">
        <v>0.0905132</v>
      </c>
      <c r="GY145">
        <v>23337.2</v>
      </c>
      <c r="GZ145">
        <v>21799.8</v>
      </c>
      <c r="HA145">
        <v>23189.4</v>
      </c>
      <c r="HB145">
        <v>23770.5</v>
      </c>
      <c r="HC145">
        <v>35562.8</v>
      </c>
      <c r="HD145">
        <v>35777.9</v>
      </c>
      <c r="HE145">
        <v>41798.6</v>
      </c>
      <c r="HF145">
        <v>42378.9</v>
      </c>
      <c r="HG145">
        <v>1.91217</v>
      </c>
      <c r="HH145">
        <v>1.80103</v>
      </c>
      <c r="HI145">
        <v>0.168435</v>
      </c>
      <c r="HJ145">
        <v>0</v>
      </c>
      <c r="HK145">
        <v>27.4021</v>
      </c>
      <c r="HL145">
        <v>999.9</v>
      </c>
      <c r="HM145">
        <v>49.152</v>
      </c>
      <c r="HN145">
        <v>31.038</v>
      </c>
      <c r="HO145">
        <v>24.6556</v>
      </c>
      <c r="HP145">
        <v>54.3774</v>
      </c>
      <c r="HQ145">
        <v>43.3173</v>
      </c>
      <c r="HR145">
        <v>1</v>
      </c>
      <c r="HS145">
        <v>0.00337398</v>
      </c>
      <c r="HT145">
        <v>0.485455</v>
      </c>
      <c r="HU145">
        <v>20.2169</v>
      </c>
      <c r="HV145">
        <v>5.23361</v>
      </c>
      <c r="HW145">
        <v>11.992</v>
      </c>
      <c r="HX145">
        <v>4.95585</v>
      </c>
      <c r="HY145">
        <v>3.30398</v>
      </c>
      <c r="HZ145">
        <v>999.9</v>
      </c>
      <c r="IA145">
        <v>9999</v>
      </c>
      <c r="IB145">
        <v>9999</v>
      </c>
      <c r="IC145">
        <v>9999</v>
      </c>
      <c r="ID145">
        <v>1.86854</v>
      </c>
      <c r="IE145">
        <v>1.86431</v>
      </c>
      <c r="IF145">
        <v>1.8718</v>
      </c>
      <c r="IG145">
        <v>1.86278</v>
      </c>
      <c r="IH145">
        <v>1.86217</v>
      </c>
      <c r="II145">
        <v>1.86859</v>
      </c>
      <c r="IJ145">
        <v>1.85871</v>
      </c>
      <c r="IK145">
        <v>1.86508</v>
      </c>
      <c r="IL145">
        <v>5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5.906</v>
      </c>
      <c r="IZ145">
        <v>0.3305</v>
      </c>
      <c r="JA145">
        <v>4.24591870636989</v>
      </c>
      <c r="JB145">
        <v>0.00406324532283829</v>
      </c>
      <c r="JC145">
        <v>-1.45373754250553e-06</v>
      </c>
      <c r="JD145">
        <v>2.45784242640463e-10</v>
      </c>
      <c r="JE145">
        <v>0.0444475935836347</v>
      </c>
      <c r="JF145">
        <v>0.00491888386651684</v>
      </c>
      <c r="JG145">
        <v>0.000226889049496401</v>
      </c>
      <c r="JH145">
        <v>4.01595507822366e-06</v>
      </c>
      <c r="JI145">
        <v>-0</v>
      </c>
      <c r="JJ145">
        <v>2035</v>
      </c>
      <c r="JK145">
        <v>2</v>
      </c>
      <c r="JL145">
        <v>30</v>
      </c>
      <c r="JM145">
        <v>187057.1</v>
      </c>
      <c r="JN145">
        <v>187057</v>
      </c>
      <c r="JO145">
        <v>1.29639</v>
      </c>
      <c r="JP145">
        <v>2.38892</v>
      </c>
      <c r="JQ145">
        <v>1.49902</v>
      </c>
      <c r="JR145">
        <v>2.32544</v>
      </c>
      <c r="JS145">
        <v>1.54419</v>
      </c>
      <c r="JT145">
        <v>2.27295</v>
      </c>
      <c r="JU145">
        <v>36.5759</v>
      </c>
      <c r="JV145">
        <v>24.1225</v>
      </c>
      <c r="JW145">
        <v>18</v>
      </c>
      <c r="JX145">
        <v>546.933</v>
      </c>
      <c r="JY145">
        <v>419.986</v>
      </c>
      <c r="JZ145">
        <v>27.379</v>
      </c>
      <c r="KA145">
        <v>27.578</v>
      </c>
      <c r="KB145">
        <v>30.0003</v>
      </c>
      <c r="KC145">
        <v>27.4894</v>
      </c>
      <c r="KD145">
        <v>27.5124</v>
      </c>
      <c r="KE145">
        <v>25.9825</v>
      </c>
      <c r="KF145">
        <v>29.495</v>
      </c>
      <c r="KG145">
        <v>51.2345</v>
      </c>
      <c r="KH145">
        <v>27.271</v>
      </c>
      <c r="KI145">
        <v>555.458</v>
      </c>
      <c r="KJ145">
        <v>20.5242</v>
      </c>
      <c r="KK145">
        <v>93.6879</v>
      </c>
      <c r="KL145">
        <v>98.7757</v>
      </c>
    </row>
    <row r="146" spans="1:298">
      <c r="A146">
        <v>130</v>
      </c>
      <c r="B146">
        <v>1758473135.1</v>
      </c>
      <c r="C146">
        <v>3807</v>
      </c>
      <c r="D146" t="s">
        <v>704</v>
      </c>
      <c r="E146" t="s">
        <v>705</v>
      </c>
      <c r="F146">
        <v>5</v>
      </c>
      <c r="G146" t="s">
        <v>436</v>
      </c>
      <c r="H146" t="s">
        <v>437</v>
      </c>
      <c r="I146" t="s">
        <v>438</v>
      </c>
      <c r="J146">
        <v>1758473126.94615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551.093846268398</v>
      </c>
      <c r="AL146">
        <v>517.908703030303</v>
      </c>
      <c r="AM146">
        <v>3.49829696969696</v>
      </c>
      <c r="AN146">
        <v>63.94</v>
      </c>
      <c r="AO146">
        <f>(AQ146 - AP146 + DZ146*1E3/(8.314*(EB146+273.15)) * AS146/DY146 * AR146) * DY146/(100*DM146) * 1000/(1000 - AQ146)</f>
        <v>0</v>
      </c>
      <c r="AP146">
        <v>20.3520802716467</v>
      </c>
      <c r="AQ146">
        <v>23.5095706293706</v>
      </c>
      <c r="AR146">
        <v>-0.000963989977311371</v>
      </c>
      <c r="AS146">
        <v>94.9993966536346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2.96</v>
      </c>
      <c r="DN146">
        <v>0.5</v>
      </c>
      <c r="DO146" t="s">
        <v>440</v>
      </c>
      <c r="DP146">
        <v>2</v>
      </c>
      <c r="DQ146" t="b">
        <v>1</v>
      </c>
      <c r="DR146">
        <v>1758473126.94615</v>
      </c>
      <c r="DS146">
        <v>481.826</v>
      </c>
      <c r="DT146">
        <v>523.308230769231</v>
      </c>
      <c r="DU146">
        <v>23.5323538461538</v>
      </c>
      <c r="DV146">
        <v>20.2911307692308</v>
      </c>
      <c r="DW146">
        <v>475.949307692308</v>
      </c>
      <c r="DX146">
        <v>23.2014692307692</v>
      </c>
      <c r="DY146">
        <v>500.041384615385</v>
      </c>
      <c r="DZ146">
        <v>90.1293230769231</v>
      </c>
      <c r="EA146">
        <v>0.0338718</v>
      </c>
      <c r="EB146">
        <v>30.1700230769231</v>
      </c>
      <c r="EC146">
        <v>30.1322615384615</v>
      </c>
      <c r="ED146">
        <v>999.9</v>
      </c>
      <c r="EE146">
        <v>0</v>
      </c>
      <c r="EF146">
        <v>0</v>
      </c>
      <c r="EG146">
        <v>10010.7130769231</v>
      </c>
      <c r="EH146">
        <v>0</v>
      </c>
      <c r="EI146">
        <v>10.7834846153846</v>
      </c>
      <c r="EJ146">
        <v>-41.4821076923077</v>
      </c>
      <c r="EK146">
        <v>493.437307692308</v>
      </c>
      <c r="EL146">
        <v>534.147769230769</v>
      </c>
      <c r="EM146">
        <v>3.24120384615385</v>
      </c>
      <c r="EN146">
        <v>523.308230769231</v>
      </c>
      <c r="EO146">
        <v>20.2911307692308</v>
      </c>
      <c r="EP146">
        <v>2.12095384615385</v>
      </c>
      <c r="EQ146">
        <v>1.82882692307692</v>
      </c>
      <c r="ER146">
        <v>18.3774307692308</v>
      </c>
      <c r="ES146">
        <v>16.0353</v>
      </c>
      <c r="ET146">
        <v>1999.99538461538</v>
      </c>
      <c r="EU146">
        <v>0.979994153846154</v>
      </c>
      <c r="EV146">
        <v>0.0200062692307692</v>
      </c>
      <c r="EW146">
        <v>0</v>
      </c>
      <c r="EX146">
        <v>477.697</v>
      </c>
      <c r="EY146">
        <v>5.00016</v>
      </c>
      <c r="EZ146">
        <v>9795.88384615385</v>
      </c>
      <c r="FA146">
        <v>18234.0923076923</v>
      </c>
      <c r="FB146">
        <v>48.4274615384615</v>
      </c>
      <c r="FC146">
        <v>48.937</v>
      </c>
      <c r="FD146">
        <v>48.875</v>
      </c>
      <c r="FE146">
        <v>48.375</v>
      </c>
      <c r="FF146">
        <v>50.2209230769231</v>
      </c>
      <c r="FG146">
        <v>1955.08538461539</v>
      </c>
      <c r="FH146">
        <v>39.91</v>
      </c>
      <c r="FI146">
        <v>0</v>
      </c>
      <c r="FJ146">
        <v>1758473136.2</v>
      </c>
      <c r="FK146">
        <v>0</v>
      </c>
      <c r="FL146">
        <v>477.684115384615</v>
      </c>
      <c r="FM146">
        <v>-0.493982903954054</v>
      </c>
      <c r="FN146">
        <v>-2.89504275509378</v>
      </c>
      <c r="FO146">
        <v>9795.82</v>
      </c>
      <c r="FP146">
        <v>15</v>
      </c>
      <c r="FQ146">
        <v>0</v>
      </c>
      <c r="FR146" t="s">
        <v>441</v>
      </c>
      <c r="FS146">
        <v>1747249705.1</v>
      </c>
      <c r="FT146">
        <v>1747249711.1</v>
      </c>
      <c r="FU146">
        <v>0</v>
      </c>
      <c r="FV146">
        <v>0.871</v>
      </c>
      <c r="FW146">
        <v>0.066</v>
      </c>
      <c r="FX146">
        <v>5.486</v>
      </c>
      <c r="FY146">
        <v>0.145</v>
      </c>
      <c r="FZ146">
        <v>420</v>
      </c>
      <c r="GA146">
        <v>16</v>
      </c>
      <c r="GB146">
        <v>0.27</v>
      </c>
      <c r="GC146">
        <v>0.16</v>
      </c>
      <c r="GD146">
        <v>-40.911075</v>
      </c>
      <c r="GE146">
        <v>-10.5870270676692</v>
      </c>
      <c r="GF146">
        <v>1.24232498198942</v>
      </c>
      <c r="GG146">
        <v>0</v>
      </c>
      <c r="GH146">
        <v>477.750264705882</v>
      </c>
      <c r="GI146">
        <v>-0.745378150358415</v>
      </c>
      <c r="GJ146">
        <v>0.195736664157488</v>
      </c>
      <c r="GK146">
        <v>-1</v>
      </c>
      <c r="GL146">
        <v>3.2837515</v>
      </c>
      <c r="GM146">
        <v>-1.10786481203008</v>
      </c>
      <c r="GN146">
        <v>0.106525554411841</v>
      </c>
      <c r="GO146">
        <v>0</v>
      </c>
      <c r="GP146">
        <v>0</v>
      </c>
      <c r="GQ146">
        <v>2</v>
      </c>
      <c r="GR146" t="s">
        <v>467</v>
      </c>
      <c r="GS146">
        <v>3.12559</v>
      </c>
      <c r="GT146">
        <v>2.65946</v>
      </c>
      <c r="GU146">
        <v>0.102672</v>
      </c>
      <c r="GV146">
        <v>0.109454</v>
      </c>
      <c r="GW146">
        <v>0.0999555</v>
      </c>
      <c r="GX146">
        <v>0.0907734</v>
      </c>
      <c r="GY146">
        <v>23270.9</v>
      </c>
      <c r="GZ146">
        <v>21742.6</v>
      </c>
      <c r="HA146">
        <v>23189.5</v>
      </c>
      <c r="HB146">
        <v>23770.3</v>
      </c>
      <c r="HC146">
        <v>35563.3</v>
      </c>
      <c r="HD146">
        <v>35767.7</v>
      </c>
      <c r="HE146">
        <v>41798.2</v>
      </c>
      <c r="HF146">
        <v>42378.7</v>
      </c>
      <c r="HG146">
        <v>1.91232</v>
      </c>
      <c r="HH146">
        <v>1.80085</v>
      </c>
      <c r="HI146">
        <v>0.168703</v>
      </c>
      <c r="HJ146">
        <v>0</v>
      </c>
      <c r="HK146">
        <v>27.405</v>
      </c>
      <c r="HL146">
        <v>999.9</v>
      </c>
      <c r="HM146">
        <v>49.152</v>
      </c>
      <c r="HN146">
        <v>31.038</v>
      </c>
      <c r="HO146">
        <v>24.6545</v>
      </c>
      <c r="HP146">
        <v>54.3274</v>
      </c>
      <c r="HQ146">
        <v>43.2292</v>
      </c>
      <c r="HR146">
        <v>1</v>
      </c>
      <c r="HS146">
        <v>0.00332063</v>
      </c>
      <c r="HT146">
        <v>0.655711</v>
      </c>
      <c r="HU146">
        <v>20.2158</v>
      </c>
      <c r="HV146">
        <v>5.23256</v>
      </c>
      <c r="HW146">
        <v>11.992</v>
      </c>
      <c r="HX146">
        <v>4.9556</v>
      </c>
      <c r="HY146">
        <v>3.30393</v>
      </c>
      <c r="HZ146">
        <v>999.9</v>
      </c>
      <c r="IA146">
        <v>9999</v>
      </c>
      <c r="IB146">
        <v>9999</v>
      </c>
      <c r="IC146">
        <v>9999</v>
      </c>
      <c r="ID146">
        <v>1.86857</v>
      </c>
      <c r="IE146">
        <v>1.86431</v>
      </c>
      <c r="IF146">
        <v>1.8718</v>
      </c>
      <c r="IG146">
        <v>1.86278</v>
      </c>
      <c r="IH146">
        <v>1.86218</v>
      </c>
      <c r="II146">
        <v>1.86858</v>
      </c>
      <c r="IJ146">
        <v>1.85875</v>
      </c>
      <c r="IK146">
        <v>1.86508</v>
      </c>
      <c r="IL146">
        <v>5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5.954</v>
      </c>
      <c r="IZ146">
        <v>0.3304</v>
      </c>
      <c r="JA146">
        <v>4.24591870636989</v>
      </c>
      <c r="JB146">
        <v>0.00406324532283829</v>
      </c>
      <c r="JC146">
        <v>-1.45373754250553e-06</v>
      </c>
      <c r="JD146">
        <v>2.45784242640463e-10</v>
      </c>
      <c r="JE146">
        <v>0.0444475935836347</v>
      </c>
      <c r="JF146">
        <v>0.00491888386651684</v>
      </c>
      <c r="JG146">
        <v>0.000226889049496401</v>
      </c>
      <c r="JH146">
        <v>4.01595507822366e-06</v>
      </c>
      <c r="JI146">
        <v>-0</v>
      </c>
      <c r="JJ146">
        <v>2035</v>
      </c>
      <c r="JK146">
        <v>2</v>
      </c>
      <c r="JL146">
        <v>30</v>
      </c>
      <c r="JM146">
        <v>187057.2</v>
      </c>
      <c r="JN146">
        <v>187057.1</v>
      </c>
      <c r="JO146">
        <v>1.32324</v>
      </c>
      <c r="JP146">
        <v>2.38525</v>
      </c>
      <c r="JQ146">
        <v>1.4978</v>
      </c>
      <c r="JR146">
        <v>2.32544</v>
      </c>
      <c r="JS146">
        <v>1.54419</v>
      </c>
      <c r="JT146">
        <v>2.29736</v>
      </c>
      <c r="JU146">
        <v>36.5759</v>
      </c>
      <c r="JV146">
        <v>24.1225</v>
      </c>
      <c r="JW146">
        <v>18</v>
      </c>
      <c r="JX146">
        <v>547.013</v>
      </c>
      <c r="JY146">
        <v>419.875</v>
      </c>
      <c r="JZ146">
        <v>27.2394</v>
      </c>
      <c r="KA146">
        <v>27.576</v>
      </c>
      <c r="KB146">
        <v>30.0002</v>
      </c>
      <c r="KC146">
        <v>27.4873</v>
      </c>
      <c r="KD146">
        <v>27.5111</v>
      </c>
      <c r="KE146">
        <v>26.6365</v>
      </c>
      <c r="KF146">
        <v>28.8983</v>
      </c>
      <c r="KG146">
        <v>51.2345</v>
      </c>
      <c r="KH146">
        <v>27.1248</v>
      </c>
      <c r="KI146">
        <v>575.684</v>
      </c>
      <c r="KJ146">
        <v>20.6013</v>
      </c>
      <c r="KK146">
        <v>93.6876</v>
      </c>
      <c r="KL146">
        <v>98.7752</v>
      </c>
    </row>
    <row r="147" spans="1:298">
      <c r="A147">
        <v>131</v>
      </c>
      <c r="B147">
        <v>1758473140.1</v>
      </c>
      <c r="C147">
        <v>3812</v>
      </c>
      <c r="D147" t="s">
        <v>706</v>
      </c>
      <c r="E147" t="s">
        <v>707</v>
      </c>
      <c r="F147">
        <v>5</v>
      </c>
      <c r="G147" t="s">
        <v>436</v>
      </c>
      <c r="H147" t="s">
        <v>437</v>
      </c>
      <c r="I147" t="s">
        <v>438</v>
      </c>
      <c r="J147">
        <v>1758473131.94615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567.477864761905</v>
      </c>
      <c r="AL147">
        <v>534.538951515151</v>
      </c>
      <c r="AM147">
        <v>3.30395324675314</v>
      </c>
      <c r="AN147">
        <v>63.94</v>
      </c>
      <c r="AO147">
        <f>(AQ147 - AP147 + DZ147*1E3/(8.314*(EB147+273.15)) * AS147/DY147 * AR147) * DY147/(100*DM147) * 1000/(1000 - AQ147)</f>
        <v>0</v>
      </c>
      <c r="AP147">
        <v>20.4333891556129</v>
      </c>
      <c r="AQ147">
        <v>23.5095251748252</v>
      </c>
      <c r="AR147">
        <v>-0.000153074714262724</v>
      </c>
      <c r="AS147">
        <v>94.9993966536346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2.96</v>
      </c>
      <c r="DN147">
        <v>0.5</v>
      </c>
      <c r="DO147" t="s">
        <v>440</v>
      </c>
      <c r="DP147">
        <v>2</v>
      </c>
      <c r="DQ147" t="b">
        <v>1</v>
      </c>
      <c r="DR147">
        <v>1758473131.94615</v>
      </c>
      <c r="DS147">
        <v>498.408923076923</v>
      </c>
      <c r="DT147">
        <v>539.943615384615</v>
      </c>
      <c r="DU147">
        <v>23.5178769230769</v>
      </c>
      <c r="DV147">
        <v>20.3675230769231</v>
      </c>
      <c r="DW147">
        <v>492.485538461539</v>
      </c>
      <c r="DX147">
        <v>23.1873230769231</v>
      </c>
      <c r="DY147">
        <v>500.002153846154</v>
      </c>
      <c r="DZ147">
        <v>90.1295769230769</v>
      </c>
      <c r="EA147">
        <v>0.0339943461538462</v>
      </c>
      <c r="EB147">
        <v>30.1624615384615</v>
      </c>
      <c r="EC147">
        <v>30.1469307692308</v>
      </c>
      <c r="ED147">
        <v>999.9</v>
      </c>
      <c r="EE147">
        <v>0</v>
      </c>
      <c r="EF147">
        <v>0</v>
      </c>
      <c r="EG147">
        <v>9995.52</v>
      </c>
      <c r="EH147">
        <v>0</v>
      </c>
      <c r="EI147">
        <v>10.7792076923077</v>
      </c>
      <c r="EJ147">
        <v>-41.5346461538461</v>
      </c>
      <c r="EK147">
        <v>510.412538461538</v>
      </c>
      <c r="EL147">
        <v>551.170769230769</v>
      </c>
      <c r="EM147">
        <v>3.15033384615385</v>
      </c>
      <c r="EN147">
        <v>539.943615384615</v>
      </c>
      <c r="EO147">
        <v>20.3675230769231</v>
      </c>
      <c r="EP147">
        <v>2.11965615384615</v>
      </c>
      <c r="EQ147">
        <v>1.83571769230769</v>
      </c>
      <c r="ER147">
        <v>18.3676769230769</v>
      </c>
      <c r="ES147">
        <v>16.0942076923077</v>
      </c>
      <c r="ET147">
        <v>1999.97615384615</v>
      </c>
      <c r="EU147">
        <v>0.979994</v>
      </c>
      <c r="EV147">
        <v>0.0200064923076923</v>
      </c>
      <c r="EW147">
        <v>0</v>
      </c>
      <c r="EX147">
        <v>477.595153846154</v>
      </c>
      <c r="EY147">
        <v>5.00016</v>
      </c>
      <c r="EZ147">
        <v>9795.88</v>
      </c>
      <c r="FA147">
        <v>18233.9230769231</v>
      </c>
      <c r="FB147">
        <v>48.4274615384615</v>
      </c>
      <c r="FC147">
        <v>48.937</v>
      </c>
      <c r="FD147">
        <v>48.875</v>
      </c>
      <c r="FE147">
        <v>48.375</v>
      </c>
      <c r="FF147">
        <v>50.2209230769231</v>
      </c>
      <c r="FG147">
        <v>1955.06615384615</v>
      </c>
      <c r="FH147">
        <v>39.91</v>
      </c>
      <c r="FI147">
        <v>0</v>
      </c>
      <c r="FJ147">
        <v>1758473141</v>
      </c>
      <c r="FK147">
        <v>0</v>
      </c>
      <c r="FL147">
        <v>477.618384615385</v>
      </c>
      <c r="FM147">
        <v>-0.846153840320703</v>
      </c>
      <c r="FN147">
        <v>7.106324757502</v>
      </c>
      <c r="FO147">
        <v>9795.90307692308</v>
      </c>
      <c r="FP147">
        <v>15</v>
      </c>
      <c r="FQ147">
        <v>0</v>
      </c>
      <c r="FR147" t="s">
        <v>441</v>
      </c>
      <c r="FS147">
        <v>1747249705.1</v>
      </c>
      <c r="FT147">
        <v>1747249711.1</v>
      </c>
      <c r="FU147">
        <v>0</v>
      </c>
      <c r="FV147">
        <v>0.871</v>
      </c>
      <c r="FW147">
        <v>0.066</v>
      </c>
      <c r="FX147">
        <v>5.486</v>
      </c>
      <c r="FY147">
        <v>0.145</v>
      </c>
      <c r="FZ147">
        <v>420</v>
      </c>
      <c r="GA147">
        <v>16</v>
      </c>
      <c r="GB147">
        <v>0.27</v>
      </c>
      <c r="GC147">
        <v>0.16</v>
      </c>
      <c r="GD147">
        <v>-41.4581904761905</v>
      </c>
      <c r="GE147">
        <v>-2.04884415584415</v>
      </c>
      <c r="GF147">
        <v>0.529204962458073</v>
      </c>
      <c r="GG147">
        <v>0</v>
      </c>
      <c r="GH147">
        <v>477.657558823529</v>
      </c>
      <c r="GI147">
        <v>-0.962062643661455</v>
      </c>
      <c r="GJ147">
        <v>0.199853798206189</v>
      </c>
      <c r="GK147">
        <v>-1</v>
      </c>
      <c r="GL147">
        <v>3.20299714285714</v>
      </c>
      <c r="GM147">
        <v>-1.09074233766233</v>
      </c>
      <c r="GN147">
        <v>0.110167511594319</v>
      </c>
      <c r="GO147">
        <v>0</v>
      </c>
      <c r="GP147">
        <v>0</v>
      </c>
      <c r="GQ147">
        <v>2</v>
      </c>
      <c r="GR147" t="s">
        <v>467</v>
      </c>
      <c r="GS147">
        <v>3.12515</v>
      </c>
      <c r="GT147">
        <v>2.65987</v>
      </c>
      <c r="GU147">
        <v>0.105083</v>
      </c>
      <c r="GV147">
        <v>0.111953</v>
      </c>
      <c r="GW147">
        <v>0.0999528</v>
      </c>
      <c r="GX147">
        <v>0.0910077</v>
      </c>
      <c r="GY147">
        <v>23208.4</v>
      </c>
      <c r="GZ147">
        <v>21681.9</v>
      </c>
      <c r="HA147">
        <v>23189.4</v>
      </c>
      <c r="HB147">
        <v>23770.6</v>
      </c>
      <c r="HC147">
        <v>35563.7</v>
      </c>
      <c r="HD147">
        <v>35759.1</v>
      </c>
      <c r="HE147">
        <v>41798.3</v>
      </c>
      <c r="HF147">
        <v>42379.2</v>
      </c>
      <c r="HG147">
        <v>1.91195</v>
      </c>
      <c r="HH147">
        <v>1.8016</v>
      </c>
      <c r="HI147">
        <v>0.167988</v>
      </c>
      <c r="HJ147">
        <v>0</v>
      </c>
      <c r="HK147">
        <v>27.4079</v>
      </c>
      <c r="HL147">
        <v>999.9</v>
      </c>
      <c r="HM147">
        <v>49.152</v>
      </c>
      <c r="HN147">
        <v>31.028</v>
      </c>
      <c r="HO147">
        <v>24.6397</v>
      </c>
      <c r="HP147">
        <v>54.4874</v>
      </c>
      <c r="HQ147">
        <v>43.3694</v>
      </c>
      <c r="HR147">
        <v>1</v>
      </c>
      <c r="HS147">
        <v>0.00346799</v>
      </c>
      <c r="HT147">
        <v>0.82634</v>
      </c>
      <c r="HU147">
        <v>20.2151</v>
      </c>
      <c r="HV147">
        <v>5.23167</v>
      </c>
      <c r="HW147">
        <v>11.992</v>
      </c>
      <c r="HX147">
        <v>4.95555</v>
      </c>
      <c r="HY147">
        <v>3.3039</v>
      </c>
      <c r="HZ147">
        <v>999.9</v>
      </c>
      <c r="IA147">
        <v>9999</v>
      </c>
      <c r="IB147">
        <v>9999</v>
      </c>
      <c r="IC147">
        <v>9999</v>
      </c>
      <c r="ID147">
        <v>1.86856</v>
      </c>
      <c r="IE147">
        <v>1.8643</v>
      </c>
      <c r="IF147">
        <v>1.8718</v>
      </c>
      <c r="IG147">
        <v>1.86277</v>
      </c>
      <c r="IH147">
        <v>1.86217</v>
      </c>
      <c r="II147">
        <v>1.86859</v>
      </c>
      <c r="IJ147">
        <v>1.85876</v>
      </c>
      <c r="IK147">
        <v>1.86508</v>
      </c>
      <c r="IL147">
        <v>5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5.999</v>
      </c>
      <c r="IZ147">
        <v>0.3303</v>
      </c>
      <c r="JA147">
        <v>4.24591870636989</v>
      </c>
      <c r="JB147">
        <v>0.00406324532283829</v>
      </c>
      <c r="JC147">
        <v>-1.45373754250553e-06</v>
      </c>
      <c r="JD147">
        <v>2.45784242640463e-10</v>
      </c>
      <c r="JE147">
        <v>0.0444475935836347</v>
      </c>
      <c r="JF147">
        <v>0.00491888386651684</v>
      </c>
      <c r="JG147">
        <v>0.000226889049496401</v>
      </c>
      <c r="JH147">
        <v>4.01595507822366e-06</v>
      </c>
      <c r="JI147">
        <v>-0</v>
      </c>
      <c r="JJ147">
        <v>2035</v>
      </c>
      <c r="JK147">
        <v>2</v>
      </c>
      <c r="JL147">
        <v>30</v>
      </c>
      <c r="JM147">
        <v>187057.2</v>
      </c>
      <c r="JN147">
        <v>187057.1</v>
      </c>
      <c r="JO147">
        <v>1.36108</v>
      </c>
      <c r="JP147">
        <v>2.38159</v>
      </c>
      <c r="JQ147">
        <v>1.4978</v>
      </c>
      <c r="JR147">
        <v>2.32544</v>
      </c>
      <c r="JS147">
        <v>1.54419</v>
      </c>
      <c r="JT147">
        <v>2.30591</v>
      </c>
      <c r="JU147">
        <v>36.5759</v>
      </c>
      <c r="JV147">
        <v>24.1225</v>
      </c>
      <c r="JW147">
        <v>18</v>
      </c>
      <c r="JX147">
        <v>546.767</v>
      </c>
      <c r="JY147">
        <v>420.302</v>
      </c>
      <c r="JZ147">
        <v>27.0857</v>
      </c>
      <c r="KA147">
        <v>27.576</v>
      </c>
      <c r="KB147">
        <v>30.0002</v>
      </c>
      <c r="KC147">
        <v>27.4871</v>
      </c>
      <c r="KD147">
        <v>27.5101</v>
      </c>
      <c r="KE147">
        <v>27.2835</v>
      </c>
      <c r="KF147">
        <v>28.6224</v>
      </c>
      <c r="KG147">
        <v>51.2345</v>
      </c>
      <c r="KH147">
        <v>26.9668</v>
      </c>
      <c r="KI147">
        <v>589.155</v>
      </c>
      <c r="KJ147">
        <v>20.6777</v>
      </c>
      <c r="KK147">
        <v>93.6877</v>
      </c>
      <c r="KL147">
        <v>98.7764</v>
      </c>
    </row>
    <row r="148" spans="1:298">
      <c r="A148">
        <v>132</v>
      </c>
      <c r="B148">
        <v>1758473145.1</v>
      </c>
      <c r="C148">
        <v>3817</v>
      </c>
      <c r="D148" t="s">
        <v>708</v>
      </c>
      <c r="E148" t="s">
        <v>709</v>
      </c>
      <c r="F148">
        <v>5</v>
      </c>
      <c r="G148" t="s">
        <v>436</v>
      </c>
      <c r="H148" t="s">
        <v>437</v>
      </c>
      <c r="I148" t="s">
        <v>438</v>
      </c>
      <c r="J148">
        <v>1758473136.94615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585.918653645022</v>
      </c>
      <c r="AL148">
        <v>551.976012121212</v>
      </c>
      <c r="AM148">
        <v>3.51635930735925</v>
      </c>
      <c r="AN148">
        <v>63.94</v>
      </c>
      <c r="AO148">
        <f>(AQ148 - AP148 + DZ148*1E3/(8.314*(EB148+273.15)) * AS148/DY148 * AR148) * DY148/(100*DM148) * 1000/(1000 - AQ148)</f>
        <v>0</v>
      </c>
      <c r="AP148">
        <v>20.5081925219255</v>
      </c>
      <c r="AQ148">
        <v>23.5147307692308</v>
      </c>
      <c r="AR148">
        <v>0.0001222199290583</v>
      </c>
      <c r="AS148">
        <v>94.9993966536346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2.96</v>
      </c>
      <c r="DN148">
        <v>0.5</v>
      </c>
      <c r="DO148" t="s">
        <v>440</v>
      </c>
      <c r="DP148">
        <v>2</v>
      </c>
      <c r="DQ148" t="b">
        <v>1</v>
      </c>
      <c r="DR148">
        <v>1758473136.94615</v>
      </c>
      <c r="DS148">
        <v>515</v>
      </c>
      <c r="DT148">
        <v>557.140076923077</v>
      </c>
      <c r="DU148">
        <v>23.5117230769231</v>
      </c>
      <c r="DV148">
        <v>20.4444846153846</v>
      </c>
      <c r="DW148">
        <v>509.030384615385</v>
      </c>
      <c r="DX148">
        <v>23.1813076923077</v>
      </c>
      <c r="DY148">
        <v>499.980230769231</v>
      </c>
      <c r="DZ148">
        <v>90.1302615384615</v>
      </c>
      <c r="EA148">
        <v>0.0340634</v>
      </c>
      <c r="EB148">
        <v>30.1510384615385</v>
      </c>
      <c r="EC148">
        <v>30.1507846153846</v>
      </c>
      <c r="ED148">
        <v>999.9</v>
      </c>
      <c r="EE148">
        <v>0</v>
      </c>
      <c r="EF148">
        <v>0</v>
      </c>
      <c r="EG148">
        <v>10005.9538461538</v>
      </c>
      <c r="EH148">
        <v>0</v>
      </c>
      <c r="EI148">
        <v>10.7746076923077</v>
      </c>
      <c r="EJ148">
        <v>-42.1401615384615</v>
      </c>
      <c r="EK148">
        <v>527.399923076923</v>
      </c>
      <c r="EL148">
        <v>568.769615384615</v>
      </c>
      <c r="EM148">
        <v>3.06722769230769</v>
      </c>
      <c r="EN148">
        <v>557.140076923077</v>
      </c>
      <c r="EO148">
        <v>20.4444846153846</v>
      </c>
      <c r="EP148">
        <v>2.11911769230769</v>
      </c>
      <c r="EQ148">
        <v>1.84266692307692</v>
      </c>
      <c r="ER148">
        <v>18.3636076923077</v>
      </c>
      <c r="ES148">
        <v>16.1534230769231</v>
      </c>
      <c r="ET148">
        <v>2000.00076923077</v>
      </c>
      <c r="EU148">
        <v>0.979994153846154</v>
      </c>
      <c r="EV148">
        <v>0.0200062692307692</v>
      </c>
      <c r="EW148">
        <v>0</v>
      </c>
      <c r="EX148">
        <v>477.628384615385</v>
      </c>
      <c r="EY148">
        <v>5.00016</v>
      </c>
      <c r="EZ148">
        <v>9796.90769230769</v>
      </c>
      <c r="FA148">
        <v>18234.1615384615</v>
      </c>
      <c r="FB148">
        <v>48.437</v>
      </c>
      <c r="FC148">
        <v>48.937</v>
      </c>
      <c r="FD148">
        <v>48.875</v>
      </c>
      <c r="FE148">
        <v>48.375</v>
      </c>
      <c r="FF148">
        <v>50.2257692307692</v>
      </c>
      <c r="FG148">
        <v>1955.09076923077</v>
      </c>
      <c r="FH148">
        <v>39.91</v>
      </c>
      <c r="FI148">
        <v>0</v>
      </c>
      <c r="FJ148">
        <v>1758473145.8</v>
      </c>
      <c r="FK148">
        <v>0</v>
      </c>
      <c r="FL148">
        <v>477.635923076923</v>
      </c>
      <c r="FM148">
        <v>-0.0891623916279202</v>
      </c>
      <c r="FN148">
        <v>16.4540170858733</v>
      </c>
      <c r="FO148">
        <v>9796.90307692308</v>
      </c>
      <c r="FP148">
        <v>15</v>
      </c>
      <c r="FQ148">
        <v>0</v>
      </c>
      <c r="FR148" t="s">
        <v>441</v>
      </c>
      <c r="FS148">
        <v>1747249705.1</v>
      </c>
      <c r="FT148">
        <v>1747249711.1</v>
      </c>
      <c r="FU148">
        <v>0</v>
      </c>
      <c r="FV148">
        <v>0.871</v>
      </c>
      <c r="FW148">
        <v>0.066</v>
      </c>
      <c r="FX148">
        <v>5.486</v>
      </c>
      <c r="FY148">
        <v>0.145</v>
      </c>
      <c r="FZ148">
        <v>420</v>
      </c>
      <c r="GA148">
        <v>16</v>
      </c>
      <c r="GB148">
        <v>0.27</v>
      </c>
      <c r="GC148">
        <v>0.16</v>
      </c>
      <c r="GD148">
        <v>-41.877925</v>
      </c>
      <c r="GE148">
        <v>-5.78453684210527</v>
      </c>
      <c r="GF148">
        <v>0.769029399876884</v>
      </c>
      <c r="GG148">
        <v>0</v>
      </c>
      <c r="GH148">
        <v>477.616294117647</v>
      </c>
      <c r="GI148">
        <v>-0.128281129308941</v>
      </c>
      <c r="GJ148">
        <v>0.190703423796617</v>
      </c>
      <c r="GK148">
        <v>-1</v>
      </c>
      <c r="GL148">
        <v>3.10761</v>
      </c>
      <c r="GM148">
        <v>-0.994086315789469</v>
      </c>
      <c r="GN148">
        <v>0.0956740862511893</v>
      </c>
      <c r="GO148">
        <v>0</v>
      </c>
      <c r="GP148">
        <v>0</v>
      </c>
      <c r="GQ148">
        <v>2</v>
      </c>
      <c r="GR148" t="s">
        <v>467</v>
      </c>
      <c r="GS148">
        <v>3.12561</v>
      </c>
      <c r="GT148">
        <v>2.65942</v>
      </c>
      <c r="GU148">
        <v>0.107587</v>
      </c>
      <c r="GV148">
        <v>0.114328</v>
      </c>
      <c r="GW148">
        <v>0.0999822</v>
      </c>
      <c r="GX148">
        <v>0.0912889</v>
      </c>
      <c r="GY148">
        <v>23143.7</v>
      </c>
      <c r="GZ148">
        <v>21623.9</v>
      </c>
      <c r="HA148">
        <v>23189.7</v>
      </c>
      <c r="HB148">
        <v>23770.5</v>
      </c>
      <c r="HC148">
        <v>35563.2</v>
      </c>
      <c r="HD148">
        <v>35748.5</v>
      </c>
      <c r="HE148">
        <v>41798.8</v>
      </c>
      <c r="HF148">
        <v>42379.5</v>
      </c>
      <c r="HG148">
        <v>1.91273</v>
      </c>
      <c r="HH148">
        <v>1.80085</v>
      </c>
      <c r="HI148">
        <v>0.168048</v>
      </c>
      <c r="HJ148">
        <v>0</v>
      </c>
      <c r="HK148">
        <v>27.4083</v>
      </c>
      <c r="HL148">
        <v>999.9</v>
      </c>
      <c r="HM148">
        <v>49.152</v>
      </c>
      <c r="HN148">
        <v>31.038</v>
      </c>
      <c r="HO148">
        <v>24.6562</v>
      </c>
      <c r="HP148">
        <v>54.1374</v>
      </c>
      <c r="HQ148">
        <v>43.2652</v>
      </c>
      <c r="HR148">
        <v>1</v>
      </c>
      <c r="HS148">
        <v>0.00381098</v>
      </c>
      <c r="HT148">
        <v>0.927124</v>
      </c>
      <c r="HU148">
        <v>20.2144</v>
      </c>
      <c r="HV148">
        <v>5.23047</v>
      </c>
      <c r="HW148">
        <v>11.992</v>
      </c>
      <c r="HX148">
        <v>4.95555</v>
      </c>
      <c r="HY148">
        <v>3.30385</v>
      </c>
      <c r="HZ148">
        <v>999.9</v>
      </c>
      <c r="IA148">
        <v>9999</v>
      </c>
      <c r="IB148">
        <v>9999</v>
      </c>
      <c r="IC148">
        <v>9999</v>
      </c>
      <c r="ID148">
        <v>1.86856</v>
      </c>
      <c r="IE148">
        <v>1.86432</v>
      </c>
      <c r="IF148">
        <v>1.8718</v>
      </c>
      <c r="IG148">
        <v>1.86279</v>
      </c>
      <c r="IH148">
        <v>1.86218</v>
      </c>
      <c r="II148">
        <v>1.86859</v>
      </c>
      <c r="IJ148">
        <v>1.85873</v>
      </c>
      <c r="IK148">
        <v>1.86509</v>
      </c>
      <c r="IL148">
        <v>5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6.045</v>
      </c>
      <c r="IZ148">
        <v>0.3306</v>
      </c>
      <c r="JA148">
        <v>4.24591870636989</v>
      </c>
      <c r="JB148">
        <v>0.00406324532283829</v>
      </c>
      <c r="JC148">
        <v>-1.45373754250553e-06</v>
      </c>
      <c r="JD148">
        <v>2.45784242640463e-10</v>
      </c>
      <c r="JE148">
        <v>0.0444475935836347</v>
      </c>
      <c r="JF148">
        <v>0.00491888386651684</v>
      </c>
      <c r="JG148">
        <v>0.000226889049496401</v>
      </c>
      <c r="JH148">
        <v>4.01595507822366e-06</v>
      </c>
      <c r="JI148">
        <v>-0</v>
      </c>
      <c r="JJ148">
        <v>2035</v>
      </c>
      <c r="JK148">
        <v>2</v>
      </c>
      <c r="JL148">
        <v>30</v>
      </c>
      <c r="JM148">
        <v>187057.3</v>
      </c>
      <c r="JN148">
        <v>187057.2</v>
      </c>
      <c r="JO148">
        <v>1.38916</v>
      </c>
      <c r="JP148">
        <v>2.38037</v>
      </c>
      <c r="JQ148">
        <v>1.49902</v>
      </c>
      <c r="JR148">
        <v>2.32544</v>
      </c>
      <c r="JS148">
        <v>1.54419</v>
      </c>
      <c r="JT148">
        <v>2.30957</v>
      </c>
      <c r="JU148">
        <v>36.5759</v>
      </c>
      <c r="JV148">
        <v>24.1138</v>
      </c>
      <c r="JW148">
        <v>18</v>
      </c>
      <c r="JX148">
        <v>547.257</v>
      </c>
      <c r="JY148">
        <v>419.854</v>
      </c>
      <c r="JZ148">
        <v>26.9241</v>
      </c>
      <c r="KA148">
        <v>27.576</v>
      </c>
      <c r="KB148">
        <v>30.0001</v>
      </c>
      <c r="KC148">
        <v>27.4856</v>
      </c>
      <c r="KD148">
        <v>27.5082</v>
      </c>
      <c r="KE148">
        <v>27.8258</v>
      </c>
      <c r="KF148">
        <v>28.0346</v>
      </c>
      <c r="KG148">
        <v>51.2345</v>
      </c>
      <c r="KH148">
        <v>26.8186</v>
      </c>
      <c r="KI148">
        <v>609.457</v>
      </c>
      <c r="KJ148">
        <v>20.7448</v>
      </c>
      <c r="KK148">
        <v>93.6887</v>
      </c>
      <c r="KL148">
        <v>98.7767</v>
      </c>
    </row>
    <row r="149" spans="1:298">
      <c r="A149">
        <v>133</v>
      </c>
      <c r="B149">
        <v>1758473150.1</v>
      </c>
      <c r="C149">
        <v>3822</v>
      </c>
      <c r="D149" t="s">
        <v>710</v>
      </c>
      <c r="E149" t="s">
        <v>711</v>
      </c>
      <c r="F149">
        <v>5</v>
      </c>
      <c r="G149" t="s">
        <v>436</v>
      </c>
      <c r="H149" t="s">
        <v>437</v>
      </c>
      <c r="I149" t="s">
        <v>438</v>
      </c>
      <c r="J149">
        <v>1758473141.94615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602.576527303896</v>
      </c>
      <c r="AL149">
        <v>569.045157575757</v>
      </c>
      <c r="AM149">
        <v>3.39054242424238</v>
      </c>
      <c r="AN149">
        <v>63.94</v>
      </c>
      <c r="AO149">
        <f>(AQ149 - AP149 + DZ149*1E3/(8.314*(EB149+273.15)) * AS149/DY149 * AR149) * DY149/(100*DM149) * 1000/(1000 - AQ149)</f>
        <v>0</v>
      </c>
      <c r="AP149">
        <v>20.5914164893983</v>
      </c>
      <c r="AQ149">
        <v>23.5340657342657</v>
      </c>
      <c r="AR149">
        <v>0.000437736014898879</v>
      </c>
      <c r="AS149">
        <v>94.9993966536346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2.96</v>
      </c>
      <c r="DN149">
        <v>0.5</v>
      </c>
      <c r="DO149" t="s">
        <v>440</v>
      </c>
      <c r="DP149">
        <v>2</v>
      </c>
      <c r="DQ149" t="b">
        <v>1</v>
      </c>
      <c r="DR149">
        <v>1758473141.94615</v>
      </c>
      <c r="DS149">
        <v>531.726769230769</v>
      </c>
      <c r="DT149">
        <v>573.829</v>
      </c>
      <c r="DU149">
        <v>23.5159153846154</v>
      </c>
      <c r="DV149">
        <v>20.5228307692308</v>
      </c>
      <c r="DW149">
        <v>525.711230769231</v>
      </c>
      <c r="DX149">
        <v>23.1854153846154</v>
      </c>
      <c r="DY149">
        <v>500.018</v>
      </c>
      <c r="DZ149">
        <v>90.1313076923077</v>
      </c>
      <c r="EA149">
        <v>0.0340922307692308</v>
      </c>
      <c r="EB149">
        <v>30.137</v>
      </c>
      <c r="EC149">
        <v>30.1516538461538</v>
      </c>
      <c r="ED149">
        <v>999.9</v>
      </c>
      <c r="EE149">
        <v>0</v>
      </c>
      <c r="EF149">
        <v>0</v>
      </c>
      <c r="EG149">
        <v>10003.4546153846</v>
      </c>
      <c r="EH149">
        <v>0</v>
      </c>
      <c r="EI149">
        <v>10.7735384615385</v>
      </c>
      <c r="EJ149">
        <v>-42.1023307692308</v>
      </c>
      <c r="EK149">
        <v>544.532</v>
      </c>
      <c r="EL149">
        <v>585.853846153846</v>
      </c>
      <c r="EM149">
        <v>2.99307923076923</v>
      </c>
      <c r="EN149">
        <v>573.829</v>
      </c>
      <c r="EO149">
        <v>20.5228307692308</v>
      </c>
      <c r="EP149">
        <v>2.11952076923077</v>
      </c>
      <c r="EQ149">
        <v>1.84975</v>
      </c>
      <c r="ER149">
        <v>18.3666461538462</v>
      </c>
      <c r="ES149">
        <v>16.2135769230769</v>
      </c>
      <c r="ET149">
        <v>2000.00538461539</v>
      </c>
      <c r="EU149">
        <v>0.979994153846154</v>
      </c>
      <c r="EV149">
        <v>0.0200062769230769</v>
      </c>
      <c r="EW149">
        <v>0</v>
      </c>
      <c r="EX149">
        <v>477.636769230769</v>
      </c>
      <c r="EY149">
        <v>5.00016</v>
      </c>
      <c r="EZ149">
        <v>9798.46384615385</v>
      </c>
      <c r="FA149">
        <v>18234.2</v>
      </c>
      <c r="FB149">
        <v>48.437</v>
      </c>
      <c r="FC149">
        <v>48.937</v>
      </c>
      <c r="FD149">
        <v>48.875</v>
      </c>
      <c r="FE149">
        <v>48.375</v>
      </c>
      <c r="FF149">
        <v>50.2257692307692</v>
      </c>
      <c r="FG149">
        <v>1955.09538461539</v>
      </c>
      <c r="FH149">
        <v>39.91</v>
      </c>
      <c r="FI149">
        <v>0</v>
      </c>
      <c r="FJ149">
        <v>1758473151.2</v>
      </c>
      <c r="FK149">
        <v>0</v>
      </c>
      <c r="FL149">
        <v>477.70016</v>
      </c>
      <c r="FM149">
        <v>2.26830769230041</v>
      </c>
      <c r="FN149">
        <v>24.7746153825278</v>
      </c>
      <c r="FO149">
        <v>9798.748</v>
      </c>
      <c r="FP149">
        <v>15</v>
      </c>
      <c r="FQ149">
        <v>0</v>
      </c>
      <c r="FR149" t="s">
        <v>441</v>
      </c>
      <c r="FS149">
        <v>1747249705.1</v>
      </c>
      <c r="FT149">
        <v>1747249711.1</v>
      </c>
      <c r="FU149">
        <v>0</v>
      </c>
      <c r="FV149">
        <v>0.871</v>
      </c>
      <c r="FW149">
        <v>0.066</v>
      </c>
      <c r="FX149">
        <v>5.486</v>
      </c>
      <c r="FY149">
        <v>0.145</v>
      </c>
      <c r="FZ149">
        <v>420</v>
      </c>
      <c r="GA149">
        <v>16</v>
      </c>
      <c r="GB149">
        <v>0.27</v>
      </c>
      <c r="GC149">
        <v>0.16</v>
      </c>
      <c r="GD149">
        <v>-42.0964238095238</v>
      </c>
      <c r="GE149">
        <v>-1.86727012987013</v>
      </c>
      <c r="GF149">
        <v>0.603520171205697</v>
      </c>
      <c r="GG149">
        <v>0</v>
      </c>
      <c r="GH149">
        <v>477.678029411765</v>
      </c>
      <c r="GI149">
        <v>0.349381210662316</v>
      </c>
      <c r="GJ149">
        <v>0.224150748288913</v>
      </c>
      <c r="GK149">
        <v>-1</v>
      </c>
      <c r="GL149">
        <v>3.03710666666667</v>
      </c>
      <c r="GM149">
        <v>-0.903028831168837</v>
      </c>
      <c r="GN149">
        <v>0.0913796050150055</v>
      </c>
      <c r="GO149">
        <v>0</v>
      </c>
      <c r="GP149">
        <v>0</v>
      </c>
      <c r="GQ149">
        <v>2</v>
      </c>
      <c r="GR149" t="s">
        <v>467</v>
      </c>
      <c r="GS149">
        <v>3.12522</v>
      </c>
      <c r="GT149">
        <v>2.66016</v>
      </c>
      <c r="GU149">
        <v>0.109967</v>
      </c>
      <c r="GV149">
        <v>0.116634</v>
      </c>
      <c r="GW149">
        <v>0.100038</v>
      </c>
      <c r="GX149">
        <v>0.091522</v>
      </c>
      <c r="GY149">
        <v>23082.3</v>
      </c>
      <c r="GZ149">
        <v>21567.9</v>
      </c>
      <c r="HA149">
        <v>23190</v>
      </c>
      <c r="HB149">
        <v>23770.9</v>
      </c>
      <c r="HC149">
        <v>35561.2</v>
      </c>
      <c r="HD149">
        <v>35739.8</v>
      </c>
      <c r="HE149">
        <v>41798.9</v>
      </c>
      <c r="HF149">
        <v>42379.9</v>
      </c>
      <c r="HG149">
        <v>1.91145</v>
      </c>
      <c r="HH149">
        <v>1.80185</v>
      </c>
      <c r="HI149">
        <v>0.1674</v>
      </c>
      <c r="HJ149">
        <v>0</v>
      </c>
      <c r="HK149">
        <v>27.4075</v>
      </c>
      <c r="HL149">
        <v>999.9</v>
      </c>
      <c r="HM149">
        <v>49.152</v>
      </c>
      <c r="HN149">
        <v>31.038</v>
      </c>
      <c r="HO149">
        <v>24.6574</v>
      </c>
      <c r="HP149">
        <v>53.8474</v>
      </c>
      <c r="HQ149">
        <v>43.3133</v>
      </c>
      <c r="HR149">
        <v>1</v>
      </c>
      <c r="HS149">
        <v>0.00363059</v>
      </c>
      <c r="HT149">
        <v>1.02984</v>
      </c>
      <c r="HU149">
        <v>20.2137</v>
      </c>
      <c r="HV149">
        <v>5.23062</v>
      </c>
      <c r="HW149">
        <v>11.992</v>
      </c>
      <c r="HX149">
        <v>4.9558</v>
      </c>
      <c r="HY149">
        <v>3.304</v>
      </c>
      <c r="HZ149">
        <v>999.9</v>
      </c>
      <c r="IA149">
        <v>9999</v>
      </c>
      <c r="IB149">
        <v>9999</v>
      </c>
      <c r="IC149">
        <v>9999</v>
      </c>
      <c r="ID149">
        <v>1.86857</v>
      </c>
      <c r="IE149">
        <v>1.86432</v>
      </c>
      <c r="IF149">
        <v>1.8718</v>
      </c>
      <c r="IG149">
        <v>1.86279</v>
      </c>
      <c r="IH149">
        <v>1.86217</v>
      </c>
      <c r="II149">
        <v>1.86859</v>
      </c>
      <c r="IJ149">
        <v>1.85875</v>
      </c>
      <c r="IK149">
        <v>1.86508</v>
      </c>
      <c r="IL149">
        <v>5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6.089</v>
      </c>
      <c r="IZ149">
        <v>0.331</v>
      </c>
      <c r="JA149">
        <v>4.24591870636989</v>
      </c>
      <c r="JB149">
        <v>0.00406324532283829</v>
      </c>
      <c r="JC149">
        <v>-1.45373754250553e-06</v>
      </c>
      <c r="JD149">
        <v>2.45784242640463e-10</v>
      </c>
      <c r="JE149">
        <v>0.0444475935836347</v>
      </c>
      <c r="JF149">
        <v>0.00491888386651684</v>
      </c>
      <c r="JG149">
        <v>0.000226889049496401</v>
      </c>
      <c r="JH149">
        <v>4.01595507822366e-06</v>
      </c>
      <c r="JI149">
        <v>-0</v>
      </c>
      <c r="JJ149">
        <v>2035</v>
      </c>
      <c r="JK149">
        <v>2</v>
      </c>
      <c r="JL149">
        <v>30</v>
      </c>
      <c r="JM149">
        <v>187057.4</v>
      </c>
      <c r="JN149">
        <v>187057.3</v>
      </c>
      <c r="JO149">
        <v>1.42334</v>
      </c>
      <c r="JP149">
        <v>2.37915</v>
      </c>
      <c r="JQ149">
        <v>1.49902</v>
      </c>
      <c r="JR149">
        <v>2.32544</v>
      </c>
      <c r="JS149">
        <v>1.54419</v>
      </c>
      <c r="JT149">
        <v>2.31079</v>
      </c>
      <c r="JU149">
        <v>36.5759</v>
      </c>
      <c r="JV149">
        <v>24.1225</v>
      </c>
      <c r="JW149">
        <v>18</v>
      </c>
      <c r="JX149">
        <v>546.424</v>
      </c>
      <c r="JY149">
        <v>420.43</v>
      </c>
      <c r="JZ149">
        <v>26.7691</v>
      </c>
      <c r="KA149">
        <v>27.5739</v>
      </c>
      <c r="KB149">
        <v>30.0001</v>
      </c>
      <c r="KC149">
        <v>27.4848</v>
      </c>
      <c r="KD149">
        <v>27.5078</v>
      </c>
      <c r="KE149">
        <v>28.5083</v>
      </c>
      <c r="KF149">
        <v>27.7307</v>
      </c>
      <c r="KG149">
        <v>51.2345</v>
      </c>
      <c r="KH149">
        <v>26.6691</v>
      </c>
      <c r="KI149">
        <v>623.002</v>
      </c>
      <c r="KJ149">
        <v>20.7993</v>
      </c>
      <c r="KK149">
        <v>93.6892</v>
      </c>
      <c r="KL149">
        <v>98.7779</v>
      </c>
    </row>
    <row r="150" spans="1:298">
      <c r="A150">
        <v>134</v>
      </c>
      <c r="B150">
        <v>1758473155.1</v>
      </c>
      <c r="C150">
        <v>3827</v>
      </c>
      <c r="D150" t="s">
        <v>712</v>
      </c>
      <c r="E150" t="s">
        <v>713</v>
      </c>
      <c r="F150">
        <v>5</v>
      </c>
      <c r="G150" t="s">
        <v>436</v>
      </c>
      <c r="H150" t="s">
        <v>437</v>
      </c>
      <c r="I150" t="s">
        <v>438</v>
      </c>
      <c r="J150">
        <v>1758473146.94615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620.13367555671</v>
      </c>
      <c r="AL150">
        <v>586.15846060606</v>
      </c>
      <c r="AM150">
        <v>3.44222034632027</v>
      </c>
      <c r="AN150">
        <v>63.94</v>
      </c>
      <c r="AO150">
        <f>(AQ150 - AP150 + DZ150*1E3/(8.314*(EB150+273.15)) * AS150/DY150 * AR150) * DY150/(100*DM150) * 1000/(1000 - AQ150)</f>
        <v>0</v>
      </c>
      <c r="AP150">
        <v>20.6648120321457</v>
      </c>
      <c r="AQ150">
        <v>23.5506713286713</v>
      </c>
      <c r="AR150">
        <v>0.00044240643278895</v>
      </c>
      <c r="AS150">
        <v>94.9993966536346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2.96</v>
      </c>
      <c r="DN150">
        <v>0.5</v>
      </c>
      <c r="DO150" t="s">
        <v>440</v>
      </c>
      <c r="DP150">
        <v>2</v>
      </c>
      <c r="DQ150" t="b">
        <v>1</v>
      </c>
      <c r="DR150">
        <v>1758473146.94615</v>
      </c>
      <c r="DS150">
        <v>548.409384615385</v>
      </c>
      <c r="DT150">
        <v>590.988076923077</v>
      </c>
      <c r="DU150">
        <v>23.5270769230769</v>
      </c>
      <c r="DV150">
        <v>20.5999153846154</v>
      </c>
      <c r="DW150">
        <v>542.348615384615</v>
      </c>
      <c r="DX150">
        <v>23.1963384615385</v>
      </c>
      <c r="DY150">
        <v>499.988923076923</v>
      </c>
      <c r="DZ150">
        <v>90.1327384615385</v>
      </c>
      <c r="EA150">
        <v>0.0343033692307692</v>
      </c>
      <c r="EB150">
        <v>30.1183230769231</v>
      </c>
      <c r="EC150">
        <v>30.1415230769231</v>
      </c>
      <c r="ED150">
        <v>999.9</v>
      </c>
      <c r="EE150">
        <v>0</v>
      </c>
      <c r="EF150">
        <v>0</v>
      </c>
      <c r="EG150">
        <v>9995.75923076923</v>
      </c>
      <c r="EH150">
        <v>0</v>
      </c>
      <c r="EI150">
        <v>10.7758923076923</v>
      </c>
      <c r="EJ150">
        <v>-42.5788769230769</v>
      </c>
      <c r="EK150">
        <v>561.623</v>
      </c>
      <c r="EL150">
        <v>603.419923076923</v>
      </c>
      <c r="EM150">
        <v>2.92715615384615</v>
      </c>
      <c r="EN150">
        <v>590.988076923077</v>
      </c>
      <c r="EO150">
        <v>20.5999153846154</v>
      </c>
      <c r="EP150">
        <v>2.12056076923077</v>
      </c>
      <c r="EQ150">
        <v>1.85672615384615</v>
      </c>
      <c r="ER150">
        <v>18.3744615384615</v>
      </c>
      <c r="ES150">
        <v>16.2726384615385</v>
      </c>
      <c r="ET150">
        <v>2000.00461538462</v>
      </c>
      <c r="EU150">
        <v>0.979994153846154</v>
      </c>
      <c r="EV150">
        <v>0.0200062769230769</v>
      </c>
      <c r="EW150">
        <v>0</v>
      </c>
      <c r="EX150">
        <v>477.801846153846</v>
      </c>
      <c r="EY150">
        <v>5.00016</v>
      </c>
      <c r="EZ150">
        <v>9800.53230769231</v>
      </c>
      <c r="FA150">
        <v>18234.2</v>
      </c>
      <c r="FB150">
        <v>48.4322307692308</v>
      </c>
      <c r="FC150">
        <v>48.937</v>
      </c>
      <c r="FD150">
        <v>48.875</v>
      </c>
      <c r="FE150">
        <v>48.375</v>
      </c>
      <c r="FF150">
        <v>50.2306153846154</v>
      </c>
      <c r="FG150">
        <v>1955.09461538462</v>
      </c>
      <c r="FH150">
        <v>39.91</v>
      </c>
      <c r="FI150">
        <v>0</v>
      </c>
      <c r="FJ150">
        <v>1758473156</v>
      </c>
      <c r="FK150">
        <v>0</v>
      </c>
      <c r="FL150">
        <v>477.87536</v>
      </c>
      <c r="FM150">
        <v>2.34046153946005</v>
      </c>
      <c r="FN150">
        <v>28.0223076533478</v>
      </c>
      <c r="FO150">
        <v>9800.8912</v>
      </c>
      <c r="FP150">
        <v>15</v>
      </c>
      <c r="FQ150">
        <v>0</v>
      </c>
      <c r="FR150" t="s">
        <v>441</v>
      </c>
      <c r="FS150">
        <v>1747249705.1</v>
      </c>
      <c r="FT150">
        <v>1747249711.1</v>
      </c>
      <c r="FU150">
        <v>0</v>
      </c>
      <c r="FV150">
        <v>0.871</v>
      </c>
      <c r="FW150">
        <v>0.066</v>
      </c>
      <c r="FX150">
        <v>5.486</v>
      </c>
      <c r="FY150">
        <v>0.145</v>
      </c>
      <c r="FZ150">
        <v>420</v>
      </c>
      <c r="GA150">
        <v>16</v>
      </c>
      <c r="GB150">
        <v>0.27</v>
      </c>
      <c r="GC150">
        <v>0.16</v>
      </c>
      <c r="GD150">
        <v>-42.30546</v>
      </c>
      <c r="GE150">
        <v>-4.0418706766918</v>
      </c>
      <c r="GF150">
        <v>0.677267654181123</v>
      </c>
      <c r="GG150">
        <v>0</v>
      </c>
      <c r="GH150">
        <v>477.737882352941</v>
      </c>
      <c r="GI150">
        <v>1.78725744753641</v>
      </c>
      <c r="GJ150">
        <v>0.27027086247013</v>
      </c>
      <c r="GK150">
        <v>-1</v>
      </c>
      <c r="GL150">
        <v>2.958755</v>
      </c>
      <c r="GM150">
        <v>-0.789337443609022</v>
      </c>
      <c r="GN150">
        <v>0.0760525611337318</v>
      </c>
      <c r="GO150">
        <v>0</v>
      </c>
      <c r="GP150">
        <v>0</v>
      </c>
      <c r="GQ150">
        <v>2</v>
      </c>
      <c r="GR150" t="s">
        <v>467</v>
      </c>
      <c r="GS150">
        <v>3.12532</v>
      </c>
      <c r="GT150">
        <v>2.66002</v>
      </c>
      <c r="GU150">
        <v>0.112358</v>
      </c>
      <c r="GV150">
        <v>0.118872</v>
      </c>
      <c r="GW150">
        <v>0.100096</v>
      </c>
      <c r="GX150">
        <v>0.0917679</v>
      </c>
      <c r="GY150">
        <v>23020</v>
      </c>
      <c r="GZ150">
        <v>21513.2</v>
      </c>
      <c r="HA150">
        <v>23189.7</v>
      </c>
      <c r="HB150">
        <v>23770.7</v>
      </c>
      <c r="HC150">
        <v>35558.9</v>
      </c>
      <c r="HD150">
        <v>35730</v>
      </c>
      <c r="HE150">
        <v>41798.7</v>
      </c>
      <c r="HF150">
        <v>42379.6</v>
      </c>
      <c r="HG150">
        <v>1.91177</v>
      </c>
      <c r="HH150">
        <v>1.80175</v>
      </c>
      <c r="HI150">
        <v>0.166275</v>
      </c>
      <c r="HJ150">
        <v>0</v>
      </c>
      <c r="HK150">
        <v>27.4052</v>
      </c>
      <c r="HL150">
        <v>999.9</v>
      </c>
      <c r="HM150">
        <v>49.152</v>
      </c>
      <c r="HN150">
        <v>31.028</v>
      </c>
      <c r="HO150">
        <v>24.6441</v>
      </c>
      <c r="HP150">
        <v>54.0974</v>
      </c>
      <c r="HQ150">
        <v>43.4335</v>
      </c>
      <c r="HR150">
        <v>1</v>
      </c>
      <c r="HS150">
        <v>0.00390244</v>
      </c>
      <c r="HT150">
        <v>1.05561</v>
      </c>
      <c r="HU150">
        <v>20.2135</v>
      </c>
      <c r="HV150">
        <v>5.23047</v>
      </c>
      <c r="HW150">
        <v>11.992</v>
      </c>
      <c r="HX150">
        <v>4.95575</v>
      </c>
      <c r="HY150">
        <v>3.30395</v>
      </c>
      <c r="HZ150">
        <v>999.9</v>
      </c>
      <c r="IA150">
        <v>9999</v>
      </c>
      <c r="IB150">
        <v>9999</v>
      </c>
      <c r="IC150">
        <v>9999</v>
      </c>
      <c r="ID150">
        <v>1.86855</v>
      </c>
      <c r="IE150">
        <v>1.86431</v>
      </c>
      <c r="IF150">
        <v>1.8718</v>
      </c>
      <c r="IG150">
        <v>1.86279</v>
      </c>
      <c r="IH150">
        <v>1.86217</v>
      </c>
      <c r="II150">
        <v>1.86859</v>
      </c>
      <c r="IJ150">
        <v>1.85869</v>
      </c>
      <c r="IK150">
        <v>1.86508</v>
      </c>
      <c r="IL150">
        <v>5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6.134</v>
      </c>
      <c r="IZ150">
        <v>0.3314</v>
      </c>
      <c r="JA150">
        <v>4.24591870636989</v>
      </c>
      <c r="JB150">
        <v>0.00406324532283829</v>
      </c>
      <c r="JC150">
        <v>-1.45373754250553e-06</v>
      </c>
      <c r="JD150">
        <v>2.45784242640463e-10</v>
      </c>
      <c r="JE150">
        <v>0.0444475935836347</v>
      </c>
      <c r="JF150">
        <v>0.00491888386651684</v>
      </c>
      <c r="JG150">
        <v>0.000226889049496401</v>
      </c>
      <c r="JH150">
        <v>4.01595507822366e-06</v>
      </c>
      <c r="JI150">
        <v>-0</v>
      </c>
      <c r="JJ150">
        <v>2035</v>
      </c>
      <c r="JK150">
        <v>2</v>
      </c>
      <c r="JL150">
        <v>30</v>
      </c>
      <c r="JM150">
        <v>187057.5</v>
      </c>
      <c r="JN150">
        <v>187057.4</v>
      </c>
      <c r="JO150">
        <v>1.45142</v>
      </c>
      <c r="JP150">
        <v>2.38647</v>
      </c>
      <c r="JQ150">
        <v>1.49902</v>
      </c>
      <c r="JR150">
        <v>2.32544</v>
      </c>
      <c r="JS150">
        <v>1.54419</v>
      </c>
      <c r="JT150">
        <v>2.24731</v>
      </c>
      <c r="JU150">
        <v>36.5759</v>
      </c>
      <c r="JV150">
        <v>24.1138</v>
      </c>
      <c r="JW150">
        <v>18</v>
      </c>
      <c r="JX150">
        <v>546.618</v>
      </c>
      <c r="JY150">
        <v>420.359</v>
      </c>
      <c r="JZ150">
        <v>26.6228</v>
      </c>
      <c r="KA150">
        <v>27.5737</v>
      </c>
      <c r="KB150">
        <v>30.0002</v>
      </c>
      <c r="KC150">
        <v>27.4828</v>
      </c>
      <c r="KD150">
        <v>27.506</v>
      </c>
      <c r="KE150">
        <v>29.0791</v>
      </c>
      <c r="KF150">
        <v>27.7307</v>
      </c>
      <c r="KG150">
        <v>51.2345</v>
      </c>
      <c r="KH150">
        <v>26.5365</v>
      </c>
      <c r="KI150">
        <v>643.311</v>
      </c>
      <c r="KJ150">
        <v>20.8504</v>
      </c>
      <c r="KK150">
        <v>93.6885</v>
      </c>
      <c r="KL150">
        <v>98.7772</v>
      </c>
    </row>
    <row r="151" spans="1:298">
      <c r="A151">
        <v>135</v>
      </c>
      <c r="B151">
        <v>1758473160.1</v>
      </c>
      <c r="C151">
        <v>3832</v>
      </c>
      <c r="D151" t="s">
        <v>714</v>
      </c>
      <c r="E151" t="s">
        <v>715</v>
      </c>
      <c r="F151">
        <v>5</v>
      </c>
      <c r="G151" t="s">
        <v>436</v>
      </c>
      <c r="H151" t="s">
        <v>437</v>
      </c>
      <c r="I151" t="s">
        <v>438</v>
      </c>
      <c r="J151">
        <v>1758473151.94615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636.667365288312</v>
      </c>
      <c r="AL151">
        <v>603.035909090909</v>
      </c>
      <c r="AM151">
        <v>3.33894329004324</v>
      </c>
      <c r="AN151">
        <v>63.94</v>
      </c>
      <c r="AO151">
        <f>(AQ151 - AP151 + DZ151*1E3/(8.314*(EB151+273.15)) * AS151/DY151 * AR151) * DY151/(100*DM151) * 1000/(1000 - AQ151)</f>
        <v>0</v>
      </c>
      <c r="AP151">
        <v>20.7369990009692</v>
      </c>
      <c r="AQ151">
        <v>23.5787132867133</v>
      </c>
      <c r="AR151">
        <v>0.00052506243436963</v>
      </c>
      <c r="AS151">
        <v>94.9993966536346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2.96</v>
      </c>
      <c r="DN151">
        <v>0.5</v>
      </c>
      <c r="DO151" t="s">
        <v>440</v>
      </c>
      <c r="DP151">
        <v>2</v>
      </c>
      <c r="DQ151" t="b">
        <v>1</v>
      </c>
      <c r="DR151">
        <v>1758473151.94615</v>
      </c>
      <c r="DS151">
        <v>565.149769230769</v>
      </c>
      <c r="DT151">
        <v>607.509846153846</v>
      </c>
      <c r="DU151">
        <v>23.5453615384615</v>
      </c>
      <c r="DV151">
        <v>20.6727230769231</v>
      </c>
      <c r="DW151">
        <v>559.044153846154</v>
      </c>
      <c r="DX151">
        <v>23.2142076923077</v>
      </c>
      <c r="DY151">
        <v>500.043</v>
      </c>
      <c r="DZ151">
        <v>90.1334923076923</v>
      </c>
      <c r="EA151">
        <v>0.0343062846153846</v>
      </c>
      <c r="EB151">
        <v>30.0983076923077</v>
      </c>
      <c r="EC151">
        <v>30.1276692307692</v>
      </c>
      <c r="ED151">
        <v>999.9</v>
      </c>
      <c r="EE151">
        <v>0</v>
      </c>
      <c r="EF151">
        <v>0</v>
      </c>
      <c r="EG151">
        <v>9994.89076923077</v>
      </c>
      <c r="EH151">
        <v>0</v>
      </c>
      <c r="EI151">
        <v>10.7794230769231</v>
      </c>
      <c r="EJ151">
        <v>-42.3601</v>
      </c>
      <c r="EK151">
        <v>578.777769230769</v>
      </c>
      <c r="EL151">
        <v>620.335076923077</v>
      </c>
      <c r="EM151">
        <v>2.87262461538462</v>
      </c>
      <c r="EN151">
        <v>607.509846153846</v>
      </c>
      <c r="EO151">
        <v>20.6727230769231</v>
      </c>
      <c r="EP151">
        <v>2.12222615384615</v>
      </c>
      <c r="EQ151">
        <v>1.86330307692308</v>
      </c>
      <c r="ER151">
        <v>18.3869846153846</v>
      </c>
      <c r="ES151">
        <v>16.3281615384615</v>
      </c>
      <c r="ET151">
        <v>1999.98230769231</v>
      </c>
      <c r="EU151">
        <v>0.979994</v>
      </c>
      <c r="EV151">
        <v>0.0200064923076923</v>
      </c>
      <c r="EW151">
        <v>0</v>
      </c>
      <c r="EX151">
        <v>477.984</v>
      </c>
      <c r="EY151">
        <v>5.00016</v>
      </c>
      <c r="EZ151">
        <v>9803.03923076923</v>
      </c>
      <c r="FA151">
        <v>18233.9846153846</v>
      </c>
      <c r="FB151">
        <v>48.4322307692308</v>
      </c>
      <c r="FC151">
        <v>48.937</v>
      </c>
      <c r="FD151">
        <v>48.875</v>
      </c>
      <c r="FE151">
        <v>48.375</v>
      </c>
      <c r="FF151">
        <v>50.2354615384615</v>
      </c>
      <c r="FG151">
        <v>1955.07230769231</v>
      </c>
      <c r="FH151">
        <v>39.91</v>
      </c>
      <c r="FI151">
        <v>0</v>
      </c>
      <c r="FJ151">
        <v>1758473160.8</v>
      </c>
      <c r="FK151">
        <v>0</v>
      </c>
      <c r="FL151">
        <v>478.04096</v>
      </c>
      <c r="FM151">
        <v>2.56946153528776</v>
      </c>
      <c r="FN151">
        <v>36.0469231199057</v>
      </c>
      <c r="FO151">
        <v>9803.5084</v>
      </c>
      <c r="FP151">
        <v>15</v>
      </c>
      <c r="FQ151">
        <v>0</v>
      </c>
      <c r="FR151" t="s">
        <v>441</v>
      </c>
      <c r="FS151">
        <v>1747249705.1</v>
      </c>
      <c r="FT151">
        <v>1747249711.1</v>
      </c>
      <c r="FU151">
        <v>0</v>
      </c>
      <c r="FV151">
        <v>0.871</v>
      </c>
      <c r="FW151">
        <v>0.066</v>
      </c>
      <c r="FX151">
        <v>5.486</v>
      </c>
      <c r="FY151">
        <v>0.145</v>
      </c>
      <c r="FZ151">
        <v>420</v>
      </c>
      <c r="GA151">
        <v>16</v>
      </c>
      <c r="GB151">
        <v>0.27</v>
      </c>
      <c r="GC151">
        <v>0.16</v>
      </c>
      <c r="GD151">
        <v>-42.4731476190476</v>
      </c>
      <c r="GE151">
        <v>1.1602519480519</v>
      </c>
      <c r="GF151">
        <v>0.4564748734743</v>
      </c>
      <c r="GG151">
        <v>0</v>
      </c>
      <c r="GH151">
        <v>477.930823529412</v>
      </c>
      <c r="GI151">
        <v>2.21075630031309</v>
      </c>
      <c r="GJ151">
        <v>0.316964784700891</v>
      </c>
      <c r="GK151">
        <v>-1</v>
      </c>
      <c r="GL151">
        <v>2.90568380952381</v>
      </c>
      <c r="GM151">
        <v>-0.67132441558441</v>
      </c>
      <c r="GN151">
        <v>0.0685736251169355</v>
      </c>
      <c r="GO151">
        <v>0</v>
      </c>
      <c r="GP151">
        <v>0</v>
      </c>
      <c r="GQ151">
        <v>2</v>
      </c>
      <c r="GR151" t="s">
        <v>467</v>
      </c>
      <c r="GS151">
        <v>3.12541</v>
      </c>
      <c r="GT151">
        <v>2.65989</v>
      </c>
      <c r="GU151">
        <v>0.114641</v>
      </c>
      <c r="GV151">
        <v>0.121178</v>
      </c>
      <c r="GW151">
        <v>0.100174</v>
      </c>
      <c r="GX151">
        <v>0.0918878</v>
      </c>
      <c r="GY151">
        <v>22960.9</v>
      </c>
      <c r="GZ151">
        <v>21457.1</v>
      </c>
      <c r="HA151">
        <v>23189.8</v>
      </c>
      <c r="HB151">
        <v>23770.9</v>
      </c>
      <c r="HC151">
        <v>35556.3</v>
      </c>
      <c r="HD151">
        <v>35725.7</v>
      </c>
      <c r="HE151">
        <v>41799</v>
      </c>
      <c r="HF151">
        <v>42379.8</v>
      </c>
      <c r="HG151">
        <v>1.91185</v>
      </c>
      <c r="HH151">
        <v>1.8017</v>
      </c>
      <c r="HI151">
        <v>0.16515</v>
      </c>
      <c r="HJ151">
        <v>0</v>
      </c>
      <c r="HK151">
        <v>27.4014</v>
      </c>
      <c r="HL151">
        <v>999.9</v>
      </c>
      <c r="HM151">
        <v>49.152</v>
      </c>
      <c r="HN151">
        <v>31.028</v>
      </c>
      <c r="HO151">
        <v>24.6429</v>
      </c>
      <c r="HP151">
        <v>54.2574</v>
      </c>
      <c r="HQ151">
        <v>43.3133</v>
      </c>
      <c r="HR151">
        <v>1</v>
      </c>
      <c r="HS151">
        <v>0.00382622</v>
      </c>
      <c r="HT151">
        <v>1.07246</v>
      </c>
      <c r="HU151">
        <v>20.2136</v>
      </c>
      <c r="HV151">
        <v>5.22987</v>
      </c>
      <c r="HW151">
        <v>11.992</v>
      </c>
      <c r="HX151">
        <v>4.9556</v>
      </c>
      <c r="HY151">
        <v>3.3039</v>
      </c>
      <c r="HZ151">
        <v>999.9</v>
      </c>
      <c r="IA151">
        <v>9999</v>
      </c>
      <c r="IB151">
        <v>9999</v>
      </c>
      <c r="IC151">
        <v>9999</v>
      </c>
      <c r="ID151">
        <v>1.86856</v>
      </c>
      <c r="IE151">
        <v>1.86431</v>
      </c>
      <c r="IF151">
        <v>1.8718</v>
      </c>
      <c r="IG151">
        <v>1.86279</v>
      </c>
      <c r="IH151">
        <v>1.86218</v>
      </c>
      <c r="II151">
        <v>1.86859</v>
      </c>
      <c r="IJ151">
        <v>1.85872</v>
      </c>
      <c r="IK151">
        <v>1.86508</v>
      </c>
      <c r="IL151">
        <v>5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6.177</v>
      </c>
      <c r="IZ151">
        <v>0.3319</v>
      </c>
      <c r="JA151">
        <v>4.24591870636989</v>
      </c>
      <c r="JB151">
        <v>0.00406324532283829</v>
      </c>
      <c r="JC151">
        <v>-1.45373754250553e-06</v>
      </c>
      <c r="JD151">
        <v>2.45784242640463e-10</v>
      </c>
      <c r="JE151">
        <v>0.0444475935836347</v>
      </c>
      <c r="JF151">
        <v>0.00491888386651684</v>
      </c>
      <c r="JG151">
        <v>0.000226889049496401</v>
      </c>
      <c r="JH151">
        <v>4.01595507822366e-06</v>
      </c>
      <c r="JI151">
        <v>-0</v>
      </c>
      <c r="JJ151">
        <v>2035</v>
      </c>
      <c r="JK151">
        <v>2</v>
      </c>
      <c r="JL151">
        <v>30</v>
      </c>
      <c r="JM151">
        <v>187057.6</v>
      </c>
      <c r="JN151">
        <v>187057.5</v>
      </c>
      <c r="JO151">
        <v>1.4856</v>
      </c>
      <c r="JP151">
        <v>2.38037</v>
      </c>
      <c r="JQ151">
        <v>1.49902</v>
      </c>
      <c r="JR151">
        <v>2.32544</v>
      </c>
      <c r="JS151">
        <v>1.54419</v>
      </c>
      <c r="JT151">
        <v>2.31079</v>
      </c>
      <c r="JU151">
        <v>36.5759</v>
      </c>
      <c r="JV151">
        <v>24.1225</v>
      </c>
      <c r="JW151">
        <v>18</v>
      </c>
      <c r="JX151">
        <v>546.663</v>
      </c>
      <c r="JY151">
        <v>420.326</v>
      </c>
      <c r="JZ151">
        <v>26.4861</v>
      </c>
      <c r="KA151">
        <v>27.5737</v>
      </c>
      <c r="KB151">
        <v>30.0001</v>
      </c>
      <c r="KC151">
        <v>27.4824</v>
      </c>
      <c r="KD151">
        <v>27.5055</v>
      </c>
      <c r="KE151">
        <v>29.7737</v>
      </c>
      <c r="KF151">
        <v>27.418</v>
      </c>
      <c r="KG151">
        <v>51.2345</v>
      </c>
      <c r="KH151">
        <v>26.4257</v>
      </c>
      <c r="KI151">
        <v>656.881</v>
      </c>
      <c r="KJ151">
        <v>20.8845</v>
      </c>
      <c r="KK151">
        <v>93.6893</v>
      </c>
      <c r="KL151">
        <v>98.7778</v>
      </c>
    </row>
    <row r="152" spans="1:298">
      <c r="A152">
        <v>136</v>
      </c>
      <c r="B152">
        <v>1758473165.1</v>
      </c>
      <c r="C152">
        <v>3837</v>
      </c>
      <c r="D152" t="s">
        <v>716</v>
      </c>
      <c r="E152" t="s">
        <v>717</v>
      </c>
      <c r="F152">
        <v>5</v>
      </c>
      <c r="G152" t="s">
        <v>436</v>
      </c>
      <c r="H152" t="s">
        <v>437</v>
      </c>
      <c r="I152" t="s">
        <v>438</v>
      </c>
      <c r="J152">
        <v>1758473156.94615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654.599961922078</v>
      </c>
      <c r="AL152">
        <v>620.472793939394</v>
      </c>
      <c r="AM152">
        <v>3.52978225108215</v>
      </c>
      <c r="AN152">
        <v>63.94</v>
      </c>
      <c r="AO152">
        <f>(AQ152 - AP152 + DZ152*1E3/(8.314*(EB152+273.15)) * AS152/DY152 * AR152) * DY152/(100*DM152) * 1000/(1000 - AQ152)</f>
        <v>0</v>
      </c>
      <c r="AP152">
        <v>20.7739579586545</v>
      </c>
      <c r="AQ152">
        <v>23.5926013986014</v>
      </c>
      <c r="AR152">
        <v>0.000358698690741232</v>
      </c>
      <c r="AS152">
        <v>94.9993966536346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2.96</v>
      </c>
      <c r="DN152">
        <v>0.5</v>
      </c>
      <c r="DO152" t="s">
        <v>440</v>
      </c>
      <c r="DP152">
        <v>2</v>
      </c>
      <c r="DQ152" t="b">
        <v>1</v>
      </c>
      <c r="DR152">
        <v>1758473156.94615</v>
      </c>
      <c r="DS152">
        <v>581.788153846154</v>
      </c>
      <c r="DT152">
        <v>624.505615384615</v>
      </c>
      <c r="DU152">
        <v>23.5655846153846</v>
      </c>
      <c r="DV152">
        <v>20.7324461538462</v>
      </c>
      <c r="DW152">
        <v>575.638538461538</v>
      </c>
      <c r="DX152">
        <v>23.2339923076923</v>
      </c>
      <c r="DY152">
        <v>500.021461538462</v>
      </c>
      <c r="DZ152">
        <v>90.1337307692308</v>
      </c>
      <c r="EA152">
        <v>0.0344015769230769</v>
      </c>
      <c r="EB152">
        <v>30.0762307692308</v>
      </c>
      <c r="EC152">
        <v>30.1049692307692</v>
      </c>
      <c r="ED152">
        <v>999.9</v>
      </c>
      <c r="EE152">
        <v>0</v>
      </c>
      <c r="EF152">
        <v>0</v>
      </c>
      <c r="EG152">
        <v>9995.66</v>
      </c>
      <c r="EH152">
        <v>0</v>
      </c>
      <c r="EI152">
        <v>10.7672307692308</v>
      </c>
      <c r="EJ152">
        <v>-42.7174692307692</v>
      </c>
      <c r="EK152">
        <v>595.829692307692</v>
      </c>
      <c r="EL152">
        <v>637.728230769231</v>
      </c>
      <c r="EM152">
        <v>2.83314153846154</v>
      </c>
      <c r="EN152">
        <v>624.505615384615</v>
      </c>
      <c r="EO152">
        <v>20.7324461538462</v>
      </c>
      <c r="EP152">
        <v>2.12405461538461</v>
      </c>
      <c r="EQ152">
        <v>1.86869</v>
      </c>
      <c r="ER152">
        <v>18.4007230769231</v>
      </c>
      <c r="ES152">
        <v>16.3735153846154</v>
      </c>
      <c r="ET152">
        <v>1999.98076923077</v>
      </c>
      <c r="EU152">
        <v>0.979994</v>
      </c>
      <c r="EV152">
        <v>0.0200064923076923</v>
      </c>
      <c r="EW152">
        <v>0</v>
      </c>
      <c r="EX152">
        <v>478.211076923077</v>
      </c>
      <c r="EY152">
        <v>5.00016</v>
      </c>
      <c r="EZ152">
        <v>9806.12923076923</v>
      </c>
      <c r="FA152">
        <v>18233.9692307692</v>
      </c>
      <c r="FB152">
        <v>48.4322307692308</v>
      </c>
      <c r="FC152">
        <v>48.937</v>
      </c>
      <c r="FD152">
        <v>48.875</v>
      </c>
      <c r="FE152">
        <v>48.375</v>
      </c>
      <c r="FF152">
        <v>50.2354615384615</v>
      </c>
      <c r="FG152">
        <v>1955.07076923077</v>
      </c>
      <c r="FH152">
        <v>39.91</v>
      </c>
      <c r="FI152">
        <v>0</v>
      </c>
      <c r="FJ152">
        <v>1758473166.2</v>
      </c>
      <c r="FK152">
        <v>0</v>
      </c>
      <c r="FL152">
        <v>478.217192307692</v>
      </c>
      <c r="FM152">
        <v>2.31073503585224</v>
      </c>
      <c r="FN152">
        <v>41.1555555684796</v>
      </c>
      <c r="FO152">
        <v>9806.78769230769</v>
      </c>
      <c r="FP152">
        <v>15</v>
      </c>
      <c r="FQ152">
        <v>0</v>
      </c>
      <c r="FR152" t="s">
        <v>441</v>
      </c>
      <c r="FS152">
        <v>1747249705.1</v>
      </c>
      <c r="FT152">
        <v>1747249711.1</v>
      </c>
      <c r="FU152">
        <v>0</v>
      </c>
      <c r="FV152">
        <v>0.871</v>
      </c>
      <c r="FW152">
        <v>0.066</v>
      </c>
      <c r="FX152">
        <v>5.486</v>
      </c>
      <c r="FY152">
        <v>0.145</v>
      </c>
      <c r="FZ152">
        <v>420</v>
      </c>
      <c r="GA152">
        <v>16</v>
      </c>
      <c r="GB152">
        <v>0.27</v>
      </c>
      <c r="GC152">
        <v>0.16</v>
      </c>
      <c r="GD152">
        <v>-42.5770238095238</v>
      </c>
      <c r="GE152">
        <v>-1.7440909090909</v>
      </c>
      <c r="GF152">
        <v>0.533100872170828</v>
      </c>
      <c r="GG152">
        <v>0</v>
      </c>
      <c r="GH152">
        <v>478.070058823529</v>
      </c>
      <c r="GI152">
        <v>2.38383498049993</v>
      </c>
      <c r="GJ152">
        <v>0.31659372194515</v>
      </c>
      <c r="GK152">
        <v>-1</v>
      </c>
      <c r="GL152">
        <v>2.86686428571429</v>
      </c>
      <c r="GM152">
        <v>-0.516776103896099</v>
      </c>
      <c r="GN152">
        <v>0.0535401169192586</v>
      </c>
      <c r="GO152">
        <v>0</v>
      </c>
      <c r="GP152">
        <v>0</v>
      </c>
      <c r="GQ152">
        <v>2</v>
      </c>
      <c r="GR152" t="s">
        <v>467</v>
      </c>
      <c r="GS152">
        <v>3.12552</v>
      </c>
      <c r="GT152">
        <v>2.65963</v>
      </c>
      <c r="GU152">
        <v>0.117005</v>
      </c>
      <c r="GV152">
        <v>0.123399</v>
      </c>
      <c r="GW152">
        <v>0.100214</v>
      </c>
      <c r="GX152">
        <v>0.0920225</v>
      </c>
      <c r="GY152">
        <v>22899.7</v>
      </c>
      <c r="GZ152">
        <v>21402.6</v>
      </c>
      <c r="HA152">
        <v>23189.9</v>
      </c>
      <c r="HB152">
        <v>23770.7</v>
      </c>
      <c r="HC152">
        <v>35554.9</v>
      </c>
      <c r="HD152">
        <v>35720.1</v>
      </c>
      <c r="HE152">
        <v>41799.1</v>
      </c>
      <c r="HF152">
        <v>42379.3</v>
      </c>
      <c r="HG152">
        <v>1.91217</v>
      </c>
      <c r="HH152">
        <v>1.8022</v>
      </c>
      <c r="HI152">
        <v>0.163473</v>
      </c>
      <c r="HJ152">
        <v>0</v>
      </c>
      <c r="HK152">
        <v>27.3962</v>
      </c>
      <c r="HL152">
        <v>999.9</v>
      </c>
      <c r="HM152">
        <v>49.152</v>
      </c>
      <c r="HN152">
        <v>31.028</v>
      </c>
      <c r="HO152">
        <v>24.641</v>
      </c>
      <c r="HP152">
        <v>53.5774</v>
      </c>
      <c r="HQ152">
        <v>43.4575</v>
      </c>
      <c r="HR152">
        <v>1</v>
      </c>
      <c r="HS152">
        <v>0.00372205</v>
      </c>
      <c r="HT152">
        <v>0.979235</v>
      </c>
      <c r="HU152">
        <v>20.2143</v>
      </c>
      <c r="HV152">
        <v>5.23047</v>
      </c>
      <c r="HW152">
        <v>11.992</v>
      </c>
      <c r="HX152">
        <v>4.95575</v>
      </c>
      <c r="HY152">
        <v>3.30395</v>
      </c>
      <c r="HZ152">
        <v>999.9</v>
      </c>
      <c r="IA152">
        <v>9999</v>
      </c>
      <c r="IB152">
        <v>9999</v>
      </c>
      <c r="IC152">
        <v>9999</v>
      </c>
      <c r="ID152">
        <v>1.86858</v>
      </c>
      <c r="IE152">
        <v>1.86431</v>
      </c>
      <c r="IF152">
        <v>1.87181</v>
      </c>
      <c r="IG152">
        <v>1.86279</v>
      </c>
      <c r="IH152">
        <v>1.86218</v>
      </c>
      <c r="II152">
        <v>1.86859</v>
      </c>
      <c r="IJ152">
        <v>1.85873</v>
      </c>
      <c r="IK152">
        <v>1.86508</v>
      </c>
      <c r="IL152">
        <v>5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6.221</v>
      </c>
      <c r="IZ152">
        <v>0.3322</v>
      </c>
      <c r="JA152">
        <v>4.24591870636989</v>
      </c>
      <c r="JB152">
        <v>0.00406324532283829</v>
      </c>
      <c r="JC152">
        <v>-1.45373754250553e-06</v>
      </c>
      <c r="JD152">
        <v>2.45784242640463e-10</v>
      </c>
      <c r="JE152">
        <v>0.0444475935836347</v>
      </c>
      <c r="JF152">
        <v>0.00491888386651684</v>
      </c>
      <c r="JG152">
        <v>0.000226889049496401</v>
      </c>
      <c r="JH152">
        <v>4.01595507822366e-06</v>
      </c>
      <c r="JI152">
        <v>-0</v>
      </c>
      <c r="JJ152">
        <v>2035</v>
      </c>
      <c r="JK152">
        <v>2</v>
      </c>
      <c r="JL152">
        <v>30</v>
      </c>
      <c r="JM152">
        <v>187057.7</v>
      </c>
      <c r="JN152">
        <v>187057.6</v>
      </c>
      <c r="JO152">
        <v>1.51367</v>
      </c>
      <c r="JP152">
        <v>2.37183</v>
      </c>
      <c r="JQ152">
        <v>1.4978</v>
      </c>
      <c r="JR152">
        <v>2.32544</v>
      </c>
      <c r="JS152">
        <v>1.54419</v>
      </c>
      <c r="JT152">
        <v>2.32666</v>
      </c>
      <c r="JU152">
        <v>36.5523</v>
      </c>
      <c r="JV152">
        <v>24.1313</v>
      </c>
      <c r="JW152">
        <v>18</v>
      </c>
      <c r="JX152">
        <v>546.856</v>
      </c>
      <c r="JY152">
        <v>420.601</v>
      </c>
      <c r="JZ152">
        <v>26.3774</v>
      </c>
      <c r="KA152">
        <v>27.5737</v>
      </c>
      <c r="KB152">
        <v>30</v>
      </c>
      <c r="KC152">
        <v>27.4804</v>
      </c>
      <c r="KD152">
        <v>27.5035</v>
      </c>
      <c r="KE152">
        <v>30.3391</v>
      </c>
      <c r="KF152">
        <v>27.1445</v>
      </c>
      <c r="KG152">
        <v>51.2345</v>
      </c>
      <c r="KH152">
        <v>26.3394</v>
      </c>
      <c r="KI152">
        <v>677.183</v>
      </c>
      <c r="KJ152">
        <v>20.9277</v>
      </c>
      <c r="KK152">
        <v>93.6894</v>
      </c>
      <c r="KL152">
        <v>98.7766</v>
      </c>
    </row>
    <row r="153" spans="1:298">
      <c r="A153">
        <v>137</v>
      </c>
      <c r="B153">
        <v>1758473170.1</v>
      </c>
      <c r="C153">
        <v>3842</v>
      </c>
      <c r="D153" t="s">
        <v>718</v>
      </c>
      <c r="E153" t="s">
        <v>719</v>
      </c>
      <c r="F153">
        <v>5</v>
      </c>
      <c r="G153" t="s">
        <v>436</v>
      </c>
      <c r="H153" t="s">
        <v>437</v>
      </c>
      <c r="I153" t="s">
        <v>438</v>
      </c>
      <c r="J153">
        <v>1758473161.94615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671.417935934199</v>
      </c>
      <c r="AL153">
        <v>637.48303030303</v>
      </c>
      <c r="AM153">
        <v>3.37936017316012</v>
      </c>
      <c r="AN153">
        <v>63.94</v>
      </c>
      <c r="AO153">
        <f>(AQ153 - AP153 + DZ153*1E3/(8.314*(EB153+273.15)) * AS153/DY153 * AR153) * DY153/(100*DM153) * 1000/(1000 - AQ153)</f>
        <v>0</v>
      </c>
      <c r="AP153">
        <v>20.8214939361057</v>
      </c>
      <c r="AQ153">
        <v>23.6086692307692</v>
      </c>
      <c r="AR153">
        <v>0.000260611442548209</v>
      </c>
      <c r="AS153">
        <v>94.9993966536346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2.96</v>
      </c>
      <c r="DN153">
        <v>0.5</v>
      </c>
      <c r="DO153" t="s">
        <v>440</v>
      </c>
      <c r="DP153">
        <v>2</v>
      </c>
      <c r="DQ153" t="b">
        <v>1</v>
      </c>
      <c r="DR153">
        <v>1758473161.94615</v>
      </c>
      <c r="DS153">
        <v>598.524307692308</v>
      </c>
      <c r="DT153">
        <v>641.180846153846</v>
      </c>
      <c r="DU153">
        <v>23.5847923076923</v>
      </c>
      <c r="DV153">
        <v>20.7853461538462</v>
      </c>
      <c r="DW153">
        <v>592.330846153846</v>
      </c>
      <c r="DX153">
        <v>23.2527923076923</v>
      </c>
      <c r="DY153">
        <v>500.039384615385</v>
      </c>
      <c r="DZ153">
        <v>90.1333230769231</v>
      </c>
      <c r="EA153">
        <v>0.0342001692307692</v>
      </c>
      <c r="EB153">
        <v>30.0527615384615</v>
      </c>
      <c r="EC153">
        <v>30.0828846153846</v>
      </c>
      <c r="ED153">
        <v>999.9</v>
      </c>
      <c r="EE153">
        <v>0</v>
      </c>
      <c r="EF153">
        <v>0</v>
      </c>
      <c r="EG153">
        <v>10006.2946153846</v>
      </c>
      <c r="EH153">
        <v>0</v>
      </c>
      <c r="EI153">
        <v>10.7676615384615</v>
      </c>
      <c r="EJ153">
        <v>-42.6565076923077</v>
      </c>
      <c r="EK153">
        <v>612.981692307692</v>
      </c>
      <c r="EL153">
        <v>654.791692307692</v>
      </c>
      <c r="EM153">
        <v>2.79945923076923</v>
      </c>
      <c r="EN153">
        <v>641.180846153846</v>
      </c>
      <c r="EO153">
        <v>20.7853461538462</v>
      </c>
      <c r="EP153">
        <v>2.12577692307692</v>
      </c>
      <c r="EQ153">
        <v>1.87345</v>
      </c>
      <c r="ER153">
        <v>18.4136461538462</v>
      </c>
      <c r="ES153">
        <v>16.4134769230769</v>
      </c>
      <c r="ET153">
        <v>2000.00384615385</v>
      </c>
      <c r="EU153">
        <v>0.979994153846154</v>
      </c>
      <c r="EV153">
        <v>0.0200062692307692</v>
      </c>
      <c r="EW153">
        <v>0</v>
      </c>
      <c r="EX153">
        <v>478.411461538461</v>
      </c>
      <c r="EY153">
        <v>5.00016</v>
      </c>
      <c r="EZ153">
        <v>9809.60076923077</v>
      </c>
      <c r="FA153">
        <v>18234.1692307692</v>
      </c>
      <c r="FB153">
        <v>48.4274615384615</v>
      </c>
      <c r="FC153">
        <v>48.937</v>
      </c>
      <c r="FD153">
        <v>48.875</v>
      </c>
      <c r="FE153">
        <v>48.375</v>
      </c>
      <c r="FF153">
        <v>50.2403076923077</v>
      </c>
      <c r="FG153">
        <v>1955.09384615385</v>
      </c>
      <c r="FH153">
        <v>39.91</v>
      </c>
      <c r="FI153">
        <v>0</v>
      </c>
      <c r="FJ153">
        <v>1758473171</v>
      </c>
      <c r="FK153">
        <v>0</v>
      </c>
      <c r="FL153">
        <v>478.394692307692</v>
      </c>
      <c r="FM153">
        <v>2.11705982266207</v>
      </c>
      <c r="FN153">
        <v>41.9798289854146</v>
      </c>
      <c r="FO153">
        <v>9810.14038461538</v>
      </c>
      <c r="FP153">
        <v>15</v>
      </c>
      <c r="FQ153">
        <v>0</v>
      </c>
      <c r="FR153" t="s">
        <v>441</v>
      </c>
      <c r="FS153">
        <v>1747249705.1</v>
      </c>
      <c r="FT153">
        <v>1747249711.1</v>
      </c>
      <c r="FU153">
        <v>0</v>
      </c>
      <c r="FV153">
        <v>0.871</v>
      </c>
      <c r="FW153">
        <v>0.066</v>
      </c>
      <c r="FX153">
        <v>5.486</v>
      </c>
      <c r="FY153">
        <v>0.145</v>
      </c>
      <c r="FZ153">
        <v>420</v>
      </c>
      <c r="GA153">
        <v>16</v>
      </c>
      <c r="GB153">
        <v>0.27</v>
      </c>
      <c r="GC153">
        <v>0.16</v>
      </c>
      <c r="GD153">
        <v>-42.654135</v>
      </c>
      <c r="GE153">
        <v>-0.644774436090266</v>
      </c>
      <c r="GF153">
        <v>0.456743918706095</v>
      </c>
      <c r="GG153">
        <v>0</v>
      </c>
      <c r="GH153">
        <v>478.262588235294</v>
      </c>
      <c r="GI153">
        <v>1.83841099865988</v>
      </c>
      <c r="GJ153">
        <v>0.265833662902533</v>
      </c>
      <c r="GK153">
        <v>-1</v>
      </c>
      <c r="GL153">
        <v>2.8225945</v>
      </c>
      <c r="GM153">
        <v>-0.383343609022559</v>
      </c>
      <c r="GN153">
        <v>0.0378011981919886</v>
      </c>
      <c r="GO153">
        <v>0</v>
      </c>
      <c r="GP153">
        <v>0</v>
      </c>
      <c r="GQ153">
        <v>2</v>
      </c>
      <c r="GR153" t="s">
        <v>467</v>
      </c>
      <c r="GS153">
        <v>3.1254</v>
      </c>
      <c r="GT153">
        <v>2.65969</v>
      </c>
      <c r="GU153">
        <v>0.119261</v>
      </c>
      <c r="GV153">
        <v>0.125649</v>
      </c>
      <c r="GW153">
        <v>0.100269</v>
      </c>
      <c r="GX153">
        <v>0.0921849</v>
      </c>
      <c r="GY153">
        <v>22841.4</v>
      </c>
      <c r="GZ153">
        <v>21347.8</v>
      </c>
      <c r="HA153">
        <v>23190.1</v>
      </c>
      <c r="HB153">
        <v>23770.7</v>
      </c>
      <c r="HC153">
        <v>35553</v>
      </c>
      <c r="HD153">
        <v>35713.9</v>
      </c>
      <c r="HE153">
        <v>41799.1</v>
      </c>
      <c r="HF153">
        <v>42379.3</v>
      </c>
      <c r="HG153">
        <v>1.91215</v>
      </c>
      <c r="HH153">
        <v>1.80208</v>
      </c>
      <c r="HI153">
        <v>0.16344</v>
      </c>
      <c r="HJ153">
        <v>0</v>
      </c>
      <c r="HK153">
        <v>27.3895</v>
      </c>
      <c r="HL153">
        <v>999.9</v>
      </c>
      <c r="HM153">
        <v>49.127</v>
      </c>
      <c r="HN153">
        <v>31.028</v>
      </c>
      <c r="HO153">
        <v>24.6303</v>
      </c>
      <c r="HP153">
        <v>54.4874</v>
      </c>
      <c r="HQ153">
        <v>43.2372</v>
      </c>
      <c r="HR153">
        <v>1</v>
      </c>
      <c r="HS153">
        <v>0.00363313</v>
      </c>
      <c r="HT153">
        <v>0.938984</v>
      </c>
      <c r="HU153">
        <v>20.2148</v>
      </c>
      <c r="HV153">
        <v>5.23182</v>
      </c>
      <c r="HW153">
        <v>11.992</v>
      </c>
      <c r="HX153">
        <v>4.9557</v>
      </c>
      <c r="HY153">
        <v>3.30393</v>
      </c>
      <c r="HZ153">
        <v>999.9</v>
      </c>
      <c r="IA153">
        <v>9999</v>
      </c>
      <c r="IB153">
        <v>9999</v>
      </c>
      <c r="IC153">
        <v>9999</v>
      </c>
      <c r="ID153">
        <v>1.86859</v>
      </c>
      <c r="IE153">
        <v>1.86432</v>
      </c>
      <c r="IF153">
        <v>1.87181</v>
      </c>
      <c r="IG153">
        <v>1.86279</v>
      </c>
      <c r="IH153">
        <v>1.86218</v>
      </c>
      <c r="II153">
        <v>1.86859</v>
      </c>
      <c r="IJ153">
        <v>1.85875</v>
      </c>
      <c r="IK153">
        <v>1.86508</v>
      </c>
      <c r="IL153">
        <v>5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6.263</v>
      </c>
      <c r="IZ153">
        <v>0.3326</v>
      </c>
      <c r="JA153">
        <v>4.24591870636989</v>
      </c>
      <c r="JB153">
        <v>0.00406324532283829</v>
      </c>
      <c r="JC153">
        <v>-1.45373754250553e-06</v>
      </c>
      <c r="JD153">
        <v>2.45784242640463e-10</v>
      </c>
      <c r="JE153">
        <v>0.0444475935836347</v>
      </c>
      <c r="JF153">
        <v>0.00491888386651684</v>
      </c>
      <c r="JG153">
        <v>0.000226889049496401</v>
      </c>
      <c r="JH153">
        <v>4.01595507822366e-06</v>
      </c>
      <c r="JI153">
        <v>-0</v>
      </c>
      <c r="JJ153">
        <v>2035</v>
      </c>
      <c r="JK153">
        <v>2</v>
      </c>
      <c r="JL153">
        <v>30</v>
      </c>
      <c r="JM153">
        <v>187057.8</v>
      </c>
      <c r="JN153">
        <v>187057.6</v>
      </c>
      <c r="JO153">
        <v>1.53931</v>
      </c>
      <c r="JP153">
        <v>2.37305</v>
      </c>
      <c r="JQ153">
        <v>1.4978</v>
      </c>
      <c r="JR153">
        <v>2.32544</v>
      </c>
      <c r="JS153">
        <v>1.54419</v>
      </c>
      <c r="JT153">
        <v>2.32178</v>
      </c>
      <c r="JU153">
        <v>36.5523</v>
      </c>
      <c r="JV153">
        <v>24.1225</v>
      </c>
      <c r="JW153">
        <v>18</v>
      </c>
      <c r="JX153">
        <v>546.837</v>
      </c>
      <c r="JY153">
        <v>420.526</v>
      </c>
      <c r="JZ153">
        <v>26.2961</v>
      </c>
      <c r="KA153">
        <v>27.5737</v>
      </c>
      <c r="KB153">
        <v>29.9999</v>
      </c>
      <c r="KC153">
        <v>27.4801</v>
      </c>
      <c r="KD153">
        <v>27.5031</v>
      </c>
      <c r="KE153">
        <v>30.8685</v>
      </c>
      <c r="KF153">
        <v>26.8569</v>
      </c>
      <c r="KG153">
        <v>51.6258</v>
      </c>
      <c r="KH153">
        <v>26.2778</v>
      </c>
      <c r="KI153">
        <v>690.817</v>
      </c>
      <c r="KJ153">
        <v>20.8686</v>
      </c>
      <c r="KK153">
        <v>93.6898</v>
      </c>
      <c r="KL153">
        <v>98.7768</v>
      </c>
    </row>
    <row r="154" spans="1:298">
      <c r="A154">
        <v>138</v>
      </c>
      <c r="B154">
        <v>1758473175.1</v>
      </c>
      <c r="C154">
        <v>3847</v>
      </c>
      <c r="D154" t="s">
        <v>720</v>
      </c>
      <c r="E154" t="s">
        <v>721</v>
      </c>
      <c r="F154">
        <v>5</v>
      </c>
      <c r="G154" t="s">
        <v>436</v>
      </c>
      <c r="H154" t="s">
        <v>437</v>
      </c>
      <c r="I154" t="s">
        <v>438</v>
      </c>
      <c r="J154">
        <v>1758473166.94615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688.623088228572</v>
      </c>
      <c r="AL154">
        <v>654.674951515151</v>
      </c>
      <c r="AM154">
        <v>3.43354848484835</v>
      </c>
      <c r="AN154">
        <v>63.94</v>
      </c>
      <c r="AO154">
        <f>(AQ154 - AP154 + DZ154*1E3/(8.314*(EB154+273.15)) * AS154/DY154 * AR154) * DY154/(100*DM154) * 1000/(1000 - AQ154)</f>
        <v>0</v>
      </c>
      <c r="AP154">
        <v>20.8662687669639</v>
      </c>
      <c r="AQ154">
        <v>23.6284524475525</v>
      </c>
      <c r="AR154">
        <v>0.000286550182679481</v>
      </c>
      <c r="AS154">
        <v>94.9993966536346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2.96</v>
      </c>
      <c r="DN154">
        <v>0.5</v>
      </c>
      <c r="DO154" t="s">
        <v>440</v>
      </c>
      <c r="DP154">
        <v>2</v>
      </c>
      <c r="DQ154" t="b">
        <v>1</v>
      </c>
      <c r="DR154">
        <v>1758473166.94615</v>
      </c>
      <c r="DS154">
        <v>615.238923076923</v>
      </c>
      <c r="DT154">
        <v>658.004769230769</v>
      </c>
      <c r="DU154">
        <v>23.6029538461538</v>
      </c>
      <c r="DV154">
        <v>20.8278307692308</v>
      </c>
      <c r="DW154">
        <v>609.002307692308</v>
      </c>
      <c r="DX154">
        <v>23.2705615384615</v>
      </c>
      <c r="DY154">
        <v>500.001461538462</v>
      </c>
      <c r="DZ154">
        <v>90.1327076923077</v>
      </c>
      <c r="EA154">
        <v>0.0341653384615385</v>
      </c>
      <c r="EB154">
        <v>30.0273076923077</v>
      </c>
      <c r="EC154">
        <v>30.0630307692308</v>
      </c>
      <c r="ED154">
        <v>999.9</v>
      </c>
      <c r="EE154">
        <v>0</v>
      </c>
      <c r="EF154">
        <v>0</v>
      </c>
      <c r="EG154">
        <v>10000.5253846154</v>
      </c>
      <c r="EH154">
        <v>0</v>
      </c>
      <c r="EI154">
        <v>10.7675538461538</v>
      </c>
      <c r="EJ154">
        <v>-42.7657846153846</v>
      </c>
      <c r="EK154">
        <v>630.111615384615</v>
      </c>
      <c r="EL154">
        <v>672.001769230769</v>
      </c>
      <c r="EM154">
        <v>2.77512769230769</v>
      </c>
      <c r="EN154">
        <v>658.004769230769</v>
      </c>
      <c r="EO154">
        <v>20.8278307692308</v>
      </c>
      <c r="EP154">
        <v>2.1274</v>
      </c>
      <c r="EQ154">
        <v>1.87726923076923</v>
      </c>
      <c r="ER154">
        <v>18.4258153846154</v>
      </c>
      <c r="ES154">
        <v>16.4454538461538</v>
      </c>
      <c r="ET154">
        <v>2000.00846153846</v>
      </c>
      <c r="EU154">
        <v>0.979994153846154</v>
      </c>
      <c r="EV154">
        <v>0.0200062769230769</v>
      </c>
      <c r="EW154">
        <v>0</v>
      </c>
      <c r="EX154">
        <v>478.491846153846</v>
      </c>
      <c r="EY154">
        <v>5.00016</v>
      </c>
      <c r="EZ154">
        <v>9813.29769230769</v>
      </c>
      <c r="FA154">
        <v>18234.2076923077</v>
      </c>
      <c r="FB154">
        <v>48.4322307692308</v>
      </c>
      <c r="FC154">
        <v>48.937</v>
      </c>
      <c r="FD154">
        <v>48.875</v>
      </c>
      <c r="FE154">
        <v>48.375</v>
      </c>
      <c r="FF154">
        <v>50.2354615384615</v>
      </c>
      <c r="FG154">
        <v>1955.09846153846</v>
      </c>
      <c r="FH154">
        <v>39.91</v>
      </c>
      <c r="FI154">
        <v>0</v>
      </c>
      <c r="FJ154">
        <v>1758473175.8</v>
      </c>
      <c r="FK154">
        <v>0</v>
      </c>
      <c r="FL154">
        <v>478.538423076923</v>
      </c>
      <c r="FM154">
        <v>1.91688889032457</v>
      </c>
      <c r="FN154">
        <v>42.0711111359621</v>
      </c>
      <c r="FO154">
        <v>9813.50615384615</v>
      </c>
      <c r="FP154">
        <v>15</v>
      </c>
      <c r="FQ154">
        <v>0</v>
      </c>
      <c r="FR154" t="s">
        <v>441</v>
      </c>
      <c r="FS154">
        <v>1747249705.1</v>
      </c>
      <c r="FT154">
        <v>1747249711.1</v>
      </c>
      <c r="FU154">
        <v>0</v>
      </c>
      <c r="FV154">
        <v>0.871</v>
      </c>
      <c r="FW154">
        <v>0.066</v>
      </c>
      <c r="FX154">
        <v>5.486</v>
      </c>
      <c r="FY154">
        <v>0.145</v>
      </c>
      <c r="FZ154">
        <v>420</v>
      </c>
      <c r="GA154">
        <v>16</v>
      </c>
      <c r="GB154">
        <v>0.27</v>
      </c>
      <c r="GC154">
        <v>0.16</v>
      </c>
      <c r="GD154">
        <v>-42.64978</v>
      </c>
      <c r="GE154">
        <v>-0.868754887218018</v>
      </c>
      <c r="GF154">
        <v>0.520498520266868</v>
      </c>
      <c r="GG154">
        <v>0</v>
      </c>
      <c r="GH154">
        <v>478.438617647059</v>
      </c>
      <c r="GI154">
        <v>1.53205500269492</v>
      </c>
      <c r="GJ154">
        <v>0.24346119568881</v>
      </c>
      <c r="GK154">
        <v>-1</v>
      </c>
      <c r="GL154">
        <v>2.7865905</v>
      </c>
      <c r="GM154">
        <v>-0.310523458646614</v>
      </c>
      <c r="GN154">
        <v>0.0304255160145231</v>
      </c>
      <c r="GO154">
        <v>0</v>
      </c>
      <c r="GP154">
        <v>0</v>
      </c>
      <c r="GQ154">
        <v>2</v>
      </c>
      <c r="GR154" t="s">
        <v>467</v>
      </c>
      <c r="GS154">
        <v>3.12546</v>
      </c>
      <c r="GT154">
        <v>2.65962</v>
      </c>
      <c r="GU154">
        <v>0.121481</v>
      </c>
      <c r="GV154">
        <v>0.127583</v>
      </c>
      <c r="GW154">
        <v>0.100325</v>
      </c>
      <c r="GX154">
        <v>0.0923352</v>
      </c>
      <c r="GY154">
        <v>22783.4</v>
      </c>
      <c r="GZ154">
        <v>21300.4</v>
      </c>
      <c r="HA154">
        <v>23189.7</v>
      </c>
      <c r="HB154">
        <v>23770.5</v>
      </c>
      <c r="HC154">
        <v>35550.4</v>
      </c>
      <c r="HD154">
        <v>35707.8</v>
      </c>
      <c r="HE154">
        <v>41798.5</v>
      </c>
      <c r="HF154">
        <v>42378.9</v>
      </c>
      <c r="HG154">
        <v>1.9119</v>
      </c>
      <c r="HH154">
        <v>1.80222</v>
      </c>
      <c r="HI154">
        <v>0.163004</v>
      </c>
      <c r="HJ154">
        <v>0</v>
      </c>
      <c r="HK154">
        <v>27.3808</v>
      </c>
      <c r="HL154">
        <v>999.9</v>
      </c>
      <c r="HM154">
        <v>49.152</v>
      </c>
      <c r="HN154">
        <v>31.038</v>
      </c>
      <c r="HO154">
        <v>24.6558</v>
      </c>
      <c r="HP154">
        <v>54.6174</v>
      </c>
      <c r="HQ154">
        <v>43.2933</v>
      </c>
      <c r="HR154">
        <v>1</v>
      </c>
      <c r="HS154">
        <v>0.00323933</v>
      </c>
      <c r="HT154">
        <v>0.863971</v>
      </c>
      <c r="HU154">
        <v>20.2153</v>
      </c>
      <c r="HV154">
        <v>5.23301</v>
      </c>
      <c r="HW154">
        <v>11.992</v>
      </c>
      <c r="HX154">
        <v>4.9557</v>
      </c>
      <c r="HY154">
        <v>3.304</v>
      </c>
      <c r="HZ154">
        <v>999.9</v>
      </c>
      <c r="IA154">
        <v>9999</v>
      </c>
      <c r="IB154">
        <v>9999</v>
      </c>
      <c r="IC154">
        <v>9999</v>
      </c>
      <c r="ID154">
        <v>1.86859</v>
      </c>
      <c r="IE154">
        <v>1.86432</v>
      </c>
      <c r="IF154">
        <v>1.87181</v>
      </c>
      <c r="IG154">
        <v>1.86279</v>
      </c>
      <c r="IH154">
        <v>1.86218</v>
      </c>
      <c r="II154">
        <v>1.86859</v>
      </c>
      <c r="IJ154">
        <v>1.85875</v>
      </c>
      <c r="IK154">
        <v>1.86509</v>
      </c>
      <c r="IL154">
        <v>5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6.306</v>
      </c>
      <c r="IZ154">
        <v>0.3331</v>
      </c>
      <c r="JA154">
        <v>4.24591870636989</v>
      </c>
      <c r="JB154">
        <v>0.00406324532283829</v>
      </c>
      <c r="JC154">
        <v>-1.45373754250553e-06</v>
      </c>
      <c r="JD154">
        <v>2.45784242640463e-10</v>
      </c>
      <c r="JE154">
        <v>0.0444475935836347</v>
      </c>
      <c r="JF154">
        <v>0.00491888386651684</v>
      </c>
      <c r="JG154">
        <v>0.000226889049496401</v>
      </c>
      <c r="JH154">
        <v>4.01595507822366e-06</v>
      </c>
      <c r="JI154">
        <v>-0</v>
      </c>
      <c r="JJ154">
        <v>2035</v>
      </c>
      <c r="JK154">
        <v>2</v>
      </c>
      <c r="JL154">
        <v>30</v>
      </c>
      <c r="JM154">
        <v>187057.8</v>
      </c>
      <c r="JN154">
        <v>187057.7</v>
      </c>
      <c r="JO154">
        <v>1.57227</v>
      </c>
      <c r="JP154">
        <v>2.37549</v>
      </c>
      <c r="JQ154">
        <v>1.4978</v>
      </c>
      <c r="JR154">
        <v>2.32544</v>
      </c>
      <c r="JS154">
        <v>1.54419</v>
      </c>
      <c r="JT154">
        <v>2.32422</v>
      </c>
      <c r="JU154">
        <v>36.5523</v>
      </c>
      <c r="JV154">
        <v>24.1313</v>
      </c>
      <c r="JW154">
        <v>18</v>
      </c>
      <c r="JX154">
        <v>546.658</v>
      </c>
      <c r="JY154">
        <v>420.596</v>
      </c>
      <c r="JZ154">
        <v>26.2385</v>
      </c>
      <c r="KA154">
        <v>27.5737</v>
      </c>
      <c r="KB154">
        <v>30.0001</v>
      </c>
      <c r="KC154">
        <v>27.478</v>
      </c>
      <c r="KD154">
        <v>27.5009</v>
      </c>
      <c r="KE154">
        <v>31.5092</v>
      </c>
      <c r="KF154">
        <v>26.8569</v>
      </c>
      <c r="KG154">
        <v>51.6258</v>
      </c>
      <c r="KH154">
        <v>26.2276</v>
      </c>
      <c r="KI154">
        <v>704.378</v>
      </c>
      <c r="KJ154">
        <v>20.8686</v>
      </c>
      <c r="KK154">
        <v>93.6883</v>
      </c>
      <c r="KL154">
        <v>98.7758</v>
      </c>
    </row>
    <row r="155" spans="1:298">
      <c r="A155">
        <v>139</v>
      </c>
      <c r="B155">
        <v>1758473180.1</v>
      </c>
      <c r="C155">
        <v>3852</v>
      </c>
      <c r="D155" t="s">
        <v>722</v>
      </c>
      <c r="E155" t="s">
        <v>723</v>
      </c>
      <c r="F155">
        <v>5</v>
      </c>
      <c r="G155" t="s">
        <v>436</v>
      </c>
      <c r="H155" t="s">
        <v>437</v>
      </c>
      <c r="I155" t="s">
        <v>438</v>
      </c>
      <c r="J155">
        <v>1758473171.94615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704.123510978355</v>
      </c>
      <c r="AL155">
        <v>670.778284848485</v>
      </c>
      <c r="AM155">
        <v>3.22019610389602</v>
      </c>
      <c r="AN155">
        <v>63.94</v>
      </c>
      <c r="AO155">
        <f>(AQ155 - AP155 + DZ155*1E3/(8.314*(EB155+273.15)) * AS155/DY155 * AR155) * DY155/(100*DM155) * 1000/(1000 - AQ155)</f>
        <v>0</v>
      </c>
      <c r="AP155">
        <v>20.9140388651048</v>
      </c>
      <c r="AQ155">
        <v>23.6515328671329</v>
      </c>
      <c r="AR155">
        <v>0.000304035147042564</v>
      </c>
      <c r="AS155">
        <v>94.9993966536346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2.96</v>
      </c>
      <c r="DN155">
        <v>0.5</v>
      </c>
      <c r="DO155" t="s">
        <v>440</v>
      </c>
      <c r="DP155">
        <v>2</v>
      </c>
      <c r="DQ155" t="b">
        <v>1</v>
      </c>
      <c r="DR155">
        <v>1758473171.94615</v>
      </c>
      <c r="DS155">
        <v>631.805384615385</v>
      </c>
      <c r="DT155">
        <v>674.179692307692</v>
      </c>
      <c r="DU155">
        <v>23.6211615384615</v>
      </c>
      <c r="DV155">
        <v>20.8732307692308</v>
      </c>
      <c r="DW155">
        <v>625.526615384615</v>
      </c>
      <c r="DX155">
        <v>23.2883846153846</v>
      </c>
      <c r="DY155">
        <v>499.977</v>
      </c>
      <c r="DZ155">
        <v>90.1319692307692</v>
      </c>
      <c r="EA155">
        <v>0.0340599461538462</v>
      </c>
      <c r="EB155">
        <v>30.0050846153846</v>
      </c>
      <c r="EC155">
        <v>30.0471769230769</v>
      </c>
      <c r="ED155">
        <v>999.9</v>
      </c>
      <c r="EE155">
        <v>0</v>
      </c>
      <c r="EF155">
        <v>0</v>
      </c>
      <c r="EG155">
        <v>10011.0038461538</v>
      </c>
      <c r="EH155">
        <v>0</v>
      </c>
      <c r="EI155">
        <v>10.7755769230769</v>
      </c>
      <c r="EJ155">
        <v>-42.3743076923077</v>
      </c>
      <c r="EK155">
        <v>647.090692307692</v>
      </c>
      <c r="EL155">
        <v>688.552692307692</v>
      </c>
      <c r="EM155">
        <v>2.74792769230769</v>
      </c>
      <c r="EN155">
        <v>674.179692307692</v>
      </c>
      <c r="EO155">
        <v>20.8732307692308</v>
      </c>
      <c r="EP155">
        <v>2.12902384615385</v>
      </c>
      <c r="EQ155">
        <v>1.88134692307692</v>
      </c>
      <c r="ER155">
        <v>18.438</v>
      </c>
      <c r="ES155">
        <v>16.4795538461538</v>
      </c>
      <c r="ET155">
        <v>2000.01153846154</v>
      </c>
      <c r="EU155">
        <v>0.979994153846154</v>
      </c>
      <c r="EV155">
        <v>0.0200062769230769</v>
      </c>
      <c r="EW155">
        <v>0</v>
      </c>
      <c r="EX155">
        <v>478.640307692308</v>
      </c>
      <c r="EY155">
        <v>5.00016</v>
      </c>
      <c r="EZ155">
        <v>9816.78384615385</v>
      </c>
      <c r="FA155">
        <v>18234.2230769231</v>
      </c>
      <c r="FB155">
        <v>48.4274615384615</v>
      </c>
      <c r="FC155">
        <v>48.937</v>
      </c>
      <c r="FD155">
        <v>48.875</v>
      </c>
      <c r="FE155">
        <v>48.375</v>
      </c>
      <c r="FF155">
        <v>50.2354615384615</v>
      </c>
      <c r="FG155">
        <v>1955.10153846154</v>
      </c>
      <c r="FH155">
        <v>39.91</v>
      </c>
      <c r="FI155">
        <v>0</v>
      </c>
      <c r="FJ155">
        <v>1758473181.2</v>
      </c>
      <c r="FK155">
        <v>0</v>
      </c>
      <c r="FL155">
        <v>478.72856</v>
      </c>
      <c r="FM155">
        <v>1.98846154488025</v>
      </c>
      <c r="FN155">
        <v>41.3815384589877</v>
      </c>
      <c r="FO155">
        <v>9817.488</v>
      </c>
      <c r="FP155">
        <v>15</v>
      </c>
      <c r="FQ155">
        <v>0</v>
      </c>
      <c r="FR155" t="s">
        <v>441</v>
      </c>
      <c r="FS155">
        <v>1747249705.1</v>
      </c>
      <c r="FT155">
        <v>1747249711.1</v>
      </c>
      <c r="FU155">
        <v>0</v>
      </c>
      <c r="FV155">
        <v>0.871</v>
      </c>
      <c r="FW155">
        <v>0.066</v>
      </c>
      <c r="FX155">
        <v>5.486</v>
      </c>
      <c r="FY155">
        <v>0.145</v>
      </c>
      <c r="FZ155">
        <v>420</v>
      </c>
      <c r="GA155">
        <v>16</v>
      </c>
      <c r="GB155">
        <v>0.27</v>
      </c>
      <c r="GC155">
        <v>0.16</v>
      </c>
      <c r="GD155">
        <v>-42.5851047619048</v>
      </c>
      <c r="GE155">
        <v>4.16911168831164</v>
      </c>
      <c r="GF155">
        <v>0.564822911544756</v>
      </c>
      <c r="GG155">
        <v>0</v>
      </c>
      <c r="GH155">
        <v>478.596941176471</v>
      </c>
      <c r="GI155">
        <v>1.81995416333468</v>
      </c>
      <c r="GJ155">
        <v>0.25082697823476</v>
      </c>
      <c r="GK155">
        <v>-1</v>
      </c>
      <c r="GL155">
        <v>2.76399476190476</v>
      </c>
      <c r="GM155">
        <v>-0.325943376623376</v>
      </c>
      <c r="GN155">
        <v>0.0334104667972475</v>
      </c>
      <c r="GO155">
        <v>0</v>
      </c>
      <c r="GP155">
        <v>0</v>
      </c>
      <c r="GQ155">
        <v>2</v>
      </c>
      <c r="GR155" t="s">
        <v>467</v>
      </c>
      <c r="GS155">
        <v>3.12543</v>
      </c>
      <c r="GT155">
        <v>2.6599</v>
      </c>
      <c r="GU155">
        <v>0.12358</v>
      </c>
      <c r="GV155">
        <v>0.12962</v>
      </c>
      <c r="GW155">
        <v>0.100393</v>
      </c>
      <c r="GX155">
        <v>0.0924107</v>
      </c>
      <c r="GY155">
        <v>22729.2</v>
      </c>
      <c r="GZ155">
        <v>21250.6</v>
      </c>
      <c r="HA155">
        <v>23189.8</v>
      </c>
      <c r="HB155">
        <v>23770.4</v>
      </c>
      <c r="HC155">
        <v>35547.8</v>
      </c>
      <c r="HD155">
        <v>35704.8</v>
      </c>
      <c r="HE155">
        <v>41798.4</v>
      </c>
      <c r="HF155">
        <v>42378.7</v>
      </c>
      <c r="HG155">
        <v>1.91182</v>
      </c>
      <c r="HH155">
        <v>1.80228</v>
      </c>
      <c r="HI155">
        <v>0.162363</v>
      </c>
      <c r="HJ155">
        <v>0</v>
      </c>
      <c r="HK155">
        <v>27.3727</v>
      </c>
      <c r="HL155">
        <v>999.9</v>
      </c>
      <c r="HM155">
        <v>49.152</v>
      </c>
      <c r="HN155">
        <v>31.028</v>
      </c>
      <c r="HO155">
        <v>24.6389</v>
      </c>
      <c r="HP155">
        <v>53.7874</v>
      </c>
      <c r="HQ155">
        <v>43.3694</v>
      </c>
      <c r="HR155">
        <v>1</v>
      </c>
      <c r="HS155">
        <v>0.00325457</v>
      </c>
      <c r="HT155">
        <v>0.807266</v>
      </c>
      <c r="HU155">
        <v>20.2156</v>
      </c>
      <c r="HV155">
        <v>5.23271</v>
      </c>
      <c r="HW155">
        <v>11.992</v>
      </c>
      <c r="HX155">
        <v>4.95555</v>
      </c>
      <c r="HY155">
        <v>3.30393</v>
      </c>
      <c r="HZ155">
        <v>999.9</v>
      </c>
      <c r="IA155">
        <v>9999</v>
      </c>
      <c r="IB155">
        <v>9999</v>
      </c>
      <c r="IC155">
        <v>9999</v>
      </c>
      <c r="ID155">
        <v>1.86859</v>
      </c>
      <c r="IE155">
        <v>1.86431</v>
      </c>
      <c r="IF155">
        <v>1.87181</v>
      </c>
      <c r="IG155">
        <v>1.86279</v>
      </c>
      <c r="IH155">
        <v>1.86218</v>
      </c>
      <c r="II155">
        <v>1.86859</v>
      </c>
      <c r="IJ155">
        <v>1.85872</v>
      </c>
      <c r="IK155">
        <v>1.86508</v>
      </c>
      <c r="IL155">
        <v>5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6.345</v>
      </c>
      <c r="IZ155">
        <v>0.3335</v>
      </c>
      <c r="JA155">
        <v>4.24591870636989</v>
      </c>
      <c r="JB155">
        <v>0.00406324532283829</v>
      </c>
      <c r="JC155">
        <v>-1.45373754250553e-06</v>
      </c>
      <c r="JD155">
        <v>2.45784242640463e-10</v>
      </c>
      <c r="JE155">
        <v>0.0444475935836347</v>
      </c>
      <c r="JF155">
        <v>0.00491888386651684</v>
      </c>
      <c r="JG155">
        <v>0.000226889049496401</v>
      </c>
      <c r="JH155">
        <v>4.01595507822366e-06</v>
      </c>
      <c r="JI155">
        <v>-0</v>
      </c>
      <c r="JJ155">
        <v>2035</v>
      </c>
      <c r="JK155">
        <v>2</v>
      </c>
      <c r="JL155">
        <v>30</v>
      </c>
      <c r="JM155">
        <v>187057.9</v>
      </c>
      <c r="JN155">
        <v>187057.8</v>
      </c>
      <c r="JO155">
        <v>1.5979</v>
      </c>
      <c r="JP155">
        <v>2.37793</v>
      </c>
      <c r="JQ155">
        <v>1.4978</v>
      </c>
      <c r="JR155">
        <v>2.32544</v>
      </c>
      <c r="JS155">
        <v>1.54419</v>
      </c>
      <c r="JT155">
        <v>2.29248</v>
      </c>
      <c r="JU155">
        <v>36.5523</v>
      </c>
      <c r="JV155">
        <v>24.1225</v>
      </c>
      <c r="JW155">
        <v>18</v>
      </c>
      <c r="JX155">
        <v>546.607</v>
      </c>
      <c r="JY155">
        <v>420.625</v>
      </c>
      <c r="JZ155">
        <v>26.1962</v>
      </c>
      <c r="KA155">
        <v>27.5737</v>
      </c>
      <c r="KB155">
        <v>30.0001</v>
      </c>
      <c r="KC155">
        <v>27.4778</v>
      </c>
      <c r="KD155">
        <v>27.5009</v>
      </c>
      <c r="KE155">
        <v>32.1346</v>
      </c>
      <c r="KF155">
        <v>26.8569</v>
      </c>
      <c r="KG155">
        <v>51.6258</v>
      </c>
      <c r="KH155">
        <v>26.1909</v>
      </c>
      <c r="KI155">
        <v>724.657</v>
      </c>
      <c r="KJ155">
        <v>20.8686</v>
      </c>
      <c r="KK155">
        <v>93.6884</v>
      </c>
      <c r="KL155">
        <v>98.7754</v>
      </c>
    </row>
    <row r="156" spans="1:298">
      <c r="A156">
        <v>140</v>
      </c>
      <c r="B156">
        <v>1758473185.1</v>
      </c>
      <c r="C156">
        <v>3857</v>
      </c>
      <c r="D156" t="s">
        <v>724</v>
      </c>
      <c r="E156" t="s">
        <v>725</v>
      </c>
      <c r="F156">
        <v>5</v>
      </c>
      <c r="G156" t="s">
        <v>436</v>
      </c>
      <c r="H156" t="s">
        <v>437</v>
      </c>
      <c r="I156" t="s">
        <v>438</v>
      </c>
      <c r="J156">
        <v>1758473176.94615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720.562601631169</v>
      </c>
      <c r="AL156">
        <v>686.853618181818</v>
      </c>
      <c r="AM156">
        <v>3.2027627705627</v>
      </c>
      <c r="AN156">
        <v>63.94</v>
      </c>
      <c r="AO156">
        <f>(AQ156 - AP156 + DZ156*1E3/(8.314*(EB156+273.15)) * AS156/DY156 * AR156) * DY156/(100*DM156) * 1000/(1000 - AQ156)</f>
        <v>0</v>
      </c>
      <c r="AP156">
        <v>20.9313146757355</v>
      </c>
      <c r="AQ156">
        <v>23.6652762237762</v>
      </c>
      <c r="AR156">
        <v>0.000222508836828612</v>
      </c>
      <c r="AS156">
        <v>94.9993966536346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2.96</v>
      </c>
      <c r="DN156">
        <v>0.5</v>
      </c>
      <c r="DO156" t="s">
        <v>440</v>
      </c>
      <c r="DP156">
        <v>2</v>
      </c>
      <c r="DQ156" t="b">
        <v>1</v>
      </c>
      <c r="DR156">
        <v>1758473176.94615</v>
      </c>
      <c r="DS156">
        <v>647.976076923077</v>
      </c>
      <c r="DT156">
        <v>690.279615384615</v>
      </c>
      <c r="DU156">
        <v>23.6403461538462</v>
      </c>
      <c r="DV156">
        <v>20.9058615384615</v>
      </c>
      <c r="DW156">
        <v>641.656769230769</v>
      </c>
      <c r="DX156">
        <v>23.3071538461538</v>
      </c>
      <c r="DY156">
        <v>499.975461538462</v>
      </c>
      <c r="DZ156">
        <v>90.1316384615385</v>
      </c>
      <c r="EA156">
        <v>0.0340873923076923</v>
      </c>
      <c r="EB156">
        <v>29.9826846153846</v>
      </c>
      <c r="EC156">
        <v>30.0313461538462</v>
      </c>
      <c r="ED156">
        <v>999.9</v>
      </c>
      <c r="EE156">
        <v>0</v>
      </c>
      <c r="EF156">
        <v>0</v>
      </c>
      <c r="EG156">
        <v>10015.1346153846</v>
      </c>
      <c r="EH156">
        <v>0</v>
      </c>
      <c r="EI156">
        <v>10.7815692307692</v>
      </c>
      <c r="EJ156">
        <v>-42.3035384615385</v>
      </c>
      <c r="EK156">
        <v>663.665615384615</v>
      </c>
      <c r="EL156">
        <v>705.019</v>
      </c>
      <c r="EM156">
        <v>2.73448538461538</v>
      </c>
      <c r="EN156">
        <v>690.279615384615</v>
      </c>
      <c r="EO156">
        <v>20.9058615384615</v>
      </c>
      <c r="EP156">
        <v>2.13074461538462</v>
      </c>
      <c r="EQ156">
        <v>1.88428153846154</v>
      </c>
      <c r="ER156">
        <v>18.4509076923077</v>
      </c>
      <c r="ES156">
        <v>16.5040538461538</v>
      </c>
      <c r="ET156">
        <v>1999.99230769231</v>
      </c>
      <c r="EU156">
        <v>0.979994</v>
      </c>
      <c r="EV156">
        <v>0.0200065</v>
      </c>
      <c r="EW156">
        <v>0</v>
      </c>
      <c r="EX156">
        <v>478.782615384615</v>
      </c>
      <c r="EY156">
        <v>5.00016</v>
      </c>
      <c r="EZ156">
        <v>9820.01153846154</v>
      </c>
      <c r="FA156">
        <v>18234.0461538462</v>
      </c>
      <c r="FB156">
        <v>48.4274615384615</v>
      </c>
      <c r="FC156">
        <v>48.937</v>
      </c>
      <c r="FD156">
        <v>48.875</v>
      </c>
      <c r="FE156">
        <v>48.375</v>
      </c>
      <c r="FF156">
        <v>50.2257692307692</v>
      </c>
      <c r="FG156">
        <v>1955.08230769231</v>
      </c>
      <c r="FH156">
        <v>39.91</v>
      </c>
      <c r="FI156">
        <v>0</v>
      </c>
      <c r="FJ156">
        <v>1758473186</v>
      </c>
      <c r="FK156">
        <v>0</v>
      </c>
      <c r="FL156">
        <v>478.87524</v>
      </c>
      <c r="FM156">
        <v>2.19761537802426</v>
      </c>
      <c r="FN156">
        <v>38.743846096846</v>
      </c>
      <c r="FO156">
        <v>9820.674</v>
      </c>
      <c r="FP156">
        <v>15</v>
      </c>
      <c r="FQ156">
        <v>0</v>
      </c>
      <c r="FR156" t="s">
        <v>441</v>
      </c>
      <c r="FS156">
        <v>1747249705.1</v>
      </c>
      <c r="FT156">
        <v>1747249711.1</v>
      </c>
      <c r="FU156">
        <v>0</v>
      </c>
      <c r="FV156">
        <v>0.871</v>
      </c>
      <c r="FW156">
        <v>0.066</v>
      </c>
      <c r="FX156">
        <v>5.486</v>
      </c>
      <c r="FY156">
        <v>0.145</v>
      </c>
      <c r="FZ156">
        <v>420</v>
      </c>
      <c r="GA156">
        <v>16</v>
      </c>
      <c r="GB156">
        <v>0.27</v>
      </c>
      <c r="GC156">
        <v>0.16</v>
      </c>
      <c r="GD156">
        <v>-42.333245</v>
      </c>
      <c r="GE156">
        <v>1.95572481203003</v>
      </c>
      <c r="GF156">
        <v>0.528061768617082</v>
      </c>
      <c r="GG156">
        <v>0</v>
      </c>
      <c r="GH156">
        <v>478.760205882353</v>
      </c>
      <c r="GI156">
        <v>2.05511077497521</v>
      </c>
      <c r="GJ156">
        <v>0.291489862543107</v>
      </c>
      <c r="GK156">
        <v>-1</v>
      </c>
      <c r="GL156">
        <v>2.742111</v>
      </c>
      <c r="GM156">
        <v>-0.175578947368423</v>
      </c>
      <c r="GN156">
        <v>0.0198194432061044</v>
      </c>
      <c r="GO156">
        <v>0</v>
      </c>
      <c r="GP156">
        <v>0</v>
      </c>
      <c r="GQ156">
        <v>2</v>
      </c>
      <c r="GR156" t="s">
        <v>467</v>
      </c>
      <c r="GS156">
        <v>3.1256</v>
      </c>
      <c r="GT156">
        <v>2.65956</v>
      </c>
      <c r="GU156">
        <v>0.125658</v>
      </c>
      <c r="GV156">
        <v>0.131855</v>
      </c>
      <c r="GW156">
        <v>0.100425</v>
      </c>
      <c r="GX156">
        <v>0.0924209</v>
      </c>
      <c r="GY156">
        <v>22675.2</v>
      </c>
      <c r="GZ156">
        <v>21196.1</v>
      </c>
      <c r="HA156">
        <v>23189.7</v>
      </c>
      <c r="HB156">
        <v>23770.5</v>
      </c>
      <c r="HC156">
        <v>35547.4</v>
      </c>
      <c r="HD156">
        <v>35704.4</v>
      </c>
      <c r="HE156">
        <v>41799.3</v>
      </c>
      <c r="HF156">
        <v>42378.5</v>
      </c>
      <c r="HG156">
        <v>1.91223</v>
      </c>
      <c r="HH156">
        <v>1.80208</v>
      </c>
      <c r="HI156">
        <v>0.161707</v>
      </c>
      <c r="HJ156">
        <v>0</v>
      </c>
      <c r="HK156">
        <v>27.364</v>
      </c>
      <c r="HL156">
        <v>999.9</v>
      </c>
      <c r="HM156">
        <v>49.152</v>
      </c>
      <c r="HN156">
        <v>31.038</v>
      </c>
      <c r="HO156">
        <v>24.6539</v>
      </c>
      <c r="HP156">
        <v>54.6974</v>
      </c>
      <c r="HQ156">
        <v>43.2893</v>
      </c>
      <c r="HR156">
        <v>1</v>
      </c>
      <c r="HS156">
        <v>0.00322154</v>
      </c>
      <c r="HT156">
        <v>0.731751</v>
      </c>
      <c r="HU156">
        <v>20.2162</v>
      </c>
      <c r="HV156">
        <v>5.23361</v>
      </c>
      <c r="HW156">
        <v>11.992</v>
      </c>
      <c r="HX156">
        <v>4.95575</v>
      </c>
      <c r="HY156">
        <v>3.304</v>
      </c>
      <c r="HZ156">
        <v>999.9</v>
      </c>
      <c r="IA156">
        <v>9999</v>
      </c>
      <c r="IB156">
        <v>9999</v>
      </c>
      <c r="IC156">
        <v>9999</v>
      </c>
      <c r="ID156">
        <v>1.86856</v>
      </c>
      <c r="IE156">
        <v>1.86431</v>
      </c>
      <c r="IF156">
        <v>1.87181</v>
      </c>
      <c r="IG156">
        <v>1.86279</v>
      </c>
      <c r="IH156">
        <v>1.86218</v>
      </c>
      <c r="II156">
        <v>1.86859</v>
      </c>
      <c r="IJ156">
        <v>1.85872</v>
      </c>
      <c r="IK156">
        <v>1.86508</v>
      </c>
      <c r="IL156">
        <v>5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6.383</v>
      </c>
      <c r="IZ156">
        <v>0.3337</v>
      </c>
      <c r="JA156">
        <v>4.24591870636989</v>
      </c>
      <c r="JB156">
        <v>0.00406324532283829</v>
      </c>
      <c r="JC156">
        <v>-1.45373754250553e-06</v>
      </c>
      <c r="JD156">
        <v>2.45784242640463e-10</v>
      </c>
      <c r="JE156">
        <v>0.0444475935836347</v>
      </c>
      <c r="JF156">
        <v>0.00491888386651684</v>
      </c>
      <c r="JG156">
        <v>0.000226889049496401</v>
      </c>
      <c r="JH156">
        <v>4.01595507822366e-06</v>
      </c>
      <c r="JI156">
        <v>-0</v>
      </c>
      <c r="JJ156">
        <v>2035</v>
      </c>
      <c r="JK156">
        <v>2</v>
      </c>
      <c r="JL156">
        <v>30</v>
      </c>
      <c r="JM156">
        <v>187058</v>
      </c>
      <c r="JN156">
        <v>187057.9</v>
      </c>
      <c r="JO156">
        <v>1.63452</v>
      </c>
      <c r="JP156">
        <v>2.37305</v>
      </c>
      <c r="JQ156">
        <v>1.49902</v>
      </c>
      <c r="JR156">
        <v>2.32544</v>
      </c>
      <c r="JS156">
        <v>1.54419</v>
      </c>
      <c r="JT156">
        <v>2.2876</v>
      </c>
      <c r="JU156">
        <v>36.5523</v>
      </c>
      <c r="JV156">
        <v>24.1225</v>
      </c>
      <c r="JW156">
        <v>18</v>
      </c>
      <c r="JX156">
        <v>546.846</v>
      </c>
      <c r="JY156">
        <v>420.495</v>
      </c>
      <c r="JZ156">
        <v>26.1661</v>
      </c>
      <c r="KA156">
        <v>27.5716</v>
      </c>
      <c r="KB156">
        <v>30</v>
      </c>
      <c r="KC156">
        <v>27.4755</v>
      </c>
      <c r="KD156">
        <v>27.4989</v>
      </c>
      <c r="KE156">
        <v>32.7301</v>
      </c>
      <c r="KF156">
        <v>26.8569</v>
      </c>
      <c r="KG156">
        <v>51.6258</v>
      </c>
      <c r="KH156">
        <v>26.1742</v>
      </c>
      <c r="KI156">
        <v>738.211</v>
      </c>
      <c r="KJ156">
        <v>20.8686</v>
      </c>
      <c r="KK156">
        <v>93.6895</v>
      </c>
      <c r="KL156">
        <v>98.7754</v>
      </c>
    </row>
    <row r="157" spans="1:298">
      <c r="A157">
        <v>141</v>
      </c>
      <c r="B157">
        <v>1758473190.1</v>
      </c>
      <c r="C157">
        <v>3862</v>
      </c>
      <c r="D157" t="s">
        <v>726</v>
      </c>
      <c r="E157" t="s">
        <v>727</v>
      </c>
      <c r="F157">
        <v>5</v>
      </c>
      <c r="G157" t="s">
        <v>436</v>
      </c>
      <c r="H157" t="s">
        <v>437</v>
      </c>
      <c r="I157" t="s">
        <v>438</v>
      </c>
      <c r="J157">
        <v>1758473181.94615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738.866257811256</v>
      </c>
      <c r="AL157">
        <v>704.369036363636</v>
      </c>
      <c r="AM157">
        <v>3.5271969696969</v>
      </c>
      <c r="AN157">
        <v>63.94</v>
      </c>
      <c r="AO157">
        <f>(AQ157 - AP157 + DZ157*1E3/(8.314*(EB157+273.15)) * AS157/DY157 * AR157) * DY157/(100*DM157) * 1000/(1000 - AQ157)</f>
        <v>0</v>
      </c>
      <c r="AP157">
        <v>20.9338066770388</v>
      </c>
      <c r="AQ157">
        <v>23.6619776223776</v>
      </c>
      <c r="AR157">
        <v>3.09665652135891e-05</v>
      </c>
      <c r="AS157">
        <v>94.9993966536346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2.96</v>
      </c>
      <c r="DN157">
        <v>0.5</v>
      </c>
      <c r="DO157" t="s">
        <v>440</v>
      </c>
      <c r="DP157">
        <v>2</v>
      </c>
      <c r="DQ157" t="b">
        <v>1</v>
      </c>
      <c r="DR157">
        <v>1758473181.94615</v>
      </c>
      <c r="DS157">
        <v>664.128923076923</v>
      </c>
      <c r="DT157">
        <v>706.702076923077</v>
      </c>
      <c r="DU157">
        <v>23.6543461538462</v>
      </c>
      <c r="DV157">
        <v>20.9272</v>
      </c>
      <c r="DW157">
        <v>657.769615384615</v>
      </c>
      <c r="DX157">
        <v>23.3208615384615</v>
      </c>
      <c r="DY157">
        <v>499.996230769231</v>
      </c>
      <c r="DZ157">
        <v>90.1309461538462</v>
      </c>
      <c r="EA157">
        <v>0.0340406461538462</v>
      </c>
      <c r="EB157">
        <v>29.9622692307692</v>
      </c>
      <c r="EC157">
        <v>30.0140615384615</v>
      </c>
      <c r="ED157">
        <v>999.9</v>
      </c>
      <c r="EE157">
        <v>0</v>
      </c>
      <c r="EF157">
        <v>0</v>
      </c>
      <c r="EG157">
        <v>10012.0592307692</v>
      </c>
      <c r="EH157">
        <v>0</v>
      </c>
      <c r="EI157">
        <v>10.7855230769231</v>
      </c>
      <c r="EJ157">
        <v>-42.5731</v>
      </c>
      <c r="EK157">
        <v>680.219307692308</v>
      </c>
      <c r="EL157">
        <v>721.807615384615</v>
      </c>
      <c r="EM157">
        <v>2.72714769230769</v>
      </c>
      <c r="EN157">
        <v>706.702076923077</v>
      </c>
      <c r="EO157">
        <v>20.9272</v>
      </c>
      <c r="EP157">
        <v>2.13198923076923</v>
      </c>
      <c r="EQ157">
        <v>1.88618846153846</v>
      </c>
      <c r="ER157">
        <v>18.4602307692308</v>
      </c>
      <c r="ES157">
        <v>16.5199846153846</v>
      </c>
      <c r="ET157">
        <v>1999.99153846154</v>
      </c>
      <c r="EU157">
        <v>0.979994</v>
      </c>
      <c r="EV157">
        <v>0.0200065</v>
      </c>
      <c r="EW157">
        <v>0</v>
      </c>
      <c r="EX157">
        <v>479.044923076923</v>
      </c>
      <c r="EY157">
        <v>5.00016</v>
      </c>
      <c r="EZ157">
        <v>9823.36461538462</v>
      </c>
      <c r="FA157">
        <v>18234.0538461538</v>
      </c>
      <c r="FB157">
        <v>48.4274615384615</v>
      </c>
      <c r="FC157">
        <v>48.937</v>
      </c>
      <c r="FD157">
        <v>48.875</v>
      </c>
      <c r="FE157">
        <v>48.375</v>
      </c>
      <c r="FF157">
        <v>50.2160769230769</v>
      </c>
      <c r="FG157">
        <v>1955.08153846154</v>
      </c>
      <c r="FH157">
        <v>39.91</v>
      </c>
      <c r="FI157">
        <v>0</v>
      </c>
      <c r="FJ157">
        <v>1758473190.8</v>
      </c>
      <c r="FK157">
        <v>0</v>
      </c>
      <c r="FL157">
        <v>479.06328</v>
      </c>
      <c r="FM157">
        <v>2.09723076921025</v>
      </c>
      <c r="FN157">
        <v>40.7746154402615</v>
      </c>
      <c r="FO157">
        <v>9823.9308</v>
      </c>
      <c r="FP157">
        <v>15</v>
      </c>
      <c r="FQ157">
        <v>0</v>
      </c>
      <c r="FR157" t="s">
        <v>441</v>
      </c>
      <c r="FS157">
        <v>1747249705.1</v>
      </c>
      <c r="FT157">
        <v>1747249711.1</v>
      </c>
      <c r="FU157">
        <v>0</v>
      </c>
      <c r="FV157">
        <v>0.871</v>
      </c>
      <c r="FW157">
        <v>0.066</v>
      </c>
      <c r="FX157">
        <v>5.486</v>
      </c>
      <c r="FY157">
        <v>0.145</v>
      </c>
      <c r="FZ157">
        <v>420</v>
      </c>
      <c r="GA157">
        <v>16</v>
      </c>
      <c r="GB157">
        <v>0.27</v>
      </c>
      <c r="GC157">
        <v>0.16</v>
      </c>
      <c r="GD157">
        <v>-42.623880952381</v>
      </c>
      <c r="GE157">
        <v>-2.9070857142857</v>
      </c>
      <c r="GF157">
        <v>0.774723866394341</v>
      </c>
      <c r="GG157">
        <v>0</v>
      </c>
      <c r="GH157">
        <v>478.949941176471</v>
      </c>
      <c r="GI157">
        <v>2.15294117514823</v>
      </c>
      <c r="GJ157">
        <v>0.299380334649903</v>
      </c>
      <c r="GK157">
        <v>-1</v>
      </c>
      <c r="GL157">
        <v>2.73337619047619</v>
      </c>
      <c r="GM157">
        <v>-0.0718075324675294</v>
      </c>
      <c r="GN157">
        <v>0.0119068089668576</v>
      </c>
      <c r="GO157">
        <v>1</v>
      </c>
      <c r="GP157">
        <v>1</v>
      </c>
      <c r="GQ157">
        <v>2</v>
      </c>
      <c r="GR157" t="s">
        <v>448</v>
      </c>
      <c r="GS157">
        <v>3.12544</v>
      </c>
      <c r="GT157">
        <v>2.65946</v>
      </c>
      <c r="GU157">
        <v>0.127856</v>
      </c>
      <c r="GV157">
        <v>0.133879</v>
      </c>
      <c r="GW157">
        <v>0.100413</v>
      </c>
      <c r="GX157">
        <v>0.0924301</v>
      </c>
      <c r="GY157">
        <v>22618.3</v>
      </c>
      <c r="GZ157">
        <v>21147.2</v>
      </c>
      <c r="HA157">
        <v>23189.8</v>
      </c>
      <c r="HB157">
        <v>23771</v>
      </c>
      <c r="HC157">
        <v>35547.8</v>
      </c>
      <c r="HD157">
        <v>35704.9</v>
      </c>
      <c r="HE157">
        <v>41798.9</v>
      </c>
      <c r="HF157">
        <v>42379.3</v>
      </c>
      <c r="HG157">
        <v>1.912</v>
      </c>
      <c r="HH157">
        <v>1.8026</v>
      </c>
      <c r="HI157">
        <v>0.162117</v>
      </c>
      <c r="HJ157">
        <v>0</v>
      </c>
      <c r="HK157">
        <v>27.3533</v>
      </c>
      <c r="HL157">
        <v>999.9</v>
      </c>
      <c r="HM157">
        <v>49.152</v>
      </c>
      <c r="HN157">
        <v>31.038</v>
      </c>
      <c r="HO157">
        <v>24.6577</v>
      </c>
      <c r="HP157">
        <v>54.0474</v>
      </c>
      <c r="HQ157">
        <v>43.3333</v>
      </c>
      <c r="HR157">
        <v>1</v>
      </c>
      <c r="HS157">
        <v>0.00331047</v>
      </c>
      <c r="HT157">
        <v>-1.41125</v>
      </c>
      <c r="HU157">
        <v>20.1962</v>
      </c>
      <c r="HV157">
        <v>5.23301</v>
      </c>
      <c r="HW157">
        <v>11.992</v>
      </c>
      <c r="HX157">
        <v>4.9555</v>
      </c>
      <c r="HY157">
        <v>3.3039</v>
      </c>
      <c r="HZ157">
        <v>999.9</v>
      </c>
      <c r="IA157">
        <v>9999</v>
      </c>
      <c r="IB157">
        <v>9999</v>
      </c>
      <c r="IC157">
        <v>9999</v>
      </c>
      <c r="ID157">
        <v>1.86854</v>
      </c>
      <c r="IE157">
        <v>1.8643</v>
      </c>
      <c r="IF157">
        <v>1.8718</v>
      </c>
      <c r="IG157">
        <v>1.86279</v>
      </c>
      <c r="IH157">
        <v>1.86217</v>
      </c>
      <c r="II157">
        <v>1.86859</v>
      </c>
      <c r="IJ157">
        <v>1.85868</v>
      </c>
      <c r="IK157">
        <v>1.86508</v>
      </c>
      <c r="IL157">
        <v>5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6.425</v>
      </c>
      <c r="IZ157">
        <v>0.3337</v>
      </c>
      <c r="JA157">
        <v>4.24591870636989</v>
      </c>
      <c r="JB157">
        <v>0.00406324532283829</v>
      </c>
      <c r="JC157">
        <v>-1.45373754250553e-06</v>
      </c>
      <c r="JD157">
        <v>2.45784242640463e-10</v>
      </c>
      <c r="JE157">
        <v>0.0444475935836347</v>
      </c>
      <c r="JF157">
        <v>0.00491888386651684</v>
      </c>
      <c r="JG157">
        <v>0.000226889049496401</v>
      </c>
      <c r="JH157">
        <v>4.01595507822366e-06</v>
      </c>
      <c r="JI157">
        <v>-0</v>
      </c>
      <c r="JJ157">
        <v>2035</v>
      </c>
      <c r="JK157">
        <v>2</v>
      </c>
      <c r="JL157">
        <v>30</v>
      </c>
      <c r="JM157">
        <v>187058.1</v>
      </c>
      <c r="JN157">
        <v>187058</v>
      </c>
      <c r="JO157">
        <v>1.65771</v>
      </c>
      <c r="JP157">
        <v>2.3645</v>
      </c>
      <c r="JQ157">
        <v>1.4978</v>
      </c>
      <c r="JR157">
        <v>2.32544</v>
      </c>
      <c r="JS157">
        <v>1.54419</v>
      </c>
      <c r="JT157">
        <v>2.32178</v>
      </c>
      <c r="JU157">
        <v>36.5523</v>
      </c>
      <c r="JV157">
        <v>24.0963</v>
      </c>
      <c r="JW157">
        <v>18</v>
      </c>
      <c r="JX157">
        <v>546.698</v>
      </c>
      <c r="JY157">
        <v>420.796</v>
      </c>
      <c r="JZ157">
        <v>26.2083</v>
      </c>
      <c r="KA157">
        <v>27.5714</v>
      </c>
      <c r="KB157">
        <v>30.0001</v>
      </c>
      <c r="KC157">
        <v>27.4752</v>
      </c>
      <c r="KD157">
        <v>27.4985</v>
      </c>
      <c r="KE157">
        <v>33.3514</v>
      </c>
      <c r="KF157">
        <v>26.8569</v>
      </c>
      <c r="KG157">
        <v>51.6258</v>
      </c>
      <c r="KH157">
        <v>27.0149</v>
      </c>
      <c r="KI157">
        <v>758.481</v>
      </c>
      <c r="KJ157">
        <v>20.8686</v>
      </c>
      <c r="KK157">
        <v>93.689</v>
      </c>
      <c r="KL157">
        <v>98.7772</v>
      </c>
    </row>
    <row r="158" spans="1:298">
      <c r="A158">
        <v>142</v>
      </c>
      <c r="B158">
        <v>1758473195.1</v>
      </c>
      <c r="C158">
        <v>3867</v>
      </c>
      <c r="D158" t="s">
        <v>728</v>
      </c>
      <c r="E158" t="s">
        <v>729</v>
      </c>
      <c r="F158">
        <v>5</v>
      </c>
      <c r="G158" t="s">
        <v>436</v>
      </c>
      <c r="H158" t="s">
        <v>437</v>
      </c>
      <c r="I158" t="s">
        <v>438</v>
      </c>
      <c r="J158">
        <v>1758473186.94615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755.209302185282</v>
      </c>
      <c r="AL158">
        <v>720.829636363636</v>
      </c>
      <c r="AM158">
        <v>3.27916363636362</v>
      </c>
      <c r="AN158">
        <v>63.94</v>
      </c>
      <c r="AO158">
        <f>(AQ158 - AP158 + DZ158*1E3/(8.314*(EB158+273.15)) * AS158/DY158 * AR158) * DY158/(100*DM158) * 1000/(1000 - AQ158)</f>
        <v>0</v>
      </c>
      <c r="AP158">
        <v>20.9365136018641</v>
      </c>
      <c r="AQ158">
        <v>23.6730398601399</v>
      </c>
      <c r="AR158">
        <v>6.81444458083653e-05</v>
      </c>
      <c r="AS158">
        <v>94.9993966536346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2.96</v>
      </c>
      <c r="DN158">
        <v>0.5</v>
      </c>
      <c r="DO158" t="s">
        <v>440</v>
      </c>
      <c r="DP158">
        <v>2</v>
      </c>
      <c r="DQ158" t="b">
        <v>1</v>
      </c>
      <c r="DR158">
        <v>1758473186.94615</v>
      </c>
      <c r="DS158">
        <v>680.358153846154</v>
      </c>
      <c r="DT158">
        <v>723.317923076923</v>
      </c>
      <c r="DU158">
        <v>23.6632692307692</v>
      </c>
      <c r="DV158">
        <v>20.9337923076923</v>
      </c>
      <c r="DW158">
        <v>673.959076923077</v>
      </c>
      <c r="DX158">
        <v>23.3295923076923</v>
      </c>
      <c r="DY158">
        <v>500.013846153846</v>
      </c>
      <c r="DZ158">
        <v>90.1306384615385</v>
      </c>
      <c r="EA158">
        <v>0.0340215769230769</v>
      </c>
      <c r="EB158">
        <v>29.9403769230769</v>
      </c>
      <c r="EC158">
        <v>30.0009538461539</v>
      </c>
      <c r="ED158">
        <v>999.9</v>
      </c>
      <c r="EE158">
        <v>0</v>
      </c>
      <c r="EF158">
        <v>0</v>
      </c>
      <c r="EG158">
        <v>10006.6261538462</v>
      </c>
      <c r="EH158">
        <v>0</v>
      </c>
      <c r="EI158">
        <v>10.7895846153846</v>
      </c>
      <c r="EJ158">
        <v>-42.9597538461538</v>
      </c>
      <c r="EK158">
        <v>696.847846153846</v>
      </c>
      <c r="EL158">
        <v>738.783461538462</v>
      </c>
      <c r="EM158">
        <v>2.72948384615385</v>
      </c>
      <c r="EN158">
        <v>723.317923076923</v>
      </c>
      <c r="EO158">
        <v>20.9337923076923</v>
      </c>
      <c r="EP158">
        <v>2.13278538461538</v>
      </c>
      <c r="EQ158">
        <v>1.88677538461538</v>
      </c>
      <c r="ER158">
        <v>18.4661846153846</v>
      </c>
      <c r="ES158">
        <v>16.5248769230769</v>
      </c>
      <c r="ET158">
        <v>1999.99153846154</v>
      </c>
      <c r="EU158">
        <v>0.979994</v>
      </c>
      <c r="EV158">
        <v>0.0200065</v>
      </c>
      <c r="EW158">
        <v>0</v>
      </c>
      <c r="EX158">
        <v>479.217153846154</v>
      </c>
      <c r="EY158">
        <v>5.00016</v>
      </c>
      <c r="EZ158">
        <v>9826.34230769231</v>
      </c>
      <c r="FA158">
        <v>18234.0538461538</v>
      </c>
      <c r="FB158">
        <v>48.4274615384615</v>
      </c>
      <c r="FC158">
        <v>48.937</v>
      </c>
      <c r="FD158">
        <v>48.875</v>
      </c>
      <c r="FE158">
        <v>48.375</v>
      </c>
      <c r="FF158">
        <v>50.2209230769231</v>
      </c>
      <c r="FG158">
        <v>1955.08153846154</v>
      </c>
      <c r="FH158">
        <v>39.91</v>
      </c>
      <c r="FI158">
        <v>0</v>
      </c>
      <c r="FJ158">
        <v>1758473196.2</v>
      </c>
      <c r="FK158">
        <v>0</v>
      </c>
      <c r="FL158">
        <v>479.226730769231</v>
      </c>
      <c r="FM158">
        <v>1.14793162226398</v>
      </c>
      <c r="FN158">
        <v>34.1856410650938</v>
      </c>
      <c r="FO158">
        <v>9826.92576923077</v>
      </c>
      <c r="FP158">
        <v>15</v>
      </c>
      <c r="FQ158">
        <v>0</v>
      </c>
      <c r="FR158" t="s">
        <v>441</v>
      </c>
      <c r="FS158">
        <v>1747249705.1</v>
      </c>
      <c r="FT158">
        <v>1747249711.1</v>
      </c>
      <c r="FU158">
        <v>0</v>
      </c>
      <c r="FV158">
        <v>0.871</v>
      </c>
      <c r="FW158">
        <v>0.066</v>
      </c>
      <c r="FX158">
        <v>5.486</v>
      </c>
      <c r="FY158">
        <v>0.145</v>
      </c>
      <c r="FZ158">
        <v>420</v>
      </c>
      <c r="GA158">
        <v>16</v>
      </c>
      <c r="GB158">
        <v>0.27</v>
      </c>
      <c r="GC158">
        <v>0.16</v>
      </c>
      <c r="GD158">
        <v>-42.71296</v>
      </c>
      <c r="GE158">
        <v>-6.32483909774435</v>
      </c>
      <c r="GF158">
        <v>0.804613193652702</v>
      </c>
      <c r="GG158">
        <v>0</v>
      </c>
      <c r="GH158">
        <v>479.112323529412</v>
      </c>
      <c r="GI158">
        <v>1.69874713277777</v>
      </c>
      <c r="GJ158">
        <v>0.25918511674185</v>
      </c>
      <c r="GK158">
        <v>-1</v>
      </c>
      <c r="GL158">
        <v>2.727522</v>
      </c>
      <c r="GM158">
        <v>0.0326012030075144</v>
      </c>
      <c r="GN158">
        <v>0.00500900349371005</v>
      </c>
      <c r="GO158">
        <v>1</v>
      </c>
      <c r="GP158">
        <v>1</v>
      </c>
      <c r="GQ158">
        <v>2</v>
      </c>
      <c r="GR158" t="s">
        <v>448</v>
      </c>
      <c r="GS158">
        <v>3.12538</v>
      </c>
      <c r="GT158">
        <v>2.65954</v>
      </c>
      <c r="GU158">
        <v>0.129933</v>
      </c>
      <c r="GV158">
        <v>0.136054</v>
      </c>
      <c r="GW158">
        <v>0.100485</v>
      </c>
      <c r="GX158">
        <v>0.0924217</v>
      </c>
      <c r="GY158">
        <v>22564.4</v>
      </c>
      <c r="GZ158">
        <v>21093.7</v>
      </c>
      <c r="HA158">
        <v>23189.7</v>
      </c>
      <c r="HB158">
        <v>23770.6</v>
      </c>
      <c r="HC158">
        <v>35544.8</v>
      </c>
      <c r="HD158">
        <v>35705.1</v>
      </c>
      <c r="HE158">
        <v>41798.6</v>
      </c>
      <c r="HF158">
        <v>42378.9</v>
      </c>
      <c r="HG158">
        <v>1.9125</v>
      </c>
      <c r="HH158">
        <v>1.80252</v>
      </c>
      <c r="HI158">
        <v>0.161946</v>
      </c>
      <c r="HJ158">
        <v>0</v>
      </c>
      <c r="HK158">
        <v>27.3434</v>
      </c>
      <c r="HL158">
        <v>999.9</v>
      </c>
      <c r="HM158">
        <v>49.176</v>
      </c>
      <c r="HN158">
        <v>31.038</v>
      </c>
      <c r="HO158">
        <v>24.6672</v>
      </c>
      <c r="HP158">
        <v>54.4174</v>
      </c>
      <c r="HQ158">
        <v>43.3454</v>
      </c>
      <c r="HR158">
        <v>1</v>
      </c>
      <c r="HS158">
        <v>0.00447155</v>
      </c>
      <c r="HT158">
        <v>-1.38329</v>
      </c>
      <c r="HU158">
        <v>20.2102</v>
      </c>
      <c r="HV158">
        <v>5.23301</v>
      </c>
      <c r="HW158">
        <v>11.992</v>
      </c>
      <c r="HX158">
        <v>4.95585</v>
      </c>
      <c r="HY158">
        <v>3.30393</v>
      </c>
      <c r="HZ158">
        <v>999.9</v>
      </c>
      <c r="IA158">
        <v>9999</v>
      </c>
      <c r="IB158">
        <v>9999</v>
      </c>
      <c r="IC158">
        <v>9999</v>
      </c>
      <c r="ID158">
        <v>1.86857</v>
      </c>
      <c r="IE158">
        <v>1.8643</v>
      </c>
      <c r="IF158">
        <v>1.8718</v>
      </c>
      <c r="IG158">
        <v>1.86279</v>
      </c>
      <c r="IH158">
        <v>1.86217</v>
      </c>
      <c r="II158">
        <v>1.86859</v>
      </c>
      <c r="IJ158">
        <v>1.85872</v>
      </c>
      <c r="IK158">
        <v>1.86508</v>
      </c>
      <c r="IL158">
        <v>5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6.464</v>
      </c>
      <c r="IZ158">
        <v>0.3342</v>
      </c>
      <c r="JA158">
        <v>4.24591870636989</v>
      </c>
      <c r="JB158">
        <v>0.00406324532283829</v>
      </c>
      <c r="JC158">
        <v>-1.45373754250553e-06</v>
      </c>
      <c r="JD158">
        <v>2.45784242640463e-10</v>
      </c>
      <c r="JE158">
        <v>0.0444475935836347</v>
      </c>
      <c r="JF158">
        <v>0.00491888386651684</v>
      </c>
      <c r="JG158">
        <v>0.000226889049496401</v>
      </c>
      <c r="JH158">
        <v>4.01595507822366e-06</v>
      </c>
      <c r="JI158">
        <v>-0</v>
      </c>
      <c r="JJ158">
        <v>2035</v>
      </c>
      <c r="JK158">
        <v>2</v>
      </c>
      <c r="JL158">
        <v>30</v>
      </c>
      <c r="JM158">
        <v>187058.2</v>
      </c>
      <c r="JN158">
        <v>187058.1</v>
      </c>
      <c r="JO158">
        <v>1.69312</v>
      </c>
      <c r="JP158">
        <v>2.36938</v>
      </c>
      <c r="JQ158">
        <v>1.49902</v>
      </c>
      <c r="JR158">
        <v>2.32544</v>
      </c>
      <c r="JS158">
        <v>1.54419</v>
      </c>
      <c r="JT158">
        <v>2.323</v>
      </c>
      <c r="JU158">
        <v>36.5287</v>
      </c>
      <c r="JV158">
        <v>24.1225</v>
      </c>
      <c r="JW158">
        <v>18</v>
      </c>
      <c r="JX158">
        <v>547.004</v>
      </c>
      <c r="JY158">
        <v>420.735</v>
      </c>
      <c r="JZ158">
        <v>26.9722</v>
      </c>
      <c r="KA158">
        <v>27.5714</v>
      </c>
      <c r="KB158">
        <v>30.0004</v>
      </c>
      <c r="KC158">
        <v>27.4732</v>
      </c>
      <c r="KD158">
        <v>27.4962</v>
      </c>
      <c r="KE158">
        <v>33.9694</v>
      </c>
      <c r="KF158">
        <v>27.4144</v>
      </c>
      <c r="KG158">
        <v>51.6258</v>
      </c>
      <c r="KH158">
        <v>27.0178</v>
      </c>
      <c r="KI158">
        <v>771.964</v>
      </c>
      <c r="KJ158">
        <v>20.7504</v>
      </c>
      <c r="KK158">
        <v>93.6885</v>
      </c>
      <c r="KL158">
        <v>98.7761</v>
      </c>
    </row>
    <row r="159" spans="1:298">
      <c r="A159">
        <v>143</v>
      </c>
      <c r="B159">
        <v>1758473200.1</v>
      </c>
      <c r="C159">
        <v>3872</v>
      </c>
      <c r="D159" t="s">
        <v>730</v>
      </c>
      <c r="E159" t="s">
        <v>731</v>
      </c>
      <c r="F159">
        <v>5</v>
      </c>
      <c r="G159" t="s">
        <v>436</v>
      </c>
      <c r="H159" t="s">
        <v>437</v>
      </c>
      <c r="I159" t="s">
        <v>438</v>
      </c>
      <c r="J159">
        <v>1758473191.94615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773.648424962771</v>
      </c>
      <c r="AL159">
        <v>738.679624242424</v>
      </c>
      <c r="AM159">
        <v>3.60485670995663</v>
      </c>
      <c r="AN159">
        <v>63.94</v>
      </c>
      <c r="AO159">
        <f>(AQ159 - AP159 + DZ159*1E3/(8.314*(EB159+273.15)) * AS159/DY159 * AR159) * DY159/(100*DM159) * 1000/(1000 - AQ159)</f>
        <v>0</v>
      </c>
      <c r="AP159">
        <v>20.9290768045248</v>
      </c>
      <c r="AQ159">
        <v>23.7117902097902</v>
      </c>
      <c r="AR159">
        <v>0.00588233380445561</v>
      </c>
      <c r="AS159">
        <v>94.9993966536346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2.96</v>
      </c>
      <c r="DN159">
        <v>0.5</v>
      </c>
      <c r="DO159" t="s">
        <v>440</v>
      </c>
      <c r="DP159">
        <v>2</v>
      </c>
      <c r="DQ159" t="b">
        <v>1</v>
      </c>
      <c r="DR159">
        <v>1758473191.94615</v>
      </c>
      <c r="DS159">
        <v>696.928692307692</v>
      </c>
      <c r="DT159">
        <v>740.663538461538</v>
      </c>
      <c r="DU159">
        <v>23.6766769230769</v>
      </c>
      <c r="DV159">
        <v>20.9306692307692</v>
      </c>
      <c r="DW159">
        <v>690.489615384615</v>
      </c>
      <c r="DX159">
        <v>23.3427230769231</v>
      </c>
      <c r="DY159">
        <v>500.001615384615</v>
      </c>
      <c r="DZ159">
        <v>90.1304153846154</v>
      </c>
      <c r="EA159">
        <v>0.0340218153846154</v>
      </c>
      <c r="EB159">
        <v>29.9306923076923</v>
      </c>
      <c r="EC159">
        <v>29.9934692307692</v>
      </c>
      <c r="ED159">
        <v>999.9</v>
      </c>
      <c r="EE159">
        <v>0</v>
      </c>
      <c r="EF159">
        <v>0</v>
      </c>
      <c r="EG159">
        <v>9991.62769230769</v>
      </c>
      <c r="EH159">
        <v>0</v>
      </c>
      <c r="EI159">
        <v>10.7908692307692</v>
      </c>
      <c r="EJ159">
        <v>-43.7347384615385</v>
      </c>
      <c r="EK159">
        <v>713.830076923077</v>
      </c>
      <c r="EL159">
        <v>756.497384615385</v>
      </c>
      <c r="EM159">
        <v>2.74600615384615</v>
      </c>
      <c r="EN159">
        <v>740.663538461538</v>
      </c>
      <c r="EO159">
        <v>20.9306692307692</v>
      </c>
      <c r="EP159">
        <v>2.13398846153846</v>
      </c>
      <c r="EQ159">
        <v>1.88649</v>
      </c>
      <c r="ER159">
        <v>18.4751769230769</v>
      </c>
      <c r="ES159">
        <v>16.5225</v>
      </c>
      <c r="ET159">
        <v>1999.99230769231</v>
      </c>
      <c r="EU159">
        <v>0.979994</v>
      </c>
      <c r="EV159">
        <v>0.0200065</v>
      </c>
      <c r="EW159">
        <v>0</v>
      </c>
      <c r="EX159">
        <v>479.265846153846</v>
      </c>
      <c r="EY159">
        <v>5.00016</v>
      </c>
      <c r="EZ159">
        <v>9828.63153846154</v>
      </c>
      <c r="FA159">
        <v>18234.0692307692</v>
      </c>
      <c r="FB159">
        <v>48.437</v>
      </c>
      <c r="FC159">
        <v>48.937</v>
      </c>
      <c r="FD159">
        <v>48.875</v>
      </c>
      <c r="FE159">
        <v>48.375</v>
      </c>
      <c r="FF159">
        <v>50.2160769230769</v>
      </c>
      <c r="FG159">
        <v>1955.08230769231</v>
      </c>
      <c r="FH159">
        <v>39.91</v>
      </c>
      <c r="FI159">
        <v>0</v>
      </c>
      <c r="FJ159">
        <v>1758473201</v>
      </c>
      <c r="FK159">
        <v>0</v>
      </c>
      <c r="FL159">
        <v>479.294384615385</v>
      </c>
      <c r="FM159">
        <v>0.515692308199418</v>
      </c>
      <c r="FN159">
        <v>18.3241025652323</v>
      </c>
      <c r="FO159">
        <v>9829.06461538462</v>
      </c>
      <c r="FP159">
        <v>15</v>
      </c>
      <c r="FQ159">
        <v>0</v>
      </c>
      <c r="FR159" t="s">
        <v>441</v>
      </c>
      <c r="FS159">
        <v>1747249705.1</v>
      </c>
      <c r="FT159">
        <v>1747249711.1</v>
      </c>
      <c r="FU159">
        <v>0</v>
      </c>
      <c r="FV159">
        <v>0.871</v>
      </c>
      <c r="FW159">
        <v>0.066</v>
      </c>
      <c r="FX159">
        <v>5.486</v>
      </c>
      <c r="FY159">
        <v>0.145</v>
      </c>
      <c r="FZ159">
        <v>420</v>
      </c>
      <c r="GA159">
        <v>16</v>
      </c>
      <c r="GB159">
        <v>0.27</v>
      </c>
      <c r="GC159">
        <v>0.16</v>
      </c>
      <c r="GD159">
        <v>-43.3023761904762</v>
      </c>
      <c r="GE159">
        <v>-7.55430389610397</v>
      </c>
      <c r="GF159">
        <v>0.93804287286769</v>
      </c>
      <c r="GG159">
        <v>0</v>
      </c>
      <c r="GH159">
        <v>479.213088235294</v>
      </c>
      <c r="GI159">
        <v>1.07005347891244</v>
      </c>
      <c r="GJ159">
        <v>0.241770232153819</v>
      </c>
      <c r="GK159">
        <v>-1</v>
      </c>
      <c r="GL159">
        <v>2.74015238095238</v>
      </c>
      <c r="GM159">
        <v>0.162765974025975</v>
      </c>
      <c r="GN159">
        <v>0.0214777603480708</v>
      </c>
      <c r="GO159">
        <v>0</v>
      </c>
      <c r="GP159">
        <v>0</v>
      </c>
      <c r="GQ159">
        <v>2</v>
      </c>
      <c r="GR159" t="s">
        <v>467</v>
      </c>
      <c r="GS159">
        <v>3.12531</v>
      </c>
      <c r="GT159">
        <v>2.65967</v>
      </c>
      <c r="GU159">
        <v>0.132152</v>
      </c>
      <c r="GV159">
        <v>0.138128</v>
      </c>
      <c r="GW159">
        <v>0.100539</v>
      </c>
      <c r="GX159">
        <v>0.0923227</v>
      </c>
      <c r="GY159">
        <v>22507.1</v>
      </c>
      <c r="GZ159">
        <v>21043.2</v>
      </c>
      <c r="HA159">
        <v>23190</v>
      </c>
      <c r="HB159">
        <v>23770.7</v>
      </c>
      <c r="HC159">
        <v>35542.8</v>
      </c>
      <c r="HD159">
        <v>35709.4</v>
      </c>
      <c r="HE159">
        <v>41798.6</v>
      </c>
      <c r="HF159">
        <v>42379.3</v>
      </c>
      <c r="HG159">
        <v>1.9122</v>
      </c>
      <c r="HH159">
        <v>1.80278</v>
      </c>
      <c r="HI159">
        <v>0.163756</v>
      </c>
      <c r="HJ159">
        <v>0</v>
      </c>
      <c r="HK159">
        <v>27.3338</v>
      </c>
      <c r="HL159">
        <v>999.9</v>
      </c>
      <c r="HM159">
        <v>49.152</v>
      </c>
      <c r="HN159">
        <v>31.028</v>
      </c>
      <c r="HO159">
        <v>24.6414</v>
      </c>
      <c r="HP159">
        <v>54.1274</v>
      </c>
      <c r="HQ159">
        <v>43.4054</v>
      </c>
      <c r="HR159">
        <v>1</v>
      </c>
      <c r="HS159">
        <v>0.0023501</v>
      </c>
      <c r="HT159">
        <v>-0.554714</v>
      </c>
      <c r="HU159">
        <v>20.2164</v>
      </c>
      <c r="HV159">
        <v>5.23301</v>
      </c>
      <c r="HW159">
        <v>11.992</v>
      </c>
      <c r="HX159">
        <v>4.9559</v>
      </c>
      <c r="HY159">
        <v>3.3039</v>
      </c>
      <c r="HZ159">
        <v>999.9</v>
      </c>
      <c r="IA159">
        <v>9999</v>
      </c>
      <c r="IB159">
        <v>9999</v>
      </c>
      <c r="IC159">
        <v>9999</v>
      </c>
      <c r="ID159">
        <v>1.86857</v>
      </c>
      <c r="IE159">
        <v>1.86431</v>
      </c>
      <c r="IF159">
        <v>1.8718</v>
      </c>
      <c r="IG159">
        <v>1.86279</v>
      </c>
      <c r="IH159">
        <v>1.86217</v>
      </c>
      <c r="II159">
        <v>1.86859</v>
      </c>
      <c r="IJ159">
        <v>1.85873</v>
      </c>
      <c r="IK159">
        <v>1.86508</v>
      </c>
      <c r="IL159">
        <v>5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6.505</v>
      </c>
      <c r="IZ159">
        <v>0.3346</v>
      </c>
      <c r="JA159">
        <v>4.24591870636989</v>
      </c>
      <c r="JB159">
        <v>0.00406324532283829</v>
      </c>
      <c r="JC159">
        <v>-1.45373754250553e-06</v>
      </c>
      <c r="JD159">
        <v>2.45784242640463e-10</v>
      </c>
      <c r="JE159">
        <v>0.0444475935836347</v>
      </c>
      <c r="JF159">
        <v>0.00491888386651684</v>
      </c>
      <c r="JG159">
        <v>0.000226889049496401</v>
      </c>
      <c r="JH159">
        <v>4.01595507822366e-06</v>
      </c>
      <c r="JI159">
        <v>-0</v>
      </c>
      <c r="JJ159">
        <v>2035</v>
      </c>
      <c r="JK159">
        <v>2</v>
      </c>
      <c r="JL159">
        <v>30</v>
      </c>
      <c r="JM159">
        <v>187058.2</v>
      </c>
      <c r="JN159">
        <v>187058.1</v>
      </c>
      <c r="JO159">
        <v>1.71875</v>
      </c>
      <c r="JP159">
        <v>2.36938</v>
      </c>
      <c r="JQ159">
        <v>1.4978</v>
      </c>
      <c r="JR159">
        <v>2.32544</v>
      </c>
      <c r="JS159">
        <v>1.54419</v>
      </c>
      <c r="JT159">
        <v>2.323</v>
      </c>
      <c r="JU159">
        <v>36.5523</v>
      </c>
      <c r="JV159">
        <v>24.1313</v>
      </c>
      <c r="JW159">
        <v>18</v>
      </c>
      <c r="JX159">
        <v>546.802</v>
      </c>
      <c r="JY159">
        <v>420.88</v>
      </c>
      <c r="JZ159">
        <v>27.11</v>
      </c>
      <c r="KA159">
        <v>27.5714</v>
      </c>
      <c r="KB159">
        <v>29.9992</v>
      </c>
      <c r="KC159">
        <v>27.4723</v>
      </c>
      <c r="KD159">
        <v>27.4962</v>
      </c>
      <c r="KE159">
        <v>34.5579</v>
      </c>
      <c r="KF159">
        <v>27.7189</v>
      </c>
      <c r="KG159">
        <v>51.6258</v>
      </c>
      <c r="KH159">
        <v>27.0268</v>
      </c>
      <c r="KI159">
        <v>792.163</v>
      </c>
      <c r="KJ159">
        <v>20.7036</v>
      </c>
      <c r="KK159">
        <v>93.6888</v>
      </c>
      <c r="KL159">
        <v>98.7767</v>
      </c>
    </row>
    <row r="160" spans="1:298">
      <c r="A160">
        <v>144</v>
      </c>
      <c r="B160">
        <v>1758473205.1</v>
      </c>
      <c r="C160">
        <v>3877</v>
      </c>
      <c r="D160" t="s">
        <v>732</v>
      </c>
      <c r="E160" t="s">
        <v>733</v>
      </c>
      <c r="F160">
        <v>5</v>
      </c>
      <c r="G160" t="s">
        <v>436</v>
      </c>
      <c r="H160" t="s">
        <v>437</v>
      </c>
      <c r="I160" t="s">
        <v>438</v>
      </c>
      <c r="J160">
        <v>1758473196.94615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790.373428131602</v>
      </c>
      <c r="AL160">
        <v>755.762521212121</v>
      </c>
      <c r="AM160">
        <v>3.36931212121205</v>
      </c>
      <c r="AN160">
        <v>63.94</v>
      </c>
      <c r="AO160">
        <f>(AQ160 - AP160 + DZ160*1E3/(8.314*(EB160+273.15)) * AS160/DY160 * AR160) * DY160/(100*DM160) * 1000/(1000 - AQ160)</f>
        <v>0</v>
      </c>
      <c r="AP160">
        <v>20.8869335509461</v>
      </c>
      <c r="AQ160">
        <v>23.6785006993007</v>
      </c>
      <c r="AR160">
        <v>-0.000967938059752409</v>
      </c>
      <c r="AS160">
        <v>94.9993966536346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2.96</v>
      </c>
      <c r="DN160">
        <v>0.5</v>
      </c>
      <c r="DO160" t="s">
        <v>440</v>
      </c>
      <c r="DP160">
        <v>2</v>
      </c>
      <c r="DQ160" t="b">
        <v>1</v>
      </c>
      <c r="DR160">
        <v>1758473196.94615</v>
      </c>
      <c r="DS160">
        <v>713.761230769231</v>
      </c>
      <c r="DT160">
        <v>757.454923076923</v>
      </c>
      <c r="DU160">
        <v>23.6848230769231</v>
      </c>
      <c r="DV160">
        <v>20.9095923076923</v>
      </c>
      <c r="DW160">
        <v>707.282076923077</v>
      </c>
      <c r="DX160">
        <v>23.3506923076923</v>
      </c>
      <c r="DY160">
        <v>500.017307692308</v>
      </c>
      <c r="DZ160">
        <v>90.1309076923077</v>
      </c>
      <c r="EA160">
        <v>0.0339434692307692</v>
      </c>
      <c r="EB160">
        <v>29.9335846153846</v>
      </c>
      <c r="EC160">
        <v>29.9976</v>
      </c>
      <c r="ED160">
        <v>999.9</v>
      </c>
      <c r="EE160">
        <v>0</v>
      </c>
      <c r="EF160">
        <v>0</v>
      </c>
      <c r="EG160">
        <v>10003.12</v>
      </c>
      <c r="EH160">
        <v>0</v>
      </c>
      <c r="EI160">
        <v>10.7833846153846</v>
      </c>
      <c r="EJ160">
        <v>-43.6935384615385</v>
      </c>
      <c r="EK160">
        <v>731.076923076923</v>
      </c>
      <c r="EL160">
        <v>773.630769230769</v>
      </c>
      <c r="EM160">
        <v>2.77522538461538</v>
      </c>
      <c r="EN160">
        <v>757.454923076923</v>
      </c>
      <c r="EO160">
        <v>20.9095923076923</v>
      </c>
      <c r="EP160">
        <v>2.13473461538462</v>
      </c>
      <c r="EQ160">
        <v>1.8846</v>
      </c>
      <c r="ER160">
        <v>18.4807461538462</v>
      </c>
      <c r="ES160">
        <v>16.5067230769231</v>
      </c>
      <c r="ET160">
        <v>1999.99230769231</v>
      </c>
      <c r="EU160">
        <v>0.979994</v>
      </c>
      <c r="EV160">
        <v>0.0200065</v>
      </c>
      <c r="EW160">
        <v>0</v>
      </c>
      <c r="EX160">
        <v>479.386615384615</v>
      </c>
      <c r="EY160">
        <v>5.00016</v>
      </c>
      <c r="EZ160">
        <v>9830.37230769231</v>
      </c>
      <c r="FA160">
        <v>18234.0769230769</v>
      </c>
      <c r="FB160">
        <v>48.437</v>
      </c>
      <c r="FC160">
        <v>48.937</v>
      </c>
      <c r="FD160">
        <v>48.875</v>
      </c>
      <c r="FE160">
        <v>48.375</v>
      </c>
      <c r="FF160">
        <v>50.2209230769231</v>
      </c>
      <c r="FG160">
        <v>1955.08230769231</v>
      </c>
      <c r="FH160">
        <v>39.91</v>
      </c>
      <c r="FI160">
        <v>0</v>
      </c>
      <c r="FJ160">
        <v>1758473205.8</v>
      </c>
      <c r="FK160">
        <v>0</v>
      </c>
      <c r="FL160">
        <v>479.384269230769</v>
      </c>
      <c r="FM160">
        <v>1.06820513516102</v>
      </c>
      <c r="FN160">
        <v>10.8478632746025</v>
      </c>
      <c r="FO160">
        <v>9830.55538461538</v>
      </c>
      <c r="FP160">
        <v>15</v>
      </c>
      <c r="FQ160">
        <v>0</v>
      </c>
      <c r="FR160" t="s">
        <v>441</v>
      </c>
      <c r="FS160">
        <v>1747249705.1</v>
      </c>
      <c r="FT160">
        <v>1747249711.1</v>
      </c>
      <c r="FU160">
        <v>0</v>
      </c>
      <c r="FV160">
        <v>0.871</v>
      </c>
      <c r="FW160">
        <v>0.066</v>
      </c>
      <c r="FX160">
        <v>5.486</v>
      </c>
      <c r="FY160">
        <v>0.145</v>
      </c>
      <c r="FZ160">
        <v>420</v>
      </c>
      <c r="GA160">
        <v>16</v>
      </c>
      <c r="GB160">
        <v>0.27</v>
      </c>
      <c r="GC160">
        <v>0.16</v>
      </c>
      <c r="GD160">
        <v>-43.69946</v>
      </c>
      <c r="GE160">
        <v>-1.42890225563913</v>
      </c>
      <c r="GF160">
        <v>0.594827446744012</v>
      </c>
      <c r="GG160">
        <v>0</v>
      </c>
      <c r="GH160">
        <v>479.3345</v>
      </c>
      <c r="GI160">
        <v>1.01889992340419</v>
      </c>
      <c r="GJ160">
        <v>0.211285874085883</v>
      </c>
      <c r="GK160">
        <v>-1</v>
      </c>
      <c r="GL160">
        <v>2.763785</v>
      </c>
      <c r="GM160">
        <v>0.378269774436093</v>
      </c>
      <c r="GN160">
        <v>0.0389371198857851</v>
      </c>
      <c r="GO160">
        <v>0</v>
      </c>
      <c r="GP160">
        <v>0</v>
      </c>
      <c r="GQ160">
        <v>2</v>
      </c>
      <c r="GR160" t="s">
        <v>467</v>
      </c>
      <c r="GS160">
        <v>3.12535</v>
      </c>
      <c r="GT160">
        <v>2.65956</v>
      </c>
      <c r="GU160">
        <v>0.134213</v>
      </c>
      <c r="GV160">
        <v>0.140196</v>
      </c>
      <c r="GW160">
        <v>0.100443</v>
      </c>
      <c r="GX160">
        <v>0.0921062</v>
      </c>
      <c r="GY160">
        <v>22453.6</v>
      </c>
      <c r="GZ160">
        <v>20992.8</v>
      </c>
      <c r="HA160">
        <v>23190</v>
      </c>
      <c r="HB160">
        <v>23770.8</v>
      </c>
      <c r="HC160">
        <v>35547.1</v>
      </c>
      <c r="HD160">
        <v>35718.2</v>
      </c>
      <c r="HE160">
        <v>41798.9</v>
      </c>
      <c r="HF160">
        <v>42379.3</v>
      </c>
      <c r="HG160">
        <v>1.91217</v>
      </c>
      <c r="HH160">
        <v>1.80257</v>
      </c>
      <c r="HI160">
        <v>0.164963</v>
      </c>
      <c r="HJ160">
        <v>0</v>
      </c>
      <c r="HK160">
        <v>27.3245</v>
      </c>
      <c r="HL160">
        <v>999.9</v>
      </c>
      <c r="HM160">
        <v>49.176</v>
      </c>
      <c r="HN160">
        <v>31.038</v>
      </c>
      <c r="HO160">
        <v>24.6677</v>
      </c>
      <c r="HP160">
        <v>54.4374</v>
      </c>
      <c r="HQ160">
        <v>43.4455</v>
      </c>
      <c r="HR160">
        <v>1</v>
      </c>
      <c r="HS160">
        <v>0.00194106</v>
      </c>
      <c r="HT160">
        <v>-0.213546</v>
      </c>
      <c r="HU160">
        <v>20.2178</v>
      </c>
      <c r="HV160">
        <v>5.23406</v>
      </c>
      <c r="HW160">
        <v>11.992</v>
      </c>
      <c r="HX160">
        <v>4.95575</v>
      </c>
      <c r="HY160">
        <v>3.304</v>
      </c>
      <c r="HZ160">
        <v>999.9</v>
      </c>
      <c r="IA160">
        <v>9999</v>
      </c>
      <c r="IB160">
        <v>9999</v>
      </c>
      <c r="IC160">
        <v>9999</v>
      </c>
      <c r="ID160">
        <v>1.86858</v>
      </c>
      <c r="IE160">
        <v>1.86432</v>
      </c>
      <c r="IF160">
        <v>1.8718</v>
      </c>
      <c r="IG160">
        <v>1.86279</v>
      </c>
      <c r="IH160">
        <v>1.86218</v>
      </c>
      <c r="II160">
        <v>1.86859</v>
      </c>
      <c r="IJ160">
        <v>1.85874</v>
      </c>
      <c r="IK160">
        <v>1.86508</v>
      </c>
      <c r="IL160">
        <v>5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6.544</v>
      </c>
      <c r="IZ160">
        <v>0.3339</v>
      </c>
      <c r="JA160">
        <v>4.24591870636989</v>
      </c>
      <c r="JB160">
        <v>0.00406324532283829</v>
      </c>
      <c r="JC160">
        <v>-1.45373754250553e-06</v>
      </c>
      <c r="JD160">
        <v>2.45784242640463e-10</v>
      </c>
      <c r="JE160">
        <v>0.0444475935836347</v>
      </c>
      <c r="JF160">
        <v>0.00491888386651684</v>
      </c>
      <c r="JG160">
        <v>0.000226889049496401</v>
      </c>
      <c r="JH160">
        <v>4.01595507822366e-06</v>
      </c>
      <c r="JI160">
        <v>-0</v>
      </c>
      <c r="JJ160">
        <v>2035</v>
      </c>
      <c r="JK160">
        <v>2</v>
      </c>
      <c r="JL160">
        <v>30</v>
      </c>
      <c r="JM160">
        <v>187058.3</v>
      </c>
      <c r="JN160">
        <v>187058.2</v>
      </c>
      <c r="JO160">
        <v>1.75537</v>
      </c>
      <c r="JP160">
        <v>2.37427</v>
      </c>
      <c r="JQ160">
        <v>1.4978</v>
      </c>
      <c r="JR160">
        <v>2.32666</v>
      </c>
      <c r="JS160">
        <v>1.54419</v>
      </c>
      <c r="JT160">
        <v>2.30469</v>
      </c>
      <c r="JU160">
        <v>36.5523</v>
      </c>
      <c r="JV160">
        <v>24.1225</v>
      </c>
      <c r="JW160">
        <v>18</v>
      </c>
      <c r="JX160">
        <v>546.774</v>
      </c>
      <c r="JY160">
        <v>420.751</v>
      </c>
      <c r="JZ160">
        <v>27.1194</v>
      </c>
      <c r="KA160">
        <v>27.5714</v>
      </c>
      <c r="KB160">
        <v>29.9995</v>
      </c>
      <c r="KC160">
        <v>27.4709</v>
      </c>
      <c r="KD160">
        <v>27.4943</v>
      </c>
      <c r="KE160">
        <v>35.1595</v>
      </c>
      <c r="KF160">
        <v>28.3211</v>
      </c>
      <c r="KG160">
        <v>51.6258</v>
      </c>
      <c r="KH160">
        <v>27.0688</v>
      </c>
      <c r="KI160">
        <v>805.672</v>
      </c>
      <c r="KJ160">
        <v>20.6837</v>
      </c>
      <c r="KK160">
        <v>93.6893</v>
      </c>
      <c r="KL160">
        <v>98.777</v>
      </c>
    </row>
    <row r="161" spans="1:298">
      <c r="A161">
        <v>145</v>
      </c>
      <c r="B161">
        <v>1758473210.1</v>
      </c>
      <c r="C161">
        <v>3882</v>
      </c>
      <c r="D161" t="s">
        <v>734</v>
      </c>
      <c r="E161" t="s">
        <v>735</v>
      </c>
      <c r="F161">
        <v>5</v>
      </c>
      <c r="G161" t="s">
        <v>436</v>
      </c>
      <c r="H161" t="s">
        <v>437</v>
      </c>
      <c r="I161" t="s">
        <v>438</v>
      </c>
      <c r="J161">
        <v>1758473201.94615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808.237277832035</v>
      </c>
      <c r="AL161">
        <v>773.222842424242</v>
      </c>
      <c r="AM161">
        <v>3.52230519480512</v>
      </c>
      <c r="AN161">
        <v>63.94</v>
      </c>
      <c r="AO161">
        <f>(AQ161 - AP161 + DZ161*1E3/(8.314*(EB161+273.15)) * AS161/DY161 * AR161) * DY161/(100*DM161) * 1000/(1000 - AQ161)</f>
        <v>0</v>
      </c>
      <c r="AP161">
        <v>20.8247092164928</v>
      </c>
      <c r="AQ161">
        <v>23.6341083916084</v>
      </c>
      <c r="AR161">
        <v>-0.00798632843548821</v>
      </c>
      <c r="AS161">
        <v>94.9993966536346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2.96</v>
      </c>
      <c r="DN161">
        <v>0.5</v>
      </c>
      <c r="DO161" t="s">
        <v>440</v>
      </c>
      <c r="DP161">
        <v>2</v>
      </c>
      <c r="DQ161" t="b">
        <v>1</v>
      </c>
      <c r="DR161">
        <v>1758473201.94615</v>
      </c>
      <c r="DS161">
        <v>730.625769230769</v>
      </c>
      <c r="DT161">
        <v>774.786230769231</v>
      </c>
      <c r="DU161">
        <v>23.6800384615385</v>
      </c>
      <c r="DV161">
        <v>20.8722307692308</v>
      </c>
      <c r="DW161">
        <v>724.106846153846</v>
      </c>
      <c r="DX161">
        <v>23.3460153846154</v>
      </c>
      <c r="DY161">
        <v>499.999538461539</v>
      </c>
      <c r="DZ161">
        <v>90.1311076923077</v>
      </c>
      <c r="EA161">
        <v>0.0339533538461538</v>
      </c>
      <c r="EB161">
        <v>29.9445538461539</v>
      </c>
      <c r="EC161">
        <v>30.0047846153846</v>
      </c>
      <c r="ED161">
        <v>999.9</v>
      </c>
      <c r="EE161">
        <v>0</v>
      </c>
      <c r="EF161">
        <v>0</v>
      </c>
      <c r="EG161">
        <v>10012.6476923077</v>
      </c>
      <c r="EH161">
        <v>0</v>
      </c>
      <c r="EI161">
        <v>10.7772923076923</v>
      </c>
      <c r="EJ161">
        <v>-44.1604</v>
      </c>
      <c r="EK161">
        <v>748.346461538461</v>
      </c>
      <c r="EL161">
        <v>791.301769230769</v>
      </c>
      <c r="EM161">
        <v>2.80780461538462</v>
      </c>
      <c r="EN161">
        <v>774.786230769231</v>
      </c>
      <c r="EO161">
        <v>20.8722307692308</v>
      </c>
      <c r="EP161">
        <v>2.13430846153846</v>
      </c>
      <c r="EQ161">
        <v>1.88123769230769</v>
      </c>
      <c r="ER161">
        <v>18.4775615384615</v>
      </c>
      <c r="ES161">
        <v>16.4786307692308</v>
      </c>
      <c r="ET161">
        <v>1999.99615384615</v>
      </c>
      <c r="EU161">
        <v>0.979994</v>
      </c>
      <c r="EV161">
        <v>0.0200065</v>
      </c>
      <c r="EW161">
        <v>0</v>
      </c>
      <c r="EX161">
        <v>479.421461538462</v>
      </c>
      <c r="EY161">
        <v>5.00016</v>
      </c>
      <c r="EZ161">
        <v>9831.82538461538</v>
      </c>
      <c r="FA161">
        <v>18234.1307692308</v>
      </c>
      <c r="FB161">
        <v>48.4322307692308</v>
      </c>
      <c r="FC161">
        <v>48.937</v>
      </c>
      <c r="FD161">
        <v>48.875</v>
      </c>
      <c r="FE161">
        <v>48.375</v>
      </c>
      <c r="FF161">
        <v>50.2160769230769</v>
      </c>
      <c r="FG161">
        <v>1955.08615384615</v>
      </c>
      <c r="FH161">
        <v>39.91</v>
      </c>
      <c r="FI161">
        <v>0</v>
      </c>
      <c r="FJ161">
        <v>1758473211.2</v>
      </c>
      <c r="FK161">
        <v>0</v>
      </c>
      <c r="FL161">
        <v>479.4334</v>
      </c>
      <c r="FM161">
        <v>0.684692308566207</v>
      </c>
      <c r="FN161">
        <v>24.3792307682476</v>
      </c>
      <c r="FO161">
        <v>9832.2148</v>
      </c>
      <c r="FP161">
        <v>15</v>
      </c>
      <c r="FQ161">
        <v>0</v>
      </c>
      <c r="FR161" t="s">
        <v>441</v>
      </c>
      <c r="FS161">
        <v>1747249705.1</v>
      </c>
      <c r="FT161">
        <v>1747249711.1</v>
      </c>
      <c r="FU161">
        <v>0</v>
      </c>
      <c r="FV161">
        <v>0.871</v>
      </c>
      <c r="FW161">
        <v>0.066</v>
      </c>
      <c r="FX161">
        <v>5.486</v>
      </c>
      <c r="FY161">
        <v>0.145</v>
      </c>
      <c r="FZ161">
        <v>420</v>
      </c>
      <c r="GA161">
        <v>16</v>
      </c>
      <c r="GB161">
        <v>0.27</v>
      </c>
      <c r="GC161">
        <v>0.16</v>
      </c>
      <c r="GD161">
        <v>-43.8783190476191</v>
      </c>
      <c r="GE161">
        <v>-3.85473506493507</v>
      </c>
      <c r="GF161">
        <v>0.676029864527024</v>
      </c>
      <c r="GG161">
        <v>0</v>
      </c>
      <c r="GH161">
        <v>479.401441176471</v>
      </c>
      <c r="GI161">
        <v>0.613796791774589</v>
      </c>
      <c r="GJ161">
        <v>0.197557168371803</v>
      </c>
      <c r="GK161">
        <v>-1</v>
      </c>
      <c r="GL161">
        <v>2.78709285714286</v>
      </c>
      <c r="GM161">
        <v>0.41499038961039</v>
      </c>
      <c r="GN161">
        <v>0.0432929070560126</v>
      </c>
      <c r="GO161">
        <v>0</v>
      </c>
      <c r="GP161">
        <v>0</v>
      </c>
      <c r="GQ161">
        <v>2</v>
      </c>
      <c r="GR161" t="s">
        <v>467</v>
      </c>
      <c r="GS161">
        <v>3.12543</v>
      </c>
      <c r="GT161">
        <v>2.65969</v>
      </c>
      <c r="GU161">
        <v>0.136329</v>
      </c>
      <c r="GV161">
        <v>0.142162</v>
      </c>
      <c r="GW161">
        <v>0.100303</v>
      </c>
      <c r="GX161">
        <v>0.0919655</v>
      </c>
      <c r="GY161">
        <v>22399</v>
      </c>
      <c r="GZ161">
        <v>20944.8</v>
      </c>
      <c r="HA161">
        <v>23190.3</v>
      </c>
      <c r="HB161">
        <v>23770.8</v>
      </c>
      <c r="HC161">
        <v>35553.2</v>
      </c>
      <c r="HD161">
        <v>35723.8</v>
      </c>
      <c r="HE161">
        <v>41799.3</v>
      </c>
      <c r="HF161">
        <v>42379.3</v>
      </c>
      <c r="HG161">
        <v>1.91247</v>
      </c>
      <c r="HH161">
        <v>1.80245</v>
      </c>
      <c r="HI161">
        <v>0.166014</v>
      </c>
      <c r="HJ161">
        <v>0</v>
      </c>
      <c r="HK161">
        <v>27.3177</v>
      </c>
      <c r="HL161">
        <v>999.9</v>
      </c>
      <c r="HM161">
        <v>49.176</v>
      </c>
      <c r="HN161">
        <v>31.028</v>
      </c>
      <c r="HO161">
        <v>24.6527</v>
      </c>
      <c r="HP161">
        <v>54.0874</v>
      </c>
      <c r="HQ161">
        <v>43.4415</v>
      </c>
      <c r="HR161">
        <v>1</v>
      </c>
      <c r="HS161">
        <v>0.00166667</v>
      </c>
      <c r="HT161">
        <v>-0.00306373</v>
      </c>
      <c r="HU161">
        <v>20.2181</v>
      </c>
      <c r="HV161">
        <v>5.23316</v>
      </c>
      <c r="HW161">
        <v>11.992</v>
      </c>
      <c r="HX161">
        <v>4.9558</v>
      </c>
      <c r="HY161">
        <v>3.304</v>
      </c>
      <c r="HZ161">
        <v>999.9</v>
      </c>
      <c r="IA161">
        <v>9999</v>
      </c>
      <c r="IB161">
        <v>9999</v>
      </c>
      <c r="IC161">
        <v>9999</v>
      </c>
      <c r="ID161">
        <v>1.86858</v>
      </c>
      <c r="IE161">
        <v>1.86432</v>
      </c>
      <c r="IF161">
        <v>1.87181</v>
      </c>
      <c r="IG161">
        <v>1.86279</v>
      </c>
      <c r="IH161">
        <v>1.86217</v>
      </c>
      <c r="II161">
        <v>1.86859</v>
      </c>
      <c r="IJ161">
        <v>1.85873</v>
      </c>
      <c r="IK161">
        <v>1.86508</v>
      </c>
      <c r="IL161">
        <v>5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6.584</v>
      </c>
      <c r="IZ161">
        <v>0.3329</v>
      </c>
      <c r="JA161">
        <v>4.24591870636989</v>
      </c>
      <c r="JB161">
        <v>0.00406324532283829</v>
      </c>
      <c r="JC161">
        <v>-1.45373754250553e-06</v>
      </c>
      <c r="JD161">
        <v>2.45784242640463e-10</v>
      </c>
      <c r="JE161">
        <v>0.0444475935836347</v>
      </c>
      <c r="JF161">
        <v>0.00491888386651684</v>
      </c>
      <c r="JG161">
        <v>0.000226889049496401</v>
      </c>
      <c r="JH161">
        <v>4.01595507822366e-06</v>
      </c>
      <c r="JI161">
        <v>-0</v>
      </c>
      <c r="JJ161">
        <v>2035</v>
      </c>
      <c r="JK161">
        <v>2</v>
      </c>
      <c r="JL161">
        <v>30</v>
      </c>
      <c r="JM161">
        <v>187058.4</v>
      </c>
      <c r="JN161">
        <v>187058.3</v>
      </c>
      <c r="JO161">
        <v>1.77856</v>
      </c>
      <c r="JP161">
        <v>2.38037</v>
      </c>
      <c r="JQ161">
        <v>1.4978</v>
      </c>
      <c r="JR161">
        <v>2.32544</v>
      </c>
      <c r="JS161">
        <v>1.54419</v>
      </c>
      <c r="JT161">
        <v>2.2168</v>
      </c>
      <c r="JU161">
        <v>36.5523</v>
      </c>
      <c r="JV161">
        <v>24.1138</v>
      </c>
      <c r="JW161">
        <v>18</v>
      </c>
      <c r="JX161">
        <v>546.956</v>
      </c>
      <c r="JY161">
        <v>420.674</v>
      </c>
      <c r="JZ161">
        <v>27.12</v>
      </c>
      <c r="KA161">
        <v>27.5714</v>
      </c>
      <c r="KB161">
        <v>29.9997</v>
      </c>
      <c r="KC161">
        <v>27.4694</v>
      </c>
      <c r="KD161">
        <v>27.4937</v>
      </c>
      <c r="KE161">
        <v>35.7497</v>
      </c>
      <c r="KF161">
        <v>28.3211</v>
      </c>
      <c r="KG161">
        <v>51.6258</v>
      </c>
      <c r="KH161">
        <v>27.0527</v>
      </c>
      <c r="KI161">
        <v>825.851</v>
      </c>
      <c r="KJ161">
        <v>20.6904</v>
      </c>
      <c r="KK161">
        <v>93.6903</v>
      </c>
      <c r="KL161">
        <v>98.7769</v>
      </c>
    </row>
    <row r="162" spans="1:298">
      <c r="A162">
        <v>146</v>
      </c>
      <c r="B162">
        <v>1758473215.1</v>
      </c>
      <c r="C162">
        <v>3887</v>
      </c>
      <c r="D162" t="s">
        <v>736</v>
      </c>
      <c r="E162" t="s">
        <v>737</v>
      </c>
      <c r="F162">
        <v>5</v>
      </c>
      <c r="G162" t="s">
        <v>436</v>
      </c>
      <c r="H162" t="s">
        <v>437</v>
      </c>
      <c r="I162" t="s">
        <v>438</v>
      </c>
      <c r="J162">
        <v>1758473206.94615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824.622255743723</v>
      </c>
      <c r="AL162">
        <v>789.996303030303</v>
      </c>
      <c r="AM162">
        <v>3.31838268398261</v>
      </c>
      <c r="AN162">
        <v>63.94</v>
      </c>
      <c r="AO162">
        <f>(AQ162 - AP162 + DZ162*1E3/(8.314*(EB162+273.15)) * AS162/DY162 * AR162) * DY162/(100*DM162) * 1000/(1000 - AQ162)</f>
        <v>0</v>
      </c>
      <c r="AP162">
        <v>20.7818079505458</v>
      </c>
      <c r="AQ162">
        <v>23.57976993007</v>
      </c>
      <c r="AR162">
        <v>-0.010347002651254</v>
      </c>
      <c r="AS162">
        <v>94.9993966536346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2.96</v>
      </c>
      <c r="DN162">
        <v>0.5</v>
      </c>
      <c r="DO162" t="s">
        <v>440</v>
      </c>
      <c r="DP162">
        <v>2</v>
      </c>
      <c r="DQ162" t="b">
        <v>1</v>
      </c>
      <c r="DR162">
        <v>1758473206.94615</v>
      </c>
      <c r="DS162">
        <v>747.554769230769</v>
      </c>
      <c r="DT162">
        <v>791.438</v>
      </c>
      <c r="DU162">
        <v>23.6499846153846</v>
      </c>
      <c r="DV162">
        <v>20.8244692307692</v>
      </c>
      <c r="DW162">
        <v>740.996461538462</v>
      </c>
      <c r="DX162">
        <v>23.3165923076923</v>
      </c>
      <c r="DY162">
        <v>500.024230769231</v>
      </c>
      <c r="DZ162">
        <v>90.1311153846154</v>
      </c>
      <c r="EA162">
        <v>0.034034</v>
      </c>
      <c r="EB162">
        <v>29.9530307692308</v>
      </c>
      <c r="EC162">
        <v>30.0179923076923</v>
      </c>
      <c r="ED162">
        <v>999.9</v>
      </c>
      <c r="EE162">
        <v>0</v>
      </c>
      <c r="EF162">
        <v>0</v>
      </c>
      <c r="EG162">
        <v>10013.0307692308</v>
      </c>
      <c r="EH162">
        <v>0</v>
      </c>
      <c r="EI162">
        <v>10.7770846153846</v>
      </c>
      <c r="EJ162">
        <v>-43.8831923076923</v>
      </c>
      <c r="EK162">
        <v>765.662076923077</v>
      </c>
      <c r="EL162">
        <v>808.269153846154</v>
      </c>
      <c r="EM162">
        <v>2.82549384615385</v>
      </c>
      <c r="EN162">
        <v>791.438</v>
      </c>
      <c r="EO162">
        <v>20.8244692307692</v>
      </c>
      <c r="EP162">
        <v>2.13159769230769</v>
      </c>
      <c r="EQ162">
        <v>1.87693384615385</v>
      </c>
      <c r="ER162">
        <v>18.4572769230769</v>
      </c>
      <c r="ES162">
        <v>16.4426461538462</v>
      </c>
      <c r="ET162">
        <v>1999.99923076923</v>
      </c>
      <c r="EU162">
        <v>0.979994</v>
      </c>
      <c r="EV162">
        <v>0.0200065</v>
      </c>
      <c r="EW162">
        <v>0</v>
      </c>
      <c r="EX162">
        <v>479.534</v>
      </c>
      <c r="EY162">
        <v>5.00016</v>
      </c>
      <c r="EZ162">
        <v>9833.99615384615</v>
      </c>
      <c r="FA162">
        <v>18234.1692307692</v>
      </c>
      <c r="FB162">
        <v>48.4322307692308</v>
      </c>
      <c r="FC162">
        <v>48.937</v>
      </c>
      <c r="FD162">
        <v>48.875</v>
      </c>
      <c r="FE162">
        <v>48.375</v>
      </c>
      <c r="FF162">
        <v>50.2063846153846</v>
      </c>
      <c r="FG162">
        <v>1955.08923076923</v>
      </c>
      <c r="FH162">
        <v>39.91</v>
      </c>
      <c r="FI162">
        <v>0</v>
      </c>
      <c r="FJ162">
        <v>1758473216</v>
      </c>
      <c r="FK162">
        <v>0</v>
      </c>
      <c r="FL162">
        <v>479.54752</v>
      </c>
      <c r="FM162">
        <v>0.851615381856362</v>
      </c>
      <c r="FN162">
        <v>32.6830768636419</v>
      </c>
      <c r="FO162">
        <v>9834.3988</v>
      </c>
      <c r="FP162">
        <v>15</v>
      </c>
      <c r="FQ162">
        <v>0</v>
      </c>
      <c r="FR162" t="s">
        <v>441</v>
      </c>
      <c r="FS162">
        <v>1747249705.1</v>
      </c>
      <c r="FT162">
        <v>1747249711.1</v>
      </c>
      <c r="FU162">
        <v>0</v>
      </c>
      <c r="FV162">
        <v>0.871</v>
      </c>
      <c r="FW162">
        <v>0.066</v>
      </c>
      <c r="FX162">
        <v>5.486</v>
      </c>
      <c r="FY162">
        <v>0.145</v>
      </c>
      <c r="FZ162">
        <v>420</v>
      </c>
      <c r="GA162">
        <v>16</v>
      </c>
      <c r="GB162">
        <v>0.27</v>
      </c>
      <c r="GC162">
        <v>0.16</v>
      </c>
      <c r="GD162">
        <v>-44.031315</v>
      </c>
      <c r="GE162">
        <v>1.83891879699249</v>
      </c>
      <c r="GF162">
        <v>0.535262941249439</v>
      </c>
      <c r="GG162">
        <v>0</v>
      </c>
      <c r="GH162">
        <v>479.453852941176</v>
      </c>
      <c r="GI162">
        <v>1.17813598272331</v>
      </c>
      <c r="GJ162">
        <v>0.224870699102568</v>
      </c>
      <c r="GK162">
        <v>-1</v>
      </c>
      <c r="GL162">
        <v>2.814393</v>
      </c>
      <c r="GM162">
        <v>0.202791879699251</v>
      </c>
      <c r="GN162">
        <v>0.0254179615823142</v>
      </c>
      <c r="GO162">
        <v>0</v>
      </c>
      <c r="GP162">
        <v>0</v>
      </c>
      <c r="GQ162">
        <v>2</v>
      </c>
      <c r="GR162" t="s">
        <v>467</v>
      </c>
      <c r="GS162">
        <v>3.12532</v>
      </c>
      <c r="GT162">
        <v>2.65983</v>
      </c>
      <c r="GU162">
        <v>0.13833</v>
      </c>
      <c r="GV162">
        <v>0.14419</v>
      </c>
      <c r="GW162">
        <v>0.10014</v>
      </c>
      <c r="GX162">
        <v>0.0918922</v>
      </c>
      <c r="GY162">
        <v>22347.2</v>
      </c>
      <c r="GZ162">
        <v>20895.2</v>
      </c>
      <c r="HA162">
        <v>23190.3</v>
      </c>
      <c r="HB162">
        <v>23770.8</v>
      </c>
      <c r="HC162">
        <v>35560</v>
      </c>
      <c r="HD162">
        <v>35726.8</v>
      </c>
      <c r="HE162">
        <v>41799.5</v>
      </c>
      <c r="HF162">
        <v>42379.2</v>
      </c>
      <c r="HG162">
        <v>1.9123</v>
      </c>
      <c r="HH162">
        <v>1.8026</v>
      </c>
      <c r="HI162">
        <v>0.166953</v>
      </c>
      <c r="HJ162">
        <v>0</v>
      </c>
      <c r="HK162">
        <v>27.3151</v>
      </c>
      <c r="HL162">
        <v>999.9</v>
      </c>
      <c r="HM162">
        <v>49.152</v>
      </c>
      <c r="HN162">
        <v>31.038</v>
      </c>
      <c r="HO162">
        <v>24.6545</v>
      </c>
      <c r="HP162">
        <v>53.3174</v>
      </c>
      <c r="HQ162">
        <v>43.4976</v>
      </c>
      <c r="HR162">
        <v>1</v>
      </c>
      <c r="HS162">
        <v>0.00170478</v>
      </c>
      <c r="HT162">
        <v>0.143527</v>
      </c>
      <c r="HU162">
        <v>20.2182</v>
      </c>
      <c r="HV162">
        <v>5.23391</v>
      </c>
      <c r="HW162">
        <v>11.992</v>
      </c>
      <c r="HX162">
        <v>4.9556</v>
      </c>
      <c r="HY162">
        <v>3.30395</v>
      </c>
      <c r="HZ162">
        <v>999.9</v>
      </c>
      <c r="IA162">
        <v>9999</v>
      </c>
      <c r="IB162">
        <v>9999</v>
      </c>
      <c r="IC162">
        <v>9999</v>
      </c>
      <c r="ID162">
        <v>1.86857</v>
      </c>
      <c r="IE162">
        <v>1.86432</v>
      </c>
      <c r="IF162">
        <v>1.8718</v>
      </c>
      <c r="IG162">
        <v>1.86279</v>
      </c>
      <c r="IH162">
        <v>1.86218</v>
      </c>
      <c r="II162">
        <v>1.86859</v>
      </c>
      <c r="IJ162">
        <v>1.85874</v>
      </c>
      <c r="IK162">
        <v>1.86508</v>
      </c>
      <c r="IL162">
        <v>5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6.62</v>
      </c>
      <c r="IZ162">
        <v>0.3317</v>
      </c>
      <c r="JA162">
        <v>4.24591870636989</v>
      </c>
      <c r="JB162">
        <v>0.00406324532283829</v>
      </c>
      <c r="JC162">
        <v>-1.45373754250553e-06</v>
      </c>
      <c r="JD162">
        <v>2.45784242640463e-10</v>
      </c>
      <c r="JE162">
        <v>0.0444475935836347</v>
      </c>
      <c r="JF162">
        <v>0.00491888386651684</v>
      </c>
      <c r="JG162">
        <v>0.000226889049496401</v>
      </c>
      <c r="JH162">
        <v>4.01595507822366e-06</v>
      </c>
      <c r="JI162">
        <v>-0</v>
      </c>
      <c r="JJ162">
        <v>2035</v>
      </c>
      <c r="JK162">
        <v>2</v>
      </c>
      <c r="JL162">
        <v>30</v>
      </c>
      <c r="JM162">
        <v>187058.5</v>
      </c>
      <c r="JN162">
        <v>187058.4</v>
      </c>
      <c r="JO162">
        <v>1.81396</v>
      </c>
      <c r="JP162">
        <v>2.37061</v>
      </c>
      <c r="JQ162">
        <v>1.49902</v>
      </c>
      <c r="JR162">
        <v>2.32544</v>
      </c>
      <c r="JS162">
        <v>1.54419</v>
      </c>
      <c r="JT162">
        <v>2.26807</v>
      </c>
      <c r="JU162">
        <v>36.5523</v>
      </c>
      <c r="JV162">
        <v>24.1225</v>
      </c>
      <c r="JW162">
        <v>18</v>
      </c>
      <c r="JX162">
        <v>546.835</v>
      </c>
      <c r="JY162">
        <v>420.745</v>
      </c>
      <c r="JZ162">
        <v>27.0805</v>
      </c>
      <c r="KA162">
        <v>27.5714</v>
      </c>
      <c r="KB162">
        <v>29.9998</v>
      </c>
      <c r="KC162">
        <v>27.4686</v>
      </c>
      <c r="KD162">
        <v>27.4916</v>
      </c>
      <c r="KE162">
        <v>36.3272</v>
      </c>
      <c r="KF162">
        <v>28.3211</v>
      </c>
      <c r="KG162">
        <v>51.6258</v>
      </c>
      <c r="KH162">
        <v>27.0258</v>
      </c>
      <c r="KI162">
        <v>839.465</v>
      </c>
      <c r="KJ162">
        <v>20.7148</v>
      </c>
      <c r="KK162">
        <v>93.6905</v>
      </c>
      <c r="KL162">
        <v>98.7768</v>
      </c>
    </row>
    <row r="163" spans="1:298">
      <c r="A163">
        <v>147</v>
      </c>
      <c r="B163">
        <v>1758473220.1</v>
      </c>
      <c r="C163">
        <v>3892</v>
      </c>
      <c r="D163" t="s">
        <v>738</v>
      </c>
      <c r="E163" t="s">
        <v>739</v>
      </c>
      <c r="F163">
        <v>5</v>
      </c>
      <c r="G163" t="s">
        <v>436</v>
      </c>
      <c r="H163" t="s">
        <v>437</v>
      </c>
      <c r="I163" t="s">
        <v>438</v>
      </c>
      <c r="J163">
        <v>1758473211.94615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842.485238247619</v>
      </c>
      <c r="AL163">
        <v>807.470478787878</v>
      </c>
      <c r="AM163">
        <v>3.52252121212115</v>
      </c>
      <c r="AN163">
        <v>63.94</v>
      </c>
      <c r="AO163">
        <f>(AQ163 - AP163 + DZ163*1E3/(8.314*(EB163+273.15)) * AS163/DY163 * AR163) * DY163/(100*DM163) * 1000/(1000 - AQ163)</f>
        <v>0</v>
      </c>
      <c r="AP163">
        <v>20.7648744454612</v>
      </c>
      <c r="AQ163">
        <v>23.5404475524476</v>
      </c>
      <c r="AR163">
        <v>-0.0090561654751332</v>
      </c>
      <c r="AS163">
        <v>94.9993966536346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2.96</v>
      </c>
      <c r="DN163">
        <v>0.5</v>
      </c>
      <c r="DO163" t="s">
        <v>440</v>
      </c>
      <c r="DP163">
        <v>2</v>
      </c>
      <c r="DQ163" t="b">
        <v>1</v>
      </c>
      <c r="DR163">
        <v>1758473211.94615</v>
      </c>
      <c r="DS163">
        <v>764.313769230769</v>
      </c>
      <c r="DT163">
        <v>808.497538461539</v>
      </c>
      <c r="DU163">
        <v>23.6051307692308</v>
      </c>
      <c r="DV163">
        <v>20.7884769230769</v>
      </c>
      <c r="DW163">
        <v>757.717</v>
      </c>
      <c r="DX163">
        <v>23.2727</v>
      </c>
      <c r="DY163">
        <v>500.001538461538</v>
      </c>
      <c r="DZ163">
        <v>90.1310384615385</v>
      </c>
      <c r="EA163">
        <v>0.0340687538461538</v>
      </c>
      <c r="EB163">
        <v>29.9535846153846</v>
      </c>
      <c r="EC163">
        <v>30.0270538461539</v>
      </c>
      <c r="ED163">
        <v>999.9</v>
      </c>
      <c r="EE163">
        <v>0</v>
      </c>
      <c r="EF163">
        <v>0</v>
      </c>
      <c r="EG163">
        <v>10016.3407692308</v>
      </c>
      <c r="EH163">
        <v>0</v>
      </c>
      <c r="EI163">
        <v>10.7756923076923</v>
      </c>
      <c r="EJ163">
        <v>-44.1838615384615</v>
      </c>
      <c r="EK163">
        <v>782.790923076923</v>
      </c>
      <c r="EL163">
        <v>825.661461538461</v>
      </c>
      <c r="EM163">
        <v>2.81664307692308</v>
      </c>
      <c r="EN163">
        <v>808.497538461539</v>
      </c>
      <c r="EO163">
        <v>20.7884769230769</v>
      </c>
      <c r="EP163">
        <v>2.12755230769231</v>
      </c>
      <c r="EQ163">
        <v>1.87368769230769</v>
      </c>
      <c r="ER163">
        <v>18.4269692307692</v>
      </c>
      <c r="ES163">
        <v>16.4154692307692</v>
      </c>
      <c r="ET163">
        <v>2000.00076923077</v>
      </c>
      <c r="EU163">
        <v>0.979994</v>
      </c>
      <c r="EV163">
        <v>0.0200065</v>
      </c>
      <c r="EW163">
        <v>0</v>
      </c>
      <c r="EX163">
        <v>479.742</v>
      </c>
      <c r="EY163">
        <v>5.00016</v>
      </c>
      <c r="EZ163">
        <v>9836.81538461538</v>
      </c>
      <c r="FA163">
        <v>18234.1692307692</v>
      </c>
      <c r="FB163">
        <v>48.4322307692308</v>
      </c>
      <c r="FC163">
        <v>48.937</v>
      </c>
      <c r="FD163">
        <v>48.875</v>
      </c>
      <c r="FE163">
        <v>48.375</v>
      </c>
      <c r="FF163">
        <v>50.2112307692308</v>
      </c>
      <c r="FG163">
        <v>1955.09076923077</v>
      </c>
      <c r="FH163">
        <v>39.91</v>
      </c>
      <c r="FI163">
        <v>0</v>
      </c>
      <c r="FJ163">
        <v>1758473221.4</v>
      </c>
      <c r="FK163">
        <v>0</v>
      </c>
      <c r="FL163">
        <v>479.687230769231</v>
      </c>
      <c r="FM163">
        <v>2.81032479227153</v>
      </c>
      <c r="FN163">
        <v>39.1131623844946</v>
      </c>
      <c r="FO163">
        <v>9837.47538461539</v>
      </c>
      <c r="FP163">
        <v>15</v>
      </c>
      <c r="FQ163">
        <v>0</v>
      </c>
      <c r="FR163" t="s">
        <v>441</v>
      </c>
      <c r="FS163">
        <v>1747249705.1</v>
      </c>
      <c r="FT163">
        <v>1747249711.1</v>
      </c>
      <c r="FU163">
        <v>0</v>
      </c>
      <c r="FV163">
        <v>0.871</v>
      </c>
      <c r="FW163">
        <v>0.066</v>
      </c>
      <c r="FX163">
        <v>5.486</v>
      </c>
      <c r="FY163">
        <v>0.145</v>
      </c>
      <c r="FZ163">
        <v>420</v>
      </c>
      <c r="GA163">
        <v>16</v>
      </c>
      <c r="GB163">
        <v>0.27</v>
      </c>
      <c r="GC163">
        <v>0.16</v>
      </c>
      <c r="GD163">
        <v>-44.0517333333333</v>
      </c>
      <c r="GE163">
        <v>-1.84920779220791</v>
      </c>
      <c r="GF163">
        <v>0.537772345473022</v>
      </c>
      <c r="GG163">
        <v>0</v>
      </c>
      <c r="GH163">
        <v>479.609323529412</v>
      </c>
      <c r="GI163">
        <v>1.513017572804</v>
      </c>
      <c r="GJ163">
        <v>0.241293782444482</v>
      </c>
      <c r="GK163">
        <v>-1</v>
      </c>
      <c r="GL163">
        <v>2.81680476190476</v>
      </c>
      <c r="GM163">
        <v>-0.0825872727272754</v>
      </c>
      <c r="GN163">
        <v>0.0195564532325918</v>
      </c>
      <c r="GO163">
        <v>1</v>
      </c>
      <c r="GP163">
        <v>1</v>
      </c>
      <c r="GQ163">
        <v>2</v>
      </c>
      <c r="GR163" t="s">
        <v>448</v>
      </c>
      <c r="GS163">
        <v>3.12533</v>
      </c>
      <c r="GT163">
        <v>2.65991</v>
      </c>
      <c r="GU163">
        <v>0.140402</v>
      </c>
      <c r="GV163">
        <v>0.146086</v>
      </c>
      <c r="GW163">
        <v>0.10004</v>
      </c>
      <c r="GX163">
        <v>0.0918904</v>
      </c>
      <c r="GY163">
        <v>22293.4</v>
      </c>
      <c r="GZ163">
        <v>20848.9</v>
      </c>
      <c r="HA163">
        <v>23190.2</v>
      </c>
      <c r="HB163">
        <v>23770.7</v>
      </c>
      <c r="HC163">
        <v>35564.3</v>
      </c>
      <c r="HD163">
        <v>35727.4</v>
      </c>
      <c r="HE163">
        <v>41799.6</v>
      </c>
      <c r="HF163">
        <v>42379.6</v>
      </c>
      <c r="HG163">
        <v>1.9122</v>
      </c>
      <c r="HH163">
        <v>1.80265</v>
      </c>
      <c r="HI163">
        <v>0.166684</v>
      </c>
      <c r="HJ163">
        <v>0</v>
      </c>
      <c r="HK163">
        <v>27.313</v>
      </c>
      <c r="HL163">
        <v>999.9</v>
      </c>
      <c r="HM163">
        <v>49.176</v>
      </c>
      <c r="HN163">
        <v>31.038</v>
      </c>
      <c r="HO163">
        <v>24.669</v>
      </c>
      <c r="HP163">
        <v>53.4174</v>
      </c>
      <c r="HQ163">
        <v>43.4776</v>
      </c>
      <c r="HR163">
        <v>1</v>
      </c>
      <c r="HS163">
        <v>0.00169461</v>
      </c>
      <c r="HT163">
        <v>0.21588</v>
      </c>
      <c r="HU163">
        <v>20.2182</v>
      </c>
      <c r="HV163">
        <v>5.23391</v>
      </c>
      <c r="HW163">
        <v>11.992</v>
      </c>
      <c r="HX163">
        <v>4.9558</v>
      </c>
      <c r="HY163">
        <v>3.304</v>
      </c>
      <c r="HZ163">
        <v>999.9</v>
      </c>
      <c r="IA163">
        <v>9999</v>
      </c>
      <c r="IB163">
        <v>9999</v>
      </c>
      <c r="IC163">
        <v>9999</v>
      </c>
      <c r="ID163">
        <v>1.86858</v>
      </c>
      <c r="IE163">
        <v>1.86432</v>
      </c>
      <c r="IF163">
        <v>1.8718</v>
      </c>
      <c r="IG163">
        <v>1.86279</v>
      </c>
      <c r="IH163">
        <v>1.86218</v>
      </c>
      <c r="II163">
        <v>1.86859</v>
      </c>
      <c r="IJ163">
        <v>1.85871</v>
      </c>
      <c r="IK163">
        <v>1.86508</v>
      </c>
      <c r="IL163">
        <v>5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6.659</v>
      </c>
      <c r="IZ163">
        <v>0.331</v>
      </c>
      <c r="JA163">
        <v>4.24591870636989</v>
      </c>
      <c r="JB163">
        <v>0.00406324532283829</v>
      </c>
      <c r="JC163">
        <v>-1.45373754250553e-06</v>
      </c>
      <c r="JD163">
        <v>2.45784242640463e-10</v>
      </c>
      <c r="JE163">
        <v>0.0444475935836347</v>
      </c>
      <c r="JF163">
        <v>0.00491888386651684</v>
      </c>
      <c r="JG163">
        <v>0.000226889049496401</v>
      </c>
      <c r="JH163">
        <v>4.01595507822366e-06</v>
      </c>
      <c r="JI163">
        <v>-0</v>
      </c>
      <c r="JJ163">
        <v>2035</v>
      </c>
      <c r="JK163">
        <v>2</v>
      </c>
      <c r="JL163">
        <v>30</v>
      </c>
      <c r="JM163">
        <v>187058.6</v>
      </c>
      <c r="JN163">
        <v>187058.5</v>
      </c>
      <c r="JO163">
        <v>1.84082</v>
      </c>
      <c r="JP163">
        <v>2.37061</v>
      </c>
      <c r="JQ163">
        <v>1.49902</v>
      </c>
      <c r="JR163">
        <v>2.32544</v>
      </c>
      <c r="JS163">
        <v>1.54419</v>
      </c>
      <c r="JT163">
        <v>2.2876</v>
      </c>
      <c r="JU163">
        <v>36.5523</v>
      </c>
      <c r="JV163">
        <v>24.1225</v>
      </c>
      <c r="JW163">
        <v>18</v>
      </c>
      <c r="JX163">
        <v>546.758</v>
      </c>
      <c r="JY163">
        <v>420.774</v>
      </c>
      <c r="JZ163">
        <v>27.0361</v>
      </c>
      <c r="KA163">
        <v>27.569</v>
      </c>
      <c r="KB163">
        <v>30.0002</v>
      </c>
      <c r="KC163">
        <v>27.4672</v>
      </c>
      <c r="KD163">
        <v>27.4915</v>
      </c>
      <c r="KE163">
        <v>36.8588</v>
      </c>
      <c r="KF163">
        <v>28.3211</v>
      </c>
      <c r="KG163">
        <v>51.6258</v>
      </c>
      <c r="KH163">
        <v>26.9893</v>
      </c>
      <c r="KI163">
        <v>859.826</v>
      </c>
      <c r="KJ163">
        <v>20.7236</v>
      </c>
      <c r="KK163">
        <v>93.6906</v>
      </c>
      <c r="KL163">
        <v>98.7773</v>
      </c>
    </row>
    <row r="164" spans="1:298">
      <c r="A164">
        <v>148</v>
      </c>
      <c r="B164">
        <v>1758473225.1</v>
      </c>
      <c r="C164">
        <v>3897</v>
      </c>
      <c r="D164" t="s">
        <v>740</v>
      </c>
      <c r="E164" t="s">
        <v>741</v>
      </c>
      <c r="F164">
        <v>5</v>
      </c>
      <c r="G164" t="s">
        <v>436</v>
      </c>
      <c r="H164" t="s">
        <v>437</v>
      </c>
      <c r="I164" t="s">
        <v>438</v>
      </c>
      <c r="J164">
        <v>1758473216.94615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858.805987238095</v>
      </c>
      <c r="AL164">
        <v>824.284606060606</v>
      </c>
      <c r="AM164">
        <v>3.34455108225092</v>
      </c>
      <c r="AN164">
        <v>63.94</v>
      </c>
      <c r="AO164">
        <f>(AQ164 - AP164 + DZ164*1E3/(8.314*(EB164+273.15)) * AS164/DY164 * AR164) * DY164/(100*DM164) * 1000/(1000 - AQ164)</f>
        <v>0</v>
      </c>
      <c r="AP164">
        <v>20.7644536045997</v>
      </c>
      <c r="AQ164">
        <v>23.5112342657343</v>
      </c>
      <c r="AR164">
        <v>-0.00647259543270097</v>
      </c>
      <c r="AS164">
        <v>94.9993966536346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2.96</v>
      </c>
      <c r="DN164">
        <v>0.5</v>
      </c>
      <c r="DO164" t="s">
        <v>440</v>
      </c>
      <c r="DP164">
        <v>2</v>
      </c>
      <c r="DQ164" t="b">
        <v>1</v>
      </c>
      <c r="DR164">
        <v>1758473216.94615</v>
      </c>
      <c r="DS164">
        <v>781.094153846154</v>
      </c>
      <c r="DT164">
        <v>825.027692307692</v>
      </c>
      <c r="DU164">
        <v>23.5620923076923</v>
      </c>
      <c r="DV164">
        <v>20.7698384615385</v>
      </c>
      <c r="DW164">
        <v>774.459384615385</v>
      </c>
      <c r="DX164">
        <v>23.2305846153846</v>
      </c>
      <c r="DY164">
        <v>500.032461538462</v>
      </c>
      <c r="DZ164">
        <v>90.1319615384615</v>
      </c>
      <c r="EA164">
        <v>0.0340685230769231</v>
      </c>
      <c r="EB164">
        <v>29.9502615384615</v>
      </c>
      <c r="EC164">
        <v>30.0325461538461</v>
      </c>
      <c r="ED164">
        <v>999.9</v>
      </c>
      <c r="EE164">
        <v>0</v>
      </c>
      <c r="EF164">
        <v>0</v>
      </c>
      <c r="EG164">
        <v>10010.3853846154</v>
      </c>
      <c r="EH164">
        <v>0</v>
      </c>
      <c r="EI164">
        <v>10.7775076923077</v>
      </c>
      <c r="EJ164">
        <v>-43.9336692307692</v>
      </c>
      <c r="EK164">
        <v>799.941846153846</v>
      </c>
      <c r="EL164">
        <v>842.526846153846</v>
      </c>
      <c r="EM164">
        <v>2.79223769230769</v>
      </c>
      <c r="EN164">
        <v>825.027692307692</v>
      </c>
      <c r="EO164">
        <v>20.7698384615385</v>
      </c>
      <c r="EP164">
        <v>2.12369461538462</v>
      </c>
      <c r="EQ164">
        <v>1.87202769230769</v>
      </c>
      <c r="ER164">
        <v>18.3980230769231</v>
      </c>
      <c r="ES164">
        <v>16.4015538461538</v>
      </c>
      <c r="ET164">
        <v>1999.99923076923</v>
      </c>
      <c r="EU164">
        <v>0.979994</v>
      </c>
      <c r="EV164">
        <v>0.0200065</v>
      </c>
      <c r="EW164">
        <v>0</v>
      </c>
      <c r="EX164">
        <v>479.879076923077</v>
      </c>
      <c r="EY164">
        <v>5.00016</v>
      </c>
      <c r="EZ164">
        <v>9840.25</v>
      </c>
      <c r="FA164">
        <v>18234.1307692308</v>
      </c>
      <c r="FB164">
        <v>48.4322307692308</v>
      </c>
      <c r="FC164">
        <v>48.937</v>
      </c>
      <c r="FD164">
        <v>48.875</v>
      </c>
      <c r="FE164">
        <v>48.375</v>
      </c>
      <c r="FF164">
        <v>50.2257692307692</v>
      </c>
      <c r="FG164">
        <v>1955.08923076923</v>
      </c>
      <c r="FH164">
        <v>39.91</v>
      </c>
      <c r="FI164">
        <v>0</v>
      </c>
      <c r="FJ164">
        <v>1758473226.2</v>
      </c>
      <c r="FK164">
        <v>0</v>
      </c>
      <c r="FL164">
        <v>479.871769230769</v>
      </c>
      <c r="FM164">
        <v>2.09743590878478</v>
      </c>
      <c r="FN164">
        <v>45.2133333536715</v>
      </c>
      <c r="FO164">
        <v>9840.83730769231</v>
      </c>
      <c r="FP164">
        <v>15</v>
      </c>
      <c r="FQ164">
        <v>0</v>
      </c>
      <c r="FR164" t="s">
        <v>441</v>
      </c>
      <c r="FS164">
        <v>1747249705.1</v>
      </c>
      <c r="FT164">
        <v>1747249711.1</v>
      </c>
      <c r="FU164">
        <v>0</v>
      </c>
      <c r="FV164">
        <v>0.871</v>
      </c>
      <c r="FW164">
        <v>0.066</v>
      </c>
      <c r="FX164">
        <v>5.486</v>
      </c>
      <c r="FY164">
        <v>0.145</v>
      </c>
      <c r="FZ164">
        <v>420</v>
      </c>
      <c r="GA164">
        <v>16</v>
      </c>
      <c r="GB164">
        <v>0.27</v>
      </c>
      <c r="GC164">
        <v>0.16</v>
      </c>
      <c r="GD164">
        <v>-44.06627</v>
      </c>
      <c r="GE164">
        <v>1.69685413533832</v>
      </c>
      <c r="GF164">
        <v>0.521321999439886</v>
      </c>
      <c r="GG164">
        <v>0</v>
      </c>
      <c r="GH164">
        <v>479.732117647059</v>
      </c>
      <c r="GI164">
        <v>2.21121467190573</v>
      </c>
      <c r="GJ164">
        <v>0.286449232203116</v>
      </c>
      <c r="GK164">
        <v>-1</v>
      </c>
      <c r="GL164">
        <v>2.8024515</v>
      </c>
      <c r="GM164">
        <v>-0.318923458646613</v>
      </c>
      <c r="GN164">
        <v>0.0317299737275341</v>
      </c>
      <c r="GO164">
        <v>0</v>
      </c>
      <c r="GP164">
        <v>0</v>
      </c>
      <c r="GQ164">
        <v>2</v>
      </c>
      <c r="GR164" t="s">
        <v>467</v>
      </c>
      <c r="GS164">
        <v>3.12532</v>
      </c>
      <c r="GT164">
        <v>2.65971</v>
      </c>
      <c r="GU164">
        <v>0.142382</v>
      </c>
      <c r="GV164">
        <v>0.148074</v>
      </c>
      <c r="GW164">
        <v>0.0999398</v>
      </c>
      <c r="GX164">
        <v>0.0918993</v>
      </c>
      <c r="GY164">
        <v>22242</v>
      </c>
      <c r="GZ164">
        <v>20800.3</v>
      </c>
      <c r="HA164">
        <v>23190.2</v>
      </c>
      <c r="HB164">
        <v>23770.6</v>
      </c>
      <c r="HC164">
        <v>35567.9</v>
      </c>
      <c r="HD164">
        <v>35726.8</v>
      </c>
      <c r="HE164">
        <v>41798.9</v>
      </c>
      <c r="HF164">
        <v>42379.2</v>
      </c>
      <c r="HG164">
        <v>1.91225</v>
      </c>
      <c r="HH164">
        <v>1.8026</v>
      </c>
      <c r="HI164">
        <v>0.167079</v>
      </c>
      <c r="HJ164">
        <v>0</v>
      </c>
      <c r="HK164">
        <v>27.3099</v>
      </c>
      <c r="HL164">
        <v>999.9</v>
      </c>
      <c r="HM164">
        <v>49.176</v>
      </c>
      <c r="HN164">
        <v>31.028</v>
      </c>
      <c r="HO164">
        <v>24.6516</v>
      </c>
      <c r="HP164">
        <v>54.1474</v>
      </c>
      <c r="HQ164">
        <v>43.5136</v>
      </c>
      <c r="HR164">
        <v>1</v>
      </c>
      <c r="HS164">
        <v>0.00204776</v>
      </c>
      <c r="HT164">
        <v>0.248287</v>
      </c>
      <c r="HU164">
        <v>20.2179</v>
      </c>
      <c r="HV164">
        <v>5.23361</v>
      </c>
      <c r="HW164">
        <v>11.992</v>
      </c>
      <c r="HX164">
        <v>4.9559</v>
      </c>
      <c r="HY164">
        <v>3.304</v>
      </c>
      <c r="HZ164">
        <v>999.9</v>
      </c>
      <c r="IA164">
        <v>9999</v>
      </c>
      <c r="IB164">
        <v>9999</v>
      </c>
      <c r="IC164">
        <v>9999</v>
      </c>
      <c r="ID164">
        <v>1.86859</v>
      </c>
      <c r="IE164">
        <v>1.86432</v>
      </c>
      <c r="IF164">
        <v>1.87181</v>
      </c>
      <c r="IG164">
        <v>1.86279</v>
      </c>
      <c r="IH164">
        <v>1.86218</v>
      </c>
      <c r="II164">
        <v>1.86859</v>
      </c>
      <c r="IJ164">
        <v>1.85872</v>
      </c>
      <c r="IK164">
        <v>1.86508</v>
      </c>
      <c r="IL164">
        <v>5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6.696</v>
      </c>
      <c r="IZ164">
        <v>0.3302</v>
      </c>
      <c r="JA164">
        <v>4.24591870636989</v>
      </c>
      <c r="JB164">
        <v>0.00406324532283829</v>
      </c>
      <c r="JC164">
        <v>-1.45373754250553e-06</v>
      </c>
      <c r="JD164">
        <v>2.45784242640463e-10</v>
      </c>
      <c r="JE164">
        <v>0.0444475935836347</v>
      </c>
      <c r="JF164">
        <v>0.00491888386651684</v>
      </c>
      <c r="JG164">
        <v>0.000226889049496401</v>
      </c>
      <c r="JH164">
        <v>4.01595507822366e-06</v>
      </c>
      <c r="JI164">
        <v>-0</v>
      </c>
      <c r="JJ164">
        <v>2035</v>
      </c>
      <c r="JK164">
        <v>2</v>
      </c>
      <c r="JL164">
        <v>30</v>
      </c>
      <c r="JM164">
        <v>187058.7</v>
      </c>
      <c r="JN164">
        <v>187058.6</v>
      </c>
      <c r="JO164">
        <v>1.87134</v>
      </c>
      <c r="JP164">
        <v>2.37183</v>
      </c>
      <c r="JQ164">
        <v>1.49902</v>
      </c>
      <c r="JR164">
        <v>2.32544</v>
      </c>
      <c r="JS164">
        <v>1.54419</v>
      </c>
      <c r="JT164">
        <v>2.28516</v>
      </c>
      <c r="JU164">
        <v>36.5523</v>
      </c>
      <c r="JV164">
        <v>24.1225</v>
      </c>
      <c r="JW164">
        <v>18</v>
      </c>
      <c r="JX164">
        <v>546.783</v>
      </c>
      <c r="JY164">
        <v>420.729</v>
      </c>
      <c r="JZ164">
        <v>26.9857</v>
      </c>
      <c r="KA164">
        <v>27.569</v>
      </c>
      <c r="KB164">
        <v>30.0002</v>
      </c>
      <c r="KC164">
        <v>27.4663</v>
      </c>
      <c r="KD164">
        <v>27.4893</v>
      </c>
      <c r="KE164">
        <v>37.4854</v>
      </c>
      <c r="KF164">
        <v>28.3211</v>
      </c>
      <c r="KG164">
        <v>51.6258</v>
      </c>
      <c r="KH164">
        <v>26.9566</v>
      </c>
      <c r="KI164">
        <v>873.371</v>
      </c>
      <c r="KJ164">
        <v>20.7236</v>
      </c>
      <c r="KK164">
        <v>93.6896</v>
      </c>
      <c r="KL164">
        <v>98.7764</v>
      </c>
    </row>
    <row r="165" spans="1:298">
      <c r="A165">
        <v>149</v>
      </c>
      <c r="B165">
        <v>1758473230.1</v>
      </c>
      <c r="C165">
        <v>3902</v>
      </c>
      <c r="D165" t="s">
        <v>742</v>
      </c>
      <c r="E165" t="s">
        <v>743</v>
      </c>
      <c r="F165">
        <v>5</v>
      </c>
      <c r="G165" t="s">
        <v>436</v>
      </c>
      <c r="H165" t="s">
        <v>437</v>
      </c>
      <c r="I165" t="s">
        <v>438</v>
      </c>
      <c r="J165">
        <v>1758473221.94615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876.34964445368</v>
      </c>
      <c r="AL165">
        <v>841.361509090909</v>
      </c>
      <c r="AM165">
        <v>3.40552900432885</v>
      </c>
      <c r="AN165">
        <v>63.94</v>
      </c>
      <c r="AO165">
        <f>(AQ165 - AP165 + DZ165*1E3/(8.314*(EB165+273.15)) * AS165/DY165 * AR165) * DY165/(100*DM165) * 1000/(1000 - AQ165)</f>
        <v>0</v>
      </c>
      <c r="AP165">
        <v>20.7659706478026</v>
      </c>
      <c r="AQ165">
        <v>23.4809706293706</v>
      </c>
      <c r="AR165">
        <v>-0.00601018455538412</v>
      </c>
      <c r="AS165">
        <v>94.9993966536346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2.96</v>
      </c>
      <c r="DN165">
        <v>0.5</v>
      </c>
      <c r="DO165" t="s">
        <v>440</v>
      </c>
      <c r="DP165">
        <v>2</v>
      </c>
      <c r="DQ165" t="b">
        <v>1</v>
      </c>
      <c r="DR165">
        <v>1758473221.94615</v>
      </c>
      <c r="DS165">
        <v>797.767384615385</v>
      </c>
      <c r="DT165">
        <v>841.903076923077</v>
      </c>
      <c r="DU165">
        <v>23.5246846153846</v>
      </c>
      <c r="DV165">
        <v>20.7652769230769</v>
      </c>
      <c r="DW165">
        <v>791.095384615385</v>
      </c>
      <c r="DX165">
        <v>23.1939769230769</v>
      </c>
      <c r="DY165">
        <v>500.021769230769</v>
      </c>
      <c r="DZ165">
        <v>90.1336384615385</v>
      </c>
      <c r="EA165">
        <v>0.0341313692307692</v>
      </c>
      <c r="EB165">
        <v>29.9431923076923</v>
      </c>
      <c r="EC165">
        <v>30.0350538461539</v>
      </c>
      <c r="ED165">
        <v>999.9</v>
      </c>
      <c r="EE165">
        <v>0</v>
      </c>
      <c r="EF165">
        <v>0</v>
      </c>
      <c r="EG165">
        <v>10007.3584615385</v>
      </c>
      <c r="EH165">
        <v>0</v>
      </c>
      <c r="EI165">
        <v>10.7705538461538</v>
      </c>
      <c r="EJ165">
        <v>-44.1357461538462</v>
      </c>
      <c r="EK165">
        <v>816.986307692308</v>
      </c>
      <c r="EL165">
        <v>859.756153846154</v>
      </c>
      <c r="EM165">
        <v>2.75939461538462</v>
      </c>
      <c r="EN165">
        <v>841.903076923077</v>
      </c>
      <c r="EO165">
        <v>20.7652769230769</v>
      </c>
      <c r="EP165">
        <v>2.12036384615385</v>
      </c>
      <c r="EQ165">
        <v>1.87165153846154</v>
      </c>
      <c r="ER165">
        <v>18.3729923076923</v>
      </c>
      <c r="ES165">
        <v>16.3984</v>
      </c>
      <c r="ET165">
        <v>1999.99692307692</v>
      </c>
      <c r="EU165">
        <v>0.979994</v>
      </c>
      <c r="EV165">
        <v>0.0200065</v>
      </c>
      <c r="EW165">
        <v>0</v>
      </c>
      <c r="EX165">
        <v>480.029307692308</v>
      </c>
      <c r="EY165">
        <v>5.00016</v>
      </c>
      <c r="EZ165">
        <v>9843.70923076923</v>
      </c>
      <c r="FA165">
        <v>18234.1076923077</v>
      </c>
      <c r="FB165">
        <v>48.4322307692308</v>
      </c>
      <c r="FC165">
        <v>48.937</v>
      </c>
      <c r="FD165">
        <v>48.875</v>
      </c>
      <c r="FE165">
        <v>48.375</v>
      </c>
      <c r="FF165">
        <v>50.2354615384615</v>
      </c>
      <c r="FG165">
        <v>1955.08692307692</v>
      </c>
      <c r="FH165">
        <v>39.91</v>
      </c>
      <c r="FI165">
        <v>0</v>
      </c>
      <c r="FJ165">
        <v>1758473231</v>
      </c>
      <c r="FK165">
        <v>0</v>
      </c>
      <c r="FL165">
        <v>480.0055</v>
      </c>
      <c r="FM165">
        <v>1.34929915028925</v>
      </c>
      <c r="FN165">
        <v>42.3524785701231</v>
      </c>
      <c r="FO165">
        <v>9844.18423076923</v>
      </c>
      <c r="FP165">
        <v>15</v>
      </c>
      <c r="FQ165">
        <v>0</v>
      </c>
      <c r="FR165" t="s">
        <v>441</v>
      </c>
      <c r="FS165">
        <v>1747249705.1</v>
      </c>
      <c r="FT165">
        <v>1747249711.1</v>
      </c>
      <c r="FU165">
        <v>0</v>
      </c>
      <c r="FV165">
        <v>0.871</v>
      </c>
      <c r="FW165">
        <v>0.066</v>
      </c>
      <c r="FX165">
        <v>5.486</v>
      </c>
      <c r="FY165">
        <v>0.145</v>
      </c>
      <c r="FZ165">
        <v>420</v>
      </c>
      <c r="GA165">
        <v>16</v>
      </c>
      <c r="GB165">
        <v>0.27</v>
      </c>
      <c r="GC165">
        <v>0.16</v>
      </c>
      <c r="GD165">
        <v>-44.00616</v>
      </c>
      <c r="GE165">
        <v>-0.94604210526314</v>
      </c>
      <c r="GF165">
        <v>0.476033854258287</v>
      </c>
      <c r="GG165">
        <v>0</v>
      </c>
      <c r="GH165">
        <v>479.85</v>
      </c>
      <c r="GI165">
        <v>2.22200153272254</v>
      </c>
      <c r="GJ165">
        <v>0.284646220049086</v>
      </c>
      <c r="GK165">
        <v>-1</v>
      </c>
      <c r="GL165">
        <v>2.781171</v>
      </c>
      <c r="GM165">
        <v>-0.394856842105262</v>
      </c>
      <c r="GN165">
        <v>0.0380974320525676</v>
      </c>
      <c r="GO165">
        <v>0</v>
      </c>
      <c r="GP165">
        <v>0</v>
      </c>
      <c r="GQ165">
        <v>2</v>
      </c>
      <c r="GR165" t="s">
        <v>467</v>
      </c>
      <c r="GS165">
        <v>3.12537</v>
      </c>
      <c r="GT165">
        <v>2.65991</v>
      </c>
      <c r="GU165">
        <v>0.144346</v>
      </c>
      <c r="GV165">
        <v>0.149933</v>
      </c>
      <c r="GW165">
        <v>0.0998646</v>
      </c>
      <c r="GX165">
        <v>0.0918928</v>
      </c>
      <c r="GY165">
        <v>22190.8</v>
      </c>
      <c r="GZ165">
        <v>20754.6</v>
      </c>
      <c r="HA165">
        <v>23189.9</v>
      </c>
      <c r="HB165">
        <v>23770.2</v>
      </c>
      <c r="HC165">
        <v>35570.9</v>
      </c>
      <c r="HD165">
        <v>35726.8</v>
      </c>
      <c r="HE165">
        <v>41798.8</v>
      </c>
      <c r="HF165">
        <v>42378.7</v>
      </c>
      <c r="HG165">
        <v>1.91235</v>
      </c>
      <c r="HH165">
        <v>1.80287</v>
      </c>
      <c r="HI165">
        <v>0.166968</v>
      </c>
      <c r="HJ165">
        <v>0</v>
      </c>
      <c r="HK165">
        <v>27.3039</v>
      </c>
      <c r="HL165">
        <v>999.9</v>
      </c>
      <c r="HM165">
        <v>49.176</v>
      </c>
      <c r="HN165">
        <v>31.038</v>
      </c>
      <c r="HO165">
        <v>24.6682</v>
      </c>
      <c r="HP165">
        <v>53.8274</v>
      </c>
      <c r="HQ165">
        <v>43.3814</v>
      </c>
      <c r="HR165">
        <v>1</v>
      </c>
      <c r="HS165">
        <v>0.00198679</v>
      </c>
      <c r="HT165">
        <v>0.249316</v>
      </c>
      <c r="HU165">
        <v>20.2178</v>
      </c>
      <c r="HV165">
        <v>5.23391</v>
      </c>
      <c r="HW165">
        <v>11.992</v>
      </c>
      <c r="HX165">
        <v>4.9556</v>
      </c>
      <c r="HY165">
        <v>3.304</v>
      </c>
      <c r="HZ165">
        <v>999.9</v>
      </c>
      <c r="IA165">
        <v>9999</v>
      </c>
      <c r="IB165">
        <v>9999</v>
      </c>
      <c r="IC165">
        <v>9999</v>
      </c>
      <c r="ID165">
        <v>1.86859</v>
      </c>
      <c r="IE165">
        <v>1.86432</v>
      </c>
      <c r="IF165">
        <v>1.8718</v>
      </c>
      <c r="IG165">
        <v>1.86279</v>
      </c>
      <c r="IH165">
        <v>1.86218</v>
      </c>
      <c r="II165">
        <v>1.86859</v>
      </c>
      <c r="IJ165">
        <v>1.8587</v>
      </c>
      <c r="IK165">
        <v>1.86509</v>
      </c>
      <c r="IL165">
        <v>5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6.732</v>
      </c>
      <c r="IZ165">
        <v>0.3297</v>
      </c>
      <c r="JA165">
        <v>4.24591870636989</v>
      </c>
      <c r="JB165">
        <v>0.00406324532283829</v>
      </c>
      <c r="JC165">
        <v>-1.45373754250553e-06</v>
      </c>
      <c r="JD165">
        <v>2.45784242640463e-10</v>
      </c>
      <c r="JE165">
        <v>0.0444475935836347</v>
      </c>
      <c r="JF165">
        <v>0.00491888386651684</v>
      </c>
      <c r="JG165">
        <v>0.000226889049496401</v>
      </c>
      <c r="JH165">
        <v>4.01595507822366e-06</v>
      </c>
      <c r="JI165">
        <v>-0</v>
      </c>
      <c r="JJ165">
        <v>2035</v>
      </c>
      <c r="JK165">
        <v>2</v>
      </c>
      <c r="JL165">
        <v>30</v>
      </c>
      <c r="JM165">
        <v>187058.8</v>
      </c>
      <c r="JN165">
        <v>187058.6</v>
      </c>
      <c r="JO165">
        <v>1.89941</v>
      </c>
      <c r="JP165">
        <v>2.36206</v>
      </c>
      <c r="JQ165">
        <v>1.4978</v>
      </c>
      <c r="JR165">
        <v>2.32544</v>
      </c>
      <c r="JS165">
        <v>1.54419</v>
      </c>
      <c r="JT165">
        <v>2.31445</v>
      </c>
      <c r="JU165">
        <v>36.5523</v>
      </c>
      <c r="JV165">
        <v>24.1313</v>
      </c>
      <c r="JW165">
        <v>18</v>
      </c>
      <c r="JX165">
        <v>546.831</v>
      </c>
      <c r="JY165">
        <v>420.882</v>
      </c>
      <c r="JZ165">
        <v>26.9465</v>
      </c>
      <c r="KA165">
        <v>27.569</v>
      </c>
      <c r="KB165">
        <v>30.0001</v>
      </c>
      <c r="KC165">
        <v>27.4643</v>
      </c>
      <c r="KD165">
        <v>27.4886</v>
      </c>
      <c r="KE165">
        <v>38.0427</v>
      </c>
      <c r="KF165">
        <v>28.3211</v>
      </c>
      <c r="KG165">
        <v>51.6258</v>
      </c>
      <c r="KH165">
        <v>26.9202</v>
      </c>
      <c r="KI165">
        <v>893.69</v>
      </c>
      <c r="KJ165">
        <v>20.7326</v>
      </c>
      <c r="KK165">
        <v>93.6889</v>
      </c>
      <c r="KL165">
        <v>98.7752</v>
      </c>
    </row>
    <row r="166" spans="1:298">
      <c r="A166">
        <v>150</v>
      </c>
      <c r="B166">
        <v>1758473234.1</v>
      </c>
      <c r="C166">
        <v>3906</v>
      </c>
      <c r="D166" t="s">
        <v>744</v>
      </c>
      <c r="E166" t="s">
        <v>745</v>
      </c>
      <c r="F166">
        <v>5</v>
      </c>
      <c r="G166" t="s">
        <v>436</v>
      </c>
      <c r="H166" t="s">
        <v>437</v>
      </c>
      <c r="I166" t="s">
        <v>438</v>
      </c>
      <c r="J166">
        <v>1758473226.35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889.606005776624</v>
      </c>
      <c r="AL166">
        <v>854.888290909091</v>
      </c>
      <c r="AM166">
        <v>3.37970909090898</v>
      </c>
      <c r="AN166">
        <v>63.94</v>
      </c>
      <c r="AO166">
        <f>(AQ166 - AP166 + DZ166*1E3/(8.314*(EB166+273.15)) * AS166/DY166 * AR166) * DY166/(100*DM166) * 1000/(1000 - AQ166)</f>
        <v>0</v>
      </c>
      <c r="AP166">
        <v>20.765080533079</v>
      </c>
      <c r="AQ166">
        <v>23.4649041958042</v>
      </c>
      <c r="AR166">
        <v>-0.00383655786368292</v>
      </c>
      <c r="AS166">
        <v>94.9993966536346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2.96</v>
      </c>
      <c r="DN166">
        <v>0.5</v>
      </c>
      <c r="DO166" t="s">
        <v>440</v>
      </c>
      <c r="DP166">
        <v>2</v>
      </c>
      <c r="DQ166" t="b">
        <v>1</v>
      </c>
      <c r="DR166">
        <v>1758473226.35</v>
      </c>
      <c r="DS166">
        <v>812.462333333333</v>
      </c>
      <c r="DT166">
        <v>856.40675</v>
      </c>
      <c r="DU166">
        <v>23.4985916666667</v>
      </c>
      <c r="DV166">
        <v>20.7653083333333</v>
      </c>
      <c r="DW166">
        <v>805.757916666667</v>
      </c>
      <c r="DX166">
        <v>23.16845</v>
      </c>
      <c r="DY166">
        <v>500.008833333333</v>
      </c>
      <c r="DZ166">
        <v>90.1342416666667</v>
      </c>
      <c r="EA166">
        <v>0.034272975</v>
      </c>
      <c r="EB166">
        <v>29.9368583333333</v>
      </c>
      <c r="EC166">
        <v>30.0309333333333</v>
      </c>
      <c r="ED166">
        <v>999.9</v>
      </c>
      <c r="EE166">
        <v>0</v>
      </c>
      <c r="EF166">
        <v>0</v>
      </c>
      <c r="EG166">
        <v>9998.60333333333</v>
      </c>
      <c r="EH166">
        <v>0</v>
      </c>
      <c r="EI166">
        <v>10.7714583333333</v>
      </c>
      <c r="EJ166">
        <v>-43.9444833333333</v>
      </c>
      <c r="EK166">
        <v>832.013166666667</v>
      </c>
      <c r="EL166">
        <v>874.5675</v>
      </c>
      <c r="EM166">
        <v>2.73327</v>
      </c>
      <c r="EN166">
        <v>856.40675</v>
      </c>
      <c r="EO166">
        <v>20.7653083333333</v>
      </c>
      <c r="EP166">
        <v>2.1180275</v>
      </c>
      <c r="EQ166">
        <v>1.87166833333333</v>
      </c>
      <c r="ER166">
        <v>18.3554083333333</v>
      </c>
      <c r="ES166">
        <v>16.398525</v>
      </c>
      <c r="ET166">
        <v>1999.99916666667</v>
      </c>
      <c r="EU166">
        <v>0.979994</v>
      </c>
      <c r="EV166">
        <v>0.0200065</v>
      </c>
      <c r="EW166">
        <v>0</v>
      </c>
      <c r="EX166">
        <v>480.12725</v>
      </c>
      <c r="EY166">
        <v>5.00016</v>
      </c>
      <c r="EZ166">
        <v>9846.7325</v>
      </c>
      <c r="FA166">
        <v>18234.125</v>
      </c>
      <c r="FB166">
        <v>48.4318333333333</v>
      </c>
      <c r="FC166">
        <v>48.937</v>
      </c>
      <c r="FD166">
        <v>48.875</v>
      </c>
      <c r="FE166">
        <v>48.375</v>
      </c>
      <c r="FF166">
        <v>50.229</v>
      </c>
      <c r="FG166">
        <v>1955.08916666667</v>
      </c>
      <c r="FH166">
        <v>39.91</v>
      </c>
      <c r="FI166">
        <v>0</v>
      </c>
      <c r="FJ166">
        <v>1758473235.8</v>
      </c>
      <c r="FK166">
        <v>0</v>
      </c>
      <c r="FL166">
        <v>480.111653846154</v>
      </c>
      <c r="FM166">
        <v>0.988410253772026</v>
      </c>
      <c r="FN166">
        <v>37.4864957584872</v>
      </c>
      <c r="FO166">
        <v>9847.43384615384</v>
      </c>
      <c r="FP166">
        <v>15</v>
      </c>
      <c r="FQ166">
        <v>0</v>
      </c>
      <c r="FR166" t="s">
        <v>441</v>
      </c>
      <c r="FS166">
        <v>1747249705.1</v>
      </c>
      <c r="FT166">
        <v>1747249711.1</v>
      </c>
      <c r="FU166">
        <v>0</v>
      </c>
      <c r="FV166">
        <v>0.871</v>
      </c>
      <c r="FW166">
        <v>0.066</v>
      </c>
      <c r="FX166">
        <v>5.486</v>
      </c>
      <c r="FY166">
        <v>0.145</v>
      </c>
      <c r="FZ166">
        <v>420</v>
      </c>
      <c r="GA166">
        <v>16</v>
      </c>
      <c r="GB166">
        <v>0.27</v>
      </c>
      <c r="GC166">
        <v>0.16</v>
      </c>
      <c r="GD166">
        <v>-44.0666476190476</v>
      </c>
      <c r="GE166">
        <v>0.789023376623344</v>
      </c>
      <c r="GF166">
        <v>0.395839394583024</v>
      </c>
      <c r="GG166">
        <v>0</v>
      </c>
      <c r="GH166">
        <v>480.0045</v>
      </c>
      <c r="GI166">
        <v>1.15998472349276</v>
      </c>
      <c r="GJ166">
        <v>0.213419257359224</v>
      </c>
      <c r="GK166">
        <v>-1</v>
      </c>
      <c r="GL166">
        <v>2.75355047619048</v>
      </c>
      <c r="GM166">
        <v>-0.369531428571424</v>
      </c>
      <c r="GN166">
        <v>0.0374346677211417</v>
      </c>
      <c r="GO166">
        <v>0</v>
      </c>
      <c r="GP166">
        <v>0</v>
      </c>
      <c r="GQ166">
        <v>2</v>
      </c>
      <c r="GR166" t="s">
        <v>467</v>
      </c>
      <c r="GS166">
        <v>3.12539</v>
      </c>
      <c r="GT166">
        <v>2.66011</v>
      </c>
      <c r="GU166">
        <v>0.145889</v>
      </c>
      <c r="GV166">
        <v>0.151531</v>
      </c>
      <c r="GW166">
        <v>0.0998055</v>
      </c>
      <c r="GX166">
        <v>0.0918996</v>
      </c>
      <c r="GY166">
        <v>22150.6</v>
      </c>
      <c r="GZ166">
        <v>20715.9</v>
      </c>
      <c r="HA166">
        <v>23189.7</v>
      </c>
      <c r="HB166">
        <v>23770.6</v>
      </c>
      <c r="HC166">
        <v>35573.1</v>
      </c>
      <c r="HD166">
        <v>35727.3</v>
      </c>
      <c r="HE166">
        <v>41798.5</v>
      </c>
      <c r="HF166">
        <v>42379.4</v>
      </c>
      <c r="HG166">
        <v>1.91235</v>
      </c>
      <c r="HH166">
        <v>1.8028</v>
      </c>
      <c r="HI166">
        <v>0.166699</v>
      </c>
      <c r="HJ166">
        <v>0</v>
      </c>
      <c r="HK166">
        <v>27.2992</v>
      </c>
      <c r="HL166">
        <v>999.9</v>
      </c>
      <c r="HM166">
        <v>49.152</v>
      </c>
      <c r="HN166">
        <v>31.028</v>
      </c>
      <c r="HO166">
        <v>24.6396</v>
      </c>
      <c r="HP166">
        <v>53.7274</v>
      </c>
      <c r="HQ166">
        <v>43.3333</v>
      </c>
      <c r="HR166">
        <v>1</v>
      </c>
      <c r="HS166">
        <v>0.00216209</v>
      </c>
      <c r="HT166">
        <v>0.249826</v>
      </c>
      <c r="HU166">
        <v>20.218</v>
      </c>
      <c r="HV166">
        <v>5.23406</v>
      </c>
      <c r="HW166">
        <v>11.992</v>
      </c>
      <c r="HX166">
        <v>4.9557</v>
      </c>
      <c r="HY166">
        <v>3.304</v>
      </c>
      <c r="HZ166">
        <v>999.9</v>
      </c>
      <c r="IA166">
        <v>9999</v>
      </c>
      <c r="IB166">
        <v>9999</v>
      </c>
      <c r="IC166">
        <v>9999</v>
      </c>
      <c r="ID166">
        <v>1.86859</v>
      </c>
      <c r="IE166">
        <v>1.86431</v>
      </c>
      <c r="IF166">
        <v>1.8718</v>
      </c>
      <c r="IG166">
        <v>1.86279</v>
      </c>
      <c r="IH166">
        <v>1.86218</v>
      </c>
      <c r="II166">
        <v>1.86859</v>
      </c>
      <c r="IJ166">
        <v>1.85874</v>
      </c>
      <c r="IK166">
        <v>1.86508</v>
      </c>
      <c r="IL166">
        <v>5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6.761</v>
      </c>
      <c r="IZ166">
        <v>0.3293</v>
      </c>
      <c r="JA166">
        <v>4.24591870636989</v>
      </c>
      <c r="JB166">
        <v>0.00406324532283829</v>
      </c>
      <c r="JC166">
        <v>-1.45373754250553e-06</v>
      </c>
      <c r="JD166">
        <v>2.45784242640463e-10</v>
      </c>
      <c r="JE166">
        <v>0.0444475935836347</v>
      </c>
      <c r="JF166">
        <v>0.00491888386651684</v>
      </c>
      <c r="JG166">
        <v>0.000226889049496401</v>
      </c>
      <c r="JH166">
        <v>4.01595507822366e-06</v>
      </c>
      <c r="JI166">
        <v>-0</v>
      </c>
      <c r="JJ166">
        <v>2035</v>
      </c>
      <c r="JK166">
        <v>2</v>
      </c>
      <c r="JL166">
        <v>30</v>
      </c>
      <c r="JM166">
        <v>187058.8</v>
      </c>
      <c r="JN166">
        <v>187058.7</v>
      </c>
      <c r="JO166">
        <v>1.92139</v>
      </c>
      <c r="JP166">
        <v>2.36938</v>
      </c>
      <c r="JQ166">
        <v>1.49902</v>
      </c>
      <c r="JR166">
        <v>2.32544</v>
      </c>
      <c r="JS166">
        <v>1.54419</v>
      </c>
      <c r="JT166">
        <v>2.27173</v>
      </c>
      <c r="JU166">
        <v>36.5287</v>
      </c>
      <c r="JV166">
        <v>24.1225</v>
      </c>
      <c r="JW166">
        <v>18</v>
      </c>
      <c r="JX166">
        <v>546.828</v>
      </c>
      <c r="JY166">
        <v>420.827</v>
      </c>
      <c r="JZ166">
        <v>26.9152</v>
      </c>
      <c r="KA166">
        <v>27.5686</v>
      </c>
      <c r="KB166">
        <v>30.0003</v>
      </c>
      <c r="KC166">
        <v>27.464</v>
      </c>
      <c r="KD166">
        <v>27.487</v>
      </c>
      <c r="KE166">
        <v>38.4735</v>
      </c>
      <c r="KF166">
        <v>28.3211</v>
      </c>
      <c r="KG166">
        <v>51.6258</v>
      </c>
      <c r="KH166">
        <v>26.8964</v>
      </c>
      <c r="KI166">
        <v>907.221</v>
      </c>
      <c r="KJ166">
        <v>20.7624</v>
      </c>
      <c r="KK166">
        <v>93.6883</v>
      </c>
      <c r="KL166">
        <v>98.7767</v>
      </c>
    </row>
    <row r="167" spans="1:298">
      <c r="A167">
        <v>151</v>
      </c>
      <c r="B167">
        <v>1758473240.1</v>
      </c>
      <c r="C167">
        <v>3912</v>
      </c>
      <c r="D167" t="s">
        <v>746</v>
      </c>
      <c r="E167" t="s">
        <v>747</v>
      </c>
      <c r="F167">
        <v>5</v>
      </c>
      <c r="G167" t="s">
        <v>436</v>
      </c>
      <c r="H167" t="s">
        <v>437</v>
      </c>
      <c r="I167" t="s">
        <v>438</v>
      </c>
      <c r="J167">
        <v>1758473232.68333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910.42538943723</v>
      </c>
      <c r="AL167">
        <v>875.438866666667</v>
      </c>
      <c r="AM167">
        <v>3.42435238095226</v>
      </c>
      <c r="AN167">
        <v>63.94</v>
      </c>
      <c r="AO167">
        <f>(AQ167 - AP167 + DZ167*1E3/(8.314*(EB167+273.15)) * AS167/DY167 * AR167) * DY167/(100*DM167) * 1000/(1000 - AQ167)</f>
        <v>0</v>
      </c>
      <c r="AP167">
        <v>20.7675363887775</v>
      </c>
      <c r="AQ167">
        <v>23.4406083916084</v>
      </c>
      <c r="AR167">
        <v>-0.00143710751824903</v>
      </c>
      <c r="AS167">
        <v>94.9993966536346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2.96</v>
      </c>
      <c r="DN167">
        <v>0.5</v>
      </c>
      <c r="DO167" t="s">
        <v>440</v>
      </c>
      <c r="DP167">
        <v>2</v>
      </c>
      <c r="DQ167" t="b">
        <v>1</v>
      </c>
      <c r="DR167">
        <v>1758473232.68333</v>
      </c>
      <c r="DS167">
        <v>833.519666666667</v>
      </c>
      <c r="DT167">
        <v>877.639666666667</v>
      </c>
      <c r="DU167">
        <v>23.4661</v>
      </c>
      <c r="DV167">
        <v>20.7665166666667</v>
      </c>
      <c r="DW167">
        <v>826.769333333333</v>
      </c>
      <c r="DX167">
        <v>23.1366416666667</v>
      </c>
      <c r="DY167">
        <v>500.033416666667</v>
      </c>
      <c r="DZ167">
        <v>90.1344166666667</v>
      </c>
      <c r="EA167">
        <v>0.0342087</v>
      </c>
      <c r="EB167">
        <v>29.9267</v>
      </c>
      <c r="EC167">
        <v>30.0221583333333</v>
      </c>
      <c r="ED167">
        <v>999.9</v>
      </c>
      <c r="EE167">
        <v>0</v>
      </c>
      <c r="EF167">
        <v>0</v>
      </c>
      <c r="EG167">
        <v>10004.0133333333</v>
      </c>
      <c r="EH167">
        <v>0</v>
      </c>
      <c r="EI167">
        <v>10.7722666666667</v>
      </c>
      <c r="EJ167">
        <v>-44.1200083333333</v>
      </c>
      <c r="EK167">
        <v>853.548833333333</v>
      </c>
      <c r="EL167">
        <v>896.25175</v>
      </c>
      <c r="EM167">
        <v>2.69957083333333</v>
      </c>
      <c r="EN167">
        <v>877.639666666667</v>
      </c>
      <c r="EO167">
        <v>20.7665166666667</v>
      </c>
      <c r="EP167">
        <v>2.11510333333333</v>
      </c>
      <c r="EQ167">
        <v>1.87177916666667</v>
      </c>
      <c r="ER167">
        <v>18.333375</v>
      </c>
      <c r="ES167">
        <v>16.3994583333333</v>
      </c>
      <c r="ET167">
        <v>2000.00833333333</v>
      </c>
      <c r="EU167">
        <v>0.979994</v>
      </c>
      <c r="EV167">
        <v>0.0200065</v>
      </c>
      <c r="EW167">
        <v>0</v>
      </c>
      <c r="EX167">
        <v>480.278</v>
      </c>
      <c r="EY167">
        <v>5.00016</v>
      </c>
      <c r="EZ167">
        <v>9850.7825</v>
      </c>
      <c r="FA167">
        <v>18234.2083333333</v>
      </c>
      <c r="FB167">
        <v>48.4266666666667</v>
      </c>
      <c r="FC167">
        <v>48.937</v>
      </c>
      <c r="FD167">
        <v>48.875</v>
      </c>
      <c r="FE167">
        <v>48.375</v>
      </c>
      <c r="FF167">
        <v>50.21325</v>
      </c>
      <c r="FG167">
        <v>1955.09833333333</v>
      </c>
      <c r="FH167">
        <v>39.91</v>
      </c>
      <c r="FI167">
        <v>0</v>
      </c>
      <c r="FJ167">
        <v>1758473241.2</v>
      </c>
      <c r="FK167">
        <v>0</v>
      </c>
      <c r="FL167">
        <v>480.27572</v>
      </c>
      <c r="FM167">
        <v>2.49700000136396</v>
      </c>
      <c r="FN167">
        <v>38.9292307764811</v>
      </c>
      <c r="FO167">
        <v>9851.0248</v>
      </c>
      <c r="FP167">
        <v>15</v>
      </c>
      <c r="FQ167">
        <v>0</v>
      </c>
      <c r="FR167" t="s">
        <v>441</v>
      </c>
      <c r="FS167">
        <v>1747249705.1</v>
      </c>
      <c r="FT167">
        <v>1747249711.1</v>
      </c>
      <c r="FU167">
        <v>0</v>
      </c>
      <c r="FV167">
        <v>0.871</v>
      </c>
      <c r="FW167">
        <v>0.066</v>
      </c>
      <c r="FX167">
        <v>5.486</v>
      </c>
      <c r="FY167">
        <v>0.145</v>
      </c>
      <c r="FZ167">
        <v>420</v>
      </c>
      <c r="GA167">
        <v>16</v>
      </c>
      <c r="GB167">
        <v>0.27</v>
      </c>
      <c r="GC167">
        <v>0.16</v>
      </c>
      <c r="GD167">
        <v>-44.033719047619</v>
      </c>
      <c r="GE167">
        <v>-1.31823896103898</v>
      </c>
      <c r="GF167">
        <v>0.400287667534294</v>
      </c>
      <c r="GG167">
        <v>0</v>
      </c>
      <c r="GH167">
        <v>480.182705882353</v>
      </c>
      <c r="GI167">
        <v>1.36140565451004</v>
      </c>
      <c r="GJ167">
        <v>0.222480472297304</v>
      </c>
      <c r="GK167">
        <v>-1</v>
      </c>
      <c r="GL167">
        <v>2.71917095238095</v>
      </c>
      <c r="GM167">
        <v>-0.319207012987013</v>
      </c>
      <c r="GN167">
        <v>0.0323881217063355</v>
      </c>
      <c r="GO167">
        <v>0</v>
      </c>
      <c r="GP167">
        <v>0</v>
      </c>
      <c r="GQ167">
        <v>2</v>
      </c>
      <c r="GR167" t="s">
        <v>467</v>
      </c>
      <c r="GS167">
        <v>3.12545</v>
      </c>
      <c r="GT167">
        <v>2.65962</v>
      </c>
      <c r="GU167">
        <v>0.148207</v>
      </c>
      <c r="GV167">
        <v>0.153657</v>
      </c>
      <c r="GW167">
        <v>0.0997487</v>
      </c>
      <c r="GX167">
        <v>0.0919076</v>
      </c>
      <c r="GY167">
        <v>22090.5</v>
      </c>
      <c r="GZ167">
        <v>20663.7</v>
      </c>
      <c r="HA167">
        <v>23189.7</v>
      </c>
      <c r="HB167">
        <v>23770.2</v>
      </c>
      <c r="HC167">
        <v>35575.7</v>
      </c>
      <c r="HD167">
        <v>35726.5</v>
      </c>
      <c r="HE167">
        <v>41798.6</v>
      </c>
      <c r="HF167">
        <v>42378.7</v>
      </c>
      <c r="HG167">
        <v>1.91227</v>
      </c>
      <c r="HH167">
        <v>1.8028</v>
      </c>
      <c r="HI167">
        <v>0.166651</v>
      </c>
      <c r="HJ167">
        <v>0</v>
      </c>
      <c r="HK167">
        <v>27.2968</v>
      </c>
      <c r="HL167">
        <v>999.9</v>
      </c>
      <c r="HM167">
        <v>49.152</v>
      </c>
      <c r="HN167">
        <v>31.028</v>
      </c>
      <c r="HO167">
        <v>24.641</v>
      </c>
      <c r="HP167">
        <v>54.3874</v>
      </c>
      <c r="HQ167">
        <v>43.5256</v>
      </c>
      <c r="HR167">
        <v>1</v>
      </c>
      <c r="HS167">
        <v>0.00192327</v>
      </c>
      <c r="HT167">
        <v>0.201087</v>
      </c>
      <c r="HU167">
        <v>20.2179</v>
      </c>
      <c r="HV167">
        <v>5.23421</v>
      </c>
      <c r="HW167">
        <v>11.992</v>
      </c>
      <c r="HX167">
        <v>4.95565</v>
      </c>
      <c r="HY167">
        <v>3.304</v>
      </c>
      <c r="HZ167">
        <v>999.9</v>
      </c>
      <c r="IA167">
        <v>9999</v>
      </c>
      <c r="IB167">
        <v>9999</v>
      </c>
      <c r="IC167">
        <v>9999</v>
      </c>
      <c r="ID167">
        <v>1.86859</v>
      </c>
      <c r="IE167">
        <v>1.86429</v>
      </c>
      <c r="IF167">
        <v>1.8718</v>
      </c>
      <c r="IG167">
        <v>1.86279</v>
      </c>
      <c r="IH167">
        <v>1.86218</v>
      </c>
      <c r="II167">
        <v>1.86859</v>
      </c>
      <c r="IJ167">
        <v>1.85872</v>
      </c>
      <c r="IK167">
        <v>1.86508</v>
      </c>
      <c r="IL167">
        <v>5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6.803</v>
      </c>
      <c r="IZ167">
        <v>0.3288</v>
      </c>
      <c r="JA167">
        <v>4.24591870636989</v>
      </c>
      <c r="JB167">
        <v>0.00406324532283829</v>
      </c>
      <c r="JC167">
        <v>-1.45373754250553e-06</v>
      </c>
      <c r="JD167">
        <v>2.45784242640463e-10</v>
      </c>
      <c r="JE167">
        <v>0.0444475935836347</v>
      </c>
      <c r="JF167">
        <v>0.00491888386651684</v>
      </c>
      <c r="JG167">
        <v>0.000226889049496401</v>
      </c>
      <c r="JH167">
        <v>4.01595507822366e-06</v>
      </c>
      <c r="JI167">
        <v>-0</v>
      </c>
      <c r="JJ167">
        <v>2035</v>
      </c>
      <c r="JK167">
        <v>2</v>
      </c>
      <c r="JL167">
        <v>30</v>
      </c>
      <c r="JM167">
        <v>187058.9</v>
      </c>
      <c r="JN167">
        <v>187058.8</v>
      </c>
      <c r="JO167">
        <v>1.95801</v>
      </c>
      <c r="JP167">
        <v>2.36084</v>
      </c>
      <c r="JQ167">
        <v>1.49902</v>
      </c>
      <c r="JR167">
        <v>2.32544</v>
      </c>
      <c r="JS167">
        <v>1.54419</v>
      </c>
      <c r="JT167">
        <v>2.29004</v>
      </c>
      <c r="JU167">
        <v>36.5287</v>
      </c>
      <c r="JV167">
        <v>24.1225</v>
      </c>
      <c r="JW167">
        <v>18</v>
      </c>
      <c r="JX167">
        <v>546.763</v>
      </c>
      <c r="JY167">
        <v>420.818</v>
      </c>
      <c r="JZ167">
        <v>26.8829</v>
      </c>
      <c r="KA167">
        <v>27.5667</v>
      </c>
      <c r="KB167">
        <v>30</v>
      </c>
      <c r="KC167">
        <v>27.4621</v>
      </c>
      <c r="KD167">
        <v>27.4858</v>
      </c>
      <c r="KE167">
        <v>39.2074</v>
      </c>
      <c r="KF167">
        <v>28.3211</v>
      </c>
      <c r="KG167">
        <v>51.6258</v>
      </c>
      <c r="KH167">
        <v>26.8827</v>
      </c>
      <c r="KI167">
        <v>920.753</v>
      </c>
      <c r="KJ167">
        <v>20.79</v>
      </c>
      <c r="KK167">
        <v>93.6885</v>
      </c>
      <c r="KL167">
        <v>98.775</v>
      </c>
    </row>
    <row r="168" spans="1:298">
      <c r="A168">
        <v>152</v>
      </c>
      <c r="B168">
        <v>1758473245.1</v>
      </c>
      <c r="C168">
        <v>3917</v>
      </c>
      <c r="D168" t="s">
        <v>748</v>
      </c>
      <c r="E168" t="s">
        <v>749</v>
      </c>
      <c r="F168">
        <v>5</v>
      </c>
      <c r="G168" t="s">
        <v>436</v>
      </c>
      <c r="H168" t="s">
        <v>437</v>
      </c>
      <c r="I168" t="s">
        <v>438</v>
      </c>
      <c r="J168">
        <v>1758473237.68333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926.781803532468</v>
      </c>
      <c r="AL168">
        <v>892.091739393939</v>
      </c>
      <c r="AM168">
        <v>3.36607012987003</v>
      </c>
      <c r="AN168">
        <v>63.94</v>
      </c>
      <c r="AO168">
        <f>(AQ168 - AP168 + DZ168*1E3/(8.314*(EB168+273.15)) * AS168/DY168 * AR168) * DY168/(100*DM168) * 1000/(1000 - AQ168)</f>
        <v>0</v>
      </c>
      <c r="AP168">
        <v>20.7684739837765</v>
      </c>
      <c r="AQ168">
        <v>23.4216454545455</v>
      </c>
      <c r="AR168">
        <v>-0.000886721525503087</v>
      </c>
      <c r="AS168">
        <v>94.9993966536346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2.96</v>
      </c>
      <c r="DN168">
        <v>0.5</v>
      </c>
      <c r="DO168" t="s">
        <v>440</v>
      </c>
      <c r="DP168">
        <v>2</v>
      </c>
      <c r="DQ168" t="b">
        <v>1</v>
      </c>
      <c r="DR168">
        <v>1758473237.68333</v>
      </c>
      <c r="DS168">
        <v>850.061166666667</v>
      </c>
      <c r="DT168">
        <v>894.19075</v>
      </c>
      <c r="DU168">
        <v>23.44555</v>
      </c>
      <c r="DV168">
        <v>20.7674666666667</v>
      </c>
      <c r="DW168">
        <v>843.275416666667</v>
      </c>
      <c r="DX168">
        <v>23.11655</v>
      </c>
      <c r="DY168">
        <v>500.024916666667</v>
      </c>
      <c r="DZ168">
        <v>90.1350166666667</v>
      </c>
      <c r="EA168">
        <v>0.0341727</v>
      </c>
      <c r="EB168">
        <v>29.9185916666667</v>
      </c>
      <c r="EC168">
        <v>30.0162</v>
      </c>
      <c r="ED168">
        <v>999.9</v>
      </c>
      <c r="EE168">
        <v>0</v>
      </c>
      <c r="EF168">
        <v>0</v>
      </c>
      <c r="EG168">
        <v>10000.625</v>
      </c>
      <c r="EH168">
        <v>0</v>
      </c>
      <c r="EI168">
        <v>10.7720333333333</v>
      </c>
      <c r="EJ168">
        <v>-44.1296416666667</v>
      </c>
      <c r="EK168">
        <v>870.469583333333</v>
      </c>
      <c r="EL168">
        <v>913.154833333333</v>
      </c>
      <c r="EM168">
        <v>2.67808083333333</v>
      </c>
      <c r="EN168">
        <v>894.19075</v>
      </c>
      <c r="EO168">
        <v>20.7674666666667</v>
      </c>
      <c r="EP168">
        <v>2.113265</v>
      </c>
      <c r="EQ168">
        <v>1.87187583333333</v>
      </c>
      <c r="ER168">
        <v>18.3195166666667</v>
      </c>
      <c r="ES168">
        <v>16.4002666666667</v>
      </c>
      <c r="ET168">
        <v>2000.01416666667</v>
      </c>
      <c r="EU168">
        <v>0.979994</v>
      </c>
      <c r="EV168">
        <v>0.0200065</v>
      </c>
      <c r="EW168">
        <v>0</v>
      </c>
      <c r="EX168">
        <v>480.4955</v>
      </c>
      <c r="EY168">
        <v>5.00016</v>
      </c>
      <c r="EZ168">
        <v>9853.95</v>
      </c>
      <c r="FA168">
        <v>18234.2666666667</v>
      </c>
      <c r="FB168">
        <v>48.4266666666667</v>
      </c>
      <c r="FC168">
        <v>48.937</v>
      </c>
      <c r="FD168">
        <v>48.875</v>
      </c>
      <c r="FE168">
        <v>48.375</v>
      </c>
      <c r="FF168">
        <v>50.208</v>
      </c>
      <c r="FG168">
        <v>1955.10416666667</v>
      </c>
      <c r="FH168">
        <v>39.91</v>
      </c>
      <c r="FI168">
        <v>0</v>
      </c>
      <c r="FJ168">
        <v>1758473246</v>
      </c>
      <c r="FK168">
        <v>0</v>
      </c>
      <c r="FL168">
        <v>480.48196</v>
      </c>
      <c r="FM168">
        <v>3.137769218847</v>
      </c>
      <c r="FN168">
        <v>38.7230768614118</v>
      </c>
      <c r="FO168">
        <v>9854.0868</v>
      </c>
      <c r="FP168">
        <v>15</v>
      </c>
      <c r="FQ168">
        <v>0</v>
      </c>
      <c r="FR168" t="s">
        <v>441</v>
      </c>
      <c r="FS168">
        <v>1747249705.1</v>
      </c>
      <c r="FT168">
        <v>1747249711.1</v>
      </c>
      <c r="FU168">
        <v>0</v>
      </c>
      <c r="FV168">
        <v>0.871</v>
      </c>
      <c r="FW168">
        <v>0.066</v>
      </c>
      <c r="FX168">
        <v>5.486</v>
      </c>
      <c r="FY168">
        <v>0.145</v>
      </c>
      <c r="FZ168">
        <v>420</v>
      </c>
      <c r="GA168">
        <v>16</v>
      </c>
      <c r="GB168">
        <v>0.27</v>
      </c>
      <c r="GC168">
        <v>0.16</v>
      </c>
      <c r="GD168">
        <v>-44.153215</v>
      </c>
      <c r="GE168">
        <v>0.173030075188013</v>
      </c>
      <c r="GF168">
        <v>0.333114402683223</v>
      </c>
      <c r="GG168">
        <v>1</v>
      </c>
      <c r="GH168">
        <v>480.342823529412</v>
      </c>
      <c r="GI168">
        <v>2.50307104239175</v>
      </c>
      <c r="GJ168">
        <v>0.311989109028263</v>
      </c>
      <c r="GK168">
        <v>-1</v>
      </c>
      <c r="GL168">
        <v>2.6920135</v>
      </c>
      <c r="GM168">
        <v>-0.260724360902251</v>
      </c>
      <c r="GN168">
        <v>0.0251590811189518</v>
      </c>
      <c r="GO168">
        <v>0</v>
      </c>
      <c r="GP168">
        <v>1</v>
      </c>
      <c r="GQ168">
        <v>2</v>
      </c>
      <c r="GR168" t="s">
        <v>448</v>
      </c>
      <c r="GS168">
        <v>3.12522</v>
      </c>
      <c r="GT168">
        <v>2.65991</v>
      </c>
      <c r="GU168">
        <v>0.150111</v>
      </c>
      <c r="GV168">
        <v>0.155488</v>
      </c>
      <c r="GW168">
        <v>0.099687</v>
      </c>
      <c r="GX168">
        <v>0.0919051</v>
      </c>
      <c r="GY168">
        <v>22041.6</v>
      </c>
      <c r="GZ168">
        <v>20619.3</v>
      </c>
      <c r="HA168">
        <v>23190.2</v>
      </c>
      <c r="HB168">
        <v>23770.6</v>
      </c>
      <c r="HC168">
        <v>35578.7</v>
      </c>
      <c r="HD168">
        <v>35727.1</v>
      </c>
      <c r="HE168">
        <v>41799.1</v>
      </c>
      <c r="HF168">
        <v>42379.2</v>
      </c>
      <c r="HG168">
        <v>1.912</v>
      </c>
      <c r="HH168">
        <v>1.80333</v>
      </c>
      <c r="HI168">
        <v>0.167672</v>
      </c>
      <c r="HJ168">
        <v>0</v>
      </c>
      <c r="HK168">
        <v>27.2944</v>
      </c>
      <c r="HL168">
        <v>999.9</v>
      </c>
      <c r="HM168">
        <v>49.176</v>
      </c>
      <c r="HN168">
        <v>31.038</v>
      </c>
      <c r="HO168">
        <v>24.6671</v>
      </c>
      <c r="HP168">
        <v>54.2774</v>
      </c>
      <c r="HQ168">
        <v>43.5537</v>
      </c>
      <c r="HR168">
        <v>1</v>
      </c>
      <c r="HS168">
        <v>0.00185213</v>
      </c>
      <c r="HT168">
        <v>0.186906</v>
      </c>
      <c r="HU168">
        <v>20.2177</v>
      </c>
      <c r="HV168">
        <v>5.23346</v>
      </c>
      <c r="HW168">
        <v>11.992</v>
      </c>
      <c r="HX168">
        <v>4.95545</v>
      </c>
      <c r="HY168">
        <v>3.3039</v>
      </c>
      <c r="HZ168">
        <v>999.9</v>
      </c>
      <c r="IA168">
        <v>9999</v>
      </c>
      <c r="IB168">
        <v>9999</v>
      </c>
      <c r="IC168">
        <v>9999</v>
      </c>
      <c r="ID168">
        <v>1.86859</v>
      </c>
      <c r="IE168">
        <v>1.86432</v>
      </c>
      <c r="IF168">
        <v>1.87181</v>
      </c>
      <c r="IG168">
        <v>1.86279</v>
      </c>
      <c r="IH168">
        <v>1.86218</v>
      </c>
      <c r="II168">
        <v>1.86859</v>
      </c>
      <c r="IJ168">
        <v>1.85874</v>
      </c>
      <c r="IK168">
        <v>1.86509</v>
      </c>
      <c r="IL168">
        <v>5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6.838</v>
      </c>
      <c r="IZ168">
        <v>0.3284</v>
      </c>
      <c r="JA168">
        <v>4.24591870636989</v>
      </c>
      <c r="JB168">
        <v>0.00406324532283829</v>
      </c>
      <c r="JC168">
        <v>-1.45373754250553e-06</v>
      </c>
      <c r="JD168">
        <v>2.45784242640463e-10</v>
      </c>
      <c r="JE168">
        <v>0.0444475935836347</v>
      </c>
      <c r="JF168">
        <v>0.00491888386651684</v>
      </c>
      <c r="JG168">
        <v>0.000226889049496401</v>
      </c>
      <c r="JH168">
        <v>4.01595507822366e-06</v>
      </c>
      <c r="JI168">
        <v>-0</v>
      </c>
      <c r="JJ168">
        <v>2035</v>
      </c>
      <c r="JK168">
        <v>2</v>
      </c>
      <c r="JL168">
        <v>30</v>
      </c>
      <c r="JM168">
        <v>187059</v>
      </c>
      <c r="JN168">
        <v>187058.9</v>
      </c>
      <c r="JO168">
        <v>1.97876</v>
      </c>
      <c r="JP168">
        <v>2.36938</v>
      </c>
      <c r="JQ168">
        <v>1.49902</v>
      </c>
      <c r="JR168">
        <v>2.32544</v>
      </c>
      <c r="JS168">
        <v>1.54419</v>
      </c>
      <c r="JT168">
        <v>2.27417</v>
      </c>
      <c r="JU168">
        <v>36.5287</v>
      </c>
      <c r="JV168">
        <v>24.1225</v>
      </c>
      <c r="JW168">
        <v>18</v>
      </c>
      <c r="JX168">
        <v>546.581</v>
      </c>
      <c r="JY168">
        <v>421.114</v>
      </c>
      <c r="JZ168">
        <v>26.8712</v>
      </c>
      <c r="KA168">
        <v>27.5667</v>
      </c>
      <c r="KB168">
        <v>29.9999</v>
      </c>
      <c r="KC168">
        <v>27.4617</v>
      </c>
      <c r="KD168">
        <v>27.4847</v>
      </c>
      <c r="KE168">
        <v>39.7594</v>
      </c>
      <c r="KF168">
        <v>28.3211</v>
      </c>
      <c r="KG168">
        <v>51.6258</v>
      </c>
      <c r="KH168">
        <v>26.8674</v>
      </c>
      <c r="KI168">
        <v>941.044</v>
      </c>
      <c r="KJ168">
        <v>20.8226</v>
      </c>
      <c r="KK168">
        <v>93.6898</v>
      </c>
      <c r="KL168">
        <v>98.7764</v>
      </c>
    </row>
    <row r="169" spans="1:298">
      <c r="A169">
        <v>153</v>
      </c>
      <c r="B169">
        <v>1758473250.1</v>
      </c>
      <c r="C169">
        <v>3922</v>
      </c>
      <c r="D169" t="s">
        <v>750</v>
      </c>
      <c r="E169" t="s">
        <v>751</v>
      </c>
      <c r="F169">
        <v>5</v>
      </c>
      <c r="G169" t="s">
        <v>436</v>
      </c>
      <c r="H169" t="s">
        <v>437</v>
      </c>
      <c r="I169" t="s">
        <v>438</v>
      </c>
      <c r="J169">
        <v>1758473242.02308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942.952188623377</v>
      </c>
      <c r="AL169">
        <v>908.370478787879</v>
      </c>
      <c r="AM169">
        <v>3.19056883116884</v>
      </c>
      <c r="AN169">
        <v>63.94</v>
      </c>
      <c r="AO169">
        <f>(AQ169 - AP169 + DZ169*1E3/(8.314*(EB169+273.15)) * AS169/DY169 * AR169) * DY169/(100*DM169) * 1000/(1000 - AQ169)</f>
        <v>0</v>
      </c>
      <c r="AP169">
        <v>20.7681402414035</v>
      </c>
      <c r="AQ169">
        <v>23.3989181818182</v>
      </c>
      <c r="AR169">
        <v>-0.000832863958592604</v>
      </c>
      <c r="AS169">
        <v>94.9993966536346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2.96</v>
      </c>
      <c r="DN169">
        <v>0.5</v>
      </c>
      <c r="DO169" t="s">
        <v>440</v>
      </c>
      <c r="DP169">
        <v>2</v>
      </c>
      <c r="DQ169" t="b">
        <v>1</v>
      </c>
      <c r="DR169">
        <v>1758473242.02308</v>
      </c>
      <c r="DS169">
        <v>864.315615384616</v>
      </c>
      <c r="DT169">
        <v>908.252307692308</v>
      </c>
      <c r="DU169">
        <v>23.4280384615385</v>
      </c>
      <c r="DV169">
        <v>20.7681153846154</v>
      </c>
      <c r="DW169">
        <v>857.499692307692</v>
      </c>
      <c r="DX169">
        <v>23.0994153846154</v>
      </c>
      <c r="DY169">
        <v>500.052846153846</v>
      </c>
      <c r="DZ169">
        <v>90.1355846153846</v>
      </c>
      <c r="EA169">
        <v>0.0341399307692308</v>
      </c>
      <c r="EB169">
        <v>29.9117307692308</v>
      </c>
      <c r="EC169">
        <v>30.0208538461538</v>
      </c>
      <c r="ED169">
        <v>999.9</v>
      </c>
      <c r="EE169">
        <v>0</v>
      </c>
      <c r="EF169">
        <v>0</v>
      </c>
      <c r="EG169">
        <v>9999.80692307692</v>
      </c>
      <c r="EH169">
        <v>0</v>
      </c>
      <c r="EI169">
        <v>10.7654153846154</v>
      </c>
      <c r="EJ169">
        <v>-43.9366923076923</v>
      </c>
      <c r="EK169">
        <v>885.050384615384</v>
      </c>
      <c r="EL169">
        <v>927.515076923077</v>
      </c>
      <c r="EM169">
        <v>2.65993384615385</v>
      </c>
      <c r="EN169">
        <v>908.252307692308</v>
      </c>
      <c r="EO169">
        <v>20.7681153846154</v>
      </c>
      <c r="EP169">
        <v>2.1117</v>
      </c>
      <c r="EQ169">
        <v>1.87194384615385</v>
      </c>
      <c r="ER169">
        <v>18.3077153846154</v>
      </c>
      <c r="ES169">
        <v>16.4008615384615</v>
      </c>
      <c r="ET169">
        <v>2000.01461538461</v>
      </c>
      <c r="EU169">
        <v>0.979994</v>
      </c>
      <c r="EV169">
        <v>0.0200065</v>
      </c>
      <c r="EW169">
        <v>0</v>
      </c>
      <c r="EX169">
        <v>480.645538461538</v>
      </c>
      <c r="EY169">
        <v>5.00016</v>
      </c>
      <c r="EZ169">
        <v>9856.88769230769</v>
      </c>
      <c r="FA169">
        <v>18234.2846153846</v>
      </c>
      <c r="FB169">
        <v>48.4226923076923</v>
      </c>
      <c r="FC169">
        <v>48.937</v>
      </c>
      <c r="FD169">
        <v>48.875</v>
      </c>
      <c r="FE169">
        <v>48.375</v>
      </c>
      <c r="FF169">
        <v>50.2015384615385</v>
      </c>
      <c r="FG169">
        <v>1955.10461538462</v>
      </c>
      <c r="FH169">
        <v>39.91</v>
      </c>
      <c r="FI169">
        <v>0</v>
      </c>
      <c r="FJ169">
        <v>1758473250.8</v>
      </c>
      <c r="FK169">
        <v>0</v>
      </c>
      <c r="FL169">
        <v>480.69176</v>
      </c>
      <c r="FM169">
        <v>2.11315384610202</v>
      </c>
      <c r="FN169">
        <v>38.5915385202205</v>
      </c>
      <c r="FO169">
        <v>9857.2084</v>
      </c>
      <c r="FP169">
        <v>15</v>
      </c>
      <c r="FQ169">
        <v>0</v>
      </c>
      <c r="FR169" t="s">
        <v>441</v>
      </c>
      <c r="FS169">
        <v>1747249705.1</v>
      </c>
      <c r="FT169">
        <v>1747249711.1</v>
      </c>
      <c r="FU169">
        <v>0</v>
      </c>
      <c r="FV169">
        <v>0.871</v>
      </c>
      <c r="FW169">
        <v>0.066</v>
      </c>
      <c r="FX169">
        <v>5.486</v>
      </c>
      <c r="FY169">
        <v>0.145</v>
      </c>
      <c r="FZ169">
        <v>420</v>
      </c>
      <c r="GA169">
        <v>16</v>
      </c>
      <c r="GB169">
        <v>0.27</v>
      </c>
      <c r="GC169">
        <v>0.16</v>
      </c>
      <c r="GD169">
        <v>-43.9495952380952</v>
      </c>
      <c r="GE169">
        <v>2.05123636363635</v>
      </c>
      <c r="GF169">
        <v>0.504063619828359</v>
      </c>
      <c r="GG169">
        <v>0</v>
      </c>
      <c r="GH169">
        <v>480.540852941176</v>
      </c>
      <c r="GI169">
        <v>2.43717341354581</v>
      </c>
      <c r="GJ169">
        <v>0.317232715873947</v>
      </c>
      <c r="GK169">
        <v>-1</v>
      </c>
      <c r="GL169">
        <v>2.67265047619048</v>
      </c>
      <c r="GM169">
        <v>-0.249101298701291</v>
      </c>
      <c r="GN169">
        <v>0.025224727942502</v>
      </c>
      <c r="GO169">
        <v>0</v>
      </c>
      <c r="GP169">
        <v>0</v>
      </c>
      <c r="GQ169">
        <v>2</v>
      </c>
      <c r="GR169" t="s">
        <v>467</v>
      </c>
      <c r="GS169">
        <v>3.12538</v>
      </c>
      <c r="GT169">
        <v>2.65975</v>
      </c>
      <c r="GU169">
        <v>0.151894</v>
      </c>
      <c r="GV169">
        <v>0.157333</v>
      </c>
      <c r="GW169">
        <v>0.0996147</v>
      </c>
      <c r="GX169">
        <v>0.091909</v>
      </c>
      <c r="GY169">
        <v>21995.3</v>
      </c>
      <c r="GZ169">
        <v>20574.5</v>
      </c>
      <c r="HA169">
        <v>23190.1</v>
      </c>
      <c r="HB169">
        <v>23770.8</v>
      </c>
      <c r="HC169">
        <v>35581.9</v>
      </c>
      <c r="HD169">
        <v>35727.3</v>
      </c>
      <c r="HE169">
        <v>41799.3</v>
      </c>
      <c r="HF169">
        <v>42379.3</v>
      </c>
      <c r="HG169">
        <v>1.91225</v>
      </c>
      <c r="HH169">
        <v>1.80308</v>
      </c>
      <c r="HI169">
        <v>0.16778</v>
      </c>
      <c r="HJ169">
        <v>0</v>
      </c>
      <c r="HK169">
        <v>27.2932</v>
      </c>
      <c r="HL169">
        <v>999.9</v>
      </c>
      <c r="HM169">
        <v>49.176</v>
      </c>
      <c r="HN169">
        <v>31.028</v>
      </c>
      <c r="HO169">
        <v>24.6525</v>
      </c>
      <c r="HP169">
        <v>53.5974</v>
      </c>
      <c r="HQ169">
        <v>43.5337</v>
      </c>
      <c r="HR169">
        <v>1</v>
      </c>
      <c r="HS169">
        <v>0.00163364</v>
      </c>
      <c r="HT169">
        <v>0.223309</v>
      </c>
      <c r="HU169">
        <v>20.2179</v>
      </c>
      <c r="HV169">
        <v>5.23346</v>
      </c>
      <c r="HW169">
        <v>11.992</v>
      </c>
      <c r="HX169">
        <v>4.9559</v>
      </c>
      <c r="HY169">
        <v>3.30393</v>
      </c>
      <c r="HZ169">
        <v>999.9</v>
      </c>
      <c r="IA169">
        <v>9999</v>
      </c>
      <c r="IB169">
        <v>9999</v>
      </c>
      <c r="IC169">
        <v>9999</v>
      </c>
      <c r="ID169">
        <v>1.86859</v>
      </c>
      <c r="IE169">
        <v>1.86431</v>
      </c>
      <c r="IF169">
        <v>1.87181</v>
      </c>
      <c r="IG169">
        <v>1.86279</v>
      </c>
      <c r="IH169">
        <v>1.86217</v>
      </c>
      <c r="II169">
        <v>1.86859</v>
      </c>
      <c r="IJ169">
        <v>1.85873</v>
      </c>
      <c r="IK169">
        <v>1.86508</v>
      </c>
      <c r="IL169">
        <v>5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6.87</v>
      </c>
      <c r="IZ169">
        <v>0.3279</v>
      </c>
      <c r="JA169">
        <v>4.24591870636989</v>
      </c>
      <c r="JB169">
        <v>0.00406324532283829</v>
      </c>
      <c r="JC169">
        <v>-1.45373754250553e-06</v>
      </c>
      <c r="JD169">
        <v>2.45784242640463e-10</v>
      </c>
      <c r="JE169">
        <v>0.0444475935836347</v>
      </c>
      <c r="JF169">
        <v>0.00491888386651684</v>
      </c>
      <c r="JG169">
        <v>0.000226889049496401</v>
      </c>
      <c r="JH169">
        <v>4.01595507822366e-06</v>
      </c>
      <c r="JI169">
        <v>-0</v>
      </c>
      <c r="JJ169">
        <v>2035</v>
      </c>
      <c r="JK169">
        <v>2</v>
      </c>
      <c r="JL169">
        <v>30</v>
      </c>
      <c r="JM169">
        <v>187059.1</v>
      </c>
      <c r="JN169">
        <v>187059</v>
      </c>
      <c r="JO169">
        <v>2.01294</v>
      </c>
      <c r="JP169">
        <v>2.35352</v>
      </c>
      <c r="JQ169">
        <v>1.4978</v>
      </c>
      <c r="JR169">
        <v>2.32544</v>
      </c>
      <c r="JS169">
        <v>1.54419</v>
      </c>
      <c r="JT169">
        <v>2.27661</v>
      </c>
      <c r="JU169">
        <v>36.5287</v>
      </c>
      <c r="JV169">
        <v>24.1225</v>
      </c>
      <c r="JW169">
        <v>18</v>
      </c>
      <c r="JX169">
        <v>546.737</v>
      </c>
      <c r="JY169">
        <v>420.965</v>
      </c>
      <c r="JZ169">
        <v>26.8573</v>
      </c>
      <c r="KA169">
        <v>27.5667</v>
      </c>
      <c r="KB169">
        <v>29.9999</v>
      </c>
      <c r="KC169">
        <v>27.4609</v>
      </c>
      <c r="KD169">
        <v>27.484</v>
      </c>
      <c r="KE169">
        <v>40.3194</v>
      </c>
      <c r="KF169">
        <v>28.3211</v>
      </c>
      <c r="KG169">
        <v>51.6258</v>
      </c>
      <c r="KH169">
        <v>26.8361</v>
      </c>
      <c r="KI169">
        <v>954.612</v>
      </c>
      <c r="KJ169">
        <v>20.8687</v>
      </c>
      <c r="KK169">
        <v>93.6899</v>
      </c>
      <c r="KL169">
        <v>98.777</v>
      </c>
    </row>
    <row r="170" spans="1:298">
      <c r="A170">
        <v>154</v>
      </c>
      <c r="B170">
        <v>1758473255.1</v>
      </c>
      <c r="C170">
        <v>3927</v>
      </c>
      <c r="D170" t="s">
        <v>752</v>
      </c>
      <c r="E170" t="s">
        <v>753</v>
      </c>
      <c r="F170">
        <v>5</v>
      </c>
      <c r="G170" t="s">
        <v>436</v>
      </c>
      <c r="H170" t="s">
        <v>437</v>
      </c>
      <c r="I170" t="s">
        <v>438</v>
      </c>
      <c r="J170">
        <v>1758473246.94615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960.499019407793</v>
      </c>
      <c r="AL170">
        <v>925.368339393939</v>
      </c>
      <c r="AM170">
        <v>3.43607965367956</v>
      </c>
      <c r="AN170">
        <v>63.94</v>
      </c>
      <c r="AO170">
        <f>(AQ170 - AP170 + DZ170*1E3/(8.314*(EB170+273.15)) * AS170/DY170 * AR170) * DY170/(100*DM170) * 1000/(1000 - AQ170)</f>
        <v>0</v>
      </c>
      <c r="AP170">
        <v>20.7698584330488</v>
      </c>
      <c r="AQ170">
        <v>23.3816965034965</v>
      </c>
      <c r="AR170">
        <v>-0.000588252637023596</v>
      </c>
      <c r="AS170">
        <v>94.9993966536346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2.96</v>
      </c>
      <c r="DN170">
        <v>0.5</v>
      </c>
      <c r="DO170" t="s">
        <v>440</v>
      </c>
      <c r="DP170">
        <v>2</v>
      </c>
      <c r="DQ170" t="b">
        <v>1</v>
      </c>
      <c r="DR170">
        <v>1758473246.94615</v>
      </c>
      <c r="DS170">
        <v>880.339153846154</v>
      </c>
      <c r="DT170">
        <v>924.391538461539</v>
      </c>
      <c r="DU170">
        <v>23.4091153846154</v>
      </c>
      <c r="DV170">
        <v>20.7689538461538</v>
      </c>
      <c r="DW170">
        <v>873.489769230769</v>
      </c>
      <c r="DX170">
        <v>23.0809</v>
      </c>
      <c r="DY170">
        <v>500.037692307692</v>
      </c>
      <c r="DZ170">
        <v>90.1358538461539</v>
      </c>
      <c r="EA170">
        <v>0.0341658846153846</v>
      </c>
      <c r="EB170">
        <v>29.9066</v>
      </c>
      <c r="EC170">
        <v>30.0250846153846</v>
      </c>
      <c r="ED170">
        <v>999.9</v>
      </c>
      <c r="EE170">
        <v>0</v>
      </c>
      <c r="EF170">
        <v>0</v>
      </c>
      <c r="EG170">
        <v>9992.26</v>
      </c>
      <c r="EH170">
        <v>0</v>
      </c>
      <c r="EI170">
        <v>10.7569692307692</v>
      </c>
      <c r="EJ170">
        <v>-44.0523076923077</v>
      </c>
      <c r="EK170">
        <v>901.441</v>
      </c>
      <c r="EL170">
        <v>943.997384615385</v>
      </c>
      <c r="EM170">
        <v>2.64017153846154</v>
      </c>
      <c r="EN170">
        <v>924.391538461539</v>
      </c>
      <c r="EO170">
        <v>20.7689538461538</v>
      </c>
      <c r="EP170">
        <v>2.10999923076923</v>
      </c>
      <c r="EQ170">
        <v>1.87202384615385</v>
      </c>
      <c r="ER170">
        <v>18.2948846153846</v>
      </c>
      <c r="ES170">
        <v>16.4015461538462</v>
      </c>
      <c r="ET170">
        <v>2000.01</v>
      </c>
      <c r="EU170">
        <v>0.979995076923077</v>
      </c>
      <c r="EV170">
        <v>0.0200053769230769</v>
      </c>
      <c r="EW170">
        <v>0</v>
      </c>
      <c r="EX170">
        <v>480.836615384615</v>
      </c>
      <c r="EY170">
        <v>5.00016</v>
      </c>
      <c r="EZ170">
        <v>9860.04076923077</v>
      </c>
      <c r="FA170">
        <v>18234.2769230769</v>
      </c>
      <c r="FB170">
        <v>48.4274615384615</v>
      </c>
      <c r="FC170">
        <v>48.937</v>
      </c>
      <c r="FD170">
        <v>48.875</v>
      </c>
      <c r="FE170">
        <v>48.375</v>
      </c>
      <c r="FF170">
        <v>50.1918461538462</v>
      </c>
      <c r="FG170">
        <v>1955.10230769231</v>
      </c>
      <c r="FH170">
        <v>39.9076923076923</v>
      </c>
      <c r="FI170">
        <v>0</v>
      </c>
      <c r="FJ170">
        <v>1758473256.2</v>
      </c>
      <c r="FK170">
        <v>0</v>
      </c>
      <c r="FL170">
        <v>480.856615384615</v>
      </c>
      <c r="FM170">
        <v>0.788854689924984</v>
      </c>
      <c r="FN170">
        <v>38.9839316653779</v>
      </c>
      <c r="FO170">
        <v>9860.43461538462</v>
      </c>
      <c r="FP170">
        <v>15</v>
      </c>
      <c r="FQ170">
        <v>0</v>
      </c>
      <c r="FR170" t="s">
        <v>441</v>
      </c>
      <c r="FS170">
        <v>1747249705.1</v>
      </c>
      <c r="FT170">
        <v>1747249711.1</v>
      </c>
      <c r="FU170">
        <v>0</v>
      </c>
      <c r="FV170">
        <v>0.871</v>
      </c>
      <c r="FW170">
        <v>0.066</v>
      </c>
      <c r="FX170">
        <v>5.486</v>
      </c>
      <c r="FY170">
        <v>0.145</v>
      </c>
      <c r="FZ170">
        <v>420</v>
      </c>
      <c r="GA170">
        <v>16</v>
      </c>
      <c r="GB170">
        <v>0.27</v>
      </c>
      <c r="GC170">
        <v>0.16</v>
      </c>
      <c r="GD170">
        <v>-44.1105333333333</v>
      </c>
      <c r="GE170">
        <v>0.236477922077874</v>
      </c>
      <c r="GF170">
        <v>0.580079152508176</v>
      </c>
      <c r="GG170">
        <v>1</v>
      </c>
      <c r="GH170">
        <v>480.711058823529</v>
      </c>
      <c r="GI170">
        <v>2.09472879549706</v>
      </c>
      <c r="GJ170">
        <v>0.28316872346987</v>
      </c>
      <c r="GK170">
        <v>-1</v>
      </c>
      <c r="GL170">
        <v>2.65530904761905</v>
      </c>
      <c r="GM170">
        <v>-0.246277402597406</v>
      </c>
      <c r="GN170">
        <v>0.0249290203625379</v>
      </c>
      <c r="GO170">
        <v>0</v>
      </c>
      <c r="GP170">
        <v>1</v>
      </c>
      <c r="GQ170">
        <v>2</v>
      </c>
      <c r="GR170" t="s">
        <v>448</v>
      </c>
      <c r="GS170">
        <v>3.12527</v>
      </c>
      <c r="GT170">
        <v>2.65954</v>
      </c>
      <c r="GU170">
        <v>0.153774</v>
      </c>
      <c r="GV170">
        <v>0.159069</v>
      </c>
      <c r="GW170">
        <v>0.099573</v>
      </c>
      <c r="GX170">
        <v>0.0919106</v>
      </c>
      <c r="GY170">
        <v>21946.5</v>
      </c>
      <c r="GZ170">
        <v>20532.3</v>
      </c>
      <c r="HA170">
        <v>23190</v>
      </c>
      <c r="HB170">
        <v>23771.1</v>
      </c>
      <c r="HC170">
        <v>35583.9</v>
      </c>
      <c r="HD170">
        <v>35727.4</v>
      </c>
      <c r="HE170">
        <v>41799.5</v>
      </c>
      <c r="HF170">
        <v>42379.4</v>
      </c>
      <c r="HG170">
        <v>1.91197</v>
      </c>
      <c r="HH170">
        <v>1.80345</v>
      </c>
      <c r="HI170">
        <v>0.167843</v>
      </c>
      <c r="HJ170">
        <v>0</v>
      </c>
      <c r="HK170">
        <v>27.2922</v>
      </c>
      <c r="HL170">
        <v>999.9</v>
      </c>
      <c r="HM170">
        <v>49.152</v>
      </c>
      <c r="HN170">
        <v>31.028</v>
      </c>
      <c r="HO170">
        <v>24.6409</v>
      </c>
      <c r="HP170">
        <v>53.6374</v>
      </c>
      <c r="HQ170">
        <v>43.5497</v>
      </c>
      <c r="HR170">
        <v>1</v>
      </c>
      <c r="HS170">
        <v>0.00195122</v>
      </c>
      <c r="HT170">
        <v>0.265447</v>
      </c>
      <c r="HU170">
        <v>20.2176</v>
      </c>
      <c r="HV170">
        <v>5.23271</v>
      </c>
      <c r="HW170">
        <v>11.992</v>
      </c>
      <c r="HX170">
        <v>4.9556</v>
      </c>
      <c r="HY170">
        <v>3.30395</v>
      </c>
      <c r="HZ170">
        <v>999.9</v>
      </c>
      <c r="IA170">
        <v>9999</v>
      </c>
      <c r="IB170">
        <v>9999</v>
      </c>
      <c r="IC170">
        <v>9999</v>
      </c>
      <c r="ID170">
        <v>1.86859</v>
      </c>
      <c r="IE170">
        <v>1.86429</v>
      </c>
      <c r="IF170">
        <v>1.87181</v>
      </c>
      <c r="IG170">
        <v>1.86279</v>
      </c>
      <c r="IH170">
        <v>1.86218</v>
      </c>
      <c r="II170">
        <v>1.86859</v>
      </c>
      <c r="IJ170">
        <v>1.85875</v>
      </c>
      <c r="IK170">
        <v>1.86508</v>
      </c>
      <c r="IL170">
        <v>5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6.905</v>
      </c>
      <c r="IZ170">
        <v>0.3276</v>
      </c>
      <c r="JA170">
        <v>4.24591870636989</v>
      </c>
      <c r="JB170">
        <v>0.00406324532283829</v>
      </c>
      <c r="JC170">
        <v>-1.45373754250553e-06</v>
      </c>
      <c r="JD170">
        <v>2.45784242640463e-10</v>
      </c>
      <c r="JE170">
        <v>0.0444475935836347</v>
      </c>
      <c r="JF170">
        <v>0.00491888386651684</v>
      </c>
      <c r="JG170">
        <v>0.000226889049496401</v>
      </c>
      <c r="JH170">
        <v>4.01595507822366e-06</v>
      </c>
      <c r="JI170">
        <v>-0</v>
      </c>
      <c r="JJ170">
        <v>2035</v>
      </c>
      <c r="JK170">
        <v>2</v>
      </c>
      <c r="JL170">
        <v>30</v>
      </c>
      <c r="JM170">
        <v>187059.2</v>
      </c>
      <c r="JN170">
        <v>187059.1</v>
      </c>
      <c r="JO170">
        <v>2.03735</v>
      </c>
      <c r="JP170">
        <v>2.3645</v>
      </c>
      <c r="JQ170">
        <v>1.49902</v>
      </c>
      <c r="JR170">
        <v>2.32544</v>
      </c>
      <c r="JS170">
        <v>1.54419</v>
      </c>
      <c r="JT170">
        <v>2.27783</v>
      </c>
      <c r="JU170">
        <v>36.5287</v>
      </c>
      <c r="JV170">
        <v>24.1225</v>
      </c>
      <c r="JW170">
        <v>18</v>
      </c>
      <c r="JX170">
        <v>546.545</v>
      </c>
      <c r="JY170">
        <v>421.169</v>
      </c>
      <c r="JZ170">
        <v>26.8301</v>
      </c>
      <c r="KA170">
        <v>27.5643</v>
      </c>
      <c r="KB170">
        <v>30.0002</v>
      </c>
      <c r="KC170">
        <v>27.4594</v>
      </c>
      <c r="KD170">
        <v>27.4823</v>
      </c>
      <c r="KE170">
        <v>40.9256</v>
      </c>
      <c r="KF170">
        <v>28.0097</v>
      </c>
      <c r="KG170">
        <v>51.6258</v>
      </c>
      <c r="KH170">
        <v>26.8084</v>
      </c>
      <c r="KI170">
        <v>974.902</v>
      </c>
      <c r="KJ170">
        <v>20.9112</v>
      </c>
      <c r="KK170">
        <v>93.6902</v>
      </c>
      <c r="KL170">
        <v>98.7774</v>
      </c>
    </row>
    <row r="171" spans="1:298">
      <c r="A171">
        <v>155</v>
      </c>
      <c r="B171">
        <v>1758473260.1</v>
      </c>
      <c r="C171">
        <v>3932</v>
      </c>
      <c r="D171" t="s">
        <v>754</v>
      </c>
      <c r="E171" t="s">
        <v>755</v>
      </c>
      <c r="F171">
        <v>5</v>
      </c>
      <c r="G171" t="s">
        <v>436</v>
      </c>
      <c r="H171" t="s">
        <v>437</v>
      </c>
      <c r="I171" t="s">
        <v>438</v>
      </c>
      <c r="J171">
        <v>1758473251.94615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976.635338770563</v>
      </c>
      <c r="AL171">
        <v>941.692248484848</v>
      </c>
      <c r="AM171">
        <v>3.24603722943707</v>
      </c>
      <c r="AN171">
        <v>63.94</v>
      </c>
      <c r="AO171">
        <f>(AQ171 - AP171 + DZ171*1E3/(8.314*(EB171+273.15)) * AS171/DY171 * AR171) * DY171/(100*DM171) * 1000/(1000 - AQ171)</f>
        <v>0</v>
      </c>
      <c r="AP171">
        <v>20.7704212121541</v>
      </c>
      <c r="AQ171">
        <v>23.3645545454546</v>
      </c>
      <c r="AR171">
        <v>-0.000428909954727077</v>
      </c>
      <c r="AS171">
        <v>94.9993966536346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2.96</v>
      </c>
      <c r="DN171">
        <v>0.5</v>
      </c>
      <c r="DO171" t="s">
        <v>440</v>
      </c>
      <c r="DP171">
        <v>2</v>
      </c>
      <c r="DQ171" t="b">
        <v>1</v>
      </c>
      <c r="DR171">
        <v>1758473251.94615</v>
      </c>
      <c r="DS171">
        <v>896.594538461538</v>
      </c>
      <c r="DT171">
        <v>940.648461538462</v>
      </c>
      <c r="DU171">
        <v>23.3898307692308</v>
      </c>
      <c r="DV171">
        <v>20.7701230769231</v>
      </c>
      <c r="DW171">
        <v>889.711538461538</v>
      </c>
      <c r="DX171">
        <v>23.0620153846154</v>
      </c>
      <c r="DY171">
        <v>500.026384615385</v>
      </c>
      <c r="DZ171">
        <v>90.1360769230769</v>
      </c>
      <c r="EA171">
        <v>0.0340251923076923</v>
      </c>
      <c r="EB171">
        <v>29.9037230769231</v>
      </c>
      <c r="EC171">
        <v>30.0297384615385</v>
      </c>
      <c r="ED171">
        <v>999.9</v>
      </c>
      <c r="EE171">
        <v>0</v>
      </c>
      <c r="EF171">
        <v>0</v>
      </c>
      <c r="EG171">
        <v>10003.0723076923</v>
      </c>
      <c r="EH171">
        <v>0</v>
      </c>
      <c r="EI171">
        <v>10.7559</v>
      </c>
      <c r="EJ171">
        <v>-44.0536769230769</v>
      </c>
      <c r="EK171">
        <v>918.068</v>
      </c>
      <c r="EL171">
        <v>960.600230769231</v>
      </c>
      <c r="EM171">
        <v>2.61970923076923</v>
      </c>
      <c r="EN171">
        <v>940.648461538462</v>
      </c>
      <c r="EO171">
        <v>20.7701230769231</v>
      </c>
      <c r="EP171">
        <v>2.10826538461538</v>
      </c>
      <c r="EQ171">
        <v>1.87213538461538</v>
      </c>
      <c r="ER171">
        <v>18.2817846153846</v>
      </c>
      <c r="ES171">
        <v>16.4024692307692</v>
      </c>
      <c r="ET171">
        <v>2000.00769230769</v>
      </c>
      <c r="EU171">
        <v>0.979996153846154</v>
      </c>
      <c r="EV171">
        <v>0.0200042307692308</v>
      </c>
      <c r="EW171">
        <v>0</v>
      </c>
      <c r="EX171">
        <v>480.896923076923</v>
      </c>
      <c r="EY171">
        <v>5.00016</v>
      </c>
      <c r="EZ171">
        <v>9863.36307692308</v>
      </c>
      <c r="FA171">
        <v>18234.2615384615</v>
      </c>
      <c r="FB171">
        <v>48.4226923076923</v>
      </c>
      <c r="FC171">
        <v>48.937</v>
      </c>
      <c r="FD171">
        <v>48.875</v>
      </c>
      <c r="FE171">
        <v>48.375</v>
      </c>
      <c r="FF171">
        <v>50.1918461538462</v>
      </c>
      <c r="FG171">
        <v>1955.10230769231</v>
      </c>
      <c r="FH171">
        <v>39.9053846153846</v>
      </c>
      <c r="FI171">
        <v>0</v>
      </c>
      <c r="FJ171">
        <v>1758473261</v>
      </c>
      <c r="FK171">
        <v>0</v>
      </c>
      <c r="FL171">
        <v>480.958769230769</v>
      </c>
      <c r="FM171">
        <v>1.25326494286816</v>
      </c>
      <c r="FN171">
        <v>41.3938461154695</v>
      </c>
      <c r="FO171">
        <v>9863.68423076923</v>
      </c>
      <c r="FP171">
        <v>15</v>
      </c>
      <c r="FQ171">
        <v>0</v>
      </c>
      <c r="FR171" t="s">
        <v>441</v>
      </c>
      <c r="FS171">
        <v>1747249705.1</v>
      </c>
      <c r="FT171">
        <v>1747249711.1</v>
      </c>
      <c r="FU171">
        <v>0</v>
      </c>
      <c r="FV171">
        <v>0.871</v>
      </c>
      <c r="FW171">
        <v>0.066</v>
      </c>
      <c r="FX171">
        <v>5.486</v>
      </c>
      <c r="FY171">
        <v>0.145</v>
      </c>
      <c r="FZ171">
        <v>420</v>
      </c>
      <c r="GA171">
        <v>16</v>
      </c>
      <c r="GB171">
        <v>0.27</v>
      </c>
      <c r="GC171">
        <v>0.16</v>
      </c>
      <c r="GD171">
        <v>-44.0464476190476</v>
      </c>
      <c r="GE171">
        <v>-1.75496883116893</v>
      </c>
      <c r="GF171">
        <v>0.606179775014961</v>
      </c>
      <c r="GG171">
        <v>0</v>
      </c>
      <c r="GH171">
        <v>480.891705882353</v>
      </c>
      <c r="GI171">
        <v>1.28323910795252</v>
      </c>
      <c r="GJ171">
        <v>0.242840849530494</v>
      </c>
      <c r="GK171">
        <v>-1</v>
      </c>
      <c r="GL171">
        <v>2.63178761904762</v>
      </c>
      <c r="GM171">
        <v>-0.247999480519476</v>
      </c>
      <c r="GN171">
        <v>0.0251112816431108</v>
      </c>
      <c r="GO171">
        <v>0</v>
      </c>
      <c r="GP171">
        <v>0</v>
      </c>
      <c r="GQ171">
        <v>2</v>
      </c>
      <c r="GR171" t="s">
        <v>467</v>
      </c>
      <c r="GS171">
        <v>3.12529</v>
      </c>
      <c r="GT171">
        <v>2.65962</v>
      </c>
      <c r="GU171">
        <v>0.155574</v>
      </c>
      <c r="GV171">
        <v>0.161034</v>
      </c>
      <c r="GW171">
        <v>0.0995174</v>
      </c>
      <c r="GX171">
        <v>0.0919551</v>
      </c>
      <c r="GY171">
        <v>21899.7</v>
      </c>
      <c r="GZ171">
        <v>20484.5</v>
      </c>
      <c r="HA171">
        <v>23189.9</v>
      </c>
      <c r="HB171">
        <v>23771.2</v>
      </c>
      <c r="HC171">
        <v>35586.3</v>
      </c>
      <c r="HD171">
        <v>35726.3</v>
      </c>
      <c r="HE171">
        <v>41799.5</v>
      </c>
      <c r="HF171">
        <v>42380</v>
      </c>
      <c r="HG171">
        <v>1.91212</v>
      </c>
      <c r="HH171">
        <v>1.8035</v>
      </c>
      <c r="HI171">
        <v>0.167381</v>
      </c>
      <c r="HJ171">
        <v>0</v>
      </c>
      <c r="HK171">
        <v>27.2945</v>
      </c>
      <c r="HL171">
        <v>999.9</v>
      </c>
      <c r="HM171">
        <v>49.152</v>
      </c>
      <c r="HN171">
        <v>31.028</v>
      </c>
      <c r="HO171">
        <v>24.6397</v>
      </c>
      <c r="HP171">
        <v>53.5874</v>
      </c>
      <c r="HQ171">
        <v>43.5577</v>
      </c>
      <c r="HR171">
        <v>1</v>
      </c>
      <c r="HS171">
        <v>0.00195376</v>
      </c>
      <c r="HT171">
        <v>0.295637</v>
      </c>
      <c r="HU171">
        <v>20.2178</v>
      </c>
      <c r="HV171">
        <v>5.23376</v>
      </c>
      <c r="HW171">
        <v>11.992</v>
      </c>
      <c r="HX171">
        <v>4.9558</v>
      </c>
      <c r="HY171">
        <v>3.304</v>
      </c>
      <c r="HZ171">
        <v>999.9</v>
      </c>
      <c r="IA171">
        <v>9999</v>
      </c>
      <c r="IB171">
        <v>9999</v>
      </c>
      <c r="IC171">
        <v>9999</v>
      </c>
      <c r="ID171">
        <v>1.86858</v>
      </c>
      <c r="IE171">
        <v>1.8643</v>
      </c>
      <c r="IF171">
        <v>1.87181</v>
      </c>
      <c r="IG171">
        <v>1.86279</v>
      </c>
      <c r="IH171">
        <v>1.86218</v>
      </c>
      <c r="II171">
        <v>1.86859</v>
      </c>
      <c r="IJ171">
        <v>1.85881</v>
      </c>
      <c r="IK171">
        <v>1.86509</v>
      </c>
      <c r="IL171">
        <v>5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6.938</v>
      </c>
      <c r="IZ171">
        <v>0.3272</v>
      </c>
      <c r="JA171">
        <v>4.24591870636989</v>
      </c>
      <c r="JB171">
        <v>0.00406324532283829</v>
      </c>
      <c r="JC171">
        <v>-1.45373754250553e-06</v>
      </c>
      <c r="JD171">
        <v>2.45784242640463e-10</v>
      </c>
      <c r="JE171">
        <v>0.0444475935836347</v>
      </c>
      <c r="JF171">
        <v>0.00491888386651684</v>
      </c>
      <c r="JG171">
        <v>0.000226889049496401</v>
      </c>
      <c r="JH171">
        <v>4.01595507822366e-06</v>
      </c>
      <c r="JI171">
        <v>-0</v>
      </c>
      <c r="JJ171">
        <v>2035</v>
      </c>
      <c r="JK171">
        <v>2</v>
      </c>
      <c r="JL171">
        <v>30</v>
      </c>
      <c r="JM171">
        <v>187059.2</v>
      </c>
      <c r="JN171">
        <v>187059.1</v>
      </c>
      <c r="JO171">
        <v>2.06787</v>
      </c>
      <c r="JP171">
        <v>2.35596</v>
      </c>
      <c r="JQ171">
        <v>1.4978</v>
      </c>
      <c r="JR171">
        <v>2.32666</v>
      </c>
      <c r="JS171">
        <v>1.54419</v>
      </c>
      <c r="JT171">
        <v>2.38892</v>
      </c>
      <c r="JU171">
        <v>36.5523</v>
      </c>
      <c r="JV171">
        <v>24.1225</v>
      </c>
      <c r="JW171">
        <v>18</v>
      </c>
      <c r="JX171">
        <v>546.643</v>
      </c>
      <c r="JY171">
        <v>421.198</v>
      </c>
      <c r="JZ171">
        <v>26.8004</v>
      </c>
      <c r="KA171">
        <v>27.5643</v>
      </c>
      <c r="KB171">
        <v>30.0001</v>
      </c>
      <c r="KC171">
        <v>27.4594</v>
      </c>
      <c r="KD171">
        <v>27.4823</v>
      </c>
      <c r="KE171">
        <v>41.4795</v>
      </c>
      <c r="KF171">
        <v>27.3971</v>
      </c>
      <c r="KG171">
        <v>52.0142</v>
      </c>
      <c r="KH171">
        <v>26.778</v>
      </c>
      <c r="KI171">
        <v>988.617</v>
      </c>
      <c r="KJ171">
        <v>20.9702</v>
      </c>
      <c r="KK171">
        <v>93.6901</v>
      </c>
      <c r="KL171">
        <v>98.7786</v>
      </c>
    </row>
    <row r="172" spans="1:298">
      <c r="A172">
        <v>156</v>
      </c>
      <c r="B172">
        <v>1758473265.1</v>
      </c>
      <c r="C172">
        <v>3937</v>
      </c>
      <c r="D172" t="s">
        <v>756</v>
      </c>
      <c r="E172" t="s">
        <v>757</v>
      </c>
      <c r="F172">
        <v>5</v>
      </c>
      <c r="G172" t="s">
        <v>436</v>
      </c>
      <c r="H172" t="s">
        <v>437</v>
      </c>
      <c r="I172" t="s">
        <v>438</v>
      </c>
      <c r="J172">
        <v>1758473256.94615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995.390914195671</v>
      </c>
      <c r="AL172">
        <v>959.452145454545</v>
      </c>
      <c r="AM172">
        <v>3.58577359307354</v>
      </c>
      <c r="AN172">
        <v>63.94</v>
      </c>
      <c r="AO172">
        <f>(AQ172 - AP172 + DZ172*1E3/(8.314*(EB172+273.15)) * AS172/DY172 * AR172) * DY172/(100*DM172) * 1000/(1000 - AQ172)</f>
        <v>0</v>
      </c>
      <c r="AP172">
        <v>20.796201288188</v>
      </c>
      <c r="AQ172">
        <v>23.3518083916084</v>
      </c>
      <c r="AR172">
        <v>-0.000324952280300665</v>
      </c>
      <c r="AS172">
        <v>94.9993966536346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2.96</v>
      </c>
      <c r="DN172">
        <v>0.5</v>
      </c>
      <c r="DO172" t="s">
        <v>440</v>
      </c>
      <c r="DP172">
        <v>2</v>
      </c>
      <c r="DQ172" t="b">
        <v>1</v>
      </c>
      <c r="DR172">
        <v>1758473256.94615</v>
      </c>
      <c r="DS172">
        <v>912.974846153846</v>
      </c>
      <c r="DT172">
        <v>957.755</v>
      </c>
      <c r="DU172">
        <v>23.3722692307692</v>
      </c>
      <c r="DV172">
        <v>20.7879769230769</v>
      </c>
      <c r="DW172">
        <v>906.058153846154</v>
      </c>
      <c r="DX172">
        <v>23.0448307692308</v>
      </c>
      <c r="DY172">
        <v>500.037307692308</v>
      </c>
      <c r="DZ172">
        <v>90.1361384615385</v>
      </c>
      <c r="EA172">
        <v>0.0338713692307692</v>
      </c>
      <c r="EB172">
        <v>29.9008692307692</v>
      </c>
      <c r="EC172">
        <v>30.0257384615385</v>
      </c>
      <c r="ED172">
        <v>999.9</v>
      </c>
      <c r="EE172">
        <v>0</v>
      </c>
      <c r="EF172">
        <v>0</v>
      </c>
      <c r="EG172">
        <v>10006.3415384615</v>
      </c>
      <c r="EH172">
        <v>0</v>
      </c>
      <c r="EI172">
        <v>10.7537615384615</v>
      </c>
      <c r="EJ172">
        <v>-44.7800307692308</v>
      </c>
      <c r="EK172">
        <v>934.823615384615</v>
      </c>
      <c r="EL172">
        <v>978.088</v>
      </c>
      <c r="EM172">
        <v>2.58429153846154</v>
      </c>
      <c r="EN172">
        <v>957.755</v>
      </c>
      <c r="EO172">
        <v>20.7879769230769</v>
      </c>
      <c r="EP172">
        <v>2.10668461538462</v>
      </c>
      <c r="EQ172">
        <v>1.87374692307692</v>
      </c>
      <c r="ER172">
        <v>18.2698230769231</v>
      </c>
      <c r="ES172">
        <v>16.4159538461538</v>
      </c>
      <c r="ET172">
        <v>2000.00076923077</v>
      </c>
      <c r="EU172">
        <v>0.979999384615384</v>
      </c>
      <c r="EV172">
        <v>0.0200008384615385</v>
      </c>
      <c r="EW172">
        <v>0</v>
      </c>
      <c r="EX172">
        <v>481.025</v>
      </c>
      <c r="EY172">
        <v>5.00016</v>
      </c>
      <c r="EZ172">
        <v>9866.56615384616</v>
      </c>
      <c r="FA172">
        <v>18234.2076923077</v>
      </c>
      <c r="FB172">
        <v>48.4274615384615</v>
      </c>
      <c r="FC172">
        <v>48.9418461538462</v>
      </c>
      <c r="FD172">
        <v>48.875</v>
      </c>
      <c r="FE172">
        <v>48.375</v>
      </c>
      <c r="FF172">
        <v>50.1918461538462</v>
      </c>
      <c r="FG172">
        <v>1955.10230769231</v>
      </c>
      <c r="FH172">
        <v>39.8984615384615</v>
      </c>
      <c r="FI172">
        <v>0</v>
      </c>
      <c r="FJ172">
        <v>1758473265.8</v>
      </c>
      <c r="FK172">
        <v>0</v>
      </c>
      <c r="FL172">
        <v>481.099153846154</v>
      </c>
      <c r="FM172">
        <v>1.73456408992203</v>
      </c>
      <c r="FN172">
        <v>40.8068376507541</v>
      </c>
      <c r="FO172">
        <v>9866.81461538462</v>
      </c>
      <c r="FP172">
        <v>15</v>
      </c>
      <c r="FQ172">
        <v>0</v>
      </c>
      <c r="FR172" t="s">
        <v>441</v>
      </c>
      <c r="FS172">
        <v>1747249705.1</v>
      </c>
      <c r="FT172">
        <v>1747249711.1</v>
      </c>
      <c r="FU172">
        <v>0</v>
      </c>
      <c r="FV172">
        <v>0.871</v>
      </c>
      <c r="FW172">
        <v>0.066</v>
      </c>
      <c r="FX172">
        <v>5.486</v>
      </c>
      <c r="FY172">
        <v>0.145</v>
      </c>
      <c r="FZ172">
        <v>420</v>
      </c>
      <c r="GA172">
        <v>16</v>
      </c>
      <c r="GB172">
        <v>0.27</v>
      </c>
      <c r="GC172">
        <v>0.16</v>
      </c>
      <c r="GD172">
        <v>-44.457115</v>
      </c>
      <c r="GE172">
        <v>-7.56925263157896</v>
      </c>
      <c r="GF172">
        <v>0.959158343171242</v>
      </c>
      <c r="GG172">
        <v>0</v>
      </c>
      <c r="GH172">
        <v>481.014117647059</v>
      </c>
      <c r="GI172">
        <v>1.58649350107815</v>
      </c>
      <c r="GJ172">
        <v>0.260182262440356</v>
      </c>
      <c r="GK172">
        <v>-1</v>
      </c>
      <c r="GL172">
        <v>2.5988855</v>
      </c>
      <c r="GM172">
        <v>-0.397296992481202</v>
      </c>
      <c r="GN172">
        <v>0.0419792713699273</v>
      </c>
      <c r="GO172">
        <v>0</v>
      </c>
      <c r="GP172">
        <v>0</v>
      </c>
      <c r="GQ172">
        <v>2</v>
      </c>
      <c r="GR172" t="s">
        <v>467</v>
      </c>
      <c r="GS172">
        <v>3.12522</v>
      </c>
      <c r="GT172">
        <v>2.65959</v>
      </c>
      <c r="GU172">
        <v>0.157483</v>
      </c>
      <c r="GV172">
        <v>0.162757</v>
      </c>
      <c r="GW172">
        <v>0.0995056</v>
      </c>
      <c r="GX172">
        <v>0.0923497</v>
      </c>
      <c r="GY172">
        <v>21850.3</v>
      </c>
      <c r="GZ172">
        <v>20442.7</v>
      </c>
      <c r="HA172">
        <v>23190</v>
      </c>
      <c r="HB172">
        <v>23771.4</v>
      </c>
      <c r="HC172">
        <v>35587</v>
      </c>
      <c r="HD172">
        <v>35711.2</v>
      </c>
      <c r="HE172">
        <v>41799.6</v>
      </c>
      <c r="HF172">
        <v>42380.4</v>
      </c>
      <c r="HG172">
        <v>1.91185</v>
      </c>
      <c r="HH172">
        <v>1.8038</v>
      </c>
      <c r="HI172">
        <v>0.167076</v>
      </c>
      <c r="HJ172">
        <v>0</v>
      </c>
      <c r="HK172">
        <v>27.2986</v>
      </c>
      <c r="HL172">
        <v>999.9</v>
      </c>
      <c r="HM172">
        <v>49.2</v>
      </c>
      <c r="HN172">
        <v>31.038</v>
      </c>
      <c r="HO172">
        <v>24.6777</v>
      </c>
      <c r="HP172">
        <v>54.1974</v>
      </c>
      <c r="HQ172">
        <v>43.5978</v>
      </c>
      <c r="HR172">
        <v>1</v>
      </c>
      <c r="HS172">
        <v>0.00199695</v>
      </c>
      <c r="HT172">
        <v>0.294265</v>
      </c>
      <c r="HU172">
        <v>20.2177</v>
      </c>
      <c r="HV172">
        <v>5.23361</v>
      </c>
      <c r="HW172">
        <v>11.992</v>
      </c>
      <c r="HX172">
        <v>4.9559</v>
      </c>
      <c r="HY172">
        <v>3.304</v>
      </c>
      <c r="HZ172">
        <v>999.9</v>
      </c>
      <c r="IA172">
        <v>9999</v>
      </c>
      <c r="IB172">
        <v>9999</v>
      </c>
      <c r="IC172">
        <v>9999</v>
      </c>
      <c r="ID172">
        <v>1.86858</v>
      </c>
      <c r="IE172">
        <v>1.86431</v>
      </c>
      <c r="IF172">
        <v>1.87181</v>
      </c>
      <c r="IG172">
        <v>1.86279</v>
      </c>
      <c r="IH172">
        <v>1.86218</v>
      </c>
      <c r="II172">
        <v>1.86859</v>
      </c>
      <c r="IJ172">
        <v>1.85877</v>
      </c>
      <c r="IK172">
        <v>1.86509</v>
      </c>
      <c r="IL172">
        <v>5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6.972</v>
      </c>
      <c r="IZ172">
        <v>0.3271</v>
      </c>
      <c r="JA172">
        <v>4.24591870636989</v>
      </c>
      <c r="JB172">
        <v>0.00406324532283829</v>
      </c>
      <c r="JC172">
        <v>-1.45373754250553e-06</v>
      </c>
      <c r="JD172">
        <v>2.45784242640463e-10</v>
      </c>
      <c r="JE172">
        <v>0.0444475935836347</v>
      </c>
      <c r="JF172">
        <v>0.00491888386651684</v>
      </c>
      <c r="JG172">
        <v>0.000226889049496401</v>
      </c>
      <c r="JH172">
        <v>4.01595507822366e-06</v>
      </c>
      <c r="JI172">
        <v>-0</v>
      </c>
      <c r="JJ172">
        <v>2035</v>
      </c>
      <c r="JK172">
        <v>2</v>
      </c>
      <c r="JL172">
        <v>30</v>
      </c>
      <c r="JM172">
        <v>187059.3</v>
      </c>
      <c r="JN172">
        <v>187059.2</v>
      </c>
      <c r="JO172">
        <v>2.09473</v>
      </c>
      <c r="JP172">
        <v>2.35229</v>
      </c>
      <c r="JQ172">
        <v>1.4978</v>
      </c>
      <c r="JR172">
        <v>2.32544</v>
      </c>
      <c r="JS172">
        <v>1.54419</v>
      </c>
      <c r="JT172">
        <v>2.40479</v>
      </c>
      <c r="JU172">
        <v>36.5287</v>
      </c>
      <c r="JV172">
        <v>24.1313</v>
      </c>
      <c r="JW172">
        <v>18</v>
      </c>
      <c r="JX172">
        <v>546.464</v>
      </c>
      <c r="JY172">
        <v>421.355</v>
      </c>
      <c r="JZ172">
        <v>26.7692</v>
      </c>
      <c r="KA172">
        <v>27.5643</v>
      </c>
      <c r="KB172">
        <v>30.0001</v>
      </c>
      <c r="KC172">
        <v>27.4594</v>
      </c>
      <c r="KD172">
        <v>27.48</v>
      </c>
      <c r="KE172">
        <v>42.0765</v>
      </c>
      <c r="KF172">
        <v>27.3971</v>
      </c>
      <c r="KG172">
        <v>52.0142</v>
      </c>
      <c r="KH172">
        <v>26.7567</v>
      </c>
      <c r="KI172">
        <v>1008.98</v>
      </c>
      <c r="KJ172">
        <v>21.0036</v>
      </c>
      <c r="KK172">
        <v>93.6903</v>
      </c>
      <c r="KL172">
        <v>98.7795</v>
      </c>
    </row>
    <row r="173" spans="1:298">
      <c r="A173">
        <v>157</v>
      </c>
      <c r="B173">
        <v>1758473270.1</v>
      </c>
      <c r="C173">
        <v>3942</v>
      </c>
      <c r="D173" t="s">
        <v>758</v>
      </c>
      <c r="E173" t="s">
        <v>759</v>
      </c>
      <c r="F173">
        <v>5</v>
      </c>
      <c r="G173" t="s">
        <v>436</v>
      </c>
      <c r="H173" t="s">
        <v>437</v>
      </c>
      <c r="I173" t="s">
        <v>438</v>
      </c>
      <c r="J173">
        <v>1758473261.94615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1011.6800147013</v>
      </c>
      <c r="AL173">
        <v>976.245357575758</v>
      </c>
      <c r="AM173">
        <v>3.34601861471853</v>
      </c>
      <c r="AN173">
        <v>63.94</v>
      </c>
      <c r="AO173">
        <f>(AQ173 - AP173 + DZ173*1E3/(8.314*(EB173+273.15)) * AS173/DY173 * AR173) * DY173/(100*DM173) * 1000/(1000 - AQ173)</f>
        <v>0</v>
      </c>
      <c r="AP173">
        <v>20.9313419438594</v>
      </c>
      <c r="AQ173">
        <v>23.3976237762238</v>
      </c>
      <c r="AR173">
        <v>0.00523215601189784</v>
      </c>
      <c r="AS173">
        <v>94.9993966536346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2.96</v>
      </c>
      <c r="DN173">
        <v>0.5</v>
      </c>
      <c r="DO173" t="s">
        <v>440</v>
      </c>
      <c r="DP173">
        <v>2</v>
      </c>
      <c r="DQ173" t="b">
        <v>1</v>
      </c>
      <c r="DR173">
        <v>1758473261.94615</v>
      </c>
      <c r="DS173">
        <v>929.595461538461</v>
      </c>
      <c r="DT173">
        <v>974.405307692308</v>
      </c>
      <c r="DU173">
        <v>23.3695538461538</v>
      </c>
      <c r="DV173">
        <v>20.8465384615385</v>
      </c>
      <c r="DW173">
        <v>922.645153846154</v>
      </c>
      <c r="DX173">
        <v>23.0421769230769</v>
      </c>
      <c r="DY173">
        <v>500.010307692308</v>
      </c>
      <c r="DZ173">
        <v>90.1365384615385</v>
      </c>
      <c r="EA173">
        <v>0.0339649153846154</v>
      </c>
      <c r="EB173">
        <v>29.8973615384615</v>
      </c>
      <c r="EC173">
        <v>30.0272615384615</v>
      </c>
      <c r="ED173">
        <v>999.9</v>
      </c>
      <c r="EE173">
        <v>0</v>
      </c>
      <c r="EF173">
        <v>0</v>
      </c>
      <c r="EG173">
        <v>10006.3823076923</v>
      </c>
      <c r="EH173">
        <v>0</v>
      </c>
      <c r="EI173">
        <v>10.7517307692308</v>
      </c>
      <c r="EJ173">
        <v>-44.8097307692308</v>
      </c>
      <c r="EK173">
        <v>951.839538461538</v>
      </c>
      <c r="EL173">
        <v>995.152615384615</v>
      </c>
      <c r="EM173">
        <v>2.52300230769231</v>
      </c>
      <c r="EN173">
        <v>974.405307692308</v>
      </c>
      <c r="EO173">
        <v>20.8465384615385</v>
      </c>
      <c r="EP173">
        <v>2.10644923076923</v>
      </c>
      <c r="EQ173">
        <v>1.87903615384615</v>
      </c>
      <c r="ER173">
        <v>18.2680384615385</v>
      </c>
      <c r="ES173">
        <v>16.4601384615385</v>
      </c>
      <c r="ET173">
        <v>1999.99923076923</v>
      </c>
      <c r="EU173">
        <v>0.980000461538461</v>
      </c>
      <c r="EV173">
        <v>0.0199996923076923</v>
      </c>
      <c r="EW173">
        <v>0</v>
      </c>
      <c r="EX173">
        <v>481.215769230769</v>
      </c>
      <c r="EY173">
        <v>5.00016</v>
      </c>
      <c r="EZ173">
        <v>9869.81230769231</v>
      </c>
      <c r="FA173">
        <v>18234.1769230769</v>
      </c>
      <c r="FB173">
        <v>48.4226923076923</v>
      </c>
      <c r="FC173">
        <v>48.9418461538462</v>
      </c>
      <c r="FD173">
        <v>48.875</v>
      </c>
      <c r="FE173">
        <v>48.375</v>
      </c>
      <c r="FF173">
        <v>50.1966923076923</v>
      </c>
      <c r="FG173">
        <v>1955.10307692308</v>
      </c>
      <c r="FH173">
        <v>39.8961538461538</v>
      </c>
      <c r="FI173">
        <v>0</v>
      </c>
      <c r="FJ173">
        <v>1758473271.2</v>
      </c>
      <c r="FK173">
        <v>0</v>
      </c>
      <c r="FL173">
        <v>481.3158</v>
      </c>
      <c r="FM173">
        <v>2.73769229350959</v>
      </c>
      <c r="FN173">
        <v>38.44923076082</v>
      </c>
      <c r="FO173">
        <v>9870.6528</v>
      </c>
      <c r="FP173">
        <v>15</v>
      </c>
      <c r="FQ173">
        <v>0</v>
      </c>
      <c r="FR173" t="s">
        <v>441</v>
      </c>
      <c r="FS173">
        <v>1747249705.1</v>
      </c>
      <c r="FT173">
        <v>1747249711.1</v>
      </c>
      <c r="FU173">
        <v>0</v>
      </c>
      <c r="FV173">
        <v>0.871</v>
      </c>
      <c r="FW173">
        <v>0.066</v>
      </c>
      <c r="FX173">
        <v>5.486</v>
      </c>
      <c r="FY173">
        <v>0.145</v>
      </c>
      <c r="FZ173">
        <v>420</v>
      </c>
      <c r="GA173">
        <v>16</v>
      </c>
      <c r="GB173">
        <v>0.27</v>
      </c>
      <c r="GC173">
        <v>0.16</v>
      </c>
      <c r="GD173">
        <v>-44.7486952380952</v>
      </c>
      <c r="GE173">
        <v>-2.49635064935066</v>
      </c>
      <c r="GF173">
        <v>0.732075778328596</v>
      </c>
      <c r="GG173">
        <v>0</v>
      </c>
      <c r="GH173">
        <v>481.165735294118</v>
      </c>
      <c r="GI173">
        <v>1.98265851073674</v>
      </c>
      <c r="GJ173">
        <v>0.2776370153343</v>
      </c>
      <c r="GK173">
        <v>-1</v>
      </c>
      <c r="GL173">
        <v>2.54957619047619</v>
      </c>
      <c r="GM173">
        <v>-0.713339999999999</v>
      </c>
      <c r="GN173">
        <v>0.0773910682354907</v>
      </c>
      <c r="GO173">
        <v>0</v>
      </c>
      <c r="GP173">
        <v>0</v>
      </c>
      <c r="GQ173">
        <v>2</v>
      </c>
      <c r="GR173" t="s">
        <v>467</v>
      </c>
      <c r="GS173">
        <v>3.12536</v>
      </c>
      <c r="GT173">
        <v>2.66004</v>
      </c>
      <c r="GU173">
        <v>0.159287</v>
      </c>
      <c r="GV173">
        <v>0.164666</v>
      </c>
      <c r="GW173">
        <v>0.0996502</v>
      </c>
      <c r="GX173">
        <v>0.0925567</v>
      </c>
      <c r="GY173">
        <v>21803.5</v>
      </c>
      <c r="GZ173">
        <v>20396.1</v>
      </c>
      <c r="HA173">
        <v>23190</v>
      </c>
      <c r="HB173">
        <v>23771.5</v>
      </c>
      <c r="HC173">
        <v>35581.2</v>
      </c>
      <c r="HD173">
        <v>35703.4</v>
      </c>
      <c r="HE173">
        <v>41799.3</v>
      </c>
      <c r="HF173">
        <v>42380.5</v>
      </c>
      <c r="HG173">
        <v>1.91203</v>
      </c>
      <c r="HH173">
        <v>1.804</v>
      </c>
      <c r="HI173">
        <v>0.167042</v>
      </c>
      <c r="HJ173">
        <v>0</v>
      </c>
      <c r="HK173">
        <v>27.3038</v>
      </c>
      <c r="HL173">
        <v>999.9</v>
      </c>
      <c r="HM173">
        <v>49.225</v>
      </c>
      <c r="HN173">
        <v>31.028</v>
      </c>
      <c r="HO173">
        <v>24.6771</v>
      </c>
      <c r="HP173">
        <v>53.0974</v>
      </c>
      <c r="HQ173">
        <v>43.5817</v>
      </c>
      <c r="HR173">
        <v>1</v>
      </c>
      <c r="HS173">
        <v>0.00197154</v>
      </c>
      <c r="HT173">
        <v>0.307971</v>
      </c>
      <c r="HU173">
        <v>20.2177</v>
      </c>
      <c r="HV173">
        <v>5.23361</v>
      </c>
      <c r="HW173">
        <v>11.992</v>
      </c>
      <c r="HX173">
        <v>4.9557</v>
      </c>
      <c r="HY173">
        <v>3.30393</v>
      </c>
      <c r="HZ173">
        <v>999.9</v>
      </c>
      <c r="IA173">
        <v>9999</v>
      </c>
      <c r="IB173">
        <v>9999</v>
      </c>
      <c r="IC173">
        <v>9999</v>
      </c>
      <c r="ID173">
        <v>1.86859</v>
      </c>
      <c r="IE173">
        <v>1.86431</v>
      </c>
      <c r="IF173">
        <v>1.8718</v>
      </c>
      <c r="IG173">
        <v>1.86279</v>
      </c>
      <c r="IH173">
        <v>1.86217</v>
      </c>
      <c r="II173">
        <v>1.86859</v>
      </c>
      <c r="IJ173">
        <v>1.85874</v>
      </c>
      <c r="IK173">
        <v>1.86509</v>
      </c>
      <c r="IL173">
        <v>5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7.004</v>
      </c>
      <c r="IZ173">
        <v>0.3282</v>
      </c>
      <c r="JA173">
        <v>4.24591870636989</v>
      </c>
      <c r="JB173">
        <v>0.00406324532283829</v>
      </c>
      <c r="JC173">
        <v>-1.45373754250553e-06</v>
      </c>
      <c r="JD173">
        <v>2.45784242640463e-10</v>
      </c>
      <c r="JE173">
        <v>0.0444475935836347</v>
      </c>
      <c r="JF173">
        <v>0.00491888386651684</v>
      </c>
      <c r="JG173">
        <v>0.000226889049496401</v>
      </c>
      <c r="JH173">
        <v>4.01595507822366e-06</v>
      </c>
      <c r="JI173">
        <v>-0</v>
      </c>
      <c r="JJ173">
        <v>2035</v>
      </c>
      <c r="JK173">
        <v>2</v>
      </c>
      <c r="JL173">
        <v>30</v>
      </c>
      <c r="JM173">
        <v>187059.4</v>
      </c>
      <c r="JN173">
        <v>187059.3</v>
      </c>
      <c r="JO173">
        <v>2.12769</v>
      </c>
      <c r="JP173">
        <v>2.34131</v>
      </c>
      <c r="JQ173">
        <v>1.4978</v>
      </c>
      <c r="JR173">
        <v>2.32544</v>
      </c>
      <c r="JS173">
        <v>1.54419</v>
      </c>
      <c r="JT173">
        <v>2.42432</v>
      </c>
      <c r="JU173">
        <v>36.5287</v>
      </c>
      <c r="JV173">
        <v>24.1313</v>
      </c>
      <c r="JW173">
        <v>18</v>
      </c>
      <c r="JX173">
        <v>546.558</v>
      </c>
      <c r="JY173">
        <v>421.471</v>
      </c>
      <c r="JZ173">
        <v>26.7462</v>
      </c>
      <c r="KA173">
        <v>27.5643</v>
      </c>
      <c r="KB173">
        <v>30.0001</v>
      </c>
      <c r="KC173">
        <v>27.4571</v>
      </c>
      <c r="KD173">
        <v>27.48</v>
      </c>
      <c r="KE173">
        <v>42.6578</v>
      </c>
      <c r="KF173">
        <v>27.3971</v>
      </c>
      <c r="KG173">
        <v>52.0142</v>
      </c>
      <c r="KH173">
        <v>26.7286</v>
      </c>
      <c r="KI173">
        <v>1022.52</v>
      </c>
      <c r="KJ173">
        <v>20.9998</v>
      </c>
      <c r="KK173">
        <v>93.6899</v>
      </c>
      <c r="KL173">
        <v>98.7798</v>
      </c>
    </row>
    <row r="174" spans="1:298">
      <c r="A174">
        <v>158</v>
      </c>
      <c r="B174">
        <v>1758473275.1</v>
      </c>
      <c r="C174">
        <v>3947</v>
      </c>
      <c r="D174" t="s">
        <v>760</v>
      </c>
      <c r="E174" t="s">
        <v>761</v>
      </c>
      <c r="F174">
        <v>5</v>
      </c>
      <c r="G174" t="s">
        <v>436</v>
      </c>
      <c r="H174" t="s">
        <v>437</v>
      </c>
      <c r="I174" t="s">
        <v>438</v>
      </c>
      <c r="J174">
        <v>1758473266.94615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1030.46858309957</v>
      </c>
      <c r="AL174">
        <v>994.263884848484</v>
      </c>
      <c r="AM174">
        <v>3.63313419913406</v>
      </c>
      <c r="AN174">
        <v>63.94</v>
      </c>
      <c r="AO174">
        <f>(AQ174 - AP174 + DZ174*1E3/(8.314*(EB174+273.15)) * AS174/DY174 * AR174) * DY174/(100*DM174) * 1000/(1000 - AQ174)</f>
        <v>0</v>
      </c>
      <c r="AP174">
        <v>20.978379619701</v>
      </c>
      <c r="AQ174">
        <v>23.4301825174825</v>
      </c>
      <c r="AR174">
        <v>0.0076461680541729</v>
      </c>
      <c r="AS174">
        <v>94.9993966536346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2.96</v>
      </c>
      <c r="DN174">
        <v>0.5</v>
      </c>
      <c r="DO174" t="s">
        <v>440</v>
      </c>
      <c r="DP174">
        <v>2</v>
      </c>
      <c r="DQ174" t="b">
        <v>1</v>
      </c>
      <c r="DR174">
        <v>1758473266.94615</v>
      </c>
      <c r="DS174">
        <v>946.419307692308</v>
      </c>
      <c r="DT174">
        <v>991.911461538461</v>
      </c>
      <c r="DU174">
        <v>23.3838230769231</v>
      </c>
      <c r="DV174">
        <v>20.9102846153846</v>
      </c>
      <c r="DW174">
        <v>939.435538461538</v>
      </c>
      <c r="DX174">
        <v>23.0561538461538</v>
      </c>
      <c r="DY174">
        <v>500.024615384615</v>
      </c>
      <c r="DZ174">
        <v>90.135</v>
      </c>
      <c r="EA174">
        <v>0.0339746307692308</v>
      </c>
      <c r="EB174">
        <v>29.8923923076923</v>
      </c>
      <c r="EC174">
        <v>30.0264230769231</v>
      </c>
      <c r="ED174">
        <v>999.9</v>
      </c>
      <c r="EE174">
        <v>0</v>
      </c>
      <c r="EF174">
        <v>0</v>
      </c>
      <c r="EG174">
        <v>10011.1492307692</v>
      </c>
      <c r="EH174">
        <v>0</v>
      </c>
      <c r="EI174">
        <v>10.7568615384615</v>
      </c>
      <c r="EJ174">
        <v>-45.4918769230769</v>
      </c>
      <c r="EK174">
        <v>969.080538461538</v>
      </c>
      <c r="EL174">
        <v>1013.09746153846</v>
      </c>
      <c r="EM174">
        <v>2.47354153846154</v>
      </c>
      <c r="EN174">
        <v>991.911461538461</v>
      </c>
      <c r="EO174">
        <v>20.9102846153846</v>
      </c>
      <c r="EP174">
        <v>2.10770076923077</v>
      </c>
      <c r="EQ174">
        <v>1.88474846153846</v>
      </c>
      <c r="ER174">
        <v>18.2775</v>
      </c>
      <c r="ES174">
        <v>16.5078692307692</v>
      </c>
      <c r="ET174">
        <v>1999.99846153846</v>
      </c>
      <c r="EU174">
        <v>0.980001538461538</v>
      </c>
      <c r="EV174">
        <v>0.0199985923076923</v>
      </c>
      <c r="EW174">
        <v>0</v>
      </c>
      <c r="EX174">
        <v>481.405307692308</v>
      </c>
      <c r="EY174">
        <v>5.00016</v>
      </c>
      <c r="EZ174">
        <v>9873.20384615385</v>
      </c>
      <c r="FA174">
        <v>18234.1769230769</v>
      </c>
      <c r="FB174">
        <v>48.4083846153846</v>
      </c>
      <c r="FC174">
        <v>48.9418461538462</v>
      </c>
      <c r="FD174">
        <v>48.875</v>
      </c>
      <c r="FE174">
        <v>48.375</v>
      </c>
      <c r="FF174">
        <v>50.1966923076923</v>
      </c>
      <c r="FG174">
        <v>1955.10461538462</v>
      </c>
      <c r="FH174">
        <v>39.8938461538461</v>
      </c>
      <c r="FI174">
        <v>0</v>
      </c>
      <c r="FJ174">
        <v>1758473276</v>
      </c>
      <c r="FK174">
        <v>0</v>
      </c>
      <c r="FL174">
        <v>481.49192</v>
      </c>
      <c r="FM174">
        <v>2.26546153932867</v>
      </c>
      <c r="FN174">
        <v>41.352307603376</v>
      </c>
      <c r="FO174">
        <v>9873.808</v>
      </c>
      <c r="FP174">
        <v>15</v>
      </c>
      <c r="FQ174">
        <v>0</v>
      </c>
      <c r="FR174" t="s">
        <v>441</v>
      </c>
      <c r="FS174">
        <v>1747249705.1</v>
      </c>
      <c r="FT174">
        <v>1747249711.1</v>
      </c>
      <c r="FU174">
        <v>0</v>
      </c>
      <c r="FV174">
        <v>0.871</v>
      </c>
      <c r="FW174">
        <v>0.066</v>
      </c>
      <c r="FX174">
        <v>5.486</v>
      </c>
      <c r="FY174">
        <v>0.145</v>
      </c>
      <c r="FZ174">
        <v>420</v>
      </c>
      <c r="GA174">
        <v>16</v>
      </c>
      <c r="GB174">
        <v>0.27</v>
      </c>
      <c r="GC174">
        <v>0.16</v>
      </c>
      <c r="GD174">
        <v>-45.15034</v>
      </c>
      <c r="GE174">
        <v>-6.10504060150374</v>
      </c>
      <c r="GF174">
        <v>0.924703811174151</v>
      </c>
      <c r="GG174">
        <v>0</v>
      </c>
      <c r="GH174">
        <v>481.325558823529</v>
      </c>
      <c r="GI174">
        <v>2.35478991404169</v>
      </c>
      <c r="GJ174">
        <v>0.31113862913466</v>
      </c>
      <c r="GK174">
        <v>-1</v>
      </c>
      <c r="GL174">
        <v>2.50144</v>
      </c>
      <c r="GM174">
        <v>-0.693195789473685</v>
      </c>
      <c r="GN174">
        <v>0.0738893665556824</v>
      </c>
      <c r="GO174">
        <v>0</v>
      </c>
      <c r="GP174">
        <v>0</v>
      </c>
      <c r="GQ174">
        <v>2</v>
      </c>
      <c r="GR174" t="s">
        <v>467</v>
      </c>
      <c r="GS174">
        <v>3.12535</v>
      </c>
      <c r="GT174">
        <v>2.65961</v>
      </c>
      <c r="GU174">
        <v>0.161189</v>
      </c>
      <c r="GV174">
        <v>0.166432</v>
      </c>
      <c r="GW174">
        <v>0.0997155</v>
      </c>
      <c r="GX174">
        <v>0.0925727</v>
      </c>
      <c r="GY174">
        <v>21754.3</v>
      </c>
      <c r="GZ174">
        <v>20352.7</v>
      </c>
      <c r="HA174">
        <v>23190.1</v>
      </c>
      <c r="HB174">
        <v>23771.2</v>
      </c>
      <c r="HC174">
        <v>35578.6</v>
      </c>
      <c r="HD174">
        <v>35702.1</v>
      </c>
      <c r="HE174">
        <v>41799.2</v>
      </c>
      <c r="HF174">
        <v>42379.6</v>
      </c>
      <c r="HG174">
        <v>1.9122</v>
      </c>
      <c r="HH174">
        <v>1.80385</v>
      </c>
      <c r="HI174">
        <v>0.16759</v>
      </c>
      <c r="HJ174">
        <v>0</v>
      </c>
      <c r="HK174">
        <v>27.309</v>
      </c>
      <c r="HL174">
        <v>999.9</v>
      </c>
      <c r="HM174">
        <v>49.249</v>
      </c>
      <c r="HN174">
        <v>31.028</v>
      </c>
      <c r="HO174">
        <v>24.6905</v>
      </c>
      <c r="HP174">
        <v>54.0974</v>
      </c>
      <c r="HQ174">
        <v>43.5737</v>
      </c>
      <c r="HR174">
        <v>1</v>
      </c>
      <c r="HS174">
        <v>0.00199187</v>
      </c>
      <c r="HT174">
        <v>0.331176</v>
      </c>
      <c r="HU174">
        <v>20.2175</v>
      </c>
      <c r="HV174">
        <v>5.23316</v>
      </c>
      <c r="HW174">
        <v>11.992</v>
      </c>
      <c r="HX174">
        <v>4.9557</v>
      </c>
      <c r="HY174">
        <v>3.3039</v>
      </c>
      <c r="HZ174">
        <v>999.9</v>
      </c>
      <c r="IA174">
        <v>9999</v>
      </c>
      <c r="IB174">
        <v>9999</v>
      </c>
      <c r="IC174">
        <v>9999</v>
      </c>
      <c r="ID174">
        <v>1.86858</v>
      </c>
      <c r="IE174">
        <v>1.86432</v>
      </c>
      <c r="IF174">
        <v>1.8718</v>
      </c>
      <c r="IG174">
        <v>1.86279</v>
      </c>
      <c r="IH174">
        <v>1.86218</v>
      </c>
      <c r="II174">
        <v>1.86859</v>
      </c>
      <c r="IJ174">
        <v>1.85871</v>
      </c>
      <c r="IK174">
        <v>1.86509</v>
      </c>
      <c r="IL174">
        <v>5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7.039</v>
      </c>
      <c r="IZ174">
        <v>0.3286</v>
      </c>
      <c r="JA174">
        <v>4.24591870636989</v>
      </c>
      <c r="JB174">
        <v>0.00406324532283829</v>
      </c>
      <c r="JC174">
        <v>-1.45373754250553e-06</v>
      </c>
      <c r="JD174">
        <v>2.45784242640463e-10</v>
      </c>
      <c r="JE174">
        <v>0.0444475935836347</v>
      </c>
      <c r="JF174">
        <v>0.00491888386651684</v>
      </c>
      <c r="JG174">
        <v>0.000226889049496401</v>
      </c>
      <c r="JH174">
        <v>4.01595507822366e-06</v>
      </c>
      <c r="JI174">
        <v>-0</v>
      </c>
      <c r="JJ174">
        <v>2035</v>
      </c>
      <c r="JK174">
        <v>2</v>
      </c>
      <c r="JL174">
        <v>30</v>
      </c>
      <c r="JM174">
        <v>187059.5</v>
      </c>
      <c r="JN174">
        <v>187059.4</v>
      </c>
      <c r="JO174">
        <v>2.1521</v>
      </c>
      <c r="JP174">
        <v>2.34253</v>
      </c>
      <c r="JQ174">
        <v>1.4978</v>
      </c>
      <c r="JR174">
        <v>2.32544</v>
      </c>
      <c r="JS174">
        <v>1.54419</v>
      </c>
      <c r="JT174">
        <v>2.41577</v>
      </c>
      <c r="JU174">
        <v>36.5287</v>
      </c>
      <c r="JV174">
        <v>24.1313</v>
      </c>
      <c r="JW174">
        <v>18</v>
      </c>
      <c r="JX174">
        <v>546.671</v>
      </c>
      <c r="JY174">
        <v>421.384</v>
      </c>
      <c r="JZ174">
        <v>26.7195</v>
      </c>
      <c r="KA174">
        <v>27.5637</v>
      </c>
      <c r="KB174">
        <v>30.0001</v>
      </c>
      <c r="KC174">
        <v>27.4571</v>
      </c>
      <c r="KD174">
        <v>27.48</v>
      </c>
      <c r="KE174">
        <v>43.1437</v>
      </c>
      <c r="KF174">
        <v>27.3971</v>
      </c>
      <c r="KG174">
        <v>52.0142</v>
      </c>
      <c r="KH174">
        <v>26.7016</v>
      </c>
      <c r="KI174">
        <v>1042.8</v>
      </c>
      <c r="KJ174">
        <v>21.0098</v>
      </c>
      <c r="KK174">
        <v>93.6899</v>
      </c>
      <c r="KL174">
        <v>98.778</v>
      </c>
    </row>
    <row r="175" spans="1:298">
      <c r="A175">
        <v>159</v>
      </c>
      <c r="B175">
        <v>1758473280.1</v>
      </c>
      <c r="C175">
        <v>3952</v>
      </c>
      <c r="D175" t="s">
        <v>762</v>
      </c>
      <c r="E175" t="s">
        <v>763</v>
      </c>
      <c r="F175">
        <v>5</v>
      </c>
      <c r="G175" t="s">
        <v>436</v>
      </c>
      <c r="H175" t="s">
        <v>437</v>
      </c>
      <c r="I175" t="s">
        <v>438</v>
      </c>
      <c r="J175">
        <v>1758473271.94615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1047.02485496104</v>
      </c>
      <c r="AL175">
        <v>1011.30510909091</v>
      </c>
      <c r="AM175">
        <v>3.37154329004312</v>
      </c>
      <c r="AN175">
        <v>63.94</v>
      </c>
      <c r="AO175">
        <f>(AQ175 - AP175 + DZ175*1E3/(8.314*(EB175+273.15)) * AS175/DY175 * AR175) * DY175/(100*DM175) * 1000/(1000 - AQ175)</f>
        <v>0</v>
      </c>
      <c r="AP175">
        <v>20.9823186129241</v>
      </c>
      <c r="AQ175">
        <v>23.4273769230769</v>
      </c>
      <c r="AR175">
        <v>0.00105965735086352</v>
      </c>
      <c r="AS175">
        <v>94.9993966536346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2.96</v>
      </c>
      <c r="DN175">
        <v>0.5</v>
      </c>
      <c r="DO175" t="s">
        <v>440</v>
      </c>
      <c r="DP175">
        <v>2</v>
      </c>
      <c r="DQ175" t="b">
        <v>1</v>
      </c>
      <c r="DR175">
        <v>1758473271.94615</v>
      </c>
      <c r="DS175">
        <v>963.424307692308</v>
      </c>
      <c r="DT175">
        <v>1008.65223076923</v>
      </c>
      <c r="DU175">
        <v>23.4061538461538</v>
      </c>
      <c r="DV175">
        <v>20.966</v>
      </c>
      <c r="DW175">
        <v>956.407076923077</v>
      </c>
      <c r="DX175">
        <v>23.078</v>
      </c>
      <c r="DY175">
        <v>500.022461538462</v>
      </c>
      <c r="DZ175">
        <v>90.1327615384615</v>
      </c>
      <c r="EA175">
        <v>0.0340163461538462</v>
      </c>
      <c r="EB175">
        <v>29.8873538461538</v>
      </c>
      <c r="EC175">
        <v>30.0308769230769</v>
      </c>
      <c r="ED175">
        <v>999.9</v>
      </c>
      <c r="EE175">
        <v>0</v>
      </c>
      <c r="EF175">
        <v>0</v>
      </c>
      <c r="EG175">
        <v>10011.63</v>
      </c>
      <c r="EH175">
        <v>0</v>
      </c>
      <c r="EI175">
        <v>10.7621</v>
      </c>
      <c r="EJ175">
        <v>-45.2271076923077</v>
      </c>
      <c r="EK175">
        <v>986.515</v>
      </c>
      <c r="EL175">
        <v>1030.25307692308</v>
      </c>
      <c r="EM175">
        <v>2.44014846153846</v>
      </c>
      <c r="EN175">
        <v>1008.65223076923</v>
      </c>
      <c r="EO175">
        <v>20.966</v>
      </c>
      <c r="EP175">
        <v>2.10966153846154</v>
      </c>
      <c r="EQ175">
        <v>1.88972384615385</v>
      </c>
      <c r="ER175">
        <v>18.2923076923077</v>
      </c>
      <c r="ES175">
        <v>16.5494076923077</v>
      </c>
      <c r="ET175">
        <v>1999.99923076923</v>
      </c>
      <c r="EU175">
        <v>0.980001538461538</v>
      </c>
      <c r="EV175">
        <v>0.0199986307692308</v>
      </c>
      <c r="EW175">
        <v>0</v>
      </c>
      <c r="EX175">
        <v>481.587076923077</v>
      </c>
      <c r="EY175">
        <v>5.00016</v>
      </c>
      <c r="EZ175">
        <v>9876.61923076923</v>
      </c>
      <c r="FA175">
        <v>18234.1923076923</v>
      </c>
      <c r="FB175">
        <v>48.3988461538462</v>
      </c>
      <c r="FC175">
        <v>48.937</v>
      </c>
      <c r="FD175">
        <v>48.875</v>
      </c>
      <c r="FE175">
        <v>48.375</v>
      </c>
      <c r="FF175">
        <v>50.1966923076923</v>
      </c>
      <c r="FG175">
        <v>1955.10538461538</v>
      </c>
      <c r="FH175">
        <v>39.8938461538461</v>
      </c>
      <c r="FI175">
        <v>0</v>
      </c>
      <c r="FJ175">
        <v>1758473280.8</v>
      </c>
      <c r="FK175">
        <v>0</v>
      </c>
      <c r="FL175">
        <v>481.654</v>
      </c>
      <c r="FM175">
        <v>1.72984615775196</v>
      </c>
      <c r="FN175">
        <v>40.7761538804798</v>
      </c>
      <c r="FO175">
        <v>9877.0748</v>
      </c>
      <c r="FP175">
        <v>15</v>
      </c>
      <c r="FQ175">
        <v>0</v>
      </c>
      <c r="FR175" t="s">
        <v>441</v>
      </c>
      <c r="FS175">
        <v>1747249705.1</v>
      </c>
      <c r="FT175">
        <v>1747249711.1</v>
      </c>
      <c r="FU175">
        <v>0</v>
      </c>
      <c r="FV175">
        <v>0.871</v>
      </c>
      <c r="FW175">
        <v>0.066</v>
      </c>
      <c r="FX175">
        <v>5.486</v>
      </c>
      <c r="FY175">
        <v>0.145</v>
      </c>
      <c r="FZ175">
        <v>420</v>
      </c>
      <c r="GA175">
        <v>16</v>
      </c>
      <c r="GB175">
        <v>0.27</v>
      </c>
      <c r="GC175">
        <v>0.16</v>
      </c>
      <c r="GD175">
        <v>-45.3607666666667</v>
      </c>
      <c r="GE175">
        <v>0.742106493506482</v>
      </c>
      <c r="GF175">
        <v>0.653467035153072</v>
      </c>
      <c r="GG175">
        <v>0</v>
      </c>
      <c r="GH175">
        <v>481.513352941176</v>
      </c>
      <c r="GI175">
        <v>2.1100993123425</v>
      </c>
      <c r="GJ175">
        <v>0.283617377128053</v>
      </c>
      <c r="GK175">
        <v>-1</v>
      </c>
      <c r="GL175">
        <v>2.46897238095238</v>
      </c>
      <c r="GM175">
        <v>-0.3712761038961</v>
      </c>
      <c r="GN175">
        <v>0.053627657301661</v>
      </c>
      <c r="GO175">
        <v>0</v>
      </c>
      <c r="GP175">
        <v>0</v>
      </c>
      <c r="GQ175">
        <v>2</v>
      </c>
      <c r="GR175" t="s">
        <v>467</v>
      </c>
      <c r="GS175">
        <v>3.12547</v>
      </c>
      <c r="GT175">
        <v>2.65956</v>
      </c>
      <c r="GU175">
        <v>0.162974</v>
      </c>
      <c r="GV175">
        <v>0.168191</v>
      </c>
      <c r="GW175">
        <v>0.09971</v>
      </c>
      <c r="GX175">
        <v>0.0925861</v>
      </c>
      <c r="GY175">
        <v>21707.7</v>
      </c>
      <c r="GZ175">
        <v>20310</v>
      </c>
      <c r="HA175">
        <v>23189.8</v>
      </c>
      <c r="HB175">
        <v>23771.4</v>
      </c>
      <c r="HC175">
        <v>35578.6</v>
      </c>
      <c r="HD175">
        <v>35702.2</v>
      </c>
      <c r="HE175">
        <v>41798.7</v>
      </c>
      <c r="HF175">
        <v>42380.2</v>
      </c>
      <c r="HG175">
        <v>1.91215</v>
      </c>
      <c r="HH175">
        <v>1.80352</v>
      </c>
      <c r="HI175">
        <v>0.166845</v>
      </c>
      <c r="HJ175">
        <v>0</v>
      </c>
      <c r="HK175">
        <v>27.3131</v>
      </c>
      <c r="HL175">
        <v>999.9</v>
      </c>
      <c r="HM175">
        <v>49.274</v>
      </c>
      <c r="HN175">
        <v>31.038</v>
      </c>
      <c r="HO175">
        <v>24.7205</v>
      </c>
      <c r="HP175">
        <v>54.2274</v>
      </c>
      <c r="HQ175">
        <v>43.5537</v>
      </c>
      <c r="HR175">
        <v>1</v>
      </c>
      <c r="HS175">
        <v>0.00200711</v>
      </c>
      <c r="HT175">
        <v>0.377718</v>
      </c>
      <c r="HU175">
        <v>20.2174</v>
      </c>
      <c r="HV175">
        <v>5.23391</v>
      </c>
      <c r="HW175">
        <v>11.992</v>
      </c>
      <c r="HX175">
        <v>4.9558</v>
      </c>
      <c r="HY175">
        <v>3.304</v>
      </c>
      <c r="HZ175">
        <v>999.9</v>
      </c>
      <c r="IA175">
        <v>9999</v>
      </c>
      <c r="IB175">
        <v>9999</v>
      </c>
      <c r="IC175">
        <v>9999</v>
      </c>
      <c r="ID175">
        <v>1.86859</v>
      </c>
      <c r="IE175">
        <v>1.86432</v>
      </c>
      <c r="IF175">
        <v>1.8718</v>
      </c>
      <c r="IG175">
        <v>1.86279</v>
      </c>
      <c r="IH175">
        <v>1.86218</v>
      </c>
      <c r="II175">
        <v>1.86859</v>
      </c>
      <c r="IJ175">
        <v>1.85871</v>
      </c>
      <c r="IK175">
        <v>1.86508</v>
      </c>
      <c r="IL175">
        <v>5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7.07</v>
      </c>
      <c r="IZ175">
        <v>0.3286</v>
      </c>
      <c r="JA175">
        <v>4.24591870636989</v>
      </c>
      <c r="JB175">
        <v>0.00406324532283829</v>
      </c>
      <c r="JC175">
        <v>-1.45373754250553e-06</v>
      </c>
      <c r="JD175">
        <v>2.45784242640463e-10</v>
      </c>
      <c r="JE175">
        <v>0.0444475935836347</v>
      </c>
      <c r="JF175">
        <v>0.00491888386651684</v>
      </c>
      <c r="JG175">
        <v>0.000226889049496401</v>
      </c>
      <c r="JH175">
        <v>4.01595507822366e-06</v>
      </c>
      <c r="JI175">
        <v>-0</v>
      </c>
      <c r="JJ175">
        <v>2035</v>
      </c>
      <c r="JK175">
        <v>2</v>
      </c>
      <c r="JL175">
        <v>30</v>
      </c>
      <c r="JM175">
        <v>187059.6</v>
      </c>
      <c r="JN175">
        <v>187059.5</v>
      </c>
      <c r="JO175">
        <v>2.18262</v>
      </c>
      <c r="JP175">
        <v>2.34131</v>
      </c>
      <c r="JQ175">
        <v>1.4978</v>
      </c>
      <c r="JR175">
        <v>2.32544</v>
      </c>
      <c r="JS175">
        <v>1.54419</v>
      </c>
      <c r="JT175">
        <v>2.42065</v>
      </c>
      <c r="JU175">
        <v>36.5287</v>
      </c>
      <c r="JV175">
        <v>24.1313</v>
      </c>
      <c r="JW175">
        <v>18</v>
      </c>
      <c r="JX175">
        <v>546.619</v>
      </c>
      <c r="JY175">
        <v>421.179</v>
      </c>
      <c r="JZ175">
        <v>26.6921</v>
      </c>
      <c r="KA175">
        <v>27.562</v>
      </c>
      <c r="KB175">
        <v>30.0001</v>
      </c>
      <c r="KC175">
        <v>27.4548</v>
      </c>
      <c r="KD175">
        <v>27.4778</v>
      </c>
      <c r="KE175">
        <v>43.761</v>
      </c>
      <c r="KF175">
        <v>27.3971</v>
      </c>
      <c r="KG175">
        <v>52.0142</v>
      </c>
      <c r="KH175">
        <v>26.6635</v>
      </c>
      <c r="KI175">
        <v>1056.36</v>
      </c>
      <c r="KJ175">
        <v>21.0327</v>
      </c>
      <c r="KK175">
        <v>93.6887</v>
      </c>
      <c r="KL175">
        <v>98.7791</v>
      </c>
    </row>
    <row r="176" spans="1:298">
      <c r="A176">
        <v>160</v>
      </c>
      <c r="B176">
        <v>1758473285.1</v>
      </c>
      <c r="C176">
        <v>3957</v>
      </c>
      <c r="D176" t="s">
        <v>764</v>
      </c>
      <c r="E176" t="s">
        <v>765</v>
      </c>
      <c r="F176">
        <v>5</v>
      </c>
      <c r="G176" t="s">
        <v>436</v>
      </c>
      <c r="H176" t="s">
        <v>437</v>
      </c>
      <c r="I176" t="s">
        <v>438</v>
      </c>
      <c r="J176">
        <v>1758473276.94615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1064.55972876191</v>
      </c>
      <c r="AL176">
        <v>1028.6263030303</v>
      </c>
      <c r="AM176">
        <v>3.48345887445873</v>
      </c>
      <c r="AN176">
        <v>63.94</v>
      </c>
      <c r="AO176">
        <f>(AQ176 - AP176 + DZ176*1E3/(8.314*(EB176+273.15)) * AS176/DY176 * AR176) * DY176/(100*DM176) * 1000/(1000 - AQ176)</f>
        <v>0</v>
      </c>
      <c r="AP176">
        <v>20.9843329075506</v>
      </c>
      <c r="AQ176">
        <v>23.4202615384615</v>
      </c>
      <c r="AR176">
        <v>-0.000382473286026865</v>
      </c>
      <c r="AS176">
        <v>94.9993966536346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2.96</v>
      </c>
      <c r="DN176">
        <v>0.5</v>
      </c>
      <c r="DO176" t="s">
        <v>440</v>
      </c>
      <c r="DP176">
        <v>2</v>
      </c>
      <c r="DQ176" t="b">
        <v>1</v>
      </c>
      <c r="DR176">
        <v>1758473276.94615</v>
      </c>
      <c r="DS176">
        <v>980.345461538462</v>
      </c>
      <c r="DT176">
        <v>1025.89392307692</v>
      </c>
      <c r="DU176">
        <v>23.4224076923077</v>
      </c>
      <c r="DV176">
        <v>20.9810461538462</v>
      </c>
      <c r="DW176">
        <v>973.295</v>
      </c>
      <c r="DX176">
        <v>23.0939</v>
      </c>
      <c r="DY176">
        <v>500.033615384615</v>
      </c>
      <c r="DZ176">
        <v>90.1316</v>
      </c>
      <c r="EA176">
        <v>0.0339646153846154</v>
      </c>
      <c r="EB176">
        <v>29.8816076923077</v>
      </c>
      <c r="EC176">
        <v>30.0352769230769</v>
      </c>
      <c r="ED176">
        <v>999.9</v>
      </c>
      <c r="EE176">
        <v>0</v>
      </c>
      <c r="EF176">
        <v>0</v>
      </c>
      <c r="EG176">
        <v>10010.9615384615</v>
      </c>
      <c r="EH176">
        <v>0</v>
      </c>
      <c r="EI176">
        <v>10.7694769230769</v>
      </c>
      <c r="EJ176">
        <v>-45.5478615384615</v>
      </c>
      <c r="EK176">
        <v>1003.85753846154</v>
      </c>
      <c r="EL176">
        <v>1047.87923076923</v>
      </c>
      <c r="EM176">
        <v>2.44134615384615</v>
      </c>
      <c r="EN176">
        <v>1025.89392307692</v>
      </c>
      <c r="EO176">
        <v>20.9810461538462</v>
      </c>
      <c r="EP176">
        <v>2.11109846153846</v>
      </c>
      <c r="EQ176">
        <v>1.89105538461538</v>
      </c>
      <c r="ER176">
        <v>18.3031769230769</v>
      </c>
      <c r="ES176">
        <v>16.5604923076923</v>
      </c>
      <c r="ET176">
        <v>1999.99923076923</v>
      </c>
      <c r="EU176">
        <v>0.980003692307692</v>
      </c>
      <c r="EV176">
        <v>0.0199963846153846</v>
      </c>
      <c r="EW176">
        <v>0</v>
      </c>
      <c r="EX176">
        <v>481.735461538462</v>
      </c>
      <c r="EY176">
        <v>5.00016</v>
      </c>
      <c r="EZ176">
        <v>9880.13076923077</v>
      </c>
      <c r="FA176">
        <v>18234.2307692308</v>
      </c>
      <c r="FB176">
        <v>48.3940769230769</v>
      </c>
      <c r="FC176">
        <v>48.937</v>
      </c>
      <c r="FD176">
        <v>48.875</v>
      </c>
      <c r="FE176">
        <v>48.375</v>
      </c>
      <c r="FF176">
        <v>50.1918461538462</v>
      </c>
      <c r="FG176">
        <v>1955.11</v>
      </c>
      <c r="FH176">
        <v>39.8892307692308</v>
      </c>
      <c r="FI176">
        <v>0</v>
      </c>
      <c r="FJ176">
        <v>1758473286.2</v>
      </c>
      <c r="FK176">
        <v>0</v>
      </c>
      <c r="FL176">
        <v>481.852038461538</v>
      </c>
      <c r="FM176">
        <v>2.46991453107589</v>
      </c>
      <c r="FN176">
        <v>42.3032478761687</v>
      </c>
      <c r="FO176">
        <v>9880.655</v>
      </c>
      <c r="FP176">
        <v>15</v>
      </c>
      <c r="FQ176">
        <v>0</v>
      </c>
      <c r="FR176" t="s">
        <v>441</v>
      </c>
      <c r="FS176">
        <v>1747249705.1</v>
      </c>
      <c r="FT176">
        <v>1747249711.1</v>
      </c>
      <c r="FU176">
        <v>0</v>
      </c>
      <c r="FV176">
        <v>0.871</v>
      </c>
      <c r="FW176">
        <v>0.066</v>
      </c>
      <c r="FX176">
        <v>5.486</v>
      </c>
      <c r="FY176">
        <v>0.145</v>
      </c>
      <c r="FZ176">
        <v>420</v>
      </c>
      <c r="GA176">
        <v>16</v>
      </c>
      <c r="GB176">
        <v>0.27</v>
      </c>
      <c r="GC176">
        <v>0.16</v>
      </c>
      <c r="GD176">
        <v>-45.342295</v>
      </c>
      <c r="GE176">
        <v>-2.04665413533839</v>
      </c>
      <c r="GF176">
        <v>0.646320539264381</v>
      </c>
      <c r="GG176">
        <v>0</v>
      </c>
      <c r="GH176">
        <v>481.719882352941</v>
      </c>
      <c r="GI176">
        <v>2.09179526216537</v>
      </c>
      <c r="GJ176">
        <v>0.28714709949328</v>
      </c>
      <c r="GK176">
        <v>-1</v>
      </c>
      <c r="GL176">
        <v>2.4384005</v>
      </c>
      <c r="GM176">
        <v>0.047253383458645</v>
      </c>
      <c r="GN176">
        <v>0.00998286856319364</v>
      </c>
      <c r="GO176">
        <v>1</v>
      </c>
      <c r="GP176">
        <v>1</v>
      </c>
      <c r="GQ176">
        <v>2</v>
      </c>
      <c r="GR176" t="s">
        <v>448</v>
      </c>
      <c r="GS176">
        <v>3.12551</v>
      </c>
      <c r="GT176">
        <v>2.65956</v>
      </c>
      <c r="GU176">
        <v>0.164787</v>
      </c>
      <c r="GV176">
        <v>0.169887</v>
      </c>
      <c r="GW176">
        <v>0.0996934</v>
      </c>
      <c r="GX176">
        <v>0.0925847</v>
      </c>
      <c r="GY176">
        <v>21660.7</v>
      </c>
      <c r="GZ176">
        <v>20268.6</v>
      </c>
      <c r="HA176">
        <v>23189.7</v>
      </c>
      <c r="HB176">
        <v>23771.5</v>
      </c>
      <c r="HC176">
        <v>35579.6</v>
      </c>
      <c r="HD176">
        <v>35702.7</v>
      </c>
      <c r="HE176">
        <v>41799.1</v>
      </c>
      <c r="HF176">
        <v>42380.6</v>
      </c>
      <c r="HG176">
        <v>1.9122</v>
      </c>
      <c r="HH176">
        <v>1.80373</v>
      </c>
      <c r="HI176">
        <v>0.167027</v>
      </c>
      <c r="HJ176">
        <v>0</v>
      </c>
      <c r="HK176">
        <v>27.3187</v>
      </c>
      <c r="HL176">
        <v>999.9</v>
      </c>
      <c r="HM176">
        <v>49.274</v>
      </c>
      <c r="HN176">
        <v>31.028</v>
      </c>
      <c r="HO176">
        <v>24.7026</v>
      </c>
      <c r="HP176">
        <v>53.9974</v>
      </c>
      <c r="HQ176">
        <v>43.1611</v>
      </c>
      <c r="HR176">
        <v>1</v>
      </c>
      <c r="HS176">
        <v>0.00209858</v>
      </c>
      <c r="HT176">
        <v>0.413973</v>
      </c>
      <c r="HU176">
        <v>20.2173</v>
      </c>
      <c r="HV176">
        <v>5.23346</v>
      </c>
      <c r="HW176">
        <v>11.992</v>
      </c>
      <c r="HX176">
        <v>4.9557</v>
      </c>
      <c r="HY176">
        <v>3.30395</v>
      </c>
      <c r="HZ176">
        <v>999.9</v>
      </c>
      <c r="IA176">
        <v>9999</v>
      </c>
      <c r="IB176">
        <v>9999</v>
      </c>
      <c r="IC176">
        <v>9999</v>
      </c>
      <c r="ID176">
        <v>1.86859</v>
      </c>
      <c r="IE176">
        <v>1.86431</v>
      </c>
      <c r="IF176">
        <v>1.8718</v>
      </c>
      <c r="IG176">
        <v>1.86279</v>
      </c>
      <c r="IH176">
        <v>1.86216</v>
      </c>
      <c r="II176">
        <v>1.86859</v>
      </c>
      <c r="IJ176">
        <v>1.85871</v>
      </c>
      <c r="IK176">
        <v>1.86508</v>
      </c>
      <c r="IL176">
        <v>5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7.1</v>
      </c>
      <c r="IZ176">
        <v>0.3285</v>
      </c>
      <c r="JA176">
        <v>4.24591870636989</v>
      </c>
      <c r="JB176">
        <v>0.00406324532283829</v>
      </c>
      <c r="JC176">
        <v>-1.45373754250553e-06</v>
      </c>
      <c r="JD176">
        <v>2.45784242640463e-10</v>
      </c>
      <c r="JE176">
        <v>0.0444475935836347</v>
      </c>
      <c r="JF176">
        <v>0.00491888386651684</v>
      </c>
      <c r="JG176">
        <v>0.000226889049496401</v>
      </c>
      <c r="JH176">
        <v>4.01595507822366e-06</v>
      </c>
      <c r="JI176">
        <v>-0</v>
      </c>
      <c r="JJ176">
        <v>2035</v>
      </c>
      <c r="JK176">
        <v>2</v>
      </c>
      <c r="JL176">
        <v>30</v>
      </c>
      <c r="JM176">
        <v>187059.7</v>
      </c>
      <c r="JN176">
        <v>187059.6</v>
      </c>
      <c r="JO176">
        <v>2.20825</v>
      </c>
      <c r="JP176">
        <v>2.34619</v>
      </c>
      <c r="JQ176">
        <v>1.4978</v>
      </c>
      <c r="JR176">
        <v>2.32544</v>
      </c>
      <c r="JS176">
        <v>1.54419</v>
      </c>
      <c r="JT176">
        <v>2.40967</v>
      </c>
      <c r="JU176">
        <v>36.5287</v>
      </c>
      <c r="JV176">
        <v>24.1313</v>
      </c>
      <c r="JW176">
        <v>18</v>
      </c>
      <c r="JX176">
        <v>546.651</v>
      </c>
      <c r="JY176">
        <v>421.295</v>
      </c>
      <c r="JZ176">
        <v>26.6555</v>
      </c>
      <c r="KA176">
        <v>27.562</v>
      </c>
      <c r="KB176">
        <v>30.0002</v>
      </c>
      <c r="KC176">
        <v>27.4548</v>
      </c>
      <c r="KD176">
        <v>27.4778</v>
      </c>
      <c r="KE176">
        <v>44.2708</v>
      </c>
      <c r="KF176">
        <v>27.3971</v>
      </c>
      <c r="KG176">
        <v>52.3905</v>
      </c>
      <c r="KH176">
        <v>26.6247</v>
      </c>
      <c r="KI176">
        <v>1076.59</v>
      </c>
      <c r="KJ176">
        <v>21.0578</v>
      </c>
      <c r="KK176">
        <v>93.6891</v>
      </c>
      <c r="KL176">
        <v>98.7799</v>
      </c>
    </row>
    <row r="177" spans="1:298">
      <c r="A177">
        <v>161</v>
      </c>
      <c r="B177">
        <v>1758473290.1</v>
      </c>
      <c r="C177">
        <v>3962</v>
      </c>
      <c r="D177" t="s">
        <v>766</v>
      </c>
      <c r="E177" t="s">
        <v>767</v>
      </c>
      <c r="F177">
        <v>5</v>
      </c>
      <c r="G177" t="s">
        <v>436</v>
      </c>
      <c r="H177" t="s">
        <v>437</v>
      </c>
      <c r="I177" t="s">
        <v>438</v>
      </c>
      <c r="J177">
        <v>1758473281.94615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1081.01686909091</v>
      </c>
      <c r="AL177">
        <v>1045.45096969697</v>
      </c>
      <c r="AM177">
        <v>3.34383982683972</v>
      </c>
      <c r="AN177">
        <v>63.94</v>
      </c>
      <c r="AO177">
        <f>(AQ177 - AP177 + DZ177*1E3/(8.314*(EB177+273.15)) * AS177/DY177 * AR177) * DY177/(100*DM177) * 1000/(1000 - AQ177)</f>
        <v>0</v>
      </c>
      <c r="AP177">
        <v>20.9860035626708</v>
      </c>
      <c r="AQ177">
        <v>23.410406993007</v>
      </c>
      <c r="AR177">
        <v>-0.000445521670359994</v>
      </c>
      <c r="AS177">
        <v>94.9993966536346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2.96</v>
      </c>
      <c r="DN177">
        <v>0.5</v>
      </c>
      <c r="DO177" t="s">
        <v>440</v>
      </c>
      <c r="DP177">
        <v>2</v>
      </c>
      <c r="DQ177" t="b">
        <v>1</v>
      </c>
      <c r="DR177">
        <v>1758473281.94615</v>
      </c>
      <c r="DS177">
        <v>997.222076923077</v>
      </c>
      <c r="DT177">
        <v>1042.40923076923</v>
      </c>
      <c r="DU177">
        <v>23.4227230769231</v>
      </c>
      <c r="DV177">
        <v>20.9868076923077</v>
      </c>
      <c r="DW177">
        <v>990.138692307692</v>
      </c>
      <c r="DX177">
        <v>23.0942153846154</v>
      </c>
      <c r="DY177">
        <v>500.025692307692</v>
      </c>
      <c r="DZ177">
        <v>90.1313846153846</v>
      </c>
      <c r="EA177">
        <v>0.0340637076923077</v>
      </c>
      <c r="EB177">
        <v>29.8755230769231</v>
      </c>
      <c r="EC177">
        <v>30.0371615384615</v>
      </c>
      <c r="ED177">
        <v>999.9</v>
      </c>
      <c r="EE177">
        <v>0</v>
      </c>
      <c r="EF177">
        <v>0</v>
      </c>
      <c r="EG177">
        <v>9988.50615384616</v>
      </c>
      <c r="EH177">
        <v>0</v>
      </c>
      <c r="EI177">
        <v>10.7737538461538</v>
      </c>
      <c r="EJ177">
        <v>-45.1871692307692</v>
      </c>
      <c r="EK177">
        <v>1021.13846153846</v>
      </c>
      <c r="EL177">
        <v>1064.75461538462</v>
      </c>
      <c r="EM177">
        <v>2.43589846153846</v>
      </c>
      <c r="EN177">
        <v>1042.40923076923</v>
      </c>
      <c r="EO177">
        <v>20.9868076923077</v>
      </c>
      <c r="EP177">
        <v>2.11112153846154</v>
      </c>
      <c r="EQ177">
        <v>1.89157076923077</v>
      </c>
      <c r="ER177">
        <v>18.3033461538462</v>
      </c>
      <c r="ES177">
        <v>16.5647769230769</v>
      </c>
      <c r="ET177">
        <v>1999.99692307692</v>
      </c>
      <c r="EU177">
        <v>0.980005846153846</v>
      </c>
      <c r="EV177">
        <v>0.0199941615384615</v>
      </c>
      <c r="EW177">
        <v>0</v>
      </c>
      <c r="EX177">
        <v>481.933153846154</v>
      </c>
      <c r="EY177">
        <v>5.00016</v>
      </c>
      <c r="EZ177">
        <v>9883.82538461538</v>
      </c>
      <c r="FA177">
        <v>18234.2230769231</v>
      </c>
      <c r="FB177">
        <v>48.3940769230769</v>
      </c>
      <c r="FC177">
        <v>48.937</v>
      </c>
      <c r="FD177">
        <v>48.875</v>
      </c>
      <c r="FE177">
        <v>48.375</v>
      </c>
      <c r="FF177">
        <v>50.187</v>
      </c>
      <c r="FG177">
        <v>1955.11230769231</v>
      </c>
      <c r="FH177">
        <v>39.8846153846154</v>
      </c>
      <c r="FI177">
        <v>0</v>
      </c>
      <c r="FJ177">
        <v>1758473291</v>
      </c>
      <c r="FK177">
        <v>0</v>
      </c>
      <c r="FL177">
        <v>482.021884615385</v>
      </c>
      <c r="FM177">
        <v>2.26505980778327</v>
      </c>
      <c r="FN177">
        <v>47.9237606173053</v>
      </c>
      <c r="FO177">
        <v>9884.24269230769</v>
      </c>
      <c r="FP177">
        <v>15</v>
      </c>
      <c r="FQ177">
        <v>0</v>
      </c>
      <c r="FR177" t="s">
        <v>441</v>
      </c>
      <c r="FS177">
        <v>1747249705.1</v>
      </c>
      <c r="FT177">
        <v>1747249711.1</v>
      </c>
      <c r="FU177">
        <v>0</v>
      </c>
      <c r="FV177">
        <v>0.871</v>
      </c>
      <c r="FW177">
        <v>0.066</v>
      </c>
      <c r="FX177">
        <v>5.486</v>
      </c>
      <c r="FY177">
        <v>0.145</v>
      </c>
      <c r="FZ177">
        <v>420</v>
      </c>
      <c r="GA177">
        <v>16</v>
      </c>
      <c r="GB177">
        <v>0.27</v>
      </c>
      <c r="GC177">
        <v>0.16</v>
      </c>
      <c r="GD177">
        <v>-45.4061428571429</v>
      </c>
      <c r="GE177">
        <v>2.97903116883121</v>
      </c>
      <c r="GF177">
        <v>0.552681272629756</v>
      </c>
      <c r="GG177">
        <v>0</v>
      </c>
      <c r="GH177">
        <v>481.911235294118</v>
      </c>
      <c r="GI177">
        <v>2.0462948747345</v>
      </c>
      <c r="GJ177">
        <v>0.310813643695487</v>
      </c>
      <c r="GK177">
        <v>-1</v>
      </c>
      <c r="GL177">
        <v>2.43697714285714</v>
      </c>
      <c r="GM177">
        <v>-0.0551696103896107</v>
      </c>
      <c r="GN177">
        <v>0.0117826058815758</v>
      </c>
      <c r="GO177">
        <v>1</v>
      </c>
      <c r="GP177">
        <v>1</v>
      </c>
      <c r="GQ177">
        <v>2</v>
      </c>
      <c r="GR177" t="s">
        <v>448</v>
      </c>
      <c r="GS177">
        <v>3.12541</v>
      </c>
      <c r="GT177">
        <v>2.65945</v>
      </c>
      <c r="GU177">
        <v>0.166522</v>
      </c>
      <c r="GV177">
        <v>0.171628</v>
      </c>
      <c r="GW177">
        <v>0.0996538</v>
      </c>
      <c r="GX177">
        <v>0.0927248</v>
      </c>
      <c r="GY177">
        <v>21615.8</v>
      </c>
      <c r="GZ177">
        <v>20225.5</v>
      </c>
      <c r="HA177">
        <v>23189.8</v>
      </c>
      <c r="HB177">
        <v>23770.8</v>
      </c>
      <c r="HC177">
        <v>35581.5</v>
      </c>
      <c r="HD177">
        <v>35696.4</v>
      </c>
      <c r="HE177">
        <v>41799.2</v>
      </c>
      <c r="HF177">
        <v>42379.4</v>
      </c>
      <c r="HG177">
        <v>1.91243</v>
      </c>
      <c r="HH177">
        <v>1.80408</v>
      </c>
      <c r="HI177">
        <v>0.166103</v>
      </c>
      <c r="HJ177">
        <v>0</v>
      </c>
      <c r="HK177">
        <v>27.3235</v>
      </c>
      <c r="HL177">
        <v>999.9</v>
      </c>
      <c r="HM177">
        <v>49.298</v>
      </c>
      <c r="HN177">
        <v>31.028</v>
      </c>
      <c r="HO177">
        <v>24.7148</v>
      </c>
      <c r="HP177">
        <v>54.2174</v>
      </c>
      <c r="HQ177">
        <v>43.5377</v>
      </c>
      <c r="HR177">
        <v>1</v>
      </c>
      <c r="HS177">
        <v>0.00202236</v>
      </c>
      <c r="HT177">
        <v>0.452672</v>
      </c>
      <c r="HU177">
        <v>20.2174</v>
      </c>
      <c r="HV177">
        <v>5.23376</v>
      </c>
      <c r="HW177">
        <v>11.992</v>
      </c>
      <c r="HX177">
        <v>4.95575</v>
      </c>
      <c r="HY177">
        <v>3.30398</v>
      </c>
      <c r="HZ177">
        <v>999.9</v>
      </c>
      <c r="IA177">
        <v>9999</v>
      </c>
      <c r="IB177">
        <v>9999</v>
      </c>
      <c r="IC177">
        <v>9999</v>
      </c>
      <c r="ID177">
        <v>1.86856</v>
      </c>
      <c r="IE177">
        <v>1.86431</v>
      </c>
      <c r="IF177">
        <v>1.8718</v>
      </c>
      <c r="IG177">
        <v>1.86279</v>
      </c>
      <c r="IH177">
        <v>1.86218</v>
      </c>
      <c r="II177">
        <v>1.86859</v>
      </c>
      <c r="IJ177">
        <v>1.85871</v>
      </c>
      <c r="IK177">
        <v>1.86508</v>
      </c>
      <c r="IL177">
        <v>5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7.14</v>
      </c>
      <c r="IZ177">
        <v>0.3282</v>
      </c>
      <c r="JA177">
        <v>4.24591870636989</v>
      </c>
      <c r="JB177">
        <v>0.00406324532283829</v>
      </c>
      <c r="JC177">
        <v>-1.45373754250553e-06</v>
      </c>
      <c r="JD177">
        <v>2.45784242640463e-10</v>
      </c>
      <c r="JE177">
        <v>0.0444475935836347</v>
      </c>
      <c r="JF177">
        <v>0.00491888386651684</v>
      </c>
      <c r="JG177">
        <v>0.000226889049496401</v>
      </c>
      <c r="JH177">
        <v>4.01595507822366e-06</v>
      </c>
      <c r="JI177">
        <v>-0</v>
      </c>
      <c r="JJ177">
        <v>2035</v>
      </c>
      <c r="JK177">
        <v>2</v>
      </c>
      <c r="JL177">
        <v>30</v>
      </c>
      <c r="JM177">
        <v>187059.8</v>
      </c>
      <c r="JN177">
        <v>187059.6</v>
      </c>
      <c r="JO177">
        <v>2.23755</v>
      </c>
      <c r="JP177">
        <v>2.34741</v>
      </c>
      <c r="JQ177">
        <v>1.4978</v>
      </c>
      <c r="JR177">
        <v>2.32544</v>
      </c>
      <c r="JS177">
        <v>1.54419</v>
      </c>
      <c r="JT177">
        <v>2.39258</v>
      </c>
      <c r="JU177">
        <v>36.5051</v>
      </c>
      <c r="JV177">
        <v>24.1313</v>
      </c>
      <c r="JW177">
        <v>18</v>
      </c>
      <c r="JX177">
        <v>546.785</v>
      </c>
      <c r="JY177">
        <v>421.485</v>
      </c>
      <c r="JZ177">
        <v>26.6138</v>
      </c>
      <c r="KA177">
        <v>27.562</v>
      </c>
      <c r="KB177">
        <v>30.0001</v>
      </c>
      <c r="KC177">
        <v>27.4534</v>
      </c>
      <c r="KD177">
        <v>27.4759</v>
      </c>
      <c r="KE177">
        <v>44.8565</v>
      </c>
      <c r="KF177">
        <v>27.3971</v>
      </c>
      <c r="KG177">
        <v>52.3905</v>
      </c>
      <c r="KH177">
        <v>26.5873</v>
      </c>
      <c r="KI177">
        <v>1090.2</v>
      </c>
      <c r="KJ177">
        <v>21.0892</v>
      </c>
      <c r="KK177">
        <v>93.6895</v>
      </c>
      <c r="KL177">
        <v>98.777</v>
      </c>
    </row>
    <row r="178" spans="1:298">
      <c r="A178">
        <v>162</v>
      </c>
      <c r="B178">
        <v>1758473295.1</v>
      </c>
      <c r="C178">
        <v>3967</v>
      </c>
      <c r="D178" t="s">
        <v>768</v>
      </c>
      <c r="E178" t="s">
        <v>769</v>
      </c>
      <c r="F178">
        <v>5</v>
      </c>
      <c r="G178" t="s">
        <v>436</v>
      </c>
      <c r="H178" t="s">
        <v>437</v>
      </c>
      <c r="I178" t="s">
        <v>438</v>
      </c>
      <c r="J178">
        <v>1758473286.94615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1098.19952176623</v>
      </c>
      <c r="AL178">
        <v>1062.52690909091</v>
      </c>
      <c r="AM178">
        <v>3.40937662337658</v>
      </c>
      <c r="AN178">
        <v>63.94</v>
      </c>
      <c r="AO178">
        <f>(AQ178 - AP178 + DZ178*1E3/(8.314*(EB178+273.15)) * AS178/DY178 * AR178) * DY178/(100*DM178) * 1000/(1000 - AQ178)</f>
        <v>0</v>
      </c>
      <c r="AP178">
        <v>21.0376191528476</v>
      </c>
      <c r="AQ178">
        <v>23.4152223776224</v>
      </c>
      <c r="AR178">
        <v>-3.16051122483295e-05</v>
      </c>
      <c r="AS178">
        <v>94.9993966536346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2.96</v>
      </c>
      <c r="DN178">
        <v>0.5</v>
      </c>
      <c r="DO178" t="s">
        <v>440</v>
      </c>
      <c r="DP178">
        <v>2</v>
      </c>
      <c r="DQ178" t="b">
        <v>1</v>
      </c>
      <c r="DR178">
        <v>1758473286.94615</v>
      </c>
      <c r="DS178">
        <v>1013.87438461538</v>
      </c>
      <c r="DT178">
        <v>1059.04307692308</v>
      </c>
      <c r="DU178">
        <v>23.4174692307692</v>
      </c>
      <c r="DV178">
        <v>21.0080538461538</v>
      </c>
      <c r="DW178">
        <v>1006.75846153846</v>
      </c>
      <c r="DX178">
        <v>23.0890769230769</v>
      </c>
      <c r="DY178">
        <v>500.024769230769</v>
      </c>
      <c r="DZ178">
        <v>90.1314615384615</v>
      </c>
      <c r="EA178">
        <v>0.0339113769230769</v>
      </c>
      <c r="EB178">
        <v>29.8689230769231</v>
      </c>
      <c r="EC178">
        <v>30.0355384615385</v>
      </c>
      <c r="ED178">
        <v>999.9</v>
      </c>
      <c r="EE178">
        <v>0</v>
      </c>
      <c r="EF178">
        <v>0</v>
      </c>
      <c r="EG178">
        <v>10001.0507692308</v>
      </c>
      <c r="EH178">
        <v>0</v>
      </c>
      <c r="EI178">
        <v>10.7695846153846</v>
      </c>
      <c r="EJ178">
        <v>-45.1694923076923</v>
      </c>
      <c r="EK178">
        <v>1038.18384615385</v>
      </c>
      <c r="EL178">
        <v>1081.76923076923</v>
      </c>
      <c r="EM178">
        <v>2.40939615384615</v>
      </c>
      <c r="EN178">
        <v>1059.04307692308</v>
      </c>
      <c r="EO178">
        <v>21.0080538461538</v>
      </c>
      <c r="EP178">
        <v>2.11064923076923</v>
      </c>
      <c r="EQ178">
        <v>1.89348769230769</v>
      </c>
      <c r="ER178">
        <v>18.2998</v>
      </c>
      <c r="ES178">
        <v>16.5806923076923</v>
      </c>
      <c r="ET178">
        <v>1999.99923076923</v>
      </c>
      <c r="EU178">
        <v>0.980002615384615</v>
      </c>
      <c r="EV178">
        <v>0.0199975307692308</v>
      </c>
      <c r="EW178">
        <v>0</v>
      </c>
      <c r="EX178">
        <v>482.154461538462</v>
      </c>
      <c r="EY178">
        <v>5.00016</v>
      </c>
      <c r="EZ178">
        <v>9887.72769230769</v>
      </c>
      <c r="FA178">
        <v>18234.2307692308</v>
      </c>
      <c r="FB178">
        <v>48.3940769230769</v>
      </c>
      <c r="FC178">
        <v>48.937</v>
      </c>
      <c r="FD178">
        <v>48.875</v>
      </c>
      <c r="FE178">
        <v>48.375</v>
      </c>
      <c r="FF178">
        <v>50.187</v>
      </c>
      <c r="FG178">
        <v>1955.10769230769</v>
      </c>
      <c r="FH178">
        <v>39.8915384615385</v>
      </c>
      <c r="FI178">
        <v>0</v>
      </c>
      <c r="FJ178">
        <v>1758473296.4</v>
      </c>
      <c r="FK178">
        <v>0</v>
      </c>
      <c r="FL178">
        <v>482.24144</v>
      </c>
      <c r="FM178">
        <v>1.80523073822201</v>
      </c>
      <c r="FN178">
        <v>48.2753845573077</v>
      </c>
      <c r="FO178">
        <v>9888.7016</v>
      </c>
      <c r="FP178">
        <v>15</v>
      </c>
      <c r="FQ178">
        <v>0</v>
      </c>
      <c r="FR178" t="s">
        <v>441</v>
      </c>
      <c r="FS178">
        <v>1747249705.1</v>
      </c>
      <c r="FT178">
        <v>1747249711.1</v>
      </c>
      <c r="FU178">
        <v>0</v>
      </c>
      <c r="FV178">
        <v>0.871</v>
      </c>
      <c r="FW178">
        <v>0.066</v>
      </c>
      <c r="FX178">
        <v>5.486</v>
      </c>
      <c r="FY178">
        <v>0.145</v>
      </c>
      <c r="FZ178">
        <v>420</v>
      </c>
      <c r="GA178">
        <v>16</v>
      </c>
      <c r="GB178">
        <v>0.27</v>
      </c>
      <c r="GC178">
        <v>0.16</v>
      </c>
      <c r="GD178">
        <v>-45.223719047619</v>
      </c>
      <c r="GE178">
        <v>1.59771428571432</v>
      </c>
      <c r="GF178">
        <v>0.461065957082114</v>
      </c>
      <c r="GG178">
        <v>0</v>
      </c>
      <c r="GH178">
        <v>482.043058823529</v>
      </c>
      <c r="GI178">
        <v>2.45637890460434</v>
      </c>
      <c r="GJ178">
        <v>0.337588066172583</v>
      </c>
      <c r="GK178">
        <v>-1</v>
      </c>
      <c r="GL178">
        <v>2.42401714285714</v>
      </c>
      <c r="GM178">
        <v>-0.259306753246754</v>
      </c>
      <c r="GN178">
        <v>0.0305694709431076</v>
      </c>
      <c r="GO178">
        <v>0</v>
      </c>
      <c r="GP178">
        <v>0</v>
      </c>
      <c r="GQ178">
        <v>2</v>
      </c>
      <c r="GR178" t="s">
        <v>467</v>
      </c>
      <c r="GS178">
        <v>3.12549</v>
      </c>
      <c r="GT178">
        <v>2.65931</v>
      </c>
      <c r="GU178">
        <v>0.168263</v>
      </c>
      <c r="GV178">
        <v>0.173273</v>
      </c>
      <c r="GW178">
        <v>0.0996806</v>
      </c>
      <c r="GX178">
        <v>0.0928192</v>
      </c>
      <c r="GY178">
        <v>21570.6</v>
      </c>
      <c r="GZ178">
        <v>20185.7</v>
      </c>
      <c r="HA178">
        <v>23189.8</v>
      </c>
      <c r="HB178">
        <v>23771.1</v>
      </c>
      <c r="HC178">
        <v>35580.1</v>
      </c>
      <c r="HD178">
        <v>35693.2</v>
      </c>
      <c r="HE178">
        <v>41798.6</v>
      </c>
      <c r="HF178">
        <v>42379.9</v>
      </c>
      <c r="HG178">
        <v>1.9122</v>
      </c>
      <c r="HH178">
        <v>1.80387</v>
      </c>
      <c r="HI178">
        <v>0.165537</v>
      </c>
      <c r="HJ178">
        <v>0</v>
      </c>
      <c r="HK178">
        <v>27.3281</v>
      </c>
      <c r="HL178">
        <v>999.9</v>
      </c>
      <c r="HM178">
        <v>49.347</v>
      </c>
      <c r="HN178">
        <v>31.028</v>
      </c>
      <c r="HO178">
        <v>24.7393</v>
      </c>
      <c r="HP178">
        <v>54.0174</v>
      </c>
      <c r="HQ178">
        <v>43.5016</v>
      </c>
      <c r="HR178">
        <v>1</v>
      </c>
      <c r="HS178">
        <v>0.0020122</v>
      </c>
      <c r="HT178">
        <v>0.455144</v>
      </c>
      <c r="HU178">
        <v>20.2171</v>
      </c>
      <c r="HV178">
        <v>5.23361</v>
      </c>
      <c r="HW178">
        <v>11.992</v>
      </c>
      <c r="HX178">
        <v>4.95575</v>
      </c>
      <c r="HY178">
        <v>3.30395</v>
      </c>
      <c r="HZ178">
        <v>999.9</v>
      </c>
      <c r="IA178">
        <v>9999</v>
      </c>
      <c r="IB178">
        <v>9999</v>
      </c>
      <c r="IC178">
        <v>9999</v>
      </c>
      <c r="ID178">
        <v>1.86856</v>
      </c>
      <c r="IE178">
        <v>1.86432</v>
      </c>
      <c r="IF178">
        <v>1.87181</v>
      </c>
      <c r="IG178">
        <v>1.86279</v>
      </c>
      <c r="IH178">
        <v>1.86218</v>
      </c>
      <c r="II178">
        <v>1.86859</v>
      </c>
      <c r="IJ178">
        <v>1.85871</v>
      </c>
      <c r="IK178">
        <v>1.86508</v>
      </c>
      <c r="IL178">
        <v>5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7.17</v>
      </c>
      <c r="IZ178">
        <v>0.3284</v>
      </c>
      <c r="JA178">
        <v>4.24591870636989</v>
      </c>
      <c r="JB178">
        <v>0.00406324532283829</v>
      </c>
      <c r="JC178">
        <v>-1.45373754250553e-06</v>
      </c>
      <c r="JD178">
        <v>2.45784242640463e-10</v>
      </c>
      <c r="JE178">
        <v>0.0444475935836347</v>
      </c>
      <c r="JF178">
        <v>0.00491888386651684</v>
      </c>
      <c r="JG178">
        <v>0.000226889049496401</v>
      </c>
      <c r="JH178">
        <v>4.01595507822366e-06</v>
      </c>
      <c r="JI178">
        <v>-0</v>
      </c>
      <c r="JJ178">
        <v>2035</v>
      </c>
      <c r="JK178">
        <v>2</v>
      </c>
      <c r="JL178">
        <v>30</v>
      </c>
      <c r="JM178">
        <v>187059.8</v>
      </c>
      <c r="JN178">
        <v>187059.7</v>
      </c>
      <c r="JO178">
        <v>2.26685</v>
      </c>
      <c r="JP178">
        <v>2.35107</v>
      </c>
      <c r="JQ178">
        <v>1.4978</v>
      </c>
      <c r="JR178">
        <v>2.32544</v>
      </c>
      <c r="JS178">
        <v>1.54419</v>
      </c>
      <c r="JT178">
        <v>2.39014</v>
      </c>
      <c r="JU178">
        <v>36.5051</v>
      </c>
      <c r="JV178">
        <v>24.1313</v>
      </c>
      <c r="JW178">
        <v>18</v>
      </c>
      <c r="JX178">
        <v>546.631</v>
      </c>
      <c r="JY178">
        <v>421.365</v>
      </c>
      <c r="JZ178">
        <v>26.5738</v>
      </c>
      <c r="KA178">
        <v>27.562</v>
      </c>
      <c r="KB178">
        <v>30.0001</v>
      </c>
      <c r="KC178">
        <v>27.4524</v>
      </c>
      <c r="KD178">
        <v>27.4754</v>
      </c>
      <c r="KE178">
        <v>45.4016</v>
      </c>
      <c r="KF178">
        <v>27.3971</v>
      </c>
      <c r="KG178">
        <v>52.3905</v>
      </c>
      <c r="KH178">
        <v>26.5547</v>
      </c>
      <c r="KI178">
        <v>1110.45</v>
      </c>
      <c r="KJ178">
        <v>21.1101</v>
      </c>
      <c r="KK178">
        <v>93.6885</v>
      </c>
      <c r="KL178">
        <v>98.7783</v>
      </c>
    </row>
    <row r="179" spans="1:298">
      <c r="A179">
        <v>163</v>
      </c>
      <c r="B179">
        <v>1758473300.1</v>
      </c>
      <c r="C179">
        <v>3972</v>
      </c>
      <c r="D179" t="s">
        <v>770</v>
      </c>
      <c r="E179" t="s">
        <v>771</v>
      </c>
      <c r="F179">
        <v>5</v>
      </c>
      <c r="G179" t="s">
        <v>436</v>
      </c>
      <c r="H179" t="s">
        <v>437</v>
      </c>
      <c r="I179" t="s">
        <v>438</v>
      </c>
      <c r="J179">
        <v>1758473291.94615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1115.13632845022</v>
      </c>
      <c r="AL179">
        <v>1079.416</v>
      </c>
      <c r="AM179">
        <v>3.39652380952371</v>
      </c>
      <c r="AN179">
        <v>63.94</v>
      </c>
      <c r="AO179">
        <f>(AQ179 - AP179 + DZ179*1E3/(8.314*(EB179+273.15)) * AS179/DY179 * AR179) * DY179/(100*DM179) * 1000/(1000 - AQ179)</f>
        <v>0</v>
      </c>
      <c r="AP179">
        <v>21.0595188793671</v>
      </c>
      <c r="AQ179">
        <v>23.4171181818182</v>
      </c>
      <c r="AR179">
        <v>0.000116868587952169</v>
      </c>
      <c r="AS179">
        <v>94.9993966536346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2.96</v>
      </c>
      <c r="DN179">
        <v>0.5</v>
      </c>
      <c r="DO179" t="s">
        <v>440</v>
      </c>
      <c r="DP179">
        <v>2</v>
      </c>
      <c r="DQ179" t="b">
        <v>1</v>
      </c>
      <c r="DR179">
        <v>1758473291.94615</v>
      </c>
      <c r="DS179">
        <v>1030.47769230769</v>
      </c>
      <c r="DT179">
        <v>1075.60692307692</v>
      </c>
      <c r="DU179">
        <v>23.4149923076923</v>
      </c>
      <c r="DV179">
        <v>21.0311307692308</v>
      </c>
      <c r="DW179">
        <v>1023.33176923077</v>
      </c>
      <c r="DX179">
        <v>23.0866538461538</v>
      </c>
      <c r="DY179">
        <v>500.015769230769</v>
      </c>
      <c r="DZ179">
        <v>90.1318307692308</v>
      </c>
      <c r="EA179">
        <v>0.0338141923076923</v>
      </c>
      <c r="EB179">
        <v>29.8632615384615</v>
      </c>
      <c r="EC179">
        <v>30.0311846153846</v>
      </c>
      <c r="ED179">
        <v>999.9</v>
      </c>
      <c r="EE179">
        <v>0</v>
      </c>
      <c r="EF179">
        <v>0</v>
      </c>
      <c r="EG179">
        <v>10008.0776923077</v>
      </c>
      <c r="EH179">
        <v>0</v>
      </c>
      <c r="EI179">
        <v>10.7600692307692</v>
      </c>
      <c r="EJ179">
        <v>-45.1287</v>
      </c>
      <c r="EK179">
        <v>1055.18461538462</v>
      </c>
      <c r="EL179">
        <v>1098.71384615385</v>
      </c>
      <c r="EM179">
        <v>2.38385615384615</v>
      </c>
      <c r="EN179">
        <v>1075.60692307692</v>
      </c>
      <c r="EO179">
        <v>21.0311307692308</v>
      </c>
      <c r="EP179">
        <v>2.11043538461539</v>
      </c>
      <c r="EQ179">
        <v>1.89557538461538</v>
      </c>
      <c r="ER179">
        <v>18.2981846153846</v>
      </c>
      <c r="ES179">
        <v>16.5980307692308</v>
      </c>
      <c r="ET179">
        <v>1999.99923076923</v>
      </c>
      <c r="EU179">
        <v>0.980000461538461</v>
      </c>
      <c r="EV179">
        <v>0.0199997923076923</v>
      </c>
      <c r="EW179">
        <v>0</v>
      </c>
      <c r="EX179">
        <v>482.388538461538</v>
      </c>
      <c r="EY179">
        <v>5.00016</v>
      </c>
      <c r="EZ179">
        <v>9891.76230769231</v>
      </c>
      <c r="FA179">
        <v>18234.2</v>
      </c>
      <c r="FB179">
        <v>48.4083846153846</v>
      </c>
      <c r="FC179">
        <v>48.937</v>
      </c>
      <c r="FD179">
        <v>48.875</v>
      </c>
      <c r="FE179">
        <v>48.375</v>
      </c>
      <c r="FF179">
        <v>50.1918461538462</v>
      </c>
      <c r="FG179">
        <v>1955.10307692308</v>
      </c>
      <c r="FH179">
        <v>39.8961538461538</v>
      </c>
      <c r="FI179">
        <v>0</v>
      </c>
      <c r="FJ179">
        <v>1758473301.2</v>
      </c>
      <c r="FK179">
        <v>0</v>
      </c>
      <c r="FL179">
        <v>482.4238</v>
      </c>
      <c r="FM179">
        <v>2.78715382722839</v>
      </c>
      <c r="FN179">
        <v>48.120769243999</v>
      </c>
      <c r="FO179">
        <v>9892.642</v>
      </c>
      <c r="FP179">
        <v>15</v>
      </c>
      <c r="FQ179">
        <v>0</v>
      </c>
      <c r="FR179" t="s">
        <v>441</v>
      </c>
      <c r="FS179">
        <v>1747249705.1</v>
      </c>
      <c r="FT179">
        <v>1747249711.1</v>
      </c>
      <c r="FU179">
        <v>0</v>
      </c>
      <c r="FV179">
        <v>0.871</v>
      </c>
      <c r="FW179">
        <v>0.066</v>
      </c>
      <c r="FX179">
        <v>5.486</v>
      </c>
      <c r="FY179">
        <v>0.145</v>
      </c>
      <c r="FZ179">
        <v>420</v>
      </c>
      <c r="GA179">
        <v>16</v>
      </c>
      <c r="GB179">
        <v>0.27</v>
      </c>
      <c r="GC179">
        <v>0.16</v>
      </c>
      <c r="GD179">
        <v>-45.19527</v>
      </c>
      <c r="GE179">
        <v>1.23281503759402</v>
      </c>
      <c r="GF179">
        <v>0.360581146345729</v>
      </c>
      <c r="GG179">
        <v>0</v>
      </c>
      <c r="GH179">
        <v>482.233147058824</v>
      </c>
      <c r="GI179">
        <v>2.27482046449606</v>
      </c>
      <c r="GJ179">
        <v>0.329786038690055</v>
      </c>
      <c r="GK179">
        <v>-1</v>
      </c>
      <c r="GL179">
        <v>2.400715</v>
      </c>
      <c r="GM179">
        <v>-0.361022255639102</v>
      </c>
      <c r="GN179">
        <v>0.0368301033802513</v>
      </c>
      <c r="GO179">
        <v>0</v>
      </c>
      <c r="GP179">
        <v>0</v>
      </c>
      <c r="GQ179">
        <v>2</v>
      </c>
      <c r="GR179" t="s">
        <v>467</v>
      </c>
      <c r="GS179">
        <v>3.12548</v>
      </c>
      <c r="GT179">
        <v>2.65959</v>
      </c>
      <c r="GU179">
        <v>0.169996</v>
      </c>
      <c r="GV179">
        <v>0.17507</v>
      </c>
      <c r="GW179">
        <v>0.0996771</v>
      </c>
      <c r="GX179">
        <v>0.0928295</v>
      </c>
      <c r="GY179">
        <v>21525.6</v>
      </c>
      <c r="GZ179">
        <v>20141.8</v>
      </c>
      <c r="HA179">
        <v>23189.7</v>
      </c>
      <c r="HB179">
        <v>23771.1</v>
      </c>
      <c r="HC179">
        <v>35580.6</v>
      </c>
      <c r="HD179">
        <v>35692.8</v>
      </c>
      <c r="HE179">
        <v>41798.8</v>
      </c>
      <c r="HF179">
        <v>42379.8</v>
      </c>
      <c r="HG179">
        <v>1.91217</v>
      </c>
      <c r="HH179">
        <v>1.80418</v>
      </c>
      <c r="HI179">
        <v>0.164784</v>
      </c>
      <c r="HJ179">
        <v>0</v>
      </c>
      <c r="HK179">
        <v>27.334</v>
      </c>
      <c r="HL179">
        <v>999.9</v>
      </c>
      <c r="HM179">
        <v>49.371</v>
      </c>
      <c r="HN179">
        <v>31.028</v>
      </c>
      <c r="HO179">
        <v>24.7528</v>
      </c>
      <c r="HP179">
        <v>54.2674</v>
      </c>
      <c r="HQ179">
        <v>43.5136</v>
      </c>
      <c r="HR179">
        <v>1</v>
      </c>
      <c r="HS179">
        <v>0.00202236</v>
      </c>
      <c r="HT179">
        <v>0.460632</v>
      </c>
      <c r="HU179">
        <v>20.2173</v>
      </c>
      <c r="HV179">
        <v>5.23376</v>
      </c>
      <c r="HW179">
        <v>11.992</v>
      </c>
      <c r="HX179">
        <v>4.95575</v>
      </c>
      <c r="HY179">
        <v>3.304</v>
      </c>
      <c r="HZ179">
        <v>999.9</v>
      </c>
      <c r="IA179">
        <v>9999</v>
      </c>
      <c r="IB179">
        <v>9999</v>
      </c>
      <c r="IC179">
        <v>9999</v>
      </c>
      <c r="ID179">
        <v>1.86857</v>
      </c>
      <c r="IE179">
        <v>1.86432</v>
      </c>
      <c r="IF179">
        <v>1.8718</v>
      </c>
      <c r="IG179">
        <v>1.86279</v>
      </c>
      <c r="IH179">
        <v>1.86217</v>
      </c>
      <c r="II179">
        <v>1.86859</v>
      </c>
      <c r="IJ179">
        <v>1.85873</v>
      </c>
      <c r="IK179">
        <v>1.86508</v>
      </c>
      <c r="IL179">
        <v>5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7.19</v>
      </c>
      <c r="IZ179">
        <v>0.3283</v>
      </c>
      <c r="JA179">
        <v>4.24591870636989</v>
      </c>
      <c r="JB179">
        <v>0.00406324532283829</v>
      </c>
      <c r="JC179">
        <v>-1.45373754250553e-06</v>
      </c>
      <c r="JD179">
        <v>2.45784242640463e-10</v>
      </c>
      <c r="JE179">
        <v>0.0444475935836347</v>
      </c>
      <c r="JF179">
        <v>0.00491888386651684</v>
      </c>
      <c r="JG179">
        <v>0.000226889049496401</v>
      </c>
      <c r="JH179">
        <v>4.01595507822366e-06</v>
      </c>
      <c r="JI179">
        <v>-0</v>
      </c>
      <c r="JJ179">
        <v>2035</v>
      </c>
      <c r="JK179">
        <v>2</v>
      </c>
      <c r="JL179">
        <v>30</v>
      </c>
      <c r="JM179">
        <v>187059.9</v>
      </c>
      <c r="JN179">
        <v>187059.8</v>
      </c>
      <c r="JO179">
        <v>2.2937</v>
      </c>
      <c r="JP179">
        <v>2.34497</v>
      </c>
      <c r="JQ179">
        <v>1.4978</v>
      </c>
      <c r="JR179">
        <v>2.32544</v>
      </c>
      <c r="JS179">
        <v>1.54419</v>
      </c>
      <c r="JT179">
        <v>2.40356</v>
      </c>
      <c r="JU179">
        <v>36.5051</v>
      </c>
      <c r="JV179">
        <v>24.1313</v>
      </c>
      <c r="JW179">
        <v>18</v>
      </c>
      <c r="JX179">
        <v>546.614</v>
      </c>
      <c r="JY179">
        <v>421.535</v>
      </c>
      <c r="JZ179">
        <v>26.5424</v>
      </c>
      <c r="KA179">
        <v>27.5618</v>
      </c>
      <c r="KB179">
        <v>30.0001</v>
      </c>
      <c r="KC179">
        <v>27.4523</v>
      </c>
      <c r="KD179">
        <v>27.4748</v>
      </c>
      <c r="KE179">
        <v>45.985</v>
      </c>
      <c r="KF179">
        <v>27.1219</v>
      </c>
      <c r="KG179">
        <v>52.3905</v>
      </c>
      <c r="KH179">
        <v>26.527</v>
      </c>
      <c r="KI179">
        <v>1123.97</v>
      </c>
      <c r="KJ179">
        <v>21.136</v>
      </c>
      <c r="KK179">
        <v>93.6888</v>
      </c>
      <c r="KL179">
        <v>98.7781</v>
      </c>
    </row>
    <row r="180" spans="1:298">
      <c r="A180">
        <v>164</v>
      </c>
      <c r="B180">
        <v>1758473305.1</v>
      </c>
      <c r="C180">
        <v>3977</v>
      </c>
      <c r="D180" t="s">
        <v>772</v>
      </c>
      <c r="E180" t="s">
        <v>773</v>
      </c>
      <c r="F180">
        <v>5</v>
      </c>
      <c r="G180" t="s">
        <v>436</v>
      </c>
      <c r="H180" t="s">
        <v>437</v>
      </c>
      <c r="I180" t="s">
        <v>438</v>
      </c>
      <c r="J180">
        <v>1758473296.94615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1132.85341627706</v>
      </c>
      <c r="AL180">
        <v>1096.6983030303</v>
      </c>
      <c r="AM180">
        <v>3.45064935064921</v>
      </c>
      <c r="AN180">
        <v>63.94</v>
      </c>
      <c r="AO180">
        <f>(AQ180 - AP180 + DZ180*1E3/(8.314*(EB180+273.15)) * AS180/DY180 * AR180) * DY180/(100*DM180) * 1000/(1000 - AQ180)</f>
        <v>0</v>
      </c>
      <c r="AP180">
        <v>21.0614337226523</v>
      </c>
      <c r="AQ180">
        <v>23.4062692307693</v>
      </c>
      <c r="AR180">
        <v>-0.000165542112123485</v>
      </c>
      <c r="AS180">
        <v>94.9993966536346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2.96</v>
      </c>
      <c r="DN180">
        <v>0.5</v>
      </c>
      <c r="DO180" t="s">
        <v>440</v>
      </c>
      <c r="DP180">
        <v>2</v>
      </c>
      <c r="DQ180" t="b">
        <v>1</v>
      </c>
      <c r="DR180">
        <v>1758473296.94615</v>
      </c>
      <c r="DS180">
        <v>1047.08846153846</v>
      </c>
      <c r="DT180">
        <v>1092.42307692308</v>
      </c>
      <c r="DU180">
        <v>23.4126384615385</v>
      </c>
      <c r="DV180">
        <v>21.0553230769231</v>
      </c>
      <c r="DW180">
        <v>1039.91307692308</v>
      </c>
      <c r="DX180">
        <v>23.0843461538462</v>
      </c>
      <c r="DY180">
        <v>500.001846153846</v>
      </c>
      <c r="DZ180">
        <v>90.1315230769231</v>
      </c>
      <c r="EA180">
        <v>0.0337807230769231</v>
      </c>
      <c r="EB180">
        <v>29.8555846153846</v>
      </c>
      <c r="EC180">
        <v>30.0280692307692</v>
      </c>
      <c r="ED180">
        <v>999.9</v>
      </c>
      <c r="EE180">
        <v>0</v>
      </c>
      <c r="EF180">
        <v>0</v>
      </c>
      <c r="EG180">
        <v>10017.8830769231</v>
      </c>
      <c r="EH180">
        <v>0</v>
      </c>
      <c r="EI180">
        <v>10.7571846153846</v>
      </c>
      <c r="EJ180">
        <v>-45.3342</v>
      </c>
      <c r="EK180">
        <v>1072.19153846154</v>
      </c>
      <c r="EL180">
        <v>1115.91923076923</v>
      </c>
      <c r="EM180">
        <v>2.35731538461538</v>
      </c>
      <c r="EN180">
        <v>1092.42307692308</v>
      </c>
      <c r="EO180">
        <v>21.0553230769231</v>
      </c>
      <c r="EP180">
        <v>2.11021692307692</v>
      </c>
      <c r="EQ180">
        <v>1.89774923076923</v>
      </c>
      <c r="ER180">
        <v>18.2965384615385</v>
      </c>
      <c r="ES180">
        <v>16.6160692307692</v>
      </c>
      <c r="ET180">
        <v>2000.00076923077</v>
      </c>
      <c r="EU180">
        <v>0.979997230769231</v>
      </c>
      <c r="EV180">
        <v>0.0200031615384615</v>
      </c>
      <c r="EW180">
        <v>0</v>
      </c>
      <c r="EX180">
        <v>482.611384615385</v>
      </c>
      <c r="EY180">
        <v>5.00016</v>
      </c>
      <c r="EZ180">
        <v>9895.86769230769</v>
      </c>
      <c r="FA180">
        <v>18234.2</v>
      </c>
      <c r="FB180">
        <v>48.4083846153846</v>
      </c>
      <c r="FC180">
        <v>48.937</v>
      </c>
      <c r="FD180">
        <v>48.875</v>
      </c>
      <c r="FE180">
        <v>48.375</v>
      </c>
      <c r="FF180">
        <v>50.1966923076923</v>
      </c>
      <c r="FG180">
        <v>1955.09769230769</v>
      </c>
      <c r="FH180">
        <v>39.9030769230769</v>
      </c>
      <c r="FI180">
        <v>0</v>
      </c>
      <c r="FJ180">
        <v>1758473306</v>
      </c>
      <c r="FK180">
        <v>0</v>
      </c>
      <c r="FL180">
        <v>482.6112</v>
      </c>
      <c r="FM180">
        <v>1.85907690671867</v>
      </c>
      <c r="FN180">
        <v>50.9099999275259</v>
      </c>
      <c r="FO180">
        <v>9896.5472</v>
      </c>
      <c r="FP180">
        <v>15</v>
      </c>
      <c r="FQ180">
        <v>0</v>
      </c>
      <c r="FR180" t="s">
        <v>441</v>
      </c>
      <c r="FS180">
        <v>1747249705.1</v>
      </c>
      <c r="FT180">
        <v>1747249711.1</v>
      </c>
      <c r="FU180">
        <v>0</v>
      </c>
      <c r="FV180">
        <v>0.871</v>
      </c>
      <c r="FW180">
        <v>0.066</v>
      </c>
      <c r="FX180">
        <v>5.486</v>
      </c>
      <c r="FY180">
        <v>0.145</v>
      </c>
      <c r="FZ180">
        <v>420</v>
      </c>
      <c r="GA180">
        <v>16</v>
      </c>
      <c r="GB180">
        <v>0.27</v>
      </c>
      <c r="GC180">
        <v>0.16</v>
      </c>
      <c r="GD180">
        <v>-45.240065</v>
      </c>
      <c r="GE180">
        <v>-2.98532481203003</v>
      </c>
      <c r="GF180">
        <v>0.423495895228042</v>
      </c>
      <c r="GG180">
        <v>0</v>
      </c>
      <c r="GH180">
        <v>482.477382352941</v>
      </c>
      <c r="GI180">
        <v>2.38550037324264</v>
      </c>
      <c r="GJ180">
        <v>0.322121187891423</v>
      </c>
      <c r="GK180">
        <v>-1</v>
      </c>
      <c r="GL180">
        <v>2.3728165</v>
      </c>
      <c r="GM180">
        <v>-0.289752631578946</v>
      </c>
      <c r="GN180">
        <v>0.0313709421718571</v>
      </c>
      <c r="GO180">
        <v>0</v>
      </c>
      <c r="GP180">
        <v>0</v>
      </c>
      <c r="GQ180">
        <v>2</v>
      </c>
      <c r="GR180" t="s">
        <v>467</v>
      </c>
      <c r="GS180">
        <v>3.12549</v>
      </c>
      <c r="GT180">
        <v>2.65969</v>
      </c>
      <c r="GU180">
        <v>0.171735</v>
      </c>
      <c r="GV180">
        <v>0.176685</v>
      </c>
      <c r="GW180">
        <v>0.0996547</v>
      </c>
      <c r="GX180">
        <v>0.0929281</v>
      </c>
      <c r="GY180">
        <v>21480.6</v>
      </c>
      <c r="GZ180">
        <v>20102.5</v>
      </c>
      <c r="HA180">
        <v>23189.7</v>
      </c>
      <c r="HB180">
        <v>23771.1</v>
      </c>
      <c r="HC180">
        <v>35581.6</v>
      </c>
      <c r="HD180">
        <v>35689</v>
      </c>
      <c r="HE180">
        <v>41798.8</v>
      </c>
      <c r="HF180">
        <v>42379.8</v>
      </c>
      <c r="HG180">
        <v>1.91223</v>
      </c>
      <c r="HH180">
        <v>1.80435</v>
      </c>
      <c r="HI180">
        <v>0.164583</v>
      </c>
      <c r="HJ180">
        <v>0</v>
      </c>
      <c r="HK180">
        <v>27.3398</v>
      </c>
      <c r="HL180">
        <v>999.9</v>
      </c>
      <c r="HM180">
        <v>49.371</v>
      </c>
      <c r="HN180">
        <v>31.028</v>
      </c>
      <c r="HO180">
        <v>24.7505</v>
      </c>
      <c r="HP180">
        <v>53.7974</v>
      </c>
      <c r="HQ180">
        <v>43.5056</v>
      </c>
      <c r="HR180">
        <v>1</v>
      </c>
      <c r="HS180">
        <v>0.00204776</v>
      </c>
      <c r="HT180">
        <v>0.451092</v>
      </c>
      <c r="HU180">
        <v>20.2175</v>
      </c>
      <c r="HV180">
        <v>5.23391</v>
      </c>
      <c r="HW180">
        <v>11.992</v>
      </c>
      <c r="HX180">
        <v>4.95565</v>
      </c>
      <c r="HY180">
        <v>3.30395</v>
      </c>
      <c r="HZ180">
        <v>999.9</v>
      </c>
      <c r="IA180">
        <v>9999</v>
      </c>
      <c r="IB180">
        <v>9999</v>
      </c>
      <c r="IC180">
        <v>9999</v>
      </c>
      <c r="ID180">
        <v>1.86858</v>
      </c>
      <c r="IE180">
        <v>1.86431</v>
      </c>
      <c r="IF180">
        <v>1.8718</v>
      </c>
      <c r="IG180">
        <v>1.86279</v>
      </c>
      <c r="IH180">
        <v>1.86217</v>
      </c>
      <c r="II180">
        <v>1.86859</v>
      </c>
      <c r="IJ180">
        <v>1.85875</v>
      </c>
      <c r="IK180">
        <v>1.86509</v>
      </c>
      <c r="IL180">
        <v>5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7.22</v>
      </c>
      <c r="IZ180">
        <v>0.3282</v>
      </c>
      <c r="JA180">
        <v>4.24591870636989</v>
      </c>
      <c r="JB180">
        <v>0.00406324532283829</v>
      </c>
      <c r="JC180">
        <v>-1.45373754250553e-06</v>
      </c>
      <c r="JD180">
        <v>2.45784242640463e-10</v>
      </c>
      <c r="JE180">
        <v>0.0444475935836347</v>
      </c>
      <c r="JF180">
        <v>0.00491888386651684</v>
      </c>
      <c r="JG180">
        <v>0.000226889049496401</v>
      </c>
      <c r="JH180">
        <v>4.01595507822366e-06</v>
      </c>
      <c r="JI180">
        <v>-0</v>
      </c>
      <c r="JJ180">
        <v>2035</v>
      </c>
      <c r="JK180">
        <v>2</v>
      </c>
      <c r="JL180">
        <v>30</v>
      </c>
      <c r="JM180">
        <v>187060</v>
      </c>
      <c r="JN180">
        <v>187059.9</v>
      </c>
      <c r="JO180">
        <v>2.32178</v>
      </c>
      <c r="JP180">
        <v>2.34375</v>
      </c>
      <c r="JQ180">
        <v>1.4978</v>
      </c>
      <c r="JR180">
        <v>2.32544</v>
      </c>
      <c r="JS180">
        <v>1.54419</v>
      </c>
      <c r="JT180">
        <v>2.39502</v>
      </c>
      <c r="JU180">
        <v>36.5051</v>
      </c>
      <c r="JV180">
        <v>24.1313</v>
      </c>
      <c r="JW180">
        <v>18</v>
      </c>
      <c r="JX180">
        <v>546.627</v>
      </c>
      <c r="JY180">
        <v>421.623</v>
      </c>
      <c r="JZ180">
        <v>26.5144</v>
      </c>
      <c r="KA180">
        <v>27.5596</v>
      </c>
      <c r="KB180">
        <v>30.0001</v>
      </c>
      <c r="KC180">
        <v>27.4501</v>
      </c>
      <c r="KD180">
        <v>27.4731</v>
      </c>
      <c r="KE180">
        <v>46.5277</v>
      </c>
      <c r="KF180">
        <v>27.1219</v>
      </c>
      <c r="KG180">
        <v>52.7975</v>
      </c>
      <c r="KH180">
        <v>26.5027</v>
      </c>
      <c r="KI180">
        <v>1137.42</v>
      </c>
      <c r="KJ180">
        <v>21.1638</v>
      </c>
      <c r="KK180">
        <v>93.6889</v>
      </c>
      <c r="KL180">
        <v>98.7781</v>
      </c>
    </row>
    <row r="181" spans="1:298">
      <c r="A181">
        <v>165</v>
      </c>
      <c r="B181">
        <v>1758473310.1</v>
      </c>
      <c r="C181">
        <v>3982</v>
      </c>
      <c r="D181" t="s">
        <v>774</v>
      </c>
      <c r="E181" t="s">
        <v>775</v>
      </c>
      <c r="F181">
        <v>5</v>
      </c>
      <c r="G181" t="s">
        <v>436</v>
      </c>
      <c r="H181" t="s">
        <v>437</v>
      </c>
      <c r="I181" t="s">
        <v>438</v>
      </c>
      <c r="J181">
        <v>1758473301.94615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1149.58351882251</v>
      </c>
      <c r="AL181">
        <v>1113.84012121212</v>
      </c>
      <c r="AM181">
        <v>3.41587878787876</v>
      </c>
      <c r="AN181">
        <v>63.94</v>
      </c>
      <c r="AO181">
        <f>(AQ181 - AP181 + DZ181*1E3/(8.314*(EB181+273.15)) * AS181/DY181 * AR181) * DY181/(100*DM181) * 1000/(1000 - AQ181)</f>
        <v>0</v>
      </c>
      <c r="AP181">
        <v>21.1058396553027</v>
      </c>
      <c r="AQ181">
        <v>23.4133258741259</v>
      </c>
      <c r="AR181">
        <v>1.93219483658119e-05</v>
      </c>
      <c r="AS181">
        <v>94.9993966536346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2.96</v>
      </c>
      <c r="DN181">
        <v>0.5</v>
      </c>
      <c r="DO181" t="s">
        <v>440</v>
      </c>
      <c r="DP181">
        <v>2</v>
      </c>
      <c r="DQ181" t="b">
        <v>1</v>
      </c>
      <c r="DR181">
        <v>1758473301.94615</v>
      </c>
      <c r="DS181">
        <v>1063.78076923077</v>
      </c>
      <c r="DT181">
        <v>1109.19230769231</v>
      </c>
      <c r="DU181">
        <v>23.4125461538462</v>
      </c>
      <c r="DV181">
        <v>21.0830230769231</v>
      </c>
      <c r="DW181">
        <v>1056.57615384615</v>
      </c>
      <c r="DX181">
        <v>23.0842461538462</v>
      </c>
      <c r="DY181">
        <v>500.021307692308</v>
      </c>
      <c r="DZ181">
        <v>90.1318461538462</v>
      </c>
      <c r="EA181">
        <v>0.0338451</v>
      </c>
      <c r="EB181">
        <v>29.8479538461538</v>
      </c>
      <c r="EC181">
        <v>30.0263846153846</v>
      </c>
      <c r="ED181">
        <v>999.9</v>
      </c>
      <c r="EE181">
        <v>0</v>
      </c>
      <c r="EF181">
        <v>0</v>
      </c>
      <c r="EG181">
        <v>10011.4969230769</v>
      </c>
      <c r="EH181">
        <v>0</v>
      </c>
      <c r="EI181">
        <v>10.7611384615385</v>
      </c>
      <c r="EJ181">
        <v>-45.4098538461538</v>
      </c>
      <c r="EK181">
        <v>1089.28538461538</v>
      </c>
      <c r="EL181">
        <v>1133.08153846154</v>
      </c>
      <c r="EM181">
        <v>2.32952615384615</v>
      </c>
      <c r="EN181">
        <v>1109.19230769231</v>
      </c>
      <c r="EO181">
        <v>21.0830230769231</v>
      </c>
      <c r="EP181">
        <v>2.11021615384615</v>
      </c>
      <c r="EQ181">
        <v>1.90025230769231</v>
      </c>
      <c r="ER181">
        <v>18.2965230769231</v>
      </c>
      <c r="ES181">
        <v>16.6367923076923</v>
      </c>
      <c r="ET181">
        <v>2000.00461538462</v>
      </c>
      <c r="EU181">
        <v>0.979997230769231</v>
      </c>
      <c r="EV181">
        <v>0.0200031384615385</v>
      </c>
      <c r="EW181">
        <v>0</v>
      </c>
      <c r="EX181">
        <v>482.849461538462</v>
      </c>
      <c r="EY181">
        <v>5.00016</v>
      </c>
      <c r="EZ181">
        <v>9900.11230769231</v>
      </c>
      <c r="FA181">
        <v>18234.2153846154</v>
      </c>
      <c r="FB181">
        <v>48.4083846153846</v>
      </c>
      <c r="FC181">
        <v>48.937</v>
      </c>
      <c r="FD181">
        <v>48.875</v>
      </c>
      <c r="FE181">
        <v>48.375</v>
      </c>
      <c r="FF181">
        <v>50.1966923076923</v>
      </c>
      <c r="FG181">
        <v>1955.10153846154</v>
      </c>
      <c r="FH181">
        <v>39.9030769230769</v>
      </c>
      <c r="FI181">
        <v>0</v>
      </c>
      <c r="FJ181">
        <v>1758473310.8</v>
      </c>
      <c r="FK181">
        <v>0</v>
      </c>
      <c r="FL181">
        <v>482.78064</v>
      </c>
      <c r="FM181">
        <v>2.00892307570572</v>
      </c>
      <c r="FN181">
        <v>52.4292308375306</v>
      </c>
      <c r="FO181">
        <v>9900.7516</v>
      </c>
      <c r="FP181">
        <v>15</v>
      </c>
      <c r="FQ181">
        <v>0</v>
      </c>
      <c r="FR181" t="s">
        <v>441</v>
      </c>
      <c r="FS181">
        <v>1747249705.1</v>
      </c>
      <c r="FT181">
        <v>1747249711.1</v>
      </c>
      <c r="FU181">
        <v>0</v>
      </c>
      <c r="FV181">
        <v>0.871</v>
      </c>
      <c r="FW181">
        <v>0.066</v>
      </c>
      <c r="FX181">
        <v>5.486</v>
      </c>
      <c r="FY181">
        <v>0.145</v>
      </c>
      <c r="FZ181">
        <v>420</v>
      </c>
      <c r="GA181">
        <v>16</v>
      </c>
      <c r="GB181">
        <v>0.27</v>
      </c>
      <c r="GC181">
        <v>0.16</v>
      </c>
      <c r="GD181">
        <v>-45.3483</v>
      </c>
      <c r="GE181">
        <v>-0.927732467532507</v>
      </c>
      <c r="GF181">
        <v>0.334481855155959</v>
      </c>
      <c r="GG181">
        <v>0</v>
      </c>
      <c r="GH181">
        <v>482.666588235294</v>
      </c>
      <c r="GI181">
        <v>2.00574483981006</v>
      </c>
      <c r="GJ181">
        <v>0.273327009238453</v>
      </c>
      <c r="GK181">
        <v>-1</v>
      </c>
      <c r="GL181">
        <v>2.3416719047619</v>
      </c>
      <c r="GM181">
        <v>-0.30395532467532</v>
      </c>
      <c r="GN181">
        <v>0.034252993003608</v>
      </c>
      <c r="GO181">
        <v>0</v>
      </c>
      <c r="GP181">
        <v>0</v>
      </c>
      <c r="GQ181">
        <v>2</v>
      </c>
      <c r="GR181" t="s">
        <v>467</v>
      </c>
      <c r="GS181">
        <v>3.1255</v>
      </c>
      <c r="GT181">
        <v>2.65935</v>
      </c>
      <c r="GU181">
        <v>0.173436</v>
      </c>
      <c r="GV181">
        <v>0.178265</v>
      </c>
      <c r="GW181">
        <v>0.0996852</v>
      </c>
      <c r="GX181">
        <v>0.0931691</v>
      </c>
      <c r="GY181">
        <v>21436.6</v>
      </c>
      <c r="GZ181">
        <v>20063.7</v>
      </c>
      <c r="HA181">
        <v>23189.9</v>
      </c>
      <c r="HB181">
        <v>23770.9</v>
      </c>
      <c r="HC181">
        <v>35580.6</v>
      </c>
      <c r="HD181">
        <v>35679.3</v>
      </c>
      <c r="HE181">
        <v>41799</v>
      </c>
      <c r="HF181">
        <v>42379.4</v>
      </c>
      <c r="HG181">
        <v>1.9123</v>
      </c>
      <c r="HH181">
        <v>1.8045</v>
      </c>
      <c r="HI181">
        <v>0.164364</v>
      </c>
      <c r="HJ181">
        <v>0</v>
      </c>
      <c r="HK181">
        <v>27.3468</v>
      </c>
      <c r="HL181">
        <v>999.9</v>
      </c>
      <c r="HM181">
        <v>49.42</v>
      </c>
      <c r="HN181">
        <v>31.028</v>
      </c>
      <c r="HO181">
        <v>24.773</v>
      </c>
      <c r="HP181">
        <v>54.3774</v>
      </c>
      <c r="HQ181">
        <v>43.4615</v>
      </c>
      <c r="HR181">
        <v>1</v>
      </c>
      <c r="HS181">
        <v>0.00195122</v>
      </c>
      <c r="HT181">
        <v>0.452127</v>
      </c>
      <c r="HU181">
        <v>20.2175</v>
      </c>
      <c r="HV181">
        <v>5.23271</v>
      </c>
      <c r="HW181">
        <v>11.992</v>
      </c>
      <c r="HX181">
        <v>4.95565</v>
      </c>
      <c r="HY181">
        <v>3.3039</v>
      </c>
      <c r="HZ181">
        <v>999.9</v>
      </c>
      <c r="IA181">
        <v>9999</v>
      </c>
      <c r="IB181">
        <v>9999</v>
      </c>
      <c r="IC181">
        <v>9999</v>
      </c>
      <c r="ID181">
        <v>1.86857</v>
      </c>
      <c r="IE181">
        <v>1.86432</v>
      </c>
      <c r="IF181">
        <v>1.8718</v>
      </c>
      <c r="IG181">
        <v>1.86279</v>
      </c>
      <c r="IH181">
        <v>1.86218</v>
      </c>
      <c r="II181">
        <v>1.86859</v>
      </c>
      <c r="IJ181">
        <v>1.85873</v>
      </c>
      <c r="IK181">
        <v>1.86509</v>
      </c>
      <c r="IL181">
        <v>5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7.26</v>
      </c>
      <c r="IZ181">
        <v>0.3284</v>
      </c>
      <c r="JA181">
        <v>4.24591870636989</v>
      </c>
      <c r="JB181">
        <v>0.00406324532283829</v>
      </c>
      <c r="JC181">
        <v>-1.45373754250553e-06</v>
      </c>
      <c r="JD181">
        <v>2.45784242640463e-10</v>
      </c>
      <c r="JE181">
        <v>0.0444475935836347</v>
      </c>
      <c r="JF181">
        <v>0.00491888386651684</v>
      </c>
      <c r="JG181">
        <v>0.000226889049496401</v>
      </c>
      <c r="JH181">
        <v>4.01595507822366e-06</v>
      </c>
      <c r="JI181">
        <v>-0</v>
      </c>
      <c r="JJ181">
        <v>2035</v>
      </c>
      <c r="JK181">
        <v>2</v>
      </c>
      <c r="JL181">
        <v>30</v>
      </c>
      <c r="JM181">
        <v>187060.1</v>
      </c>
      <c r="JN181">
        <v>187060</v>
      </c>
      <c r="JO181">
        <v>2.34375</v>
      </c>
      <c r="JP181">
        <v>2.34375</v>
      </c>
      <c r="JQ181">
        <v>1.4978</v>
      </c>
      <c r="JR181">
        <v>2.32544</v>
      </c>
      <c r="JS181">
        <v>1.54419</v>
      </c>
      <c r="JT181">
        <v>2.40479</v>
      </c>
      <c r="JU181">
        <v>36.5051</v>
      </c>
      <c r="JV181">
        <v>24.1313</v>
      </c>
      <c r="JW181">
        <v>18</v>
      </c>
      <c r="JX181">
        <v>546.676</v>
      </c>
      <c r="JY181">
        <v>421.71</v>
      </c>
      <c r="JZ181">
        <v>26.4904</v>
      </c>
      <c r="KA181">
        <v>27.5596</v>
      </c>
      <c r="KB181">
        <v>30</v>
      </c>
      <c r="KC181">
        <v>27.4501</v>
      </c>
      <c r="KD181">
        <v>27.4731</v>
      </c>
      <c r="KE181">
        <v>47.0574</v>
      </c>
      <c r="KF181">
        <v>27.1219</v>
      </c>
      <c r="KG181">
        <v>52.7975</v>
      </c>
      <c r="KH181">
        <v>26.4775</v>
      </c>
      <c r="KI181">
        <v>1157.82</v>
      </c>
      <c r="KJ181">
        <v>21.1778</v>
      </c>
      <c r="KK181">
        <v>93.6893</v>
      </c>
      <c r="KL181">
        <v>98.7772</v>
      </c>
    </row>
    <row r="182" spans="1:298">
      <c r="A182">
        <v>166</v>
      </c>
      <c r="B182">
        <v>1758473315.1</v>
      </c>
      <c r="C182">
        <v>3987</v>
      </c>
      <c r="D182" t="s">
        <v>776</v>
      </c>
      <c r="E182" t="s">
        <v>777</v>
      </c>
      <c r="F182">
        <v>5</v>
      </c>
      <c r="G182" t="s">
        <v>436</v>
      </c>
      <c r="H182" t="s">
        <v>437</v>
      </c>
      <c r="I182" t="s">
        <v>438</v>
      </c>
      <c r="J182">
        <v>1758473306.94615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1165.28364103896</v>
      </c>
      <c r="AL182">
        <v>1130.15006060606</v>
      </c>
      <c r="AM182">
        <v>3.23903463203459</v>
      </c>
      <c r="AN182">
        <v>63.94</v>
      </c>
      <c r="AO182">
        <f>(AQ182 - AP182 + DZ182*1E3/(8.314*(EB182+273.15)) * AS182/DY182 * AR182) * DY182/(100*DM182) * 1000/(1000 - AQ182)</f>
        <v>0</v>
      </c>
      <c r="AP182">
        <v>21.175527161925</v>
      </c>
      <c r="AQ182">
        <v>23.4381454545455</v>
      </c>
      <c r="AR182">
        <v>0.000355602559949998</v>
      </c>
      <c r="AS182">
        <v>94.9993966536346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2.96</v>
      </c>
      <c r="DN182">
        <v>0.5</v>
      </c>
      <c r="DO182" t="s">
        <v>440</v>
      </c>
      <c r="DP182">
        <v>2</v>
      </c>
      <c r="DQ182" t="b">
        <v>1</v>
      </c>
      <c r="DR182">
        <v>1758473306.94615</v>
      </c>
      <c r="DS182">
        <v>1080.38153846154</v>
      </c>
      <c r="DT182">
        <v>1125.44846153846</v>
      </c>
      <c r="DU182">
        <v>23.4167076923077</v>
      </c>
      <c r="DV182">
        <v>21.1213538461538</v>
      </c>
      <c r="DW182">
        <v>1073.14615384615</v>
      </c>
      <c r="DX182">
        <v>23.0883153846154</v>
      </c>
      <c r="DY182">
        <v>500.007230769231</v>
      </c>
      <c r="DZ182">
        <v>90.1318076923077</v>
      </c>
      <c r="EA182">
        <v>0.0339717846153846</v>
      </c>
      <c r="EB182">
        <v>29.8380230769231</v>
      </c>
      <c r="EC182">
        <v>30.0253307692308</v>
      </c>
      <c r="ED182">
        <v>999.9</v>
      </c>
      <c r="EE182">
        <v>0</v>
      </c>
      <c r="EF182">
        <v>0</v>
      </c>
      <c r="EG182">
        <v>10004.3276923077</v>
      </c>
      <c r="EH182">
        <v>0</v>
      </c>
      <c r="EI182">
        <v>10.7717230769231</v>
      </c>
      <c r="EJ182">
        <v>-45.0667076923077</v>
      </c>
      <c r="EK182">
        <v>1106.28846153846</v>
      </c>
      <c r="EL182">
        <v>1149.73384615385</v>
      </c>
      <c r="EM182">
        <v>2.29535692307692</v>
      </c>
      <c r="EN182">
        <v>1125.44846153846</v>
      </c>
      <c r="EO182">
        <v>21.1213538461538</v>
      </c>
      <c r="EP182">
        <v>2.11059076923077</v>
      </c>
      <c r="EQ182">
        <v>1.90370538461538</v>
      </c>
      <c r="ER182">
        <v>18.2993538461538</v>
      </c>
      <c r="ES182">
        <v>16.6653538461538</v>
      </c>
      <c r="ET182">
        <v>2000.00769230769</v>
      </c>
      <c r="EU182">
        <v>0.979997230769231</v>
      </c>
      <c r="EV182">
        <v>0.0200030846153846</v>
      </c>
      <c r="EW182">
        <v>0</v>
      </c>
      <c r="EX182">
        <v>483.045384615385</v>
      </c>
      <c r="EY182">
        <v>5.00016</v>
      </c>
      <c r="EZ182">
        <v>9904.36461538462</v>
      </c>
      <c r="FA182">
        <v>18234.2307692308</v>
      </c>
      <c r="FB182">
        <v>48.3893076923077</v>
      </c>
      <c r="FC182">
        <v>48.937</v>
      </c>
      <c r="FD182">
        <v>48.875</v>
      </c>
      <c r="FE182">
        <v>48.3797692307692</v>
      </c>
      <c r="FF182">
        <v>50.1966923076923</v>
      </c>
      <c r="FG182">
        <v>1955.10461538462</v>
      </c>
      <c r="FH182">
        <v>39.9030769230769</v>
      </c>
      <c r="FI182">
        <v>0</v>
      </c>
      <c r="FJ182">
        <v>1758473316.2</v>
      </c>
      <c r="FK182">
        <v>0</v>
      </c>
      <c r="FL182">
        <v>482.985269230769</v>
      </c>
      <c r="FM182">
        <v>2.14594871740066</v>
      </c>
      <c r="FN182">
        <v>51.0382906312359</v>
      </c>
      <c r="FO182">
        <v>9905.085</v>
      </c>
      <c r="FP182">
        <v>15</v>
      </c>
      <c r="FQ182">
        <v>0</v>
      </c>
      <c r="FR182" t="s">
        <v>441</v>
      </c>
      <c r="FS182">
        <v>1747249705.1</v>
      </c>
      <c r="FT182">
        <v>1747249711.1</v>
      </c>
      <c r="FU182">
        <v>0</v>
      </c>
      <c r="FV182">
        <v>0.871</v>
      </c>
      <c r="FW182">
        <v>0.066</v>
      </c>
      <c r="FX182">
        <v>5.486</v>
      </c>
      <c r="FY182">
        <v>0.145</v>
      </c>
      <c r="FZ182">
        <v>420</v>
      </c>
      <c r="GA182">
        <v>16</v>
      </c>
      <c r="GB182">
        <v>0.27</v>
      </c>
      <c r="GC182">
        <v>0.16</v>
      </c>
      <c r="GD182">
        <v>-45.12516</v>
      </c>
      <c r="GE182">
        <v>4.3237172932331</v>
      </c>
      <c r="GF182">
        <v>0.658567513927009</v>
      </c>
      <c r="GG182">
        <v>0</v>
      </c>
      <c r="GH182">
        <v>482.857911764706</v>
      </c>
      <c r="GI182">
        <v>2.50339190019959</v>
      </c>
      <c r="GJ182">
        <v>0.312741047518183</v>
      </c>
      <c r="GK182">
        <v>-1</v>
      </c>
      <c r="GL182">
        <v>2.309577</v>
      </c>
      <c r="GM182">
        <v>-0.456738947368425</v>
      </c>
      <c r="GN182">
        <v>0.045886670297593</v>
      </c>
      <c r="GO182">
        <v>0</v>
      </c>
      <c r="GP182">
        <v>0</v>
      </c>
      <c r="GQ182">
        <v>2</v>
      </c>
      <c r="GR182" t="s">
        <v>467</v>
      </c>
      <c r="GS182">
        <v>3.12557</v>
      </c>
      <c r="GT182">
        <v>2.65938</v>
      </c>
      <c r="GU182">
        <v>0.17504</v>
      </c>
      <c r="GV182">
        <v>0.179916</v>
      </c>
      <c r="GW182">
        <v>0.0997526</v>
      </c>
      <c r="GX182">
        <v>0.0932295</v>
      </c>
      <c r="GY182">
        <v>21394.9</v>
      </c>
      <c r="GZ182">
        <v>20023.5</v>
      </c>
      <c r="HA182">
        <v>23189.7</v>
      </c>
      <c r="HB182">
        <v>23771</v>
      </c>
      <c r="HC182">
        <v>35578</v>
      </c>
      <c r="HD182">
        <v>35676.9</v>
      </c>
      <c r="HE182">
        <v>41798.9</v>
      </c>
      <c r="HF182">
        <v>42379.2</v>
      </c>
      <c r="HG182">
        <v>1.91247</v>
      </c>
      <c r="HH182">
        <v>1.80445</v>
      </c>
      <c r="HI182">
        <v>0.163391</v>
      </c>
      <c r="HJ182">
        <v>0</v>
      </c>
      <c r="HK182">
        <v>27.3532</v>
      </c>
      <c r="HL182">
        <v>999.9</v>
      </c>
      <c r="HM182">
        <v>49.445</v>
      </c>
      <c r="HN182">
        <v>31.028</v>
      </c>
      <c r="HO182">
        <v>24.7901</v>
      </c>
      <c r="HP182">
        <v>54.4774</v>
      </c>
      <c r="HQ182">
        <v>43.4816</v>
      </c>
      <c r="HR182">
        <v>1</v>
      </c>
      <c r="HS182">
        <v>0.00191565</v>
      </c>
      <c r="HT182">
        <v>0.470218</v>
      </c>
      <c r="HU182">
        <v>20.2173</v>
      </c>
      <c r="HV182">
        <v>5.23331</v>
      </c>
      <c r="HW182">
        <v>11.992</v>
      </c>
      <c r="HX182">
        <v>4.95575</v>
      </c>
      <c r="HY182">
        <v>3.30393</v>
      </c>
      <c r="HZ182">
        <v>999.9</v>
      </c>
      <c r="IA182">
        <v>9999</v>
      </c>
      <c r="IB182">
        <v>9999</v>
      </c>
      <c r="IC182">
        <v>9999</v>
      </c>
      <c r="ID182">
        <v>1.86856</v>
      </c>
      <c r="IE182">
        <v>1.86432</v>
      </c>
      <c r="IF182">
        <v>1.8718</v>
      </c>
      <c r="IG182">
        <v>1.86279</v>
      </c>
      <c r="IH182">
        <v>1.86218</v>
      </c>
      <c r="II182">
        <v>1.86859</v>
      </c>
      <c r="IJ182">
        <v>1.85875</v>
      </c>
      <c r="IK182">
        <v>1.86509</v>
      </c>
      <c r="IL182">
        <v>5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7.28</v>
      </c>
      <c r="IZ182">
        <v>0.3289</v>
      </c>
      <c r="JA182">
        <v>4.24591870636989</v>
      </c>
      <c r="JB182">
        <v>0.00406324532283829</v>
      </c>
      <c r="JC182">
        <v>-1.45373754250553e-06</v>
      </c>
      <c r="JD182">
        <v>2.45784242640463e-10</v>
      </c>
      <c r="JE182">
        <v>0.0444475935836347</v>
      </c>
      <c r="JF182">
        <v>0.00491888386651684</v>
      </c>
      <c r="JG182">
        <v>0.000226889049496401</v>
      </c>
      <c r="JH182">
        <v>4.01595507822366e-06</v>
      </c>
      <c r="JI182">
        <v>-0</v>
      </c>
      <c r="JJ182">
        <v>2035</v>
      </c>
      <c r="JK182">
        <v>2</v>
      </c>
      <c r="JL182">
        <v>30</v>
      </c>
      <c r="JM182">
        <v>187060.2</v>
      </c>
      <c r="JN182">
        <v>187060.1</v>
      </c>
      <c r="JO182">
        <v>2.37671</v>
      </c>
      <c r="JP182">
        <v>2.33887</v>
      </c>
      <c r="JQ182">
        <v>1.4978</v>
      </c>
      <c r="JR182">
        <v>2.32544</v>
      </c>
      <c r="JS182">
        <v>1.54419</v>
      </c>
      <c r="JT182">
        <v>2.41211</v>
      </c>
      <c r="JU182">
        <v>36.5051</v>
      </c>
      <c r="JV182">
        <v>24.1313</v>
      </c>
      <c r="JW182">
        <v>18</v>
      </c>
      <c r="JX182">
        <v>546.784</v>
      </c>
      <c r="JY182">
        <v>421.673</v>
      </c>
      <c r="JZ182">
        <v>26.4672</v>
      </c>
      <c r="KA182">
        <v>27.5596</v>
      </c>
      <c r="KB182">
        <v>30</v>
      </c>
      <c r="KC182">
        <v>27.4494</v>
      </c>
      <c r="KD182">
        <v>27.4719</v>
      </c>
      <c r="KE182">
        <v>47.6259</v>
      </c>
      <c r="KF182">
        <v>27.1219</v>
      </c>
      <c r="KG182">
        <v>52.7975</v>
      </c>
      <c r="KH182">
        <v>26.4506</v>
      </c>
      <c r="KI182">
        <v>1171.46</v>
      </c>
      <c r="KJ182">
        <v>21.1254</v>
      </c>
      <c r="KK182">
        <v>93.6889</v>
      </c>
      <c r="KL182">
        <v>98.7771</v>
      </c>
    </row>
    <row r="183" spans="1:298">
      <c r="A183">
        <v>167</v>
      </c>
      <c r="B183">
        <v>1758473320.1</v>
      </c>
      <c r="C183">
        <v>3992</v>
      </c>
      <c r="D183" t="s">
        <v>778</v>
      </c>
      <c r="E183" t="s">
        <v>779</v>
      </c>
      <c r="F183">
        <v>5</v>
      </c>
      <c r="G183" t="s">
        <v>436</v>
      </c>
      <c r="H183" t="s">
        <v>437</v>
      </c>
      <c r="I183" t="s">
        <v>438</v>
      </c>
      <c r="J183">
        <v>1758473311.94615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1183.14187341991</v>
      </c>
      <c r="AL183">
        <v>1147.19981818182</v>
      </c>
      <c r="AM183">
        <v>3.46184848484824</v>
      </c>
      <c r="AN183">
        <v>63.94</v>
      </c>
      <c r="AO183">
        <f>(AQ183 - AP183 + DZ183*1E3/(8.314*(EB183+273.15)) * AS183/DY183 * AR183) * DY183/(100*DM183) * 1000/(1000 - AQ183)</f>
        <v>0</v>
      </c>
      <c r="AP183">
        <v>21.1896377887562</v>
      </c>
      <c r="AQ183">
        <v>23.4443230769231</v>
      </c>
      <c r="AR183">
        <v>0.00021867112322901</v>
      </c>
      <c r="AS183">
        <v>94.9993966536346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2.96</v>
      </c>
      <c r="DN183">
        <v>0.5</v>
      </c>
      <c r="DO183" t="s">
        <v>440</v>
      </c>
      <c r="DP183">
        <v>2</v>
      </c>
      <c r="DQ183" t="b">
        <v>1</v>
      </c>
      <c r="DR183">
        <v>1758473311.94615</v>
      </c>
      <c r="DS183">
        <v>1096.82461538462</v>
      </c>
      <c r="DT183">
        <v>1141.91307692308</v>
      </c>
      <c r="DU183">
        <v>23.4265538461538</v>
      </c>
      <c r="DV183">
        <v>21.161</v>
      </c>
      <c r="DW183">
        <v>1089.56</v>
      </c>
      <c r="DX183">
        <v>23.0979384615385</v>
      </c>
      <c r="DY183">
        <v>500.002</v>
      </c>
      <c r="DZ183">
        <v>90.1313</v>
      </c>
      <c r="EA183">
        <v>0.0340245615384615</v>
      </c>
      <c r="EB183">
        <v>29.8291384615385</v>
      </c>
      <c r="EC183">
        <v>30.0232153846154</v>
      </c>
      <c r="ED183">
        <v>999.9</v>
      </c>
      <c r="EE183">
        <v>0</v>
      </c>
      <c r="EF183">
        <v>0</v>
      </c>
      <c r="EG183">
        <v>9993.84461538462</v>
      </c>
      <c r="EH183">
        <v>0</v>
      </c>
      <c r="EI183">
        <v>10.7714</v>
      </c>
      <c r="EJ183">
        <v>-45.0877153846154</v>
      </c>
      <c r="EK183">
        <v>1123.13692307692</v>
      </c>
      <c r="EL183">
        <v>1166.6</v>
      </c>
      <c r="EM183">
        <v>2.26554538461538</v>
      </c>
      <c r="EN183">
        <v>1141.91307692308</v>
      </c>
      <c r="EO183">
        <v>21.161</v>
      </c>
      <c r="EP183">
        <v>2.11146461538462</v>
      </c>
      <c r="EQ183">
        <v>1.90726769230769</v>
      </c>
      <c r="ER183">
        <v>18.3059461538462</v>
      </c>
      <c r="ES183">
        <v>16.6947923076923</v>
      </c>
      <c r="ET183">
        <v>2000.00538461538</v>
      </c>
      <c r="EU183">
        <v>0.979998307692308</v>
      </c>
      <c r="EV183">
        <v>0.0200019769230769</v>
      </c>
      <c r="EW183">
        <v>0</v>
      </c>
      <c r="EX183">
        <v>483.216076923077</v>
      </c>
      <c r="EY183">
        <v>5.00016</v>
      </c>
      <c r="EZ183">
        <v>9908.55076923077</v>
      </c>
      <c r="FA183">
        <v>18234.2076923077</v>
      </c>
      <c r="FB183">
        <v>48.3845384615385</v>
      </c>
      <c r="FC183">
        <v>48.937</v>
      </c>
      <c r="FD183">
        <v>48.875</v>
      </c>
      <c r="FE183">
        <v>48.3797692307692</v>
      </c>
      <c r="FF183">
        <v>50.187</v>
      </c>
      <c r="FG183">
        <v>1955.10461538461</v>
      </c>
      <c r="FH183">
        <v>39.9007692307692</v>
      </c>
      <c r="FI183">
        <v>0</v>
      </c>
      <c r="FJ183">
        <v>1758473321</v>
      </c>
      <c r="FK183">
        <v>0</v>
      </c>
      <c r="FL183">
        <v>483.183384615385</v>
      </c>
      <c r="FM183">
        <v>2.9062564048452</v>
      </c>
      <c r="FN183">
        <v>48.690598228934</v>
      </c>
      <c r="FO183">
        <v>9909.10230769231</v>
      </c>
      <c r="FP183">
        <v>15</v>
      </c>
      <c r="FQ183">
        <v>0</v>
      </c>
      <c r="FR183" t="s">
        <v>441</v>
      </c>
      <c r="FS183">
        <v>1747249705.1</v>
      </c>
      <c r="FT183">
        <v>1747249711.1</v>
      </c>
      <c r="FU183">
        <v>0</v>
      </c>
      <c r="FV183">
        <v>0.871</v>
      </c>
      <c r="FW183">
        <v>0.066</v>
      </c>
      <c r="FX183">
        <v>5.486</v>
      </c>
      <c r="FY183">
        <v>0.145</v>
      </c>
      <c r="FZ183">
        <v>420</v>
      </c>
      <c r="GA183">
        <v>16</v>
      </c>
      <c r="GB183">
        <v>0.27</v>
      </c>
      <c r="GC183">
        <v>0.16</v>
      </c>
      <c r="GD183">
        <v>-45.2517523809524</v>
      </c>
      <c r="GE183">
        <v>1.52949350649355</v>
      </c>
      <c r="GF183">
        <v>0.69305723368348</v>
      </c>
      <c r="GG183">
        <v>0</v>
      </c>
      <c r="GH183">
        <v>483.043941176471</v>
      </c>
      <c r="GI183">
        <v>2.27275782808277</v>
      </c>
      <c r="GJ183">
        <v>0.289056471296902</v>
      </c>
      <c r="GK183">
        <v>-1</v>
      </c>
      <c r="GL183">
        <v>2.2869</v>
      </c>
      <c r="GM183">
        <v>-0.381465974025976</v>
      </c>
      <c r="GN183">
        <v>0.0424392836885827</v>
      </c>
      <c r="GO183">
        <v>0</v>
      </c>
      <c r="GP183">
        <v>0</v>
      </c>
      <c r="GQ183">
        <v>2</v>
      </c>
      <c r="GR183" t="s">
        <v>467</v>
      </c>
      <c r="GS183">
        <v>3.12557</v>
      </c>
      <c r="GT183">
        <v>2.65965</v>
      </c>
      <c r="GU183">
        <v>0.176741</v>
      </c>
      <c r="GV183">
        <v>0.181571</v>
      </c>
      <c r="GW183">
        <v>0.0997568</v>
      </c>
      <c r="GX183">
        <v>0.0932463</v>
      </c>
      <c r="GY183">
        <v>21350.9</v>
      </c>
      <c r="GZ183">
        <v>19983.3</v>
      </c>
      <c r="HA183">
        <v>23189.9</v>
      </c>
      <c r="HB183">
        <v>23771.2</v>
      </c>
      <c r="HC183">
        <v>35577.8</v>
      </c>
      <c r="HD183">
        <v>35677</v>
      </c>
      <c r="HE183">
        <v>41798.7</v>
      </c>
      <c r="HF183">
        <v>42379.9</v>
      </c>
      <c r="HG183">
        <v>1.91232</v>
      </c>
      <c r="HH183">
        <v>1.80457</v>
      </c>
      <c r="HI183">
        <v>0.16281</v>
      </c>
      <c r="HJ183">
        <v>0</v>
      </c>
      <c r="HK183">
        <v>27.3602</v>
      </c>
      <c r="HL183">
        <v>999.9</v>
      </c>
      <c r="HM183">
        <v>49.445</v>
      </c>
      <c r="HN183">
        <v>31.028</v>
      </c>
      <c r="HO183">
        <v>24.788</v>
      </c>
      <c r="HP183">
        <v>54.0374</v>
      </c>
      <c r="HQ183">
        <v>43.4375</v>
      </c>
      <c r="HR183">
        <v>1</v>
      </c>
      <c r="HS183">
        <v>0.00192073</v>
      </c>
      <c r="HT183">
        <v>0.462868</v>
      </c>
      <c r="HU183">
        <v>20.2173</v>
      </c>
      <c r="HV183">
        <v>5.23331</v>
      </c>
      <c r="HW183">
        <v>11.992</v>
      </c>
      <c r="HX183">
        <v>4.9557</v>
      </c>
      <c r="HY183">
        <v>3.30395</v>
      </c>
      <c r="HZ183">
        <v>999.9</v>
      </c>
      <c r="IA183">
        <v>9999</v>
      </c>
      <c r="IB183">
        <v>9999</v>
      </c>
      <c r="IC183">
        <v>9999</v>
      </c>
      <c r="ID183">
        <v>1.86853</v>
      </c>
      <c r="IE183">
        <v>1.86431</v>
      </c>
      <c r="IF183">
        <v>1.8718</v>
      </c>
      <c r="IG183">
        <v>1.86279</v>
      </c>
      <c r="IH183">
        <v>1.86215</v>
      </c>
      <c r="II183">
        <v>1.86859</v>
      </c>
      <c r="IJ183">
        <v>1.85874</v>
      </c>
      <c r="IK183">
        <v>1.86508</v>
      </c>
      <c r="IL183">
        <v>5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7.31</v>
      </c>
      <c r="IZ183">
        <v>0.3289</v>
      </c>
      <c r="JA183">
        <v>4.24591870636989</v>
      </c>
      <c r="JB183">
        <v>0.00406324532283829</v>
      </c>
      <c r="JC183">
        <v>-1.45373754250553e-06</v>
      </c>
      <c r="JD183">
        <v>2.45784242640463e-10</v>
      </c>
      <c r="JE183">
        <v>0.0444475935836347</v>
      </c>
      <c r="JF183">
        <v>0.00491888386651684</v>
      </c>
      <c r="JG183">
        <v>0.000226889049496401</v>
      </c>
      <c r="JH183">
        <v>4.01595507822366e-06</v>
      </c>
      <c r="JI183">
        <v>-0</v>
      </c>
      <c r="JJ183">
        <v>2035</v>
      </c>
      <c r="JK183">
        <v>2</v>
      </c>
      <c r="JL183">
        <v>30</v>
      </c>
      <c r="JM183">
        <v>187060.2</v>
      </c>
      <c r="JN183">
        <v>187060.1</v>
      </c>
      <c r="JO183">
        <v>2.3999</v>
      </c>
      <c r="JP183">
        <v>2.34131</v>
      </c>
      <c r="JQ183">
        <v>1.4978</v>
      </c>
      <c r="JR183">
        <v>2.32544</v>
      </c>
      <c r="JS183">
        <v>1.54419</v>
      </c>
      <c r="JT183">
        <v>2.40356</v>
      </c>
      <c r="JU183">
        <v>36.5051</v>
      </c>
      <c r="JV183">
        <v>24.1225</v>
      </c>
      <c r="JW183">
        <v>18</v>
      </c>
      <c r="JX183">
        <v>546.672</v>
      </c>
      <c r="JY183">
        <v>421.737</v>
      </c>
      <c r="JZ183">
        <v>26.4409</v>
      </c>
      <c r="KA183">
        <v>27.5596</v>
      </c>
      <c r="KB183">
        <v>30</v>
      </c>
      <c r="KC183">
        <v>27.4479</v>
      </c>
      <c r="KD183">
        <v>27.4708</v>
      </c>
      <c r="KE183">
        <v>48.1722</v>
      </c>
      <c r="KF183">
        <v>27.1219</v>
      </c>
      <c r="KG183">
        <v>52.7975</v>
      </c>
      <c r="KH183">
        <v>26.4322</v>
      </c>
      <c r="KI183">
        <v>1191.74</v>
      </c>
      <c r="KJ183">
        <v>21.1247</v>
      </c>
      <c r="KK183">
        <v>93.6889</v>
      </c>
      <c r="KL183">
        <v>98.7785</v>
      </c>
    </row>
    <row r="184" spans="1:298">
      <c r="A184">
        <v>168</v>
      </c>
      <c r="B184">
        <v>1758473325.1</v>
      </c>
      <c r="C184">
        <v>3997</v>
      </c>
      <c r="D184" t="s">
        <v>780</v>
      </c>
      <c r="E184" t="s">
        <v>781</v>
      </c>
      <c r="F184">
        <v>5</v>
      </c>
      <c r="G184" t="s">
        <v>436</v>
      </c>
      <c r="H184" t="s">
        <v>437</v>
      </c>
      <c r="I184" t="s">
        <v>438</v>
      </c>
      <c r="J184">
        <v>1758473316.94615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1199.92181451082</v>
      </c>
      <c r="AL184">
        <v>1164.02533333333</v>
      </c>
      <c r="AM184">
        <v>3.3426666666665</v>
      </c>
      <c r="AN184">
        <v>63.94</v>
      </c>
      <c r="AO184">
        <f>(AQ184 - AP184 + DZ184*1E3/(8.314*(EB184+273.15)) * AS184/DY184 * AR184) * DY184/(100*DM184) * 1000/(1000 - AQ184)</f>
        <v>0</v>
      </c>
      <c r="AP184">
        <v>21.1927418662939</v>
      </c>
      <c r="AQ184">
        <v>23.4363111888112</v>
      </c>
      <c r="AR184">
        <v>-5.3858258095105e-05</v>
      </c>
      <c r="AS184">
        <v>94.9993966536346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2.96</v>
      </c>
      <c r="DN184">
        <v>0.5</v>
      </c>
      <c r="DO184" t="s">
        <v>440</v>
      </c>
      <c r="DP184">
        <v>2</v>
      </c>
      <c r="DQ184" t="b">
        <v>1</v>
      </c>
      <c r="DR184">
        <v>1758473316.94615</v>
      </c>
      <c r="DS184">
        <v>1113.21153846154</v>
      </c>
      <c r="DT184">
        <v>1158.26461538462</v>
      </c>
      <c r="DU184">
        <v>23.4359615384615</v>
      </c>
      <c r="DV184">
        <v>21.1858615384615</v>
      </c>
      <c r="DW184">
        <v>1105.91769230769</v>
      </c>
      <c r="DX184">
        <v>23.1071461538462</v>
      </c>
      <c r="DY184">
        <v>500.019076923077</v>
      </c>
      <c r="DZ184">
        <v>90.1318615384615</v>
      </c>
      <c r="EA184">
        <v>0.0340272384615385</v>
      </c>
      <c r="EB184">
        <v>29.8217153846154</v>
      </c>
      <c r="EC184">
        <v>30.0207461538462</v>
      </c>
      <c r="ED184">
        <v>999.9</v>
      </c>
      <c r="EE184">
        <v>0</v>
      </c>
      <c r="EF184">
        <v>0</v>
      </c>
      <c r="EG184">
        <v>9985.43076923077</v>
      </c>
      <c r="EH184">
        <v>0</v>
      </c>
      <c r="EI184">
        <v>10.7631692307692</v>
      </c>
      <c r="EJ184">
        <v>-45.0521769230769</v>
      </c>
      <c r="EK184">
        <v>1139.92769230769</v>
      </c>
      <c r="EL184">
        <v>1183.33384615385</v>
      </c>
      <c r="EM184">
        <v>2.25009461538462</v>
      </c>
      <c r="EN184">
        <v>1158.26461538462</v>
      </c>
      <c r="EO184">
        <v>21.1858615384615</v>
      </c>
      <c r="EP184">
        <v>2.11232615384615</v>
      </c>
      <c r="EQ184">
        <v>1.90952076923077</v>
      </c>
      <c r="ER184">
        <v>18.3124538461538</v>
      </c>
      <c r="ES184">
        <v>16.7133923076923</v>
      </c>
      <c r="ET184">
        <v>2000.00307692308</v>
      </c>
      <c r="EU184">
        <v>0.979998307692308</v>
      </c>
      <c r="EV184">
        <v>0.0200020153846154</v>
      </c>
      <c r="EW184">
        <v>0</v>
      </c>
      <c r="EX184">
        <v>483.389769230769</v>
      </c>
      <c r="EY184">
        <v>5.00016</v>
      </c>
      <c r="EZ184">
        <v>9912.69692307692</v>
      </c>
      <c r="FA184">
        <v>18234.2</v>
      </c>
      <c r="FB184">
        <v>48.3893076923077</v>
      </c>
      <c r="FC184">
        <v>48.937</v>
      </c>
      <c r="FD184">
        <v>48.875</v>
      </c>
      <c r="FE184">
        <v>48.3797692307692</v>
      </c>
      <c r="FF184">
        <v>50.187</v>
      </c>
      <c r="FG184">
        <v>1955.10230769231</v>
      </c>
      <c r="FH184">
        <v>39.9007692307692</v>
      </c>
      <c r="FI184">
        <v>0</v>
      </c>
      <c r="FJ184">
        <v>1758473325.8</v>
      </c>
      <c r="FK184">
        <v>0</v>
      </c>
      <c r="FL184">
        <v>483.377</v>
      </c>
      <c r="FM184">
        <v>2.35336751847164</v>
      </c>
      <c r="FN184">
        <v>48.0068376473153</v>
      </c>
      <c r="FO184">
        <v>9912.99384615384</v>
      </c>
      <c r="FP184">
        <v>15</v>
      </c>
      <c r="FQ184">
        <v>0</v>
      </c>
      <c r="FR184" t="s">
        <v>441</v>
      </c>
      <c r="FS184">
        <v>1747249705.1</v>
      </c>
      <c r="FT184">
        <v>1747249711.1</v>
      </c>
      <c r="FU184">
        <v>0</v>
      </c>
      <c r="FV184">
        <v>0.871</v>
      </c>
      <c r="FW184">
        <v>0.066</v>
      </c>
      <c r="FX184">
        <v>5.486</v>
      </c>
      <c r="FY184">
        <v>0.145</v>
      </c>
      <c r="FZ184">
        <v>420</v>
      </c>
      <c r="GA184">
        <v>16</v>
      </c>
      <c r="GB184">
        <v>0.27</v>
      </c>
      <c r="GC184">
        <v>0.16</v>
      </c>
      <c r="GD184">
        <v>-45.118635</v>
      </c>
      <c r="GE184">
        <v>-1.92157443609032</v>
      </c>
      <c r="GF184">
        <v>0.660206924588799</v>
      </c>
      <c r="GG184">
        <v>0</v>
      </c>
      <c r="GH184">
        <v>483.231</v>
      </c>
      <c r="GI184">
        <v>2.65090908996365</v>
      </c>
      <c r="GJ184">
        <v>0.313706682034254</v>
      </c>
      <c r="GK184">
        <v>-1</v>
      </c>
      <c r="GL184">
        <v>2.2588775</v>
      </c>
      <c r="GM184">
        <v>-0.142655187969924</v>
      </c>
      <c r="GN184">
        <v>0.0193118639377456</v>
      </c>
      <c r="GO184">
        <v>0</v>
      </c>
      <c r="GP184">
        <v>0</v>
      </c>
      <c r="GQ184">
        <v>2</v>
      </c>
      <c r="GR184" t="s">
        <v>467</v>
      </c>
      <c r="GS184">
        <v>3.12552</v>
      </c>
      <c r="GT184">
        <v>2.65927</v>
      </c>
      <c r="GU184">
        <v>0.178393</v>
      </c>
      <c r="GV184">
        <v>0.183266</v>
      </c>
      <c r="GW184">
        <v>0.0997449</v>
      </c>
      <c r="GX184">
        <v>0.0932468</v>
      </c>
      <c r="GY184">
        <v>21307.8</v>
      </c>
      <c r="GZ184">
        <v>19942</v>
      </c>
      <c r="HA184">
        <v>23189.5</v>
      </c>
      <c r="HB184">
        <v>23771.3</v>
      </c>
      <c r="HC184">
        <v>35578</v>
      </c>
      <c r="HD184">
        <v>35677</v>
      </c>
      <c r="HE184">
        <v>41798.2</v>
      </c>
      <c r="HF184">
        <v>42379.8</v>
      </c>
      <c r="HG184">
        <v>1.91205</v>
      </c>
      <c r="HH184">
        <v>1.80455</v>
      </c>
      <c r="HI184">
        <v>0.162896</v>
      </c>
      <c r="HJ184">
        <v>0</v>
      </c>
      <c r="HK184">
        <v>27.3665</v>
      </c>
      <c r="HL184">
        <v>999.9</v>
      </c>
      <c r="HM184">
        <v>49.469</v>
      </c>
      <c r="HN184">
        <v>31.028</v>
      </c>
      <c r="HO184">
        <v>24.8014</v>
      </c>
      <c r="HP184">
        <v>54.1674</v>
      </c>
      <c r="HQ184">
        <v>43.4054</v>
      </c>
      <c r="HR184">
        <v>1</v>
      </c>
      <c r="HS184">
        <v>0.00192073</v>
      </c>
      <c r="HT184">
        <v>0.452584</v>
      </c>
      <c r="HU184">
        <v>20.2176</v>
      </c>
      <c r="HV184">
        <v>5.23406</v>
      </c>
      <c r="HW184">
        <v>11.992</v>
      </c>
      <c r="HX184">
        <v>4.9558</v>
      </c>
      <c r="HY184">
        <v>3.304</v>
      </c>
      <c r="HZ184">
        <v>999.9</v>
      </c>
      <c r="IA184">
        <v>9999</v>
      </c>
      <c r="IB184">
        <v>9999</v>
      </c>
      <c r="IC184">
        <v>9999</v>
      </c>
      <c r="ID184">
        <v>1.86856</v>
      </c>
      <c r="IE184">
        <v>1.86429</v>
      </c>
      <c r="IF184">
        <v>1.8718</v>
      </c>
      <c r="IG184">
        <v>1.86279</v>
      </c>
      <c r="IH184">
        <v>1.86218</v>
      </c>
      <c r="II184">
        <v>1.86859</v>
      </c>
      <c r="IJ184">
        <v>1.85871</v>
      </c>
      <c r="IK184">
        <v>1.86508</v>
      </c>
      <c r="IL184">
        <v>5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7.34</v>
      </c>
      <c r="IZ184">
        <v>0.3288</v>
      </c>
      <c r="JA184">
        <v>4.24591870636989</v>
      </c>
      <c r="JB184">
        <v>0.00406324532283829</v>
      </c>
      <c r="JC184">
        <v>-1.45373754250553e-06</v>
      </c>
      <c r="JD184">
        <v>2.45784242640463e-10</v>
      </c>
      <c r="JE184">
        <v>0.0444475935836347</v>
      </c>
      <c r="JF184">
        <v>0.00491888386651684</v>
      </c>
      <c r="JG184">
        <v>0.000226889049496401</v>
      </c>
      <c r="JH184">
        <v>4.01595507822366e-06</v>
      </c>
      <c r="JI184">
        <v>-0</v>
      </c>
      <c r="JJ184">
        <v>2035</v>
      </c>
      <c r="JK184">
        <v>2</v>
      </c>
      <c r="JL184">
        <v>30</v>
      </c>
      <c r="JM184">
        <v>187060.3</v>
      </c>
      <c r="JN184">
        <v>187060.2</v>
      </c>
      <c r="JO184">
        <v>2.43042</v>
      </c>
      <c r="JP184">
        <v>2.33887</v>
      </c>
      <c r="JQ184">
        <v>1.4978</v>
      </c>
      <c r="JR184">
        <v>2.32544</v>
      </c>
      <c r="JS184">
        <v>1.54419</v>
      </c>
      <c r="JT184">
        <v>2.41943</v>
      </c>
      <c r="JU184">
        <v>36.5051</v>
      </c>
      <c r="JV184">
        <v>24.1313</v>
      </c>
      <c r="JW184">
        <v>18</v>
      </c>
      <c r="JX184">
        <v>546.494</v>
      </c>
      <c r="JY184">
        <v>421.722</v>
      </c>
      <c r="JZ184">
        <v>26.4224</v>
      </c>
      <c r="KA184">
        <v>27.5596</v>
      </c>
      <c r="KB184">
        <v>30</v>
      </c>
      <c r="KC184">
        <v>27.4479</v>
      </c>
      <c r="KD184">
        <v>27.4708</v>
      </c>
      <c r="KE184">
        <v>48.6952</v>
      </c>
      <c r="KF184">
        <v>27.1219</v>
      </c>
      <c r="KG184">
        <v>52.7975</v>
      </c>
      <c r="KH184">
        <v>26.4156</v>
      </c>
      <c r="KI184">
        <v>1205.18</v>
      </c>
      <c r="KJ184">
        <v>21.1183</v>
      </c>
      <c r="KK184">
        <v>93.6876</v>
      </c>
      <c r="KL184">
        <v>98.7784</v>
      </c>
    </row>
    <row r="185" spans="1:298">
      <c r="A185">
        <v>169</v>
      </c>
      <c r="B185">
        <v>1758473330.1</v>
      </c>
      <c r="C185">
        <v>4002</v>
      </c>
      <c r="D185" t="s">
        <v>782</v>
      </c>
      <c r="E185" t="s">
        <v>783</v>
      </c>
      <c r="F185">
        <v>5</v>
      </c>
      <c r="G185" t="s">
        <v>436</v>
      </c>
      <c r="H185" t="s">
        <v>437</v>
      </c>
      <c r="I185" t="s">
        <v>438</v>
      </c>
      <c r="J185">
        <v>1758473321.94615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1217.80488128139</v>
      </c>
      <c r="AL185">
        <v>1181.45090909091</v>
      </c>
      <c r="AM185">
        <v>3.48685281385273</v>
      </c>
      <c r="AN185">
        <v>63.94</v>
      </c>
      <c r="AO185">
        <f>(AQ185 - AP185 + DZ185*1E3/(8.314*(EB185+273.15)) * AS185/DY185 * AR185) * DY185/(100*DM185) * 1000/(1000 - AQ185)</f>
        <v>0</v>
      </c>
      <c r="AP185">
        <v>21.1922812539977</v>
      </c>
      <c r="AQ185">
        <v>23.4316755244755</v>
      </c>
      <c r="AR185">
        <v>-8.19655873128355e-05</v>
      </c>
      <c r="AS185">
        <v>94.9993966536346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2.96</v>
      </c>
      <c r="DN185">
        <v>0.5</v>
      </c>
      <c r="DO185" t="s">
        <v>440</v>
      </c>
      <c r="DP185">
        <v>2</v>
      </c>
      <c r="DQ185" t="b">
        <v>1</v>
      </c>
      <c r="DR185">
        <v>1758473321.94615</v>
      </c>
      <c r="DS185">
        <v>1129.72923076923</v>
      </c>
      <c r="DT185">
        <v>1175.35</v>
      </c>
      <c r="DU185">
        <v>23.4389</v>
      </c>
      <c r="DV185">
        <v>21.1913846153846</v>
      </c>
      <c r="DW185">
        <v>1122.40692307692</v>
      </c>
      <c r="DX185">
        <v>23.1100153846154</v>
      </c>
      <c r="DY185">
        <v>500.014</v>
      </c>
      <c r="DZ185">
        <v>90.1320615384615</v>
      </c>
      <c r="EA185">
        <v>0.0340450923076923</v>
      </c>
      <c r="EB185">
        <v>29.8158538461538</v>
      </c>
      <c r="EC185">
        <v>30.0197769230769</v>
      </c>
      <c r="ED185">
        <v>999.9</v>
      </c>
      <c r="EE185">
        <v>0</v>
      </c>
      <c r="EF185">
        <v>0</v>
      </c>
      <c r="EG185">
        <v>9983.65384615385</v>
      </c>
      <c r="EH185">
        <v>0</v>
      </c>
      <c r="EI185">
        <v>10.7546153846154</v>
      </c>
      <c r="EJ185">
        <v>-45.6206384615385</v>
      </c>
      <c r="EK185">
        <v>1156.84538461538</v>
      </c>
      <c r="EL185">
        <v>1200.79615384615</v>
      </c>
      <c r="EM185">
        <v>2.24750615384615</v>
      </c>
      <c r="EN185">
        <v>1175.35</v>
      </c>
      <c r="EO185">
        <v>21.1913846153846</v>
      </c>
      <c r="EP185">
        <v>2.11259538461538</v>
      </c>
      <c r="EQ185">
        <v>1.91002307692308</v>
      </c>
      <c r="ER185">
        <v>18.3144769230769</v>
      </c>
      <c r="ES185">
        <v>16.7175230769231</v>
      </c>
      <c r="ET185">
        <v>2000.00307692308</v>
      </c>
      <c r="EU185">
        <v>0.979997230769231</v>
      </c>
      <c r="EV185">
        <v>0.0200031384615385</v>
      </c>
      <c r="EW185">
        <v>0</v>
      </c>
      <c r="EX185">
        <v>483.601923076923</v>
      </c>
      <c r="EY185">
        <v>5.00016</v>
      </c>
      <c r="EZ185">
        <v>9916.71153846154</v>
      </c>
      <c r="FA185">
        <v>18234.2</v>
      </c>
      <c r="FB185">
        <v>48.3893076923077</v>
      </c>
      <c r="FC185">
        <v>48.937</v>
      </c>
      <c r="FD185">
        <v>48.875</v>
      </c>
      <c r="FE185">
        <v>48.3797692307692</v>
      </c>
      <c r="FF185">
        <v>50.187</v>
      </c>
      <c r="FG185">
        <v>1955.1</v>
      </c>
      <c r="FH185">
        <v>39.9030769230769</v>
      </c>
      <c r="FI185">
        <v>0</v>
      </c>
      <c r="FJ185">
        <v>1758473331.2</v>
      </c>
      <c r="FK185">
        <v>0</v>
      </c>
      <c r="FL185">
        <v>483.63124</v>
      </c>
      <c r="FM185">
        <v>2.90376922534101</v>
      </c>
      <c r="FN185">
        <v>50.4423076880759</v>
      </c>
      <c r="FO185">
        <v>9917.6852</v>
      </c>
      <c r="FP185">
        <v>15</v>
      </c>
      <c r="FQ185">
        <v>0</v>
      </c>
      <c r="FR185" t="s">
        <v>441</v>
      </c>
      <c r="FS185">
        <v>1747249705.1</v>
      </c>
      <c r="FT185">
        <v>1747249711.1</v>
      </c>
      <c r="FU185">
        <v>0</v>
      </c>
      <c r="FV185">
        <v>0.871</v>
      </c>
      <c r="FW185">
        <v>0.066</v>
      </c>
      <c r="FX185">
        <v>5.486</v>
      </c>
      <c r="FY185">
        <v>0.145</v>
      </c>
      <c r="FZ185">
        <v>420</v>
      </c>
      <c r="GA185">
        <v>16</v>
      </c>
      <c r="GB185">
        <v>0.27</v>
      </c>
      <c r="GC185">
        <v>0.16</v>
      </c>
      <c r="GD185">
        <v>-45.2988285714286</v>
      </c>
      <c r="GE185">
        <v>-5.33611168831176</v>
      </c>
      <c r="GF185">
        <v>0.779040043070626</v>
      </c>
      <c r="GG185">
        <v>0</v>
      </c>
      <c r="GH185">
        <v>483.459529411765</v>
      </c>
      <c r="GI185">
        <v>2.41286478089513</v>
      </c>
      <c r="GJ185">
        <v>0.299296158196891</v>
      </c>
      <c r="GK185">
        <v>-1</v>
      </c>
      <c r="GL185">
        <v>2.24818333333333</v>
      </c>
      <c r="GM185">
        <v>-0.0343909090909099</v>
      </c>
      <c r="GN185">
        <v>0.00505223320101716</v>
      </c>
      <c r="GO185">
        <v>1</v>
      </c>
      <c r="GP185">
        <v>1</v>
      </c>
      <c r="GQ185">
        <v>2</v>
      </c>
      <c r="GR185" t="s">
        <v>448</v>
      </c>
      <c r="GS185">
        <v>3.12538</v>
      </c>
      <c r="GT185">
        <v>2.66002</v>
      </c>
      <c r="GU185">
        <v>0.180058</v>
      </c>
      <c r="GV185">
        <v>0.184776</v>
      </c>
      <c r="GW185">
        <v>0.0997218</v>
      </c>
      <c r="GX185">
        <v>0.0932468</v>
      </c>
      <c r="GY185">
        <v>21264.3</v>
      </c>
      <c r="GZ185">
        <v>19905</v>
      </c>
      <c r="HA185">
        <v>23189.2</v>
      </c>
      <c r="HB185">
        <v>23771.1</v>
      </c>
      <c r="HC185">
        <v>35579.4</v>
      </c>
      <c r="HD185">
        <v>35676.9</v>
      </c>
      <c r="HE185">
        <v>41798.6</v>
      </c>
      <c r="HF185">
        <v>42379.5</v>
      </c>
      <c r="HG185">
        <v>1.91175</v>
      </c>
      <c r="HH185">
        <v>1.80515</v>
      </c>
      <c r="HI185">
        <v>0.16211</v>
      </c>
      <c r="HJ185">
        <v>0</v>
      </c>
      <c r="HK185">
        <v>27.3735</v>
      </c>
      <c r="HL185">
        <v>999.9</v>
      </c>
      <c r="HM185">
        <v>49.469</v>
      </c>
      <c r="HN185">
        <v>31.028</v>
      </c>
      <c r="HO185">
        <v>24.8028</v>
      </c>
      <c r="HP185">
        <v>54.4174</v>
      </c>
      <c r="HQ185">
        <v>43.4655</v>
      </c>
      <c r="HR185">
        <v>1</v>
      </c>
      <c r="HS185">
        <v>0.00191057</v>
      </c>
      <c r="HT185">
        <v>0.466468</v>
      </c>
      <c r="HU185">
        <v>20.2174</v>
      </c>
      <c r="HV185">
        <v>5.23331</v>
      </c>
      <c r="HW185">
        <v>11.992</v>
      </c>
      <c r="HX185">
        <v>4.9558</v>
      </c>
      <c r="HY185">
        <v>3.304</v>
      </c>
      <c r="HZ185">
        <v>999.9</v>
      </c>
      <c r="IA185">
        <v>9999</v>
      </c>
      <c r="IB185">
        <v>9999</v>
      </c>
      <c r="IC185">
        <v>9999</v>
      </c>
      <c r="ID185">
        <v>1.86859</v>
      </c>
      <c r="IE185">
        <v>1.86431</v>
      </c>
      <c r="IF185">
        <v>1.87181</v>
      </c>
      <c r="IG185">
        <v>1.86279</v>
      </c>
      <c r="IH185">
        <v>1.86217</v>
      </c>
      <c r="II185">
        <v>1.86859</v>
      </c>
      <c r="IJ185">
        <v>1.85875</v>
      </c>
      <c r="IK185">
        <v>1.86509</v>
      </c>
      <c r="IL185">
        <v>5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7.37</v>
      </c>
      <c r="IZ185">
        <v>0.3286</v>
      </c>
      <c r="JA185">
        <v>4.24591870636989</v>
      </c>
      <c r="JB185">
        <v>0.00406324532283829</v>
      </c>
      <c r="JC185">
        <v>-1.45373754250553e-06</v>
      </c>
      <c r="JD185">
        <v>2.45784242640463e-10</v>
      </c>
      <c r="JE185">
        <v>0.0444475935836347</v>
      </c>
      <c r="JF185">
        <v>0.00491888386651684</v>
      </c>
      <c r="JG185">
        <v>0.000226889049496401</v>
      </c>
      <c r="JH185">
        <v>4.01595507822366e-06</v>
      </c>
      <c r="JI185">
        <v>-0</v>
      </c>
      <c r="JJ185">
        <v>2035</v>
      </c>
      <c r="JK185">
        <v>2</v>
      </c>
      <c r="JL185">
        <v>30</v>
      </c>
      <c r="JM185">
        <v>187060.4</v>
      </c>
      <c r="JN185">
        <v>187060.3</v>
      </c>
      <c r="JO185">
        <v>2.45483</v>
      </c>
      <c r="JP185">
        <v>2.33398</v>
      </c>
      <c r="JQ185">
        <v>1.4978</v>
      </c>
      <c r="JR185">
        <v>2.32544</v>
      </c>
      <c r="JS185">
        <v>1.54419</v>
      </c>
      <c r="JT185">
        <v>2.43896</v>
      </c>
      <c r="JU185">
        <v>36.4814</v>
      </c>
      <c r="JV185">
        <v>24.1313</v>
      </c>
      <c r="JW185">
        <v>18</v>
      </c>
      <c r="JX185">
        <v>546.281</v>
      </c>
      <c r="JY185">
        <v>422.053</v>
      </c>
      <c r="JZ185">
        <v>26.4063</v>
      </c>
      <c r="KA185">
        <v>27.5579</v>
      </c>
      <c r="KB185">
        <v>30</v>
      </c>
      <c r="KC185">
        <v>27.4456</v>
      </c>
      <c r="KD185">
        <v>27.4685</v>
      </c>
      <c r="KE185">
        <v>49.2701</v>
      </c>
      <c r="KF185">
        <v>27.1219</v>
      </c>
      <c r="KG185">
        <v>52.7975</v>
      </c>
      <c r="KH185">
        <v>26.3922</v>
      </c>
      <c r="KI185">
        <v>1225.47</v>
      </c>
      <c r="KJ185">
        <v>21.1253</v>
      </c>
      <c r="KK185">
        <v>93.6878</v>
      </c>
      <c r="KL185">
        <v>98.7776</v>
      </c>
    </row>
    <row r="186" spans="1:298">
      <c r="A186">
        <v>170</v>
      </c>
      <c r="B186">
        <v>1758473335.1</v>
      </c>
      <c r="C186">
        <v>4007</v>
      </c>
      <c r="D186" t="s">
        <v>784</v>
      </c>
      <c r="E186" t="s">
        <v>785</v>
      </c>
      <c r="F186">
        <v>5</v>
      </c>
      <c r="G186" t="s">
        <v>436</v>
      </c>
      <c r="H186" t="s">
        <v>437</v>
      </c>
      <c r="I186" t="s">
        <v>438</v>
      </c>
      <c r="J186">
        <v>1758473326.94615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1233.83424779221</v>
      </c>
      <c r="AL186">
        <v>1197.84848484848</v>
      </c>
      <c r="AM186">
        <v>3.27780086580069</v>
      </c>
      <c r="AN186">
        <v>63.94</v>
      </c>
      <c r="AO186">
        <f>(AQ186 - AP186 + DZ186*1E3/(8.314*(EB186+273.15)) * AS186/DY186 * AR186) * DY186/(100*DM186) * 1000/(1000 - AQ186)</f>
        <v>0</v>
      </c>
      <c r="AP186">
        <v>21.1919636787906</v>
      </c>
      <c r="AQ186">
        <v>23.4149923076923</v>
      </c>
      <c r="AR186">
        <v>-0.000168257561060509</v>
      </c>
      <c r="AS186">
        <v>94.9993966536346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2.96</v>
      </c>
      <c r="DN186">
        <v>0.5</v>
      </c>
      <c r="DO186" t="s">
        <v>440</v>
      </c>
      <c r="DP186">
        <v>2</v>
      </c>
      <c r="DQ186" t="b">
        <v>1</v>
      </c>
      <c r="DR186">
        <v>1758473326.94615</v>
      </c>
      <c r="DS186">
        <v>1146.33846153846</v>
      </c>
      <c r="DT186">
        <v>1191.94461538462</v>
      </c>
      <c r="DU186">
        <v>23.4321230769231</v>
      </c>
      <c r="DV186">
        <v>21.1922076923077</v>
      </c>
      <c r="DW186">
        <v>1138.98769230769</v>
      </c>
      <c r="DX186">
        <v>23.1033923076923</v>
      </c>
      <c r="DY186">
        <v>500.002846153846</v>
      </c>
      <c r="DZ186">
        <v>90.1323</v>
      </c>
      <c r="EA186">
        <v>0.0341556615384615</v>
      </c>
      <c r="EB186">
        <v>29.8085</v>
      </c>
      <c r="EC186">
        <v>30.0182538461538</v>
      </c>
      <c r="ED186">
        <v>999.9</v>
      </c>
      <c r="EE186">
        <v>0</v>
      </c>
      <c r="EF186">
        <v>0</v>
      </c>
      <c r="EG186">
        <v>9993.02846153846</v>
      </c>
      <c r="EH186">
        <v>0</v>
      </c>
      <c r="EI186">
        <v>10.7569692307692</v>
      </c>
      <c r="EJ186">
        <v>-45.6052692307692</v>
      </c>
      <c r="EK186">
        <v>1173.84538461538</v>
      </c>
      <c r="EL186">
        <v>1217.75076923077</v>
      </c>
      <c r="EM186">
        <v>2.23990923076923</v>
      </c>
      <c r="EN186">
        <v>1191.94461538462</v>
      </c>
      <c r="EO186">
        <v>21.1922076923077</v>
      </c>
      <c r="EP186">
        <v>2.11199153846154</v>
      </c>
      <c r="EQ186">
        <v>1.91010384615385</v>
      </c>
      <c r="ER186">
        <v>18.3099076923077</v>
      </c>
      <c r="ES186">
        <v>16.7181846153846</v>
      </c>
      <c r="ET186">
        <v>2000</v>
      </c>
      <c r="EU186">
        <v>0.979997230769231</v>
      </c>
      <c r="EV186">
        <v>0.0200031230769231</v>
      </c>
      <c r="EW186">
        <v>0</v>
      </c>
      <c r="EX186">
        <v>483.752692307692</v>
      </c>
      <c r="EY186">
        <v>5.00016</v>
      </c>
      <c r="EZ186">
        <v>9921.12615384615</v>
      </c>
      <c r="FA186">
        <v>18234.1769230769</v>
      </c>
      <c r="FB186">
        <v>48.4036153846154</v>
      </c>
      <c r="FC186">
        <v>48.937</v>
      </c>
      <c r="FD186">
        <v>48.875</v>
      </c>
      <c r="FE186">
        <v>48.3845384615385</v>
      </c>
      <c r="FF186">
        <v>50.187</v>
      </c>
      <c r="FG186">
        <v>1955.09692307692</v>
      </c>
      <c r="FH186">
        <v>39.9030769230769</v>
      </c>
      <c r="FI186">
        <v>0</v>
      </c>
      <c r="FJ186">
        <v>1758473336</v>
      </c>
      <c r="FK186">
        <v>0</v>
      </c>
      <c r="FL186">
        <v>483.8146</v>
      </c>
      <c r="FM186">
        <v>2.81892306768055</v>
      </c>
      <c r="FN186">
        <v>52.9992306752229</v>
      </c>
      <c r="FO186">
        <v>9921.8596</v>
      </c>
      <c r="FP186">
        <v>15</v>
      </c>
      <c r="FQ186">
        <v>0</v>
      </c>
      <c r="FR186" t="s">
        <v>441</v>
      </c>
      <c r="FS186">
        <v>1747249705.1</v>
      </c>
      <c r="FT186">
        <v>1747249711.1</v>
      </c>
      <c r="FU186">
        <v>0</v>
      </c>
      <c r="FV186">
        <v>0.871</v>
      </c>
      <c r="FW186">
        <v>0.066</v>
      </c>
      <c r="FX186">
        <v>5.486</v>
      </c>
      <c r="FY186">
        <v>0.145</v>
      </c>
      <c r="FZ186">
        <v>420</v>
      </c>
      <c r="GA186">
        <v>16</v>
      </c>
      <c r="GB186">
        <v>0.27</v>
      </c>
      <c r="GC186">
        <v>0.16</v>
      </c>
      <c r="GD186">
        <v>-45.62681</v>
      </c>
      <c r="GE186">
        <v>-0.292060150375913</v>
      </c>
      <c r="GF186">
        <v>0.488196605785005</v>
      </c>
      <c r="GG186">
        <v>1</v>
      </c>
      <c r="GH186">
        <v>483.660735294118</v>
      </c>
      <c r="GI186">
        <v>2.66635599340537</v>
      </c>
      <c r="GJ186">
        <v>0.329528835551924</v>
      </c>
      <c r="GK186">
        <v>-1</v>
      </c>
      <c r="GL186">
        <v>2.2431755</v>
      </c>
      <c r="GM186">
        <v>-0.08958812030075</v>
      </c>
      <c r="GN186">
        <v>0.00894275152008596</v>
      </c>
      <c r="GO186">
        <v>1</v>
      </c>
      <c r="GP186">
        <v>2</v>
      </c>
      <c r="GQ186">
        <v>2</v>
      </c>
      <c r="GR186" t="s">
        <v>442</v>
      </c>
      <c r="GS186">
        <v>3.12551</v>
      </c>
      <c r="GT186">
        <v>2.6601</v>
      </c>
      <c r="GU186">
        <v>0.181659</v>
      </c>
      <c r="GV186">
        <v>0.186507</v>
      </c>
      <c r="GW186">
        <v>0.099672</v>
      </c>
      <c r="GX186">
        <v>0.0932458</v>
      </c>
      <c r="GY186">
        <v>21223.2</v>
      </c>
      <c r="GZ186">
        <v>19862.4</v>
      </c>
      <c r="HA186">
        <v>23189.7</v>
      </c>
      <c r="HB186">
        <v>23770.8</v>
      </c>
      <c r="HC186">
        <v>35581.4</v>
      </c>
      <c r="HD186">
        <v>35676.8</v>
      </c>
      <c r="HE186">
        <v>41798.5</v>
      </c>
      <c r="HF186">
        <v>42379.2</v>
      </c>
      <c r="HG186">
        <v>1.91192</v>
      </c>
      <c r="HH186">
        <v>1.8049</v>
      </c>
      <c r="HI186">
        <v>0.161503</v>
      </c>
      <c r="HJ186">
        <v>0</v>
      </c>
      <c r="HK186">
        <v>27.3787</v>
      </c>
      <c r="HL186">
        <v>999.9</v>
      </c>
      <c r="HM186">
        <v>49.493</v>
      </c>
      <c r="HN186">
        <v>31.028</v>
      </c>
      <c r="HO186">
        <v>24.8114</v>
      </c>
      <c r="HP186">
        <v>54.1874</v>
      </c>
      <c r="HQ186">
        <v>43.4255</v>
      </c>
      <c r="HR186">
        <v>1</v>
      </c>
      <c r="HS186">
        <v>0.00160823</v>
      </c>
      <c r="HT186">
        <v>0.470689</v>
      </c>
      <c r="HU186">
        <v>20.2174</v>
      </c>
      <c r="HV186">
        <v>5.23316</v>
      </c>
      <c r="HW186">
        <v>11.992</v>
      </c>
      <c r="HX186">
        <v>4.9556</v>
      </c>
      <c r="HY186">
        <v>3.30395</v>
      </c>
      <c r="HZ186">
        <v>999.9</v>
      </c>
      <c r="IA186">
        <v>9999</v>
      </c>
      <c r="IB186">
        <v>9999</v>
      </c>
      <c r="IC186">
        <v>9999</v>
      </c>
      <c r="ID186">
        <v>1.86859</v>
      </c>
      <c r="IE186">
        <v>1.86432</v>
      </c>
      <c r="IF186">
        <v>1.87181</v>
      </c>
      <c r="IG186">
        <v>1.86279</v>
      </c>
      <c r="IH186">
        <v>1.86218</v>
      </c>
      <c r="II186">
        <v>1.86859</v>
      </c>
      <c r="IJ186">
        <v>1.85876</v>
      </c>
      <c r="IK186">
        <v>1.86508</v>
      </c>
      <c r="IL186">
        <v>5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7.39</v>
      </c>
      <c r="IZ186">
        <v>0.3283</v>
      </c>
      <c r="JA186">
        <v>4.24591870636989</v>
      </c>
      <c r="JB186">
        <v>0.00406324532283829</v>
      </c>
      <c r="JC186">
        <v>-1.45373754250553e-06</v>
      </c>
      <c r="JD186">
        <v>2.45784242640463e-10</v>
      </c>
      <c r="JE186">
        <v>0.0444475935836347</v>
      </c>
      <c r="JF186">
        <v>0.00491888386651684</v>
      </c>
      <c r="JG186">
        <v>0.000226889049496401</v>
      </c>
      <c r="JH186">
        <v>4.01595507822366e-06</v>
      </c>
      <c r="JI186">
        <v>-0</v>
      </c>
      <c r="JJ186">
        <v>2035</v>
      </c>
      <c r="JK186">
        <v>2</v>
      </c>
      <c r="JL186">
        <v>30</v>
      </c>
      <c r="JM186">
        <v>187060.5</v>
      </c>
      <c r="JN186">
        <v>187060.4</v>
      </c>
      <c r="JO186">
        <v>2.48535</v>
      </c>
      <c r="JP186">
        <v>2.34009</v>
      </c>
      <c r="JQ186">
        <v>1.4978</v>
      </c>
      <c r="JR186">
        <v>2.32544</v>
      </c>
      <c r="JS186">
        <v>1.54419</v>
      </c>
      <c r="JT186">
        <v>2.41699</v>
      </c>
      <c r="JU186">
        <v>36.5051</v>
      </c>
      <c r="JV186">
        <v>24.1313</v>
      </c>
      <c r="JW186">
        <v>18</v>
      </c>
      <c r="JX186">
        <v>546.394</v>
      </c>
      <c r="JY186">
        <v>421.908</v>
      </c>
      <c r="JZ186">
        <v>26.3851</v>
      </c>
      <c r="KA186">
        <v>27.5573</v>
      </c>
      <c r="KB186">
        <v>30</v>
      </c>
      <c r="KC186">
        <v>27.4456</v>
      </c>
      <c r="KD186">
        <v>27.4685</v>
      </c>
      <c r="KE186">
        <v>49.7934</v>
      </c>
      <c r="KF186">
        <v>27.1219</v>
      </c>
      <c r="KG186">
        <v>52.7975</v>
      </c>
      <c r="KH186">
        <v>26.3763</v>
      </c>
      <c r="KI186">
        <v>1238.98</v>
      </c>
      <c r="KJ186">
        <v>21.1298</v>
      </c>
      <c r="KK186">
        <v>93.6883</v>
      </c>
      <c r="KL186">
        <v>98.7767</v>
      </c>
    </row>
    <row r="187" spans="1:298">
      <c r="A187">
        <v>171</v>
      </c>
      <c r="B187">
        <v>1758473340.1</v>
      </c>
      <c r="C187">
        <v>4012</v>
      </c>
      <c r="D187" t="s">
        <v>786</v>
      </c>
      <c r="E187" t="s">
        <v>787</v>
      </c>
      <c r="F187">
        <v>5</v>
      </c>
      <c r="G187" t="s">
        <v>436</v>
      </c>
      <c r="H187" t="s">
        <v>437</v>
      </c>
      <c r="I187" t="s">
        <v>438</v>
      </c>
      <c r="J187">
        <v>1758473331.94615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1252.45352290909</v>
      </c>
      <c r="AL187">
        <v>1215.54581818182</v>
      </c>
      <c r="AM187">
        <v>3.55094372294372</v>
      </c>
      <c r="AN187">
        <v>63.94</v>
      </c>
      <c r="AO187">
        <f>(AQ187 - AP187 + DZ187*1E3/(8.314*(EB187+273.15)) * AS187/DY187 * AR187) * DY187/(100*DM187) * 1000/(1000 - AQ187)</f>
        <v>0</v>
      </c>
      <c r="AP187">
        <v>21.1925466880739</v>
      </c>
      <c r="AQ187">
        <v>23.3992300699301</v>
      </c>
      <c r="AR187">
        <v>-0.000193814558961006</v>
      </c>
      <c r="AS187">
        <v>94.9993966536346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2.96</v>
      </c>
      <c r="DN187">
        <v>0.5</v>
      </c>
      <c r="DO187" t="s">
        <v>440</v>
      </c>
      <c r="DP187">
        <v>2</v>
      </c>
      <c r="DQ187" t="b">
        <v>1</v>
      </c>
      <c r="DR187">
        <v>1758473331.94615</v>
      </c>
      <c r="DS187">
        <v>1162.99230769231</v>
      </c>
      <c r="DT187">
        <v>1209.07538461538</v>
      </c>
      <c r="DU187">
        <v>23.4208769230769</v>
      </c>
      <c r="DV187">
        <v>21.1926230769231</v>
      </c>
      <c r="DW187">
        <v>1155.61307692308</v>
      </c>
      <c r="DX187">
        <v>23.0924</v>
      </c>
      <c r="DY187">
        <v>499.981461538462</v>
      </c>
      <c r="DZ187">
        <v>90.1321615384615</v>
      </c>
      <c r="EA187">
        <v>0.0342005230769231</v>
      </c>
      <c r="EB187">
        <v>29.8003461538462</v>
      </c>
      <c r="EC187">
        <v>30.0161923076923</v>
      </c>
      <c r="ED187">
        <v>999.9</v>
      </c>
      <c r="EE187">
        <v>0</v>
      </c>
      <c r="EF187">
        <v>0</v>
      </c>
      <c r="EG187">
        <v>10001.4361538462</v>
      </c>
      <c r="EH187">
        <v>0</v>
      </c>
      <c r="EI187">
        <v>10.7623153846154</v>
      </c>
      <c r="EJ187">
        <v>-46.0828923076923</v>
      </c>
      <c r="EK187">
        <v>1190.88384615385</v>
      </c>
      <c r="EL187">
        <v>1235.25461538462</v>
      </c>
      <c r="EM187">
        <v>2.22825384615385</v>
      </c>
      <c r="EN187">
        <v>1209.07538461538</v>
      </c>
      <c r="EO187">
        <v>21.1926230769231</v>
      </c>
      <c r="EP187">
        <v>2.11097461538462</v>
      </c>
      <c r="EQ187">
        <v>1.91013769230769</v>
      </c>
      <c r="ER187">
        <v>18.3022384615385</v>
      </c>
      <c r="ES187">
        <v>16.7184692307692</v>
      </c>
      <c r="ET187">
        <v>1999.99769230769</v>
      </c>
      <c r="EU187">
        <v>0.979997230769231</v>
      </c>
      <c r="EV187">
        <v>0.0200031230769231</v>
      </c>
      <c r="EW187">
        <v>0</v>
      </c>
      <c r="EX187">
        <v>483.937</v>
      </c>
      <c r="EY187">
        <v>5.00016</v>
      </c>
      <c r="EZ187">
        <v>9925.30846153846</v>
      </c>
      <c r="FA187">
        <v>18234.1615384615</v>
      </c>
      <c r="FB187">
        <v>48.4083846153846</v>
      </c>
      <c r="FC187">
        <v>48.937</v>
      </c>
      <c r="FD187">
        <v>48.875</v>
      </c>
      <c r="FE187">
        <v>48.3893076923077</v>
      </c>
      <c r="FF187">
        <v>50.187</v>
      </c>
      <c r="FG187">
        <v>1955.09461538462</v>
      </c>
      <c r="FH187">
        <v>39.9030769230769</v>
      </c>
      <c r="FI187">
        <v>0</v>
      </c>
      <c r="FJ187">
        <v>1758473340.8</v>
      </c>
      <c r="FK187">
        <v>0</v>
      </c>
      <c r="FL187">
        <v>483.99068</v>
      </c>
      <c r="FM187">
        <v>1.61300000216731</v>
      </c>
      <c r="FN187">
        <v>51.7746154487611</v>
      </c>
      <c r="FO187">
        <v>9925.974</v>
      </c>
      <c r="FP187">
        <v>15</v>
      </c>
      <c r="FQ187">
        <v>0</v>
      </c>
      <c r="FR187" t="s">
        <v>441</v>
      </c>
      <c r="FS187">
        <v>1747249705.1</v>
      </c>
      <c r="FT187">
        <v>1747249711.1</v>
      </c>
      <c r="FU187">
        <v>0</v>
      </c>
      <c r="FV187">
        <v>0.871</v>
      </c>
      <c r="FW187">
        <v>0.066</v>
      </c>
      <c r="FX187">
        <v>5.486</v>
      </c>
      <c r="FY187">
        <v>0.145</v>
      </c>
      <c r="FZ187">
        <v>420</v>
      </c>
      <c r="GA187">
        <v>16</v>
      </c>
      <c r="GB187">
        <v>0.27</v>
      </c>
      <c r="GC187">
        <v>0.16</v>
      </c>
      <c r="GD187">
        <v>-45.8848</v>
      </c>
      <c r="GE187">
        <v>-4.02352207792217</v>
      </c>
      <c r="GF187">
        <v>0.702124024453148</v>
      </c>
      <c r="GG187">
        <v>0</v>
      </c>
      <c r="GH187">
        <v>483.8545</v>
      </c>
      <c r="GI187">
        <v>2.16808250617907</v>
      </c>
      <c r="GJ187">
        <v>0.300177716968976</v>
      </c>
      <c r="GK187">
        <v>-1</v>
      </c>
      <c r="GL187">
        <v>2.23388619047619</v>
      </c>
      <c r="GM187">
        <v>-0.134829350649348</v>
      </c>
      <c r="GN187">
        <v>0.0141480011969352</v>
      </c>
      <c r="GO187">
        <v>0</v>
      </c>
      <c r="GP187">
        <v>0</v>
      </c>
      <c r="GQ187">
        <v>2</v>
      </c>
      <c r="GR187" t="s">
        <v>467</v>
      </c>
      <c r="GS187">
        <v>3.12553</v>
      </c>
      <c r="GT187">
        <v>2.65966</v>
      </c>
      <c r="GU187">
        <v>0.183334</v>
      </c>
      <c r="GV187">
        <v>0.188024</v>
      </c>
      <c r="GW187">
        <v>0.0996216</v>
      </c>
      <c r="GX187">
        <v>0.0932903</v>
      </c>
      <c r="GY187">
        <v>21179.6</v>
      </c>
      <c r="GZ187">
        <v>19825.9</v>
      </c>
      <c r="HA187">
        <v>23189.5</v>
      </c>
      <c r="HB187">
        <v>23771.4</v>
      </c>
      <c r="HC187">
        <v>35583.2</v>
      </c>
      <c r="HD187">
        <v>35675.8</v>
      </c>
      <c r="HE187">
        <v>41798.1</v>
      </c>
      <c r="HF187">
        <v>42380</v>
      </c>
      <c r="HG187">
        <v>1.91185</v>
      </c>
      <c r="HH187">
        <v>1.80497</v>
      </c>
      <c r="HI187">
        <v>0.160493</v>
      </c>
      <c r="HJ187">
        <v>0</v>
      </c>
      <c r="HK187">
        <v>27.3827</v>
      </c>
      <c r="HL187">
        <v>999.9</v>
      </c>
      <c r="HM187">
        <v>49.493</v>
      </c>
      <c r="HN187">
        <v>31.028</v>
      </c>
      <c r="HO187">
        <v>24.814</v>
      </c>
      <c r="HP187">
        <v>54.3474</v>
      </c>
      <c r="HQ187">
        <v>43.4095</v>
      </c>
      <c r="HR187">
        <v>1</v>
      </c>
      <c r="HS187">
        <v>0.00199187</v>
      </c>
      <c r="HT187">
        <v>0.463859</v>
      </c>
      <c r="HU187">
        <v>20.2172</v>
      </c>
      <c r="HV187">
        <v>5.23331</v>
      </c>
      <c r="HW187">
        <v>11.992</v>
      </c>
      <c r="HX187">
        <v>4.9557</v>
      </c>
      <c r="HY187">
        <v>3.304</v>
      </c>
      <c r="HZ187">
        <v>999.9</v>
      </c>
      <c r="IA187">
        <v>9999</v>
      </c>
      <c r="IB187">
        <v>9999</v>
      </c>
      <c r="IC187">
        <v>9999</v>
      </c>
      <c r="ID187">
        <v>1.86859</v>
      </c>
      <c r="IE187">
        <v>1.86432</v>
      </c>
      <c r="IF187">
        <v>1.87181</v>
      </c>
      <c r="IG187">
        <v>1.86279</v>
      </c>
      <c r="IH187">
        <v>1.86218</v>
      </c>
      <c r="II187">
        <v>1.86859</v>
      </c>
      <c r="IJ187">
        <v>1.85877</v>
      </c>
      <c r="IK187">
        <v>1.86509</v>
      </c>
      <c r="IL187">
        <v>5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7.42</v>
      </c>
      <c r="IZ187">
        <v>0.3279</v>
      </c>
      <c r="JA187">
        <v>4.24591870636989</v>
      </c>
      <c r="JB187">
        <v>0.00406324532283829</v>
      </c>
      <c r="JC187">
        <v>-1.45373754250553e-06</v>
      </c>
      <c r="JD187">
        <v>2.45784242640463e-10</v>
      </c>
      <c r="JE187">
        <v>0.0444475935836347</v>
      </c>
      <c r="JF187">
        <v>0.00491888386651684</v>
      </c>
      <c r="JG187">
        <v>0.000226889049496401</v>
      </c>
      <c r="JH187">
        <v>4.01595507822366e-06</v>
      </c>
      <c r="JI187">
        <v>-0</v>
      </c>
      <c r="JJ187">
        <v>2035</v>
      </c>
      <c r="JK187">
        <v>2</v>
      </c>
      <c r="JL187">
        <v>30</v>
      </c>
      <c r="JM187">
        <v>187060.6</v>
      </c>
      <c r="JN187">
        <v>187060.5</v>
      </c>
      <c r="JO187">
        <v>2.50977</v>
      </c>
      <c r="JP187">
        <v>2.33276</v>
      </c>
      <c r="JQ187">
        <v>1.4978</v>
      </c>
      <c r="JR187">
        <v>2.32544</v>
      </c>
      <c r="JS187">
        <v>1.54419</v>
      </c>
      <c r="JT187">
        <v>2.41943</v>
      </c>
      <c r="JU187">
        <v>36.5051</v>
      </c>
      <c r="JV187">
        <v>24.1313</v>
      </c>
      <c r="JW187">
        <v>18</v>
      </c>
      <c r="JX187">
        <v>546.346</v>
      </c>
      <c r="JY187">
        <v>421.943</v>
      </c>
      <c r="JZ187">
        <v>26.3694</v>
      </c>
      <c r="KA187">
        <v>27.5573</v>
      </c>
      <c r="KB187">
        <v>30.0001</v>
      </c>
      <c r="KC187">
        <v>27.4456</v>
      </c>
      <c r="KD187">
        <v>27.4673</v>
      </c>
      <c r="KE187">
        <v>50.3548</v>
      </c>
      <c r="KF187">
        <v>27.3944</v>
      </c>
      <c r="KG187">
        <v>53.1787</v>
      </c>
      <c r="KH187">
        <v>26.3644</v>
      </c>
      <c r="KI187">
        <v>1259.16</v>
      </c>
      <c r="KJ187">
        <v>21.1298</v>
      </c>
      <c r="KK187">
        <v>93.6874</v>
      </c>
      <c r="KL187">
        <v>98.7788</v>
      </c>
    </row>
    <row r="188" spans="1:298">
      <c r="A188">
        <v>172</v>
      </c>
      <c r="B188">
        <v>1758473345.1</v>
      </c>
      <c r="C188">
        <v>4017</v>
      </c>
      <c r="D188" t="s">
        <v>788</v>
      </c>
      <c r="E188" t="s">
        <v>789</v>
      </c>
      <c r="F188">
        <v>5</v>
      </c>
      <c r="G188" t="s">
        <v>436</v>
      </c>
      <c r="H188" t="s">
        <v>437</v>
      </c>
      <c r="I188" t="s">
        <v>438</v>
      </c>
      <c r="J188">
        <v>1758473336.94615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1268.44673437229</v>
      </c>
      <c r="AL188">
        <v>1232.17824242424</v>
      </c>
      <c r="AM188">
        <v>3.31256709956689</v>
      </c>
      <c r="AN188">
        <v>63.94</v>
      </c>
      <c r="AO188">
        <f>(AQ188 - AP188 + DZ188*1E3/(8.314*(EB188+273.15)) * AS188/DY188 * AR188) * DY188/(100*DM188) * 1000/(1000 - AQ188)</f>
        <v>0</v>
      </c>
      <c r="AP188">
        <v>21.2124852380555</v>
      </c>
      <c r="AQ188">
        <v>23.3939153846154</v>
      </c>
      <c r="AR188">
        <v>-0.000102638313382255</v>
      </c>
      <c r="AS188">
        <v>94.9993966536346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2.96</v>
      </c>
      <c r="DN188">
        <v>0.5</v>
      </c>
      <c r="DO188" t="s">
        <v>440</v>
      </c>
      <c r="DP188">
        <v>2</v>
      </c>
      <c r="DQ188" t="b">
        <v>1</v>
      </c>
      <c r="DR188">
        <v>1758473336.94615</v>
      </c>
      <c r="DS188">
        <v>1179.63769230769</v>
      </c>
      <c r="DT188">
        <v>1225.60153846154</v>
      </c>
      <c r="DU188">
        <v>23.4083307692308</v>
      </c>
      <c r="DV188">
        <v>21.2019384615385</v>
      </c>
      <c r="DW188">
        <v>1172.22923076923</v>
      </c>
      <c r="DX188">
        <v>23.0801230769231</v>
      </c>
      <c r="DY188">
        <v>499.995076923077</v>
      </c>
      <c r="DZ188">
        <v>90.1325923076923</v>
      </c>
      <c r="EA188">
        <v>0.0343217769230769</v>
      </c>
      <c r="EB188">
        <v>29.7912461538462</v>
      </c>
      <c r="EC188">
        <v>30.0059538461538</v>
      </c>
      <c r="ED188">
        <v>999.9</v>
      </c>
      <c r="EE188">
        <v>0</v>
      </c>
      <c r="EF188">
        <v>0</v>
      </c>
      <c r="EG188">
        <v>10003.2169230769</v>
      </c>
      <c r="EH188">
        <v>0</v>
      </c>
      <c r="EI188">
        <v>10.7751461538462</v>
      </c>
      <c r="EJ188">
        <v>-45.9631538461538</v>
      </c>
      <c r="EK188">
        <v>1207.91307692308</v>
      </c>
      <c r="EL188">
        <v>1252.15</v>
      </c>
      <c r="EM188">
        <v>2.20638538461538</v>
      </c>
      <c r="EN188">
        <v>1225.60153846154</v>
      </c>
      <c r="EO188">
        <v>21.2019384615385</v>
      </c>
      <c r="EP188">
        <v>2.10985307692308</v>
      </c>
      <c r="EQ188">
        <v>1.91098692307692</v>
      </c>
      <c r="ER188">
        <v>18.2937769230769</v>
      </c>
      <c r="ES188">
        <v>16.7254538461538</v>
      </c>
      <c r="ET188">
        <v>1999.99692307692</v>
      </c>
      <c r="EU188">
        <v>0.979995076923077</v>
      </c>
      <c r="EV188">
        <v>0.0200053538461538</v>
      </c>
      <c r="EW188">
        <v>0</v>
      </c>
      <c r="EX188">
        <v>484.084</v>
      </c>
      <c r="EY188">
        <v>5.00016</v>
      </c>
      <c r="EZ188">
        <v>9929.74692307692</v>
      </c>
      <c r="FA188">
        <v>18234.1307692308</v>
      </c>
      <c r="FB188">
        <v>48.4274615384615</v>
      </c>
      <c r="FC188">
        <v>48.937</v>
      </c>
      <c r="FD188">
        <v>48.875</v>
      </c>
      <c r="FE188">
        <v>48.3988461538462</v>
      </c>
      <c r="FF188">
        <v>50.187</v>
      </c>
      <c r="FG188">
        <v>1955.08923076923</v>
      </c>
      <c r="FH188">
        <v>39.9076923076923</v>
      </c>
      <c r="FI188">
        <v>0</v>
      </c>
      <c r="FJ188">
        <v>1758473346.2</v>
      </c>
      <c r="FK188">
        <v>0</v>
      </c>
      <c r="FL188">
        <v>484.181192307692</v>
      </c>
      <c r="FM188">
        <v>2.19278633589476</v>
      </c>
      <c r="FN188">
        <v>48.8841025977098</v>
      </c>
      <c r="FO188">
        <v>9930.37692307692</v>
      </c>
      <c r="FP188">
        <v>15</v>
      </c>
      <c r="FQ188">
        <v>0</v>
      </c>
      <c r="FR188" t="s">
        <v>441</v>
      </c>
      <c r="FS188">
        <v>1747249705.1</v>
      </c>
      <c r="FT188">
        <v>1747249711.1</v>
      </c>
      <c r="FU188">
        <v>0</v>
      </c>
      <c r="FV188">
        <v>0.871</v>
      </c>
      <c r="FW188">
        <v>0.066</v>
      </c>
      <c r="FX188">
        <v>5.486</v>
      </c>
      <c r="FY188">
        <v>0.145</v>
      </c>
      <c r="FZ188">
        <v>420</v>
      </c>
      <c r="GA188">
        <v>16</v>
      </c>
      <c r="GB188">
        <v>0.27</v>
      </c>
      <c r="GC188">
        <v>0.16</v>
      </c>
      <c r="GD188">
        <v>-46.00177</v>
      </c>
      <c r="GE188">
        <v>-0.461729323308222</v>
      </c>
      <c r="GF188">
        <v>0.649477362269078</v>
      </c>
      <c r="GG188">
        <v>1</v>
      </c>
      <c r="GH188">
        <v>484.079117647059</v>
      </c>
      <c r="GI188">
        <v>1.99288006430189</v>
      </c>
      <c r="GJ188">
        <v>0.287687408453519</v>
      </c>
      <c r="GK188">
        <v>-1</v>
      </c>
      <c r="GL188">
        <v>2.2150865</v>
      </c>
      <c r="GM188">
        <v>-0.257714436090225</v>
      </c>
      <c r="GN188">
        <v>0.0257639353117881</v>
      </c>
      <c r="GO188">
        <v>0</v>
      </c>
      <c r="GP188">
        <v>1</v>
      </c>
      <c r="GQ188">
        <v>2</v>
      </c>
      <c r="GR188" t="s">
        <v>448</v>
      </c>
      <c r="GS188">
        <v>3.12559</v>
      </c>
      <c r="GT188">
        <v>2.65971</v>
      </c>
      <c r="GU188">
        <v>0.184928</v>
      </c>
      <c r="GV188">
        <v>0.189698</v>
      </c>
      <c r="GW188">
        <v>0.0996187</v>
      </c>
      <c r="GX188">
        <v>0.0933515</v>
      </c>
      <c r="GY188">
        <v>21138.4</v>
      </c>
      <c r="GZ188">
        <v>19785.3</v>
      </c>
      <c r="HA188">
        <v>23189.6</v>
      </c>
      <c r="HB188">
        <v>23771.7</v>
      </c>
      <c r="HC188">
        <v>35583.8</v>
      </c>
      <c r="HD188">
        <v>35673.9</v>
      </c>
      <c r="HE188">
        <v>41798.4</v>
      </c>
      <c r="HF188">
        <v>42380.4</v>
      </c>
      <c r="HG188">
        <v>1.91215</v>
      </c>
      <c r="HH188">
        <v>1.80475</v>
      </c>
      <c r="HI188">
        <v>0.160176</v>
      </c>
      <c r="HJ188">
        <v>0</v>
      </c>
      <c r="HK188">
        <v>27.385</v>
      </c>
      <c r="HL188">
        <v>999.9</v>
      </c>
      <c r="HM188">
        <v>49.542</v>
      </c>
      <c r="HN188">
        <v>31.028</v>
      </c>
      <c r="HO188">
        <v>24.8361</v>
      </c>
      <c r="HP188">
        <v>55.0774</v>
      </c>
      <c r="HQ188">
        <v>43.3734</v>
      </c>
      <c r="HR188">
        <v>1</v>
      </c>
      <c r="HS188">
        <v>0.00172764</v>
      </c>
      <c r="HT188">
        <v>-0.438361</v>
      </c>
      <c r="HU188">
        <v>20.2146</v>
      </c>
      <c r="HV188">
        <v>5.23346</v>
      </c>
      <c r="HW188">
        <v>11.992</v>
      </c>
      <c r="HX188">
        <v>4.9559</v>
      </c>
      <c r="HY188">
        <v>3.30395</v>
      </c>
      <c r="HZ188">
        <v>999.9</v>
      </c>
      <c r="IA188">
        <v>9999</v>
      </c>
      <c r="IB188">
        <v>9999</v>
      </c>
      <c r="IC188">
        <v>9999</v>
      </c>
      <c r="ID188">
        <v>1.86858</v>
      </c>
      <c r="IE188">
        <v>1.86429</v>
      </c>
      <c r="IF188">
        <v>1.8718</v>
      </c>
      <c r="IG188">
        <v>1.86279</v>
      </c>
      <c r="IH188">
        <v>1.86217</v>
      </c>
      <c r="II188">
        <v>1.86859</v>
      </c>
      <c r="IJ188">
        <v>1.85878</v>
      </c>
      <c r="IK188">
        <v>1.8651</v>
      </c>
      <c r="IL188">
        <v>5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7.45</v>
      </c>
      <c r="IZ188">
        <v>0.3279</v>
      </c>
      <c r="JA188">
        <v>4.24591870636989</v>
      </c>
      <c r="JB188">
        <v>0.00406324532283829</v>
      </c>
      <c r="JC188">
        <v>-1.45373754250553e-06</v>
      </c>
      <c r="JD188">
        <v>2.45784242640463e-10</v>
      </c>
      <c r="JE188">
        <v>0.0444475935836347</v>
      </c>
      <c r="JF188">
        <v>0.00491888386651684</v>
      </c>
      <c r="JG188">
        <v>0.000226889049496401</v>
      </c>
      <c r="JH188">
        <v>4.01595507822366e-06</v>
      </c>
      <c r="JI188">
        <v>-0</v>
      </c>
      <c r="JJ188">
        <v>2035</v>
      </c>
      <c r="JK188">
        <v>2</v>
      </c>
      <c r="JL188">
        <v>30</v>
      </c>
      <c r="JM188">
        <v>187060.7</v>
      </c>
      <c r="JN188">
        <v>187060.6</v>
      </c>
      <c r="JO188">
        <v>2.54028</v>
      </c>
      <c r="JP188">
        <v>2.33521</v>
      </c>
      <c r="JQ188">
        <v>1.4978</v>
      </c>
      <c r="JR188">
        <v>2.32544</v>
      </c>
      <c r="JS188">
        <v>1.54419</v>
      </c>
      <c r="JT188">
        <v>2.40723</v>
      </c>
      <c r="JU188">
        <v>36.4814</v>
      </c>
      <c r="JV188">
        <v>24.1313</v>
      </c>
      <c r="JW188">
        <v>18</v>
      </c>
      <c r="JX188">
        <v>546.524</v>
      </c>
      <c r="JY188">
        <v>421.804</v>
      </c>
      <c r="JZ188">
        <v>26.3788</v>
      </c>
      <c r="KA188">
        <v>27.5573</v>
      </c>
      <c r="KB188">
        <v>30</v>
      </c>
      <c r="KC188">
        <v>27.4437</v>
      </c>
      <c r="KD188">
        <v>27.4662</v>
      </c>
      <c r="KE188">
        <v>50.8838</v>
      </c>
      <c r="KF188">
        <v>27.6649</v>
      </c>
      <c r="KG188">
        <v>53.1787</v>
      </c>
      <c r="KH188">
        <v>26.7149</v>
      </c>
      <c r="KI188">
        <v>1272.76</v>
      </c>
      <c r="KJ188">
        <v>21.1298</v>
      </c>
      <c r="KK188">
        <v>93.688</v>
      </c>
      <c r="KL188">
        <v>98.78</v>
      </c>
    </row>
    <row r="189" spans="1:298">
      <c r="A189">
        <v>173</v>
      </c>
      <c r="B189">
        <v>1758473350.1</v>
      </c>
      <c r="C189">
        <v>4022</v>
      </c>
      <c r="D189" t="s">
        <v>790</v>
      </c>
      <c r="E189" t="s">
        <v>791</v>
      </c>
      <c r="F189">
        <v>5</v>
      </c>
      <c r="G189" t="s">
        <v>436</v>
      </c>
      <c r="H189" t="s">
        <v>437</v>
      </c>
      <c r="I189" t="s">
        <v>438</v>
      </c>
      <c r="J189">
        <v>1758473341.94615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1286.73727231169</v>
      </c>
      <c r="AL189">
        <v>1249.6963030303</v>
      </c>
      <c r="AM189">
        <v>3.52169696969692</v>
      </c>
      <c r="AN189">
        <v>63.94</v>
      </c>
      <c r="AO189">
        <f>(AQ189 - AP189 + DZ189*1E3/(8.314*(EB189+273.15)) * AS189/DY189 * AR189) * DY189/(100*DM189) * 1000/(1000 - AQ189)</f>
        <v>0</v>
      </c>
      <c r="AP189">
        <v>21.2241080431096</v>
      </c>
      <c r="AQ189">
        <v>23.3907097902098</v>
      </c>
      <c r="AR189">
        <v>-3.49268607163729e-05</v>
      </c>
      <c r="AS189">
        <v>94.9993966536346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2.96</v>
      </c>
      <c r="DN189">
        <v>0.5</v>
      </c>
      <c r="DO189" t="s">
        <v>440</v>
      </c>
      <c r="DP189">
        <v>2</v>
      </c>
      <c r="DQ189" t="b">
        <v>1</v>
      </c>
      <c r="DR189">
        <v>1758473341.94615</v>
      </c>
      <c r="DS189">
        <v>1196.35384615385</v>
      </c>
      <c r="DT189">
        <v>1242.81153846154</v>
      </c>
      <c r="DU189">
        <v>23.3981307692308</v>
      </c>
      <c r="DV189">
        <v>21.2094461538462</v>
      </c>
      <c r="DW189">
        <v>1188.91769230769</v>
      </c>
      <c r="DX189">
        <v>23.0701461538462</v>
      </c>
      <c r="DY189">
        <v>499.983615384615</v>
      </c>
      <c r="DZ189">
        <v>90.1338307692308</v>
      </c>
      <c r="EA189">
        <v>0.0343793846153846</v>
      </c>
      <c r="EB189">
        <v>29.7826153846154</v>
      </c>
      <c r="EC189">
        <v>29.9997769230769</v>
      </c>
      <c r="ED189">
        <v>999.9</v>
      </c>
      <c r="EE189">
        <v>0</v>
      </c>
      <c r="EF189">
        <v>0</v>
      </c>
      <c r="EG189">
        <v>10001.6330769231</v>
      </c>
      <c r="EH189">
        <v>0</v>
      </c>
      <c r="EI189">
        <v>10.7718307692308</v>
      </c>
      <c r="EJ189">
        <v>-46.4568</v>
      </c>
      <c r="EK189">
        <v>1225.01692307692</v>
      </c>
      <c r="EL189">
        <v>1269.74307692308</v>
      </c>
      <c r="EM189">
        <v>2.18869076923077</v>
      </c>
      <c r="EN189">
        <v>1242.81153846154</v>
      </c>
      <c r="EO189">
        <v>21.2094461538462</v>
      </c>
      <c r="EP189">
        <v>2.10896307692308</v>
      </c>
      <c r="EQ189">
        <v>1.91168769230769</v>
      </c>
      <c r="ER189">
        <v>18.2870461538462</v>
      </c>
      <c r="ES189">
        <v>16.7312384615385</v>
      </c>
      <c r="ET189">
        <v>1999.99769230769</v>
      </c>
      <c r="EU189">
        <v>0.979994</v>
      </c>
      <c r="EV189">
        <v>0.0200065</v>
      </c>
      <c r="EW189">
        <v>0</v>
      </c>
      <c r="EX189">
        <v>484.298538461538</v>
      </c>
      <c r="EY189">
        <v>5.00016</v>
      </c>
      <c r="EZ189">
        <v>9933.83230769231</v>
      </c>
      <c r="FA189">
        <v>18234.1307692308</v>
      </c>
      <c r="FB189">
        <v>48.4274615384615</v>
      </c>
      <c r="FC189">
        <v>48.937</v>
      </c>
      <c r="FD189">
        <v>48.875</v>
      </c>
      <c r="FE189">
        <v>48.4083846153846</v>
      </c>
      <c r="FF189">
        <v>50.187</v>
      </c>
      <c r="FG189">
        <v>1955.08769230769</v>
      </c>
      <c r="FH189">
        <v>39.91</v>
      </c>
      <c r="FI189">
        <v>0</v>
      </c>
      <c r="FJ189">
        <v>1758473351</v>
      </c>
      <c r="FK189">
        <v>0</v>
      </c>
      <c r="FL189">
        <v>484.368692307692</v>
      </c>
      <c r="FM189">
        <v>3.31316239255788</v>
      </c>
      <c r="FN189">
        <v>48.0536751493135</v>
      </c>
      <c r="FO189">
        <v>9934.24038461538</v>
      </c>
      <c r="FP189">
        <v>15</v>
      </c>
      <c r="FQ189">
        <v>0</v>
      </c>
      <c r="FR189" t="s">
        <v>441</v>
      </c>
      <c r="FS189">
        <v>1747249705.1</v>
      </c>
      <c r="FT189">
        <v>1747249711.1</v>
      </c>
      <c r="FU189">
        <v>0</v>
      </c>
      <c r="FV189">
        <v>0.871</v>
      </c>
      <c r="FW189">
        <v>0.066</v>
      </c>
      <c r="FX189">
        <v>5.486</v>
      </c>
      <c r="FY189">
        <v>0.145</v>
      </c>
      <c r="FZ189">
        <v>420</v>
      </c>
      <c r="GA189">
        <v>16</v>
      </c>
      <c r="GB189">
        <v>0.27</v>
      </c>
      <c r="GC189">
        <v>0.16</v>
      </c>
      <c r="GD189">
        <v>-46.1831476190476</v>
      </c>
      <c r="GE189">
        <v>-3.95088311688315</v>
      </c>
      <c r="GF189">
        <v>0.761213525277736</v>
      </c>
      <c r="GG189">
        <v>0</v>
      </c>
      <c r="GH189">
        <v>484.258029411765</v>
      </c>
      <c r="GI189">
        <v>2.2598166554453</v>
      </c>
      <c r="GJ189">
        <v>0.298211678204096</v>
      </c>
      <c r="GK189">
        <v>-1</v>
      </c>
      <c r="GL189">
        <v>2.19993285714286</v>
      </c>
      <c r="GM189">
        <v>-0.239467792207793</v>
      </c>
      <c r="GN189">
        <v>0.0260159087122178</v>
      </c>
      <c r="GO189">
        <v>0</v>
      </c>
      <c r="GP189">
        <v>0</v>
      </c>
      <c r="GQ189">
        <v>2</v>
      </c>
      <c r="GR189" t="s">
        <v>467</v>
      </c>
      <c r="GS189">
        <v>3.12538</v>
      </c>
      <c r="GT189">
        <v>2.66054</v>
      </c>
      <c r="GU189">
        <v>0.18657</v>
      </c>
      <c r="GV189">
        <v>0.191183</v>
      </c>
      <c r="GW189">
        <v>0.0996137</v>
      </c>
      <c r="GX189">
        <v>0.0932481</v>
      </c>
      <c r="GY189">
        <v>21095.7</v>
      </c>
      <c r="GZ189">
        <v>19748.8</v>
      </c>
      <c r="HA189">
        <v>23189.5</v>
      </c>
      <c r="HB189">
        <v>23771.4</v>
      </c>
      <c r="HC189">
        <v>35584.1</v>
      </c>
      <c r="HD189">
        <v>35677.4</v>
      </c>
      <c r="HE189">
        <v>41798.4</v>
      </c>
      <c r="HF189">
        <v>42379.6</v>
      </c>
      <c r="HG189">
        <v>1.91217</v>
      </c>
      <c r="HH189">
        <v>1.8054</v>
      </c>
      <c r="HI189">
        <v>0.159964</v>
      </c>
      <c r="HJ189">
        <v>0</v>
      </c>
      <c r="HK189">
        <v>27.385</v>
      </c>
      <c r="HL189">
        <v>999.9</v>
      </c>
      <c r="HM189">
        <v>49.567</v>
      </c>
      <c r="HN189">
        <v>31.028</v>
      </c>
      <c r="HO189">
        <v>24.8483</v>
      </c>
      <c r="HP189">
        <v>53.8274</v>
      </c>
      <c r="HQ189">
        <v>43.4335</v>
      </c>
      <c r="HR189">
        <v>1</v>
      </c>
      <c r="HS189">
        <v>0.00137957</v>
      </c>
      <c r="HT189">
        <v>-0.533407</v>
      </c>
      <c r="HU189">
        <v>20.2169</v>
      </c>
      <c r="HV189">
        <v>5.23361</v>
      </c>
      <c r="HW189">
        <v>11.992</v>
      </c>
      <c r="HX189">
        <v>4.9557</v>
      </c>
      <c r="HY189">
        <v>3.30398</v>
      </c>
      <c r="HZ189">
        <v>999.9</v>
      </c>
      <c r="IA189">
        <v>9999</v>
      </c>
      <c r="IB189">
        <v>9999</v>
      </c>
      <c r="IC189">
        <v>9999</v>
      </c>
      <c r="ID189">
        <v>1.86857</v>
      </c>
      <c r="IE189">
        <v>1.86429</v>
      </c>
      <c r="IF189">
        <v>1.8718</v>
      </c>
      <c r="IG189">
        <v>1.86279</v>
      </c>
      <c r="IH189">
        <v>1.86217</v>
      </c>
      <c r="II189">
        <v>1.86859</v>
      </c>
      <c r="IJ189">
        <v>1.85874</v>
      </c>
      <c r="IK189">
        <v>1.86509</v>
      </c>
      <c r="IL189">
        <v>5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7.48</v>
      </c>
      <c r="IZ189">
        <v>0.3279</v>
      </c>
      <c r="JA189">
        <v>4.24591870636989</v>
      </c>
      <c r="JB189">
        <v>0.00406324532283829</v>
      </c>
      <c r="JC189">
        <v>-1.45373754250553e-06</v>
      </c>
      <c r="JD189">
        <v>2.45784242640463e-10</v>
      </c>
      <c r="JE189">
        <v>0.0444475935836347</v>
      </c>
      <c r="JF189">
        <v>0.00491888386651684</v>
      </c>
      <c r="JG189">
        <v>0.000226889049496401</v>
      </c>
      <c r="JH189">
        <v>4.01595507822366e-06</v>
      </c>
      <c r="JI189">
        <v>-0</v>
      </c>
      <c r="JJ189">
        <v>2035</v>
      </c>
      <c r="JK189">
        <v>2</v>
      </c>
      <c r="JL189">
        <v>30</v>
      </c>
      <c r="JM189">
        <v>187060.8</v>
      </c>
      <c r="JN189">
        <v>187060.6</v>
      </c>
      <c r="JO189">
        <v>2.5647</v>
      </c>
      <c r="JP189">
        <v>2.33643</v>
      </c>
      <c r="JQ189">
        <v>1.4978</v>
      </c>
      <c r="JR189">
        <v>2.32544</v>
      </c>
      <c r="JS189">
        <v>1.54419</v>
      </c>
      <c r="JT189">
        <v>2.41699</v>
      </c>
      <c r="JU189">
        <v>36.5051</v>
      </c>
      <c r="JV189">
        <v>24.1313</v>
      </c>
      <c r="JW189">
        <v>18</v>
      </c>
      <c r="JX189">
        <v>546.536</v>
      </c>
      <c r="JY189">
        <v>422.181</v>
      </c>
      <c r="JZ189">
        <v>26.68</v>
      </c>
      <c r="KA189">
        <v>27.5573</v>
      </c>
      <c r="KB189">
        <v>30</v>
      </c>
      <c r="KC189">
        <v>27.4433</v>
      </c>
      <c r="KD189">
        <v>27.4662</v>
      </c>
      <c r="KE189">
        <v>51.3872</v>
      </c>
      <c r="KF189">
        <v>27.6649</v>
      </c>
      <c r="KG189">
        <v>53.1787</v>
      </c>
      <c r="KH189">
        <v>26.7183</v>
      </c>
      <c r="KI189">
        <v>1293.09</v>
      </c>
      <c r="KJ189">
        <v>21.1298</v>
      </c>
      <c r="KK189">
        <v>93.6879</v>
      </c>
      <c r="KL189">
        <v>98.7782</v>
      </c>
    </row>
    <row r="190" spans="1:298">
      <c r="A190">
        <v>174</v>
      </c>
      <c r="B190">
        <v>1758473355.1</v>
      </c>
      <c r="C190">
        <v>4027</v>
      </c>
      <c r="D190" t="s">
        <v>792</v>
      </c>
      <c r="E190" t="s">
        <v>793</v>
      </c>
      <c r="F190">
        <v>5</v>
      </c>
      <c r="G190" t="s">
        <v>436</v>
      </c>
      <c r="H190" t="s">
        <v>437</v>
      </c>
      <c r="I190" t="s">
        <v>438</v>
      </c>
      <c r="J190">
        <v>1758473346.94615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1302.66195134199</v>
      </c>
      <c r="AL190">
        <v>1266.32757575758</v>
      </c>
      <c r="AM190">
        <v>3.3087575757576</v>
      </c>
      <c r="AN190">
        <v>63.94</v>
      </c>
      <c r="AO190">
        <f>(AQ190 - AP190 + DZ190*1E3/(8.314*(EB190+273.15)) * AS190/DY190 * AR190) * DY190/(100*DM190) * 1000/(1000 - AQ190)</f>
        <v>0</v>
      </c>
      <c r="AP190">
        <v>21.1845322574269</v>
      </c>
      <c r="AQ190">
        <v>23.3794293706294</v>
      </c>
      <c r="AR190">
        <v>-8.36733070895811e-05</v>
      </c>
      <c r="AS190">
        <v>94.9993966536346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2.96</v>
      </c>
      <c r="DN190">
        <v>0.5</v>
      </c>
      <c r="DO190" t="s">
        <v>440</v>
      </c>
      <c r="DP190">
        <v>2</v>
      </c>
      <c r="DQ190" t="b">
        <v>1</v>
      </c>
      <c r="DR190">
        <v>1758473346.94615</v>
      </c>
      <c r="DS190">
        <v>1213.05846153846</v>
      </c>
      <c r="DT190">
        <v>1259.25153846154</v>
      </c>
      <c r="DU190">
        <v>23.3906923076923</v>
      </c>
      <c r="DV190">
        <v>21.2039923076923</v>
      </c>
      <c r="DW190">
        <v>1205.59461538462</v>
      </c>
      <c r="DX190">
        <v>23.0628692307692</v>
      </c>
      <c r="DY190">
        <v>500.016461538462</v>
      </c>
      <c r="DZ190">
        <v>90.1351692307692</v>
      </c>
      <c r="EA190">
        <v>0.0344388538461538</v>
      </c>
      <c r="EB190">
        <v>29.7788461538461</v>
      </c>
      <c r="EC190">
        <v>29.9989615384615</v>
      </c>
      <c r="ED190">
        <v>999.9</v>
      </c>
      <c r="EE190">
        <v>0</v>
      </c>
      <c r="EF190">
        <v>0</v>
      </c>
      <c r="EG190">
        <v>9993.02923076923</v>
      </c>
      <c r="EH190">
        <v>0</v>
      </c>
      <c r="EI190">
        <v>10.7731153846154</v>
      </c>
      <c r="EJ190">
        <v>-46.1925</v>
      </c>
      <c r="EK190">
        <v>1242.11307692308</v>
      </c>
      <c r="EL190">
        <v>1286.53153846154</v>
      </c>
      <c r="EM190">
        <v>2.18670615384615</v>
      </c>
      <c r="EN190">
        <v>1259.25153846154</v>
      </c>
      <c r="EO190">
        <v>21.2039923076923</v>
      </c>
      <c r="EP190">
        <v>2.10832307692308</v>
      </c>
      <c r="EQ190">
        <v>1.91122384615385</v>
      </c>
      <c r="ER190">
        <v>18.2822153846154</v>
      </c>
      <c r="ES190">
        <v>16.7274153846154</v>
      </c>
      <c r="ET190">
        <v>1999.99461538462</v>
      </c>
      <c r="EU190">
        <v>0.979994</v>
      </c>
      <c r="EV190">
        <v>0.0200065</v>
      </c>
      <c r="EW190">
        <v>0</v>
      </c>
      <c r="EX190">
        <v>484.576307692308</v>
      </c>
      <c r="EY190">
        <v>5.00016</v>
      </c>
      <c r="EZ190">
        <v>9937.52769230769</v>
      </c>
      <c r="FA190">
        <v>18234.0846153846</v>
      </c>
      <c r="FB190">
        <v>48.437</v>
      </c>
      <c r="FC190">
        <v>48.937</v>
      </c>
      <c r="FD190">
        <v>48.875</v>
      </c>
      <c r="FE190">
        <v>48.4179230769231</v>
      </c>
      <c r="FF190">
        <v>50.187</v>
      </c>
      <c r="FG190">
        <v>1955.08461538462</v>
      </c>
      <c r="FH190">
        <v>39.91</v>
      </c>
      <c r="FI190">
        <v>0</v>
      </c>
      <c r="FJ190">
        <v>1758473355.8</v>
      </c>
      <c r="FK190">
        <v>0</v>
      </c>
      <c r="FL190">
        <v>484.599076923077</v>
      </c>
      <c r="FM190">
        <v>2.27794872413032</v>
      </c>
      <c r="FN190">
        <v>40.8201709761802</v>
      </c>
      <c r="FO190">
        <v>9937.75730769231</v>
      </c>
      <c r="FP190">
        <v>15</v>
      </c>
      <c r="FQ190">
        <v>0</v>
      </c>
      <c r="FR190" t="s">
        <v>441</v>
      </c>
      <c r="FS190">
        <v>1747249705.1</v>
      </c>
      <c r="FT190">
        <v>1747249711.1</v>
      </c>
      <c r="FU190">
        <v>0</v>
      </c>
      <c r="FV190">
        <v>0.871</v>
      </c>
      <c r="FW190">
        <v>0.066</v>
      </c>
      <c r="FX190">
        <v>5.486</v>
      </c>
      <c r="FY190">
        <v>0.145</v>
      </c>
      <c r="FZ190">
        <v>420</v>
      </c>
      <c r="GA190">
        <v>16</v>
      </c>
      <c r="GB190">
        <v>0.27</v>
      </c>
      <c r="GC190">
        <v>0.16</v>
      </c>
      <c r="GD190">
        <v>-46.33188</v>
      </c>
      <c r="GE190">
        <v>1.46653533834582</v>
      </c>
      <c r="GF190">
        <v>0.66231977442924</v>
      </c>
      <c r="GG190">
        <v>0</v>
      </c>
      <c r="GH190">
        <v>484.454205882353</v>
      </c>
      <c r="GI190">
        <v>2.80631016598188</v>
      </c>
      <c r="GJ190">
        <v>0.318464309516763</v>
      </c>
      <c r="GK190">
        <v>-1</v>
      </c>
      <c r="GL190">
        <v>2.1923815</v>
      </c>
      <c r="GM190">
        <v>-0.0227724812030061</v>
      </c>
      <c r="GN190">
        <v>0.0191017054932276</v>
      </c>
      <c r="GO190">
        <v>1</v>
      </c>
      <c r="GP190">
        <v>1</v>
      </c>
      <c r="GQ190">
        <v>2</v>
      </c>
      <c r="GR190" t="s">
        <v>448</v>
      </c>
      <c r="GS190">
        <v>3.12551</v>
      </c>
      <c r="GT190">
        <v>2.65982</v>
      </c>
      <c r="GU190">
        <v>0.188131</v>
      </c>
      <c r="GV190">
        <v>0.192852</v>
      </c>
      <c r="GW190">
        <v>0.0995583</v>
      </c>
      <c r="GX190">
        <v>0.0931825</v>
      </c>
      <c r="GY190">
        <v>21055.2</v>
      </c>
      <c r="GZ190">
        <v>19708</v>
      </c>
      <c r="HA190">
        <v>23189.5</v>
      </c>
      <c r="HB190">
        <v>23771.3</v>
      </c>
      <c r="HC190">
        <v>35586.1</v>
      </c>
      <c r="HD190">
        <v>35680.1</v>
      </c>
      <c r="HE190">
        <v>41798</v>
      </c>
      <c r="HF190">
        <v>42379.6</v>
      </c>
      <c r="HG190">
        <v>1.91215</v>
      </c>
      <c r="HH190">
        <v>1.80527</v>
      </c>
      <c r="HI190">
        <v>0.16145</v>
      </c>
      <c r="HJ190">
        <v>0</v>
      </c>
      <c r="HK190">
        <v>27.3862</v>
      </c>
      <c r="HL190">
        <v>999.9</v>
      </c>
      <c r="HM190">
        <v>49.567</v>
      </c>
      <c r="HN190">
        <v>31.008</v>
      </c>
      <c r="HO190">
        <v>24.8198</v>
      </c>
      <c r="HP190">
        <v>54.4674</v>
      </c>
      <c r="HQ190">
        <v>43.2612</v>
      </c>
      <c r="HR190">
        <v>1</v>
      </c>
      <c r="HS190">
        <v>0.00118902</v>
      </c>
      <c r="HT190">
        <v>-0.133881</v>
      </c>
      <c r="HU190">
        <v>20.2181</v>
      </c>
      <c r="HV190">
        <v>5.23376</v>
      </c>
      <c r="HW190">
        <v>11.992</v>
      </c>
      <c r="HX190">
        <v>4.9558</v>
      </c>
      <c r="HY190">
        <v>3.3039</v>
      </c>
      <c r="HZ190">
        <v>999.9</v>
      </c>
      <c r="IA190">
        <v>9999</v>
      </c>
      <c r="IB190">
        <v>9999</v>
      </c>
      <c r="IC190">
        <v>9999</v>
      </c>
      <c r="ID190">
        <v>1.86857</v>
      </c>
      <c r="IE190">
        <v>1.86428</v>
      </c>
      <c r="IF190">
        <v>1.8718</v>
      </c>
      <c r="IG190">
        <v>1.86279</v>
      </c>
      <c r="IH190">
        <v>1.86218</v>
      </c>
      <c r="II190">
        <v>1.86859</v>
      </c>
      <c r="IJ190">
        <v>1.85877</v>
      </c>
      <c r="IK190">
        <v>1.86509</v>
      </c>
      <c r="IL190">
        <v>5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7.51</v>
      </c>
      <c r="IZ190">
        <v>0.3275</v>
      </c>
      <c r="JA190">
        <v>4.24591870636989</v>
      </c>
      <c r="JB190">
        <v>0.00406324532283829</v>
      </c>
      <c r="JC190">
        <v>-1.45373754250553e-06</v>
      </c>
      <c r="JD190">
        <v>2.45784242640463e-10</v>
      </c>
      <c r="JE190">
        <v>0.0444475935836347</v>
      </c>
      <c r="JF190">
        <v>0.00491888386651684</v>
      </c>
      <c r="JG190">
        <v>0.000226889049496401</v>
      </c>
      <c r="JH190">
        <v>4.01595507822366e-06</v>
      </c>
      <c r="JI190">
        <v>-0</v>
      </c>
      <c r="JJ190">
        <v>2035</v>
      </c>
      <c r="JK190">
        <v>2</v>
      </c>
      <c r="JL190">
        <v>30</v>
      </c>
      <c r="JM190">
        <v>187060.8</v>
      </c>
      <c r="JN190">
        <v>187060.7</v>
      </c>
      <c r="JO190">
        <v>2.59399</v>
      </c>
      <c r="JP190">
        <v>2.33398</v>
      </c>
      <c r="JQ190">
        <v>1.4978</v>
      </c>
      <c r="JR190">
        <v>2.32544</v>
      </c>
      <c r="JS190">
        <v>1.54419</v>
      </c>
      <c r="JT190">
        <v>2.42188</v>
      </c>
      <c r="JU190">
        <v>36.4814</v>
      </c>
      <c r="JV190">
        <v>24.1313</v>
      </c>
      <c r="JW190">
        <v>18</v>
      </c>
      <c r="JX190">
        <v>546.52</v>
      </c>
      <c r="JY190">
        <v>422.1</v>
      </c>
      <c r="JZ190">
        <v>26.759</v>
      </c>
      <c r="KA190">
        <v>27.5573</v>
      </c>
      <c r="KB190">
        <v>29.9999</v>
      </c>
      <c r="KC190">
        <v>27.4433</v>
      </c>
      <c r="KD190">
        <v>27.4649</v>
      </c>
      <c r="KE190">
        <v>51.9779</v>
      </c>
      <c r="KF190">
        <v>27.6649</v>
      </c>
      <c r="KG190">
        <v>53.1787</v>
      </c>
      <c r="KH190">
        <v>26.7302</v>
      </c>
      <c r="KI190">
        <v>1306.6</v>
      </c>
      <c r="KJ190">
        <v>21.1298</v>
      </c>
      <c r="KK190">
        <v>93.6873</v>
      </c>
      <c r="KL190">
        <v>98.7781</v>
      </c>
    </row>
    <row r="191" spans="1:298">
      <c r="A191">
        <v>175</v>
      </c>
      <c r="B191">
        <v>1758473360.1</v>
      </c>
      <c r="C191">
        <v>4032</v>
      </c>
      <c r="D191" t="s">
        <v>794</v>
      </c>
      <c r="E191" t="s">
        <v>795</v>
      </c>
      <c r="F191">
        <v>5</v>
      </c>
      <c r="G191" t="s">
        <v>436</v>
      </c>
      <c r="H191" t="s">
        <v>437</v>
      </c>
      <c r="I191" t="s">
        <v>438</v>
      </c>
      <c r="J191">
        <v>1758473351.94615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1321.33787310823</v>
      </c>
      <c r="AL191">
        <v>1284.18678787879</v>
      </c>
      <c r="AM191">
        <v>3.59654545454533</v>
      </c>
      <c r="AN191">
        <v>63.94</v>
      </c>
      <c r="AO191">
        <f>(AQ191 - AP191 + DZ191*1E3/(8.314*(EB191+273.15)) * AS191/DY191 * AR191) * DY191/(100*DM191) * 1000/(1000 - AQ191)</f>
        <v>0</v>
      </c>
      <c r="AP191">
        <v>21.1695200558845</v>
      </c>
      <c r="AQ191">
        <v>23.3575230769231</v>
      </c>
      <c r="AR191">
        <v>-0.000176619251380117</v>
      </c>
      <c r="AS191">
        <v>94.9993966536346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2.96</v>
      </c>
      <c r="DN191">
        <v>0.5</v>
      </c>
      <c r="DO191" t="s">
        <v>440</v>
      </c>
      <c r="DP191">
        <v>2</v>
      </c>
      <c r="DQ191" t="b">
        <v>1</v>
      </c>
      <c r="DR191">
        <v>1758473351.94615</v>
      </c>
      <c r="DS191">
        <v>1229.81461538462</v>
      </c>
      <c r="DT191">
        <v>1276.51</v>
      </c>
      <c r="DU191">
        <v>23.3810769230769</v>
      </c>
      <c r="DV191">
        <v>21.1898769230769</v>
      </c>
      <c r="DW191">
        <v>1222.32384615385</v>
      </c>
      <c r="DX191">
        <v>23.0534692307692</v>
      </c>
      <c r="DY191">
        <v>500.019</v>
      </c>
      <c r="DZ191">
        <v>90.1359538461539</v>
      </c>
      <c r="EA191">
        <v>0.0344032230769231</v>
      </c>
      <c r="EB191">
        <v>29.7793923076923</v>
      </c>
      <c r="EC191">
        <v>30.0066692307692</v>
      </c>
      <c r="ED191">
        <v>999.9</v>
      </c>
      <c r="EE191">
        <v>0</v>
      </c>
      <c r="EF191">
        <v>0</v>
      </c>
      <c r="EG191">
        <v>9997.59230769231</v>
      </c>
      <c r="EH191">
        <v>0</v>
      </c>
      <c r="EI191">
        <v>10.7655230769231</v>
      </c>
      <c r="EJ191">
        <v>-46.6955230769231</v>
      </c>
      <c r="EK191">
        <v>1259.25769230769</v>
      </c>
      <c r="EL191">
        <v>1304.14461538462</v>
      </c>
      <c r="EM191">
        <v>2.19121230769231</v>
      </c>
      <c r="EN191">
        <v>1276.51</v>
      </c>
      <c r="EO191">
        <v>21.1898769230769</v>
      </c>
      <c r="EP191">
        <v>2.10747692307692</v>
      </c>
      <c r="EQ191">
        <v>1.90996846153846</v>
      </c>
      <c r="ER191">
        <v>18.2758</v>
      </c>
      <c r="ES191">
        <v>16.7170692307692</v>
      </c>
      <c r="ET191">
        <v>1999.99076923077</v>
      </c>
      <c r="EU191">
        <v>0.979994</v>
      </c>
      <c r="EV191">
        <v>0.0200065</v>
      </c>
      <c r="EW191">
        <v>0</v>
      </c>
      <c r="EX191">
        <v>484.745230769231</v>
      </c>
      <c r="EY191">
        <v>5.00016</v>
      </c>
      <c r="EZ191">
        <v>9941.07846153846</v>
      </c>
      <c r="FA191">
        <v>18234.0384615385</v>
      </c>
      <c r="FB191">
        <v>48.437</v>
      </c>
      <c r="FC191">
        <v>48.937</v>
      </c>
      <c r="FD191">
        <v>48.875</v>
      </c>
      <c r="FE191">
        <v>48.4179230769231</v>
      </c>
      <c r="FF191">
        <v>50.187</v>
      </c>
      <c r="FG191">
        <v>1955.08076923077</v>
      </c>
      <c r="FH191">
        <v>39.91</v>
      </c>
      <c r="FI191">
        <v>0</v>
      </c>
      <c r="FJ191">
        <v>1758473361.2</v>
      </c>
      <c r="FK191">
        <v>0</v>
      </c>
      <c r="FL191">
        <v>484.76596</v>
      </c>
      <c r="FM191">
        <v>1.17284615321009</v>
      </c>
      <c r="FN191">
        <v>39.8792307701241</v>
      </c>
      <c r="FO191">
        <v>9941.7484</v>
      </c>
      <c r="FP191">
        <v>15</v>
      </c>
      <c r="FQ191">
        <v>0</v>
      </c>
      <c r="FR191" t="s">
        <v>441</v>
      </c>
      <c r="FS191">
        <v>1747249705.1</v>
      </c>
      <c r="FT191">
        <v>1747249711.1</v>
      </c>
      <c r="FU191">
        <v>0</v>
      </c>
      <c r="FV191">
        <v>0.871</v>
      </c>
      <c r="FW191">
        <v>0.066</v>
      </c>
      <c r="FX191">
        <v>5.486</v>
      </c>
      <c r="FY191">
        <v>0.145</v>
      </c>
      <c r="FZ191">
        <v>420</v>
      </c>
      <c r="GA191">
        <v>16</v>
      </c>
      <c r="GB191">
        <v>0.27</v>
      </c>
      <c r="GC191">
        <v>0.16</v>
      </c>
      <c r="GD191">
        <v>-46.4514666666667</v>
      </c>
      <c r="GE191">
        <v>-4.0103220779221</v>
      </c>
      <c r="GF191">
        <v>0.75926552939468</v>
      </c>
      <c r="GG191">
        <v>0</v>
      </c>
      <c r="GH191">
        <v>484.625205882353</v>
      </c>
      <c r="GI191">
        <v>1.79500382243634</v>
      </c>
      <c r="GJ191">
        <v>0.242611984987377</v>
      </c>
      <c r="GK191">
        <v>-1</v>
      </c>
      <c r="GL191">
        <v>2.18903666666667</v>
      </c>
      <c r="GM191">
        <v>0.0810498701298685</v>
      </c>
      <c r="GN191">
        <v>0.0156442773146737</v>
      </c>
      <c r="GO191">
        <v>1</v>
      </c>
      <c r="GP191">
        <v>1</v>
      </c>
      <c r="GQ191">
        <v>2</v>
      </c>
      <c r="GR191" t="s">
        <v>448</v>
      </c>
      <c r="GS191">
        <v>3.12551</v>
      </c>
      <c r="GT191">
        <v>2.65961</v>
      </c>
      <c r="GU191">
        <v>0.189783</v>
      </c>
      <c r="GV191">
        <v>0.194358</v>
      </c>
      <c r="GW191">
        <v>0.0994923</v>
      </c>
      <c r="GX191">
        <v>0.0931798</v>
      </c>
      <c r="GY191">
        <v>21012.5</v>
      </c>
      <c r="GZ191">
        <v>19671.4</v>
      </c>
      <c r="HA191">
        <v>23189.6</v>
      </c>
      <c r="HB191">
        <v>23771.5</v>
      </c>
      <c r="HC191">
        <v>35589.4</v>
      </c>
      <c r="HD191">
        <v>35680.5</v>
      </c>
      <c r="HE191">
        <v>41798.6</v>
      </c>
      <c r="HF191">
        <v>42379.8</v>
      </c>
      <c r="HG191">
        <v>1.9123</v>
      </c>
      <c r="HH191">
        <v>1.80523</v>
      </c>
      <c r="HI191">
        <v>0.161797</v>
      </c>
      <c r="HJ191">
        <v>0</v>
      </c>
      <c r="HK191">
        <v>27.3903</v>
      </c>
      <c r="HL191">
        <v>999.9</v>
      </c>
      <c r="HM191">
        <v>49.567</v>
      </c>
      <c r="HN191">
        <v>31.028</v>
      </c>
      <c r="HO191">
        <v>24.8495</v>
      </c>
      <c r="HP191">
        <v>54.5674</v>
      </c>
      <c r="HQ191">
        <v>43.4696</v>
      </c>
      <c r="HR191">
        <v>1</v>
      </c>
      <c r="HS191">
        <v>0.000813008</v>
      </c>
      <c r="HT191">
        <v>0.0977642</v>
      </c>
      <c r="HU191">
        <v>20.2182</v>
      </c>
      <c r="HV191">
        <v>5.23301</v>
      </c>
      <c r="HW191">
        <v>11.992</v>
      </c>
      <c r="HX191">
        <v>4.95565</v>
      </c>
      <c r="HY191">
        <v>3.30385</v>
      </c>
      <c r="HZ191">
        <v>999.9</v>
      </c>
      <c r="IA191">
        <v>9999</v>
      </c>
      <c r="IB191">
        <v>9999</v>
      </c>
      <c r="IC191">
        <v>9999</v>
      </c>
      <c r="ID191">
        <v>1.86859</v>
      </c>
      <c r="IE191">
        <v>1.86431</v>
      </c>
      <c r="IF191">
        <v>1.8718</v>
      </c>
      <c r="IG191">
        <v>1.86279</v>
      </c>
      <c r="IH191">
        <v>1.86218</v>
      </c>
      <c r="II191">
        <v>1.86859</v>
      </c>
      <c r="IJ191">
        <v>1.85879</v>
      </c>
      <c r="IK191">
        <v>1.86509</v>
      </c>
      <c r="IL191">
        <v>5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7.53</v>
      </c>
      <c r="IZ191">
        <v>0.327</v>
      </c>
      <c r="JA191">
        <v>4.24591870636989</v>
      </c>
      <c r="JB191">
        <v>0.00406324532283829</v>
      </c>
      <c r="JC191">
        <v>-1.45373754250553e-06</v>
      </c>
      <c r="JD191">
        <v>2.45784242640463e-10</v>
      </c>
      <c r="JE191">
        <v>0.0444475935836347</v>
      </c>
      <c r="JF191">
        <v>0.00491888386651684</v>
      </c>
      <c r="JG191">
        <v>0.000226889049496401</v>
      </c>
      <c r="JH191">
        <v>4.01595507822366e-06</v>
      </c>
      <c r="JI191">
        <v>-0</v>
      </c>
      <c r="JJ191">
        <v>2035</v>
      </c>
      <c r="JK191">
        <v>2</v>
      </c>
      <c r="JL191">
        <v>30</v>
      </c>
      <c r="JM191">
        <v>187060.9</v>
      </c>
      <c r="JN191">
        <v>187060.8</v>
      </c>
      <c r="JO191">
        <v>2.62085</v>
      </c>
      <c r="JP191">
        <v>2.34253</v>
      </c>
      <c r="JQ191">
        <v>1.4978</v>
      </c>
      <c r="JR191">
        <v>2.32666</v>
      </c>
      <c r="JS191">
        <v>1.54419</v>
      </c>
      <c r="JT191">
        <v>2.41943</v>
      </c>
      <c r="JU191">
        <v>36.4814</v>
      </c>
      <c r="JV191">
        <v>24.1313</v>
      </c>
      <c r="JW191">
        <v>18</v>
      </c>
      <c r="JX191">
        <v>546.597</v>
      </c>
      <c r="JY191">
        <v>422.063</v>
      </c>
      <c r="JZ191">
        <v>26.7688</v>
      </c>
      <c r="KA191">
        <v>27.5573</v>
      </c>
      <c r="KB191">
        <v>29.9997</v>
      </c>
      <c r="KC191">
        <v>27.4409</v>
      </c>
      <c r="KD191">
        <v>27.4638</v>
      </c>
      <c r="KE191">
        <v>52.4605</v>
      </c>
      <c r="KF191">
        <v>27.6649</v>
      </c>
      <c r="KG191">
        <v>53.1787</v>
      </c>
      <c r="KH191">
        <v>26.7119</v>
      </c>
      <c r="KI191">
        <v>1326.9</v>
      </c>
      <c r="KJ191">
        <v>21.1415</v>
      </c>
      <c r="KK191">
        <v>93.6883</v>
      </c>
      <c r="KL191">
        <v>98.7788</v>
      </c>
    </row>
    <row r="192" spans="1:298">
      <c r="A192">
        <v>176</v>
      </c>
      <c r="B192">
        <v>1758473365.1</v>
      </c>
      <c r="C192">
        <v>4037</v>
      </c>
      <c r="D192" t="s">
        <v>796</v>
      </c>
      <c r="E192" t="s">
        <v>797</v>
      </c>
      <c r="F192">
        <v>5</v>
      </c>
      <c r="G192" t="s">
        <v>436</v>
      </c>
      <c r="H192" t="s">
        <v>437</v>
      </c>
      <c r="I192" t="s">
        <v>438</v>
      </c>
      <c r="J192">
        <v>1758473356.94615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1337.50365461472</v>
      </c>
      <c r="AL192">
        <v>1300.96036363636</v>
      </c>
      <c r="AM192">
        <v>3.33335064935043</v>
      </c>
      <c r="AN192">
        <v>63.94</v>
      </c>
      <c r="AO192">
        <f>(AQ192 - AP192 + DZ192*1E3/(8.314*(EB192+273.15)) * AS192/DY192 * AR192) * DY192/(100*DM192) * 1000/(1000 - AQ192)</f>
        <v>0</v>
      </c>
      <c r="AP192">
        <v>21.1693599673858</v>
      </c>
      <c r="AQ192">
        <v>23.3312356643357</v>
      </c>
      <c r="AR192">
        <v>-0.000212525102684227</v>
      </c>
      <c r="AS192">
        <v>94.9993966536346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2.96</v>
      </c>
      <c r="DN192">
        <v>0.5</v>
      </c>
      <c r="DO192" t="s">
        <v>440</v>
      </c>
      <c r="DP192">
        <v>2</v>
      </c>
      <c r="DQ192" t="b">
        <v>1</v>
      </c>
      <c r="DR192">
        <v>1758473356.94615</v>
      </c>
      <c r="DS192">
        <v>1246.64769230769</v>
      </c>
      <c r="DT192">
        <v>1293.08076923077</v>
      </c>
      <c r="DU192">
        <v>23.3648846153846</v>
      </c>
      <c r="DV192">
        <v>21.1737076923077</v>
      </c>
      <c r="DW192">
        <v>1239.13076923077</v>
      </c>
      <c r="DX192">
        <v>23.0376076923077</v>
      </c>
      <c r="DY192">
        <v>500.017769230769</v>
      </c>
      <c r="DZ192">
        <v>90.1361538461539</v>
      </c>
      <c r="EA192">
        <v>0.0343382461538461</v>
      </c>
      <c r="EB192">
        <v>29.7842153846154</v>
      </c>
      <c r="EC192">
        <v>30.0175769230769</v>
      </c>
      <c r="ED192">
        <v>999.9</v>
      </c>
      <c r="EE192">
        <v>0</v>
      </c>
      <c r="EF192">
        <v>0</v>
      </c>
      <c r="EG192">
        <v>9998.98846153846</v>
      </c>
      <c r="EH192">
        <v>0</v>
      </c>
      <c r="EI192">
        <v>10.7636</v>
      </c>
      <c r="EJ192">
        <v>-46.4341307692308</v>
      </c>
      <c r="EK192">
        <v>1276.47230769231</v>
      </c>
      <c r="EL192">
        <v>1321.05230769231</v>
      </c>
      <c r="EM192">
        <v>2.19117384615385</v>
      </c>
      <c r="EN192">
        <v>1293.08076923077</v>
      </c>
      <c r="EO192">
        <v>21.1737076923077</v>
      </c>
      <c r="EP192">
        <v>2.10602153846154</v>
      </c>
      <c r="EQ192">
        <v>1.90851692307692</v>
      </c>
      <c r="ER192">
        <v>18.2647923076923</v>
      </c>
      <c r="ES192">
        <v>16.7051</v>
      </c>
      <c r="ET192">
        <v>1999.98615384615</v>
      </c>
      <c r="EU192">
        <v>0.979994</v>
      </c>
      <c r="EV192">
        <v>0.0200065</v>
      </c>
      <c r="EW192">
        <v>0</v>
      </c>
      <c r="EX192">
        <v>484.950153846154</v>
      </c>
      <c r="EY192">
        <v>5.00016</v>
      </c>
      <c r="EZ192">
        <v>9944.46923076923</v>
      </c>
      <c r="FA192">
        <v>18234.0076923077</v>
      </c>
      <c r="FB192">
        <v>48.437</v>
      </c>
      <c r="FC192">
        <v>48.937</v>
      </c>
      <c r="FD192">
        <v>48.875</v>
      </c>
      <c r="FE192">
        <v>48.4179230769231</v>
      </c>
      <c r="FF192">
        <v>50.187</v>
      </c>
      <c r="FG192">
        <v>1955.07615384615</v>
      </c>
      <c r="FH192">
        <v>39.91</v>
      </c>
      <c r="FI192">
        <v>0</v>
      </c>
      <c r="FJ192">
        <v>1758473366</v>
      </c>
      <c r="FK192">
        <v>0</v>
      </c>
      <c r="FL192">
        <v>484.9256</v>
      </c>
      <c r="FM192">
        <v>2.03284615332181</v>
      </c>
      <c r="FN192">
        <v>44.2769230032974</v>
      </c>
      <c r="FO192">
        <v>9945.016</v>
      </c>
      <c r="FP192">
        <v>15</v>
      </c>
      <c r="FQ192">
        <v>0</v>
      </c>
      <c r="FR192" t="s">
        <v>441</v>
      </c>
      <c r="FS192">
        <v>1747249705.1</v>
      </c>
      <c r="FT192">
        <v>1747249711.1</v>
      </c>
      <c r="FU192">
        <v>0</v>
      </c>
      <c r="FV192">
        <v>0.871</v>
      </c>
      <c r="FW192">
        <v>0.066</v>
      </c>
      <c r="FX192">
        <v>5.486</v>
      </c>
      <c r="FY192">
        <v>0.145</v>
      </c>
      <c r="FZ192">
        <v>420</v>
      </c>
      <c r="GA192">
        <v>16</v>
      </c>
      <c r="GB192">
        <v>0.27</v>
      </c>
      <c r="GC192">
        <v>0.16</v>
      </c>
      <c r="GD192">
        <v>-46.56176</v>
      </c>
      <c r="GE192">
        <v>1.07940451127824</v>
      </c>
      <c r="GF192">
        <v>0.683704821103376</v>
      </c>
      <c r="GG192">
        <v>0</v>
      </c>
      <c r="GH192">
        <v>484.817117647059</v>
      </c>
      <c r="GI192">
        <v>1.87731092369291</v>
      </c>
      <c r="GJ192">
        <v>0.261979766248986</v>
      </c>
      <c r="GK192">
        <v>-1</v>
      </c>
      <c r="GL192">
        <v>2.1875815</v>
      </c>
      <c r="GM192">
        <v>-0.01931052631579</v>
      </c>
      <c r="GN192">
        <v>0.0162342838693304</v>
      </c>
      <c r="GO192">
        <v>1</v>
      </c>
      <c r="GP192">
        <v>1</v>
      </c>
      <c r="GQ192">
        <v>2</v>
      </c>
      <c r="GR192" t="s">
        <v>448</v>
      </c>
      <c r="GS192">
        <v>3.12557</v>
      </c>
      <c r="GT192">
        <v>2.6599</v>
      </c>
      <c r="GU192">
        <v>0.191335</v>
      </c>
      <c r="GV192">
        <v>0.195942</v>
      </c>
      <c r="GW192">
        <v>0.0994215</v>
      </c>
      <c r="GX192">
        <v>0.093177</v>
      </c>
      <c r="GY192">
        <v>20972.7</v>
      </c>
      <c r="GZ192">
        <v>19632.8</v>
      </c>
      <c r="HA192">
        <v>23190.1</v>
      </c>
      <c r="HB192">
        <v>23771.6</v>
      </c>
      <c r="HC192">
        <v>35592.7</v>
      </c>
      <c r="HD192">
        <v>35681.1</v>
      </c>
      <c r="HE192">
        <v>41799.1</v>
      </c>
      <c r="HF192">
        <v>42380.2</v>
      </c>
      <c r="HG192">
        <v>1.9123</v>
      </c>
      <c r="HH192">
        <v>1.8052</v>
      </c>
      <c r="HI192">
        <v>0.161737</v>
      </c>
      <c r="HJ192">
        <v>0</v>
      </c>
      <c r="HK192">
        <v>27.3938</v>
      </c>
      <c r="HL192">
        <v>999.9</v>
      </c>
      <c r="HM192">
        <v>49.567</v>
      </c>
      <c r="HN192">
        <v>31.008</v>
      </c>
      <c r="HO192">
        <v>24.82</v>
      </c>
      <c r="HP192">
        <v>54.4874</v>
      </c>
      <c r="HQ192">
        <v>43.2131</v>
      </c>
      <c r="HR192">
        <v>1</v>
      </c>
      <c r="HS192">
        <v>0.00128303</v>
      </c>
      <c r="HT192">
        <v>0.273864</v>
      </c>
      <c r="HU192">
        <v>20.2179</v>
      </c>
      <c r="HV192">
        <v>5.23406</v>
      </c>
      <c r="HW192">
        <v>11.992</v>
      </c>
      <c r="HX192">
        <v>4.95565</v>
      </c>
      <c r="HY192">
        <v>3.30395</v>
      </c>
      <c r="HZ192">
        <v>999.9</v>
      </c>
      <c r="IA192">
        <v>9999</v>
      </c>
      <c r="IB192">
        <v>9999</v>
      </c>
      <c r="IC192">
        <v>9999</v>
      </c>
      <c r="ID192">
        <v>1.86859</v>
      </c>
      <c r="IE192">
        <v>1.86431</v>
      </c>
      <c r="IF192">
        <v>1.8718</v>
      </c>
      <c r="IG192">
        <v>1.86279</v>
      </c>
      <c r="IH192">
        <v>1.86217</v>
      </c>
      <c r="II192">
        <v>1.86859</v>
      </c>
      <c r="IJ192">
        <v>1.85875</v>
      </c>
      <c r="IK192">
        <v>1.86508</v>
      </c>
      <c r="IL192">
        <v>5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7.56</v>
      </c>
      <c r="IZ192">
        <v>0.3265</v>
      </c>
      <c r="JA192">
        <v>4.24591870636989</v>
      </c>
      <c r="JB192">
        <v>0.00406324532283829</v>
      </c>
      <c r="JC192">
        <v>-1.45373754250553e-06</v>
      </c>
      <c r="JD192">
        <v>2.45784242640463e-10</v>
      </c>
      <c r="JE192">
        <v>0.0444475935836347</v>
      </c>
      <c r="JF192">
        <v>0.00491888386651684</v>
      </c>
      <c r="JG192">
        <v>0.000226889049496401</v>
      </c>
      <c r="JH192">
        <v>4.01595507822366e-06</v>
      </c>
      <c r="JI192">
        <v>-0</v>
      </c>
      <c r="JJ192">
        <v>2035</v>
      </c>
      <c r="JK192">
        <v>2</v>
      </c>
      <c r="JL192">
        <v>30</v>
      </c>
      <c r="JM192">
        <v>187061</v>
      </c>
      <c r="JN192">
        <v>187060.9</v>
      </c>
      <c r="JO192">
        <v>2.64893</v>
      </c>
      <c r="JP192">
        <v>2.3291</v>
      </c>
      <c r="JQ192">
        <v>1.4978</v>
      </c>
      <c r="JR192">
        <v>2.32544</v>
      </c>
      <c r="JS192">
        <v>1.54419</v>
      </c>
      <c r="JT192">
        <v>2.38892</v>
      </c>
      <c r="JU192">
        <v>36.4814</v>
      </c>
      <c r="JV192">
        <v>24.1313</v>
      </c>
      <c r="JW192">
        <v>18</v>
      </c>
      <c r="JX192">
        <v>546.597</v>
      </c>
      <c r="JY192">
        <v>422.048</v>
      </c>
      <c r="JZ192">
        <v>26.7381</v>
      </c>
      <c r="KA192">
        <v>27.5571</v>
      </c>
      <c r="KB192">
        <v>30.0004</v>
      </c>
      <c r="KC192">
        <v>27.4409</v>
      </c>
      <c r="KD192">
        <v>27.4638</v>
      </c>
      <c r="KE192">
        <v>53.0591</v>
      </c>
      <c r="KF192">
        <v>27.6649</v>
      </c>
      <c r="KG192">
        <v>53.5779</v>
      </c>
      <c r="KH192">
        <v>26.6842</v>
      </c>
      <c r="KI192">
        <v>1340.41</v>
      </c>
      <c r="KJ192">
        <v>21.1661</v>
      </c>
      <c r="KK192">
        <v>93.6898</v>
      </c>
      <c r="KL192">
        <v>98.7795</v>
      </c>
    </row>
    <row r="193" spans="1:298">
      <c r="A193">
        <v>177</v>
      </c>
      <c r="B193">
        <v>1758473370.1</v>
      </c>
      <c r="C193">
        <v>4042</v>
      </c>
      <c r="D193" t="s">
        <v>798</v>
      </c>
      <c r="E193" t="s">
        <v>799</v>
      </c>
      <c r="F193">
        <v>5</v>
      </c>
      <c r="G193" t="s">
        <v>436</v>
      </c>
      <c r="H193" t="s">
        <v>437</v>
      </c>
      <c r="I193" t="s">
        <v>438</v>
      </c>
      <c r="J193">
        <v>1758473361.94615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1355.61252772294</v>
      </c>
      <c r="AL193">
        <v>1318.54587878788</v>
      </c>
      <c r="AM193">
        <v>3.52264502164502</v>
      </c>
      <c r="AN193">
        <v>63.94</v>
      </c>
      <c r="AO193">
        <f>(AQ193 - AP193 + DZ193*1E3/(8.314*(EB193+273.15)) * AS193/DY193 * AR193) * DY193/(100*DM193) * 1000/(1000 - AQ193)</f>
        <v>0</v>
      </c>
      <c r="AP193">
        <v>21.172205262529</v>
      </c>
      <c r="AQ193">
        <v>23.3104566433567</v>
      </c>
      <c r="AR193">
        <v>-0.000187069723749971</v>
      </c>
      <c r="AS193">
        <v>94.9993966536346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2.96</v>
      </c>
      <c r="DN193">
        <v>0.5</v>
      </c>
      <c r="DO193" t="s">
        <v>440</v>
      </c>
      <c r="DP193">
        <v>2</v>
      </c>
      <c r="DQ193" t="b">
        <v>1</v>
      </c>
      <c r="DR193">
        <v>1758473361.94615</v>
      </c>
      <c r="DS193">
        <v>1263.52153846154</v>
      </c>
      <c r="DT193">
        <v>1310.36076923077</v>
      </c>
      <c r="DU193">
        <v>23.3430615384615</v>
      </c>
      <c r="DV193">
        <v>21.1732692307692</v>
      </c>
      <c r="DW193">
        <v>1255.97769230769</v>
      </c>
      <c r="DX193">
        <v>23.0162538461538</v>
      </c>
      <c r="DY193">
        <v>499.997230769231</v>
      </c>
      <c r="DZ193">
        <v>90.1358692307692</v>
      </c>
      <c r="EA193">
        <v>0.0341550230769231</v>
      </c>
      <c r="EB193">
        <v>29.7874615384615</v>
      </c>
      <c r="EC193">
        <v>30.0276230769231</v>
      </c>
      <c r="ED193">
        <v>999.9</v>
      </c>
      <c r="EE193">
        <v>0</v>
      </c>
      <c r="EF193">
        <v>0</v>
      </c>
      <c r="EG193">
        <v>10006.3384615385</v>
      </c>
      <c r="EH193">
        <v>0</v>
      </c>
      <c r="EI193">
        <v>10.7613538461538</v>
      </c>
      <c r="EJ193">
        <v>-46.8400615384615</v>
      </c>
      <c r="EK193">
        <v>1293.72153846154</v>
      </c>
      <c r="EL193">
        <v>1338.70615384615</v>
      </c>
      <c r="EM193">
        <v>2.16979230769231</v>
      </c>
      <c r="EN193">
        <v>1310.36076923077</v>
      </c>
      <c r="EO193">
        <v>21.1732692307692</v>
      </c>
      <c r="EP193">
        <v>2.10404923076923</v>
      </c>
      <c r="EQ193">
        <v>1.90847230769231</v>
      </c>
      <c r="ER193">
        <v>18.2498461538462</v>
      </c>
      <c r="ES193">
        <v>16.7047230769231</v>
      </c>
      <c r="ET193">
        <v>2000.00230769231</v>
      </c>
      <c r="EU193">
        <v>0.979994153846154</v>
      </c>
      <c r="EV193">
        <v>0.0200062846153846</v>
      </c>
      <c r="EW193">
        <v>0</v>
      </c>
      <c r="EX193">
        <v>485.107461538462</v>
      </c>
      <c r="EY193">
        <v>5.00016</v>
      </c>
      <c r="EZ193">
        <v>9948.51230769231</v>
      </c>
      <c r="FA193">
        <v>18234.1846153846</v>
      </c>
      <c r="FB193">
        <v>48.437</v>
      </c>
      <c r="FC193">
        <v>48.937</v>
      </c>
      <c r="FD193">
        <v>48.875</v>
      </c>
      <c r="FE193">
        <v>48.4274615384615</v>
      </c>
      <c r="FF193">
        <v>50.187</v>
      </c>
      <c r="FG193">
        <v>1955.09230769231</v>
      </c>
      <c r="FH193">
        <v>39.91</v>
      </c>
      <c r="FI193">
        <v>0</v>
      </c>
      <c r="FJ193">
        <v>1758473371.4</v>
      </c>
      <c r="FK193">
        <v>0</v>
      </c>
      <c r="FL193">
        <v>485.113269230769</v>
      </c>
      <c r="FM193">
        <v>2.99941880768735</v>
      </c>
      <c r="FN193">
        <v>48.8037606953903</v>
      </c>
      <c r="FO193">
        <v>9949.115</v>
      </c>
      <c r="FP193">
        <v>15</v>
      </c>
      <c r="FQ193">
        <v>0</v>
      </c>
      <c r="FR193" t="s">
        <v>441</v>
      </c>
      <c r="FS193">
        <v>1747249705.1</v>
      </c>
      <c r="FT193">
        <v>1747249711.1</v>
      </c>
      <c r="FU193">
        <v>0</v>
      </c>
      <c r="FV193">
        <v>0.871</v>
      </c>
      <c r="FW193">
        <v>0.066</v>
      </c>
      <c r="FX193">
        <v>5.486</v>
      </c>
      <c r="FY193">
        <v>0.145</v>
      </c>
      <c r="FZ193">
        <v>420</v>
      </c>
      <c r="GA193">
        <v>16</v>
      </c>
      <c r="GB193">
        <v>0.27</v>
      </c>
      <c r="GC193">
        <v>0.16</v>
      </c>
      <c r="GD193">
        <v>-46.58372</v>
      </c>
      <c r="GE193">
        <v>-2.9089894736843</v>
      </c>
      <c r="GF193">
        <v>0.699678560197467</v>
      </c>
      <c r="GG193">
        <v>0</v>
      </c>
      <c r="GH193">
        <v>484.979911764706</v>
      </c>
      <c r="GI193">
        <v>2.13016042916226</v>
      </c>
      <c r="GJ193">
        <v>0.278101586141703</v>
      </c>
      <c r="GK193">
        <v>-1</v>
      </c>
      <c r="GL193">
        <v>2.1829505</v>
      </c>
      <c r="GM193">
        <v>-0.216638345864664</v>
      </c>
      <c r="GN193">
        <v>0.0230722097933856</v>
      </c>
      <c r="GO193">
        <v>0</v>
      </c>
      <c r="GP193">
        <v>0</v>
      </c>
      <c r="GQ193">
        <v>2</v>
      </c>
      <c r="GR193" t="s">
        <v>467</v>
      </c>
      <c r="GS193">
        <v>3.12561</v>
      </c>
      <c r="GT193">
        <v>2.65969</v>
      </c>
      <c r="GU193">
        <v>0.192931</v>
      </c>
      <c r="GV193">
        <v>0.19744</v>
      </c>
      <c r="GW193">
        <v>0.0993604</v>
      </c>
      <c r="GX193">
        <v>0.093309</v>
      </c>
      <c r="GY193">
        <v>20930.9</v>
      </c>
      <c r="GZ193">
        <v>19596</v>
      </c>
      <c r="HA193">
        <v>23189.6</v>
      </c>
      <c r="HB193">
        <v>23771.3</v>
      </c>
      <c r="HC193">
        <v>35594.7</v>
      </c>
      <c r="HD193">
        <v>35675.6</v>
      </c>
      <c r="HE193">
        <v>41798.4</v>
      </c>
      <c r="HF193">
        <v>42379.7</v>
      </c>
      <c r="HG193">
        <v>1.9124</v>
      </c>
      <c r="HH193">
        <v>1.8055</v>
      </c>
      <c r="HI193">
        <v>0.162214</v>
      </c>
      <c r="HJ193">
        <v>0</v>
      </c>
      <c r="HK193">
        <v>27.3966</v>
      </c>
      <c r="HL193">
        <v>999.9</v>
      </c>
      <c r="HM193">
        <v>49.615</v>
      </c>
      <c r="HN193">
        <v>31.008</v>
      </c>
      <c r="HO193">
        <v>24.8438</v>
      </c>
      <c r="HP193">
        <v>54.4374</v>
      </c>
      <c r="HQ193">
        <v>43.1931</v>
      </c>
      <c r="HR193">
        <v>1</v>
      </c>
      <c r="HS193">
        <v>0.00175813</v>
      </c>
      <c r="HT193">
        <v>0.352426</v>
      </c>
      <c r="HU193">
        <v>20.2176</v>
      </c>
      <c r="HV193">
        <v>5.23376</v>
      </c>
      <c r="HW193">
        <v>11.992</v>
      </c>
      <c r="HX193">
        <v>4.95575</v>
      </c>
      <c r="HY193">
        <v>3.30395</v>
      </c>
      <c r="HZ193">
        <v>999.9</v>
      </c>
      <c r="IA193">
        <v>9999</v>
      </c>
      <c r="IB193">
        <v>9999</v>
      </c>
      <c r="IC193">
        <v>9999</v>
      </c>
      <c r="ID193">
        <v>1.86859</v>
      </c>
      <c r="IE193">
        <v>1.86432</v>
      </c>
      <c r="IF193">
        <v>1.8718</v>
      </c>
      <c r="IG193">
        <v>1.86279</v>
      </c>
      <c r="IH193">
        <v>1.86218</v>
      </c>
      <c r="II193">
        <v>1.86859</v>
      </c>
      <c r="IJ193">
        <v>1.85875</v>
      </c>
      <c r="IK193">
        <v>1.86511</v>
      </c>
      <c r="IL193">
        <v>5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7.58</v>
      </c>
      <c r="IZ193">
        <v>0.3261</v>
      </c>
      <c r="JA193">
        <v>4.24591870636989</v>
      </c>
      <c r="JB193">
        <v>0.00406324532283829</v>
      </c>
      <c r="JC193">
        <v>-1.45373754250553e-06</v>
      </c>
      <c r="JD193">
        <v>2.45784242640463e-10</v>
      </c>
      <c r="JE193">
        <v>0.0444475935836347</v>
      </c>
      <c r="JF193">
        <v>0.00491888386651684</v>
      </c>
      <c r="JG193">
        <v>0.000226889049496401</v>
      </c>
      <c r="JH193">
        <v>4.01595507822366e-06</v>
      </c>
      <c r="JI193">
        <v>-0</v>
      </c>
      <c r="JJ193">
        <v>2035</v>
      </c>
      <c r="JK193">
        <v>2</v>
      </c>
      <c r="JL193">
        <v>30</v>
      </c>
      <c r="JM193">
        <v>187061.1</v>
      </c>
      <c r="JN193">
        <v>187061</v>
      </c>
      <c r="JO193">
        <v>2.67456</v>
      </c>
      <c r="JP193">
        <v>2.33032</v>
      </c>
      <c r="JQ193">
        <v>1.4978</v>
      </c>
      <c r="JR193">
        <v>2.32544</v>
      </c>
      <c r="JS193">
        <v>1.54419</v>
      </c>
      <c r="JT193">
        <v>2.42065</v>
      </c>
      <c r="JU193">
        <v>36.4814</v>
      </c>
      <c r="JV193">
        <v>24.1313</v>
      </c>
      <c r="JW193">
        <v>18</v>
      </c>
      <c r="JX193">
        <v>546.661</v>
      </c>
      <c r="JY193">
        <v>422.222</v>
      </c>
      <c r="JZ193">
        <v>26.6948</v>
      </c>
      <c r="KA193">
        <v>27.5559</v>
      </c>
      <c r="KB193">
        <v>30.0004</v>
      </c>
      <c r="KC193">
        <v>27.4409</v>
      </c>
      <c r="KD193">
        <v>27.4638</v>
      </c>
      <c r="KE193">
        <v>53.5376</v>
      </c>
      <c r="KF193">
        <v>27.6649</v>
      </c>
      <c r="KG193">
        <v>53.5779</v>
      </c>
      <c r="KH193">
        <v>26.65</v>
      </c>
      <c r="KI193">
        <v>1360.67</v>
      </c>
      <c r="KJ193">
        <v>21.1947</v>
      </c>
      <c r="KK193">
        <v>93.688</v>
      </c>
      <c r="KL193">
        <v>98.7782</v>
      </c>
    </row>
    <row r="194" spans="1:298">
      <c r="A194">
        <v>178</v>
      </c>
      <c r="B194">
        <v>1758473375.1</v>
      </c>
      <c r="C194">
        <v>4047</v>
      </c>
      <c r="D194" t="s">
        <v>800</v>
      </c>
      <c r="E194" t="s">
        <v>801</v>
      </c>
      <c r="F194">
        <v>5</v>
      </c>
      <c r="G194" t="s">
        <v>436</v>
      </c>
      <c r="H194" t="s">
        <v>437</v>
      </c>
      <c r="I194" t="s">
        <v>438</v>
      </c>
      <c r="J194">
        <v>1758473366.94615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1372.10501724675</v>
      </c>
      <c r="AL194">
        <v>1335.53890909091</v>
      </c>
      <c r="AM194">
        <v>3.38390043290035</v>
      </c>
      <c r="AN194">
        <v>63.94</v>
      </c>
      <c r="AO194">
        <f>(AQ194 - AP194 + DZ194*1E3/(8.314*(EB194+273.15)) * AS194/DY194 * AR194) * DY194/(100*DM194) * 1000/(1000 - AQ194)</f>
        <v>0</v>
      </c>
      <c r="AP194">
        <v>21.2165716640292</v>
      </c>
      <c r="AQ194">
        <v>23.3120370629371</v>
      </c>
      <c r="AR194">
        <v>-5.06362445840269e-05</v>
      </c>
      <c r="AS194">
        <v>94.9993966536346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2.96</v>
      </c>
      <c r="DN194">
        <v>0.5</v>
      </c>
      <c r="DO194" t="s">
        <v>440</v>
      </c>
      <c r="DP194">
        <v>2</v>
      </c>
      <c r="DQ194" t="b">
        <v>1</v>
      </c>
      <c r="DR194">
        <v>1758473366.94615</v>
      </c>
      <c r="DS194">
        <v>1280.42230769231</v>
      </c>
      <c r="DT194">
        <v>1326.90153846154</v>
      </c>
      <c r="DU194">
        <v>23.3247923076923</v>
      </c>
      <c r="DV194">
        <v>21.1898692307692</v>
      </c>
      <c r="DW194">
        <v>1272.85153846154</v>
      </c>
      <c r="DX194">
        <v>22.9983692307692</v>
      </c>
      <c r="DY194">
        <v>499.981615384615</v>
      </c>
      <c r="DZ194">
        <v>90.1357461538462</v>
      </c>
      <c r="EA194">
        <v>0.0341731923076923</v>
      </c>
      <c r="EB194">
        <v>29.7878076923077</v>
      </c>
      <c r="EC194">
        <v>30.0353153846154</v>
      </c>
      <c r="ED194">
        <v>999.9</v>
      </c>
      <c r="EE194">
        <v>0</v>
      </c>
      <c r="EF194">
        <v>0</v>
      </c>
      <c r="EG194">
        <v>10001.15</v>
      </c>
      <c r="EH194">
        <v>0</v>
      </c>
      <c r="EI194">
        <v>10.7688384615385</v>
      </c>
      <c r="EJ194">
        <v>-46.4799307692308</v>
      </c>
      <c r="EK194">
        <v>1311.00076923077</v>
      </c>
      <c r="EL194">
        <v>1355.62769230769</v>
      </c>
      <c r="EM194">
        <v>2.13492538461538</v>
      </c>
      <c r="EN194">
        <v>1326.90153846154</v>
      </c>
      <c r="EO194">
        <v>21.1898692307692</v>
      </c>
      <c r="EP194">
        <v>2.10239846153846</v>
      </c>
      <c r="EQ194">
        <v>1.90996461538462</v>
      </c>
      <c r="ER194">
        <v>18.2373615384615</v>
      </c>
      <c r="ES194">
        <v>16.7170384615385</v>
      </c>
      <c r="ET194">
        <v>2000.00307692308</v>
      </c>
      <c r="EU194">
        <v>0.979994153846154</v>
      </c>
      <c r="EV194">
        <v>0.0200062846153846</v>
      </c>
      <c r="EW194">
        <v>0</v>
      </c>
      <c r="EX194">
        <v>485.302615384615</v>
      </c>
      <c r="EY194">
        <v>5.00016</v>
      </c>
      <c r="EZ194">
        <v>9952.42461538462</v>
      </c>
      <c r="FA194">
        <v>18234.1923076923</v>
      </c>
      <c r="FB194">
        <v>48.437</v>
      </c>
      <c r="FC194">
        <v>48.937</v>
      </c>
      <c r="FD194">
        <v>48.875</v>
      </c>
      <c r="FE194">
        <v>48.4322307692308</v>
      </c>
      <c r="FF194">
        <v>50.187</v>
      </c>
      <c r="FG194">
        <v>1955.09307692308</v>
      </c>
      <c r="FH194">
        <v>39.91</v>
      </c>
      <c r="FI194">
        <v>0</v>
      </c>
      <c r="FJ194">
        <v>1758473376.2</v>
      </c>
      <c r="FK194">
        <v>0</v>
      </c>
      <c r="FL194">
        <v>485.330269230769</v>
      </c>
      <c r="FM194">
        <v>2.38540172293268</v>
      </c>
      <c r="FN194">
        <v>50.4652991864851</v>
      </c>
      <c r="FO194">
        <v>9952.955</v>
      </c>
      <c r="FP194">
        <v>15</v>
      </c>
      <c r="FQ194">
        <v>0</v>
      </c>
      <c r="FR194" t="s">
        <v>441</v>
      </c>
      <c r="FS194">
        <v>1747249705.1</v>
      </c>
      <c r="FT194">
        <v>1747249711.1</v>
      </c>
      <c r="FU194">
        <v>0</v>
      </c>
      <c r="FV194">
        <v>0.871</v>
      </c>
      <c r="FW194">
        <v>0.066</v>
      </c>
      <c r="FX194">
        <v>5.486</v>
      </c>
      <c r="FY194">
        <v>0.145</v>
      </c>
      <c r="FZ194">
        <v>420</v>
      </c>
      <c r="GA194">
        <v>16</v>
      </c>
      <c r="GB194">
        <v>0.27</v>
      </c>
      <c r="GC194">
        <v>0.16</v>
      </c>
      <c r="GD194">
        <v>-46.6590571428572</v>
      </c>
      <c r="GE194">
        <v>1.92547012987004</v>
      </c>
      <c r="GF194">
        <v>0.602557923373685</v>
      </c>
      <c r="GG194">
        <v>0</v>
      </c>
      <c r="GH194">
        <v>485.111441176471</v>
      </c>
      <c r="GI194">
        <v>2.57291062236055</v>
      </c>
      <c r="GJ194">
        <v>0.310948377706999</v>
      </c>
      <c r="GK194">
        <v>-1</v>
      </c>
      <c r="GL194">
        <v>2.15800523809524</v>
      </c>
      <c r="GM194">
        <v>-0.396630389610388</v>
      </c>
      <c r="GN194">
        <v>0.0413040230508047</v>
      </c>
      <c r="GO194">
        <v>0</v>
      </c>
      <c r="GP194">
        <v>0</v>
      </c>
      <c r="GQ194">
        <v>2</v>
      </c>
      <c r="GR194" t="s">
        <v>467</v>
      </c>
      <c r="GS194">
        <v>3.12559</v>
      </c>
      <c r="GT194">
        <v>2.65954</v>
      </c>
      <c r="GU194">
        <v>0.194472</v>
      </c>
      <c r="GV194">
        <v>0.198986</v>
      </c>
      <c r="GW194">
        <v>0.0993691</v>
      </c>
      <c r="GX194">
        <v>0.0933662</v>
      </c>
      <c r="GY194">
        <v>20891</v>
      </c>
      <c r="GZ194">
        <v>19558.4</v>
      </c>
      <c r="HA194">
        <v>23189.7</v>
      </c>
      <c r="HB194">
        <v>23771.4</v>
      </c>
      <c r="HC194">
        <v>35594.5</v>
      </c>
      <c r="HD194">
        <v>35673.8</v>
      </c>
      <c r="HE194">
        <v>41798.4</v>
      </c>
      <c r="HF194">
        <v>42380.1</v>
      </c>
      <c r="HG194">
        <v>1.91215</v>
      </c>
      <c r="HH194">
        <v>1.80547</v>
      </c>
      <c r="HI194">
        <v>0.16268</v>
      </c>
      <c r="HJ194">
        <v>0</v>
      </c>
      <c r="HK194">
        <v>27.3943</v>
      </c>
      <c r="HL194">
        <v>999.9</v>
      </c>
      <c r="HM194">
        <v>49.64</v>
      </c>
      <c r="HN194">
        <v>31.008</v>
      </c>
      <c r="HO194">
        <v>24.8572</v>
      </c>
      <c r="HP194">
        <v>54.2674</v>
      </c>
      <c r="HQ194">
        <v>43.1731</v>
      </c>
      <c r="HR194">
        <v>1</v>
      </c>
      <c r="HS194">
        <v>0.00203506</v>
      </c>
      <c r="HT194">
        <v>0.42427</v>
      </c>
      <c r="HU194">
        <v>20.2173</v>
      </c>
      <c r="HV194">
        <v>5.23376</v>
      </c>
      <c r="HW194">
        <v>11.992</v>
      </c>
      <c r="HX194">
        <v>4.9557</v>
      </c>
      <c r="HY194">
        <v>3.30393</v>
      </c>
      <c r="HZ194">
        <v>999.9</v>
      </c>
      <c r="IA194">
        <v>9999</v>
      </c>
      <c r="IB194">
        <v>9999</v>
      </c>
      <c r="IC194">
        <v>9999</v>
      </c>
      <c r="ID194">
        <v>1.86859</v>
      </c>
      <c r="IE194">
        <v>1.86432</v>
      </c>
      <c r="IF194">
        <v>1.8718</v>
      </c>
      <c r="IG194">
        <v>1.86279</v>
      </c>
      <c r="IH194">
        <v>1.86218</v>
      </c>
      <c r="II194">
        <v>1.86859</v>
      </c>
      <c r="IJ194">
        <v>1.85875</v>
      </c>
      <c r="IK194">
        <v>1.86509</v>
      </c>
      <c r="IL194">
        <v>5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7.62</v>
      </c>
      <c r="IZ194">
        <v>0.3262</v>
      </c>
      <c r="JA194">
        <v>4.24591870636989</v>
      </c>
      <c r="JB194">
        <v>0.00406324532283829</v>
      </c>
      <c r="JC194">
        <v>-1.45373754250553e-06</v>
      </c>
      <c r="JD194">
        <v>2.45784242640463e-10</v>
      </c>
      <c r="JE194">
        <v>0.0444475935836347</v>
      </c>
      <c r="JF194">
        <v>0.00491888386651684</v>
      </c>
      <c r="JG194">
        <v>0.000226889049496401</v>
      </c>
      <c r="JH194">
        <v>4.01595507822366e-06</v>
      </c>
      <c r="JI194">
        <v>-0</v>
      </c>
      <c r="JJ194">
        <v>2035</v>
      </c>
      <c r="JK194">
        <v>2</v>
      </c>
      <c r="JL194">
        <v>30</v>
      </c>
      <c r="JM194">
        <v>187061.2</v>
      </c>
      <c r="JN194">
        <v>187061.1</v>
      </c>
      <c r="JO194">
        <v>2.69653</v>
      </c>
      <c r="JP194">
        <v>2.32666</v>
      </c>
      <c r="JQ194">
        <v>1.4978</v>
      </c>
      <c r="JR194">
        <v>2.32544</v>
      </c>
      <c r="JS194">
        <v>1.54419</v>
      </c>
      <c r="JT194">
        <v>2.39746</v>
      </c>
      <c r="JU194">
        <v>36.4814</v>
      </c>
      <c r="JV194">
        <v>24.1313</v>
      </c>
      <c r="JW194">
        <v>18</v>
      </c>
      <c r="JX194">
        <v>546.5</v>
      </c>
      <c r="JY194">
        <v>422.199</v>
      </c>
      <c r="JZ194">
        <v>26.6486</v>
      </c>
      <c r="KA194">
        <v>27.555</v>
      </c>
      <c r="KB194">
        <v>30.0003</v>
      </c>
      <c r="KC194">
        <v>27.4409</v>
      </c>
      <c r="KD194">
        <v>27.4626</v>
      </c>
      <c r="KE194">
        <v>54.0696</v>
      </c>
      <c r="KF194">
        <v>27.6649</v>
      </c>
      <c r="KG194">
        <v>53.5779</v>
      </c>
      <c r="KH194">
        <v>26.6086</v>
      </c>
      <c r="KI194">
        <v>1374.19</v>
      </c>
      <c r="KJ194">
        <v>21.207</v>
      </c>
      <c r="KK194">
        <v>93.6881</v>
      </c>
      <c r="KL194">
        <v>98.7791</v>
      </c>
    </row>
    <row r="195" spans="1:298">
      <c r="A195">
        <v>179</v>
      </c>
      <c r="B195">
        <v>1758473380.1</v>
      </c>
      <c r="C195">
        <v>4052</v>
      </c>
      <c r="D195" t="s">
        <v>802</v>
      </c>
      <c r="E195" t="s">
        <v>803</v>
      </c>
      <c r="F195">
        <v>5</v>
      </c>
      <c r="G195" t="s">
        <v>436</v>
      </c>
      <c r="H195" t="s">
        <v>437</v>
      </c>
      <c r="I195" t="s">
        <v>438</v>
      </c>
      <c r="J195">
        <v>1758473371.94615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1389.22079144589</v>
      </c>
      <c r="AL195">
        <v>1352.74145454545</v>
      </c>
      <c r="AM195">
        <v>3.43206926406915</v>
      </c>
      <c r="AN195">
        <v>63.94</v>
      </c>
      <c r="AO195">
        <f>(AQ195 - AP195 + DZ195*1E3/(8.314*(EB195+273.15)) * AS195/DY195 * AR195) * DY195/(100*DM195) * 1000/(1000 - AQ195)</f>
        <v>0</v>
      </c>
      <c r="AP195">
        <v>21.2301092581813</v>
      </c>
      <c r="AQ195">
        <v>23.3061804195804</v>
      </c>
      <c r="AR195">
        <v>-1.88266037683881e-05</v>
      </c>
      <c r="AS195">
        <v>94.9993966536346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2.96</v>
      </c>
      <c r="DN195">
        <v>0.5</v>
      </c>
      <c r="DO195" t="s">
        <v>440</v>
      </c>
      <c r="DP195">
        <v>2</v>
      </c>
      <c r="DQ195" t="b">
        <v>1</v>
      </c>
      <c r="DR195">
        <v>1758473371.94615</v>
      </c>
      <c r="DS195">
        <v>1297.22461538462</v>
      </c>
      <c r="DT195">
        <v>1343.65307692308</v>
      </c>
      <c r="DU195">
        <v>23.3132923076923</v>
      </c>
      <c r="DV195">
        <v>21.2086769230769</v>
      </c>
      <c r="DW195">
        <v>1289.62846153846</v>
      </c>
      <c r="DX195">
        <v>22.9871153846154</v>
      </c>
      <c r="DY195">
        <v>500.011538461538</v>
      </c>
      <c r="DZ195">
        <v>90.1359538461538</v>
      </c>
      <c r="EA195">
        <v>0.0339109769230769</v>
      </c>
      <c r="EB195">
        <v>29.7839846153846</v>
      </c>
      <c r="EC195">
        <v>30.0396230769231</v>
      </c>
      <c r="ED195">
        <v>999.9</v>
      </c>
      <c r="EE195">
        <v>0</v>
      </c>
      <c r="EF195">
        <v>0</v>
      </c>
      <c r="EG195">
        <v>10015.6230769231</v>
      </c>
      <c r="EH195">
        <v>0</v>
      </c>
      <c r="EI195">
        <v>10.7720461538462</v>
      </c>
      <c r="EJ195">
        <v>-46.4288</v>
      </c>
      <c r="EK195">
        <v>1328.18846153846</v>
      </c>
      <c r="EL195">
        <v>1372.76769230769</v>
      </c>
      <c r="EM195">
        <v>2.10461076923077</v>
      </c>
      <c r="EN195">
        <v>1343.65307692308</v>
      </c>
      <c r="EO195">
        <v>21.2086769230769</v>
      </c>
      <c r="EP195">
        <v>2.10136692307692</v>
      </c>
      <c r="EQ195">
        <v>1.91166615384615</v>
      </c>
      <c r="ER195">
        <v>18.2295461538462</v>
      </c>
      <c r="ES195">
        <v>16.7310538461538</v>
      </c>
      <c r="ET195">
        <v>2000.00615384615</v>
      </c>
      <c r="EU195">
        <v>0.979994153846154</v>
      </c>
      <c r="EV195">
        <v>0.0200062846153846</v>
      </c>
      <c r="EW195">
        <v>0</v>
      </c>
      <c r="EX195">
        <v>485.505846153846</v>
      </c>
      <c r="EY195">
        <v>5.00016</v>
      </c>
      <c r="EZ195">
        <v>9956.50153846154</v>
      </c>
      <c r="FA195">
        <v>18234.2230769231</v>
      </c>
      <c r="FB195">
        <v>48.437</v>
      </c>
      <c r="FC195">
        <v>48.937</v>
      </c>
      <c r="FD195">
        <v>48.875</v>
      </c>
      <c r="FE195">
        <v>48.4322307692308</v>
      </c>
      <c r="FF195">
        <v>50.187</v>
      </c>
      <c r="FG195">
        <v>1955.09615384615</v>
      </c>
      <c r="FH195">
        <v>39.91</v>
      </c>
      <c r="FI195">
        <v>0</v>
      </c>
      <c r="FJ195">
        <v>1758473381</v>
      </c>
      <c r="FK195">
        <v>0</v>
      </c>
      <c r="FL195">
        <v>485.540692307692</v>
      </c>
      <c r="FM195">
        <v>2.58823933001541</v>
      </c>
      <c r="FN195">
        <v>47.9941879688644</v>
      </c>
      <c r="FO195">
        <v>9956.92807692308</v>
      </c>
      <c r="FP195">
        <v>15</v>
      </c>
      <c r="FQ195">
        <v>0</v>
      </c>
      <c r="FR195" t="s">
        <v>441</v>
      </c>
      <c r="FS195">
        <v>1747249705.1</v>
      </c>
      <c r="FT195">
        <v>1747249711.1</v>
      </c>
      <c r="FU195">
        <v>0</v>
      </c>
      <c r="FV195">
        <v>0.871</v>
      </c>
      <c r="FW195">
        <v>0.066</v>
      </c>
      <c r="FX195">
        <v>5.486</v>
      </c>
      <c r="FY195">
        <v>0.145</v>
      </c>
      <c r="FZ195">
        <v>420</v>
      </c>
      <c r="GA195">
        <v>16</v>
      </c>
      <c r="GB195">
        <v>0.27</v>
      </c>
      <c r="GC195">
        <v>0.16</v>
      </c>
      <c r="GD195">
        <v>-46.4027</v>
      </c>
      <c r="GE195">
        <v>1.33642597402593</v>
      </c>
      <c r="GF195">
        <v>0.537992984553304</v>
      </c>
      <c r="GG195">
        <v>0</v>
      </c>
      <c r="GH195">
        <v>485.386176470588</v>
      </c>
      <c r="GI195">
        <v>2.49964859271834</v>
      </c>
      <c r="GJ195">
        <v>0.310525879435693</v>
      </c>
      <c r="GK195">
        <v>-1</v>
      </c>
      <c r="GL195">
        <v>2.12312142857143</v>
      </c>
      <c r="GM195">
        <v>-0.393981038961039</v>
      </c>
      <c r="GN195">
        <v>0.0411572308390657</v>
      </c>
      <c r="GO195">
        <v>0</v>
      </c>
      <c r="GP195">
        <v>0</v>
      </c>
      <c r="GQ195">
        <v>2</v>
      </c>
      <c r="GR195" t="s">
        <v>467</v>
      </c>
      <c r="GS195">
        <v>3.12557</v>
      </c>
      <c r="GT195">
        <v>2.65937</v>
      </c>
      <c r="GU195">
        <v>0.195997</v>
      </c>
      <c r="GV195">
        <v>0.200362</v>
      </c>
      <c r="GW195">
        <v>0.0993504</v>
      </c>
      <c r="GX195">
        <v>0.0933709</v>
      </c>
      <c r="GY195">
        <v>20851.3</v>
      </c>
      <c r="GZ195">
        <v>19524.8</v>
      </c>
      <c r="HA195">
        <v>23189.6</v>
      </c>
      <c r="HB195">
        <v>23771.4</v>
      </c>
      <c r="HC195">
        <v>35595.4</v>
      </c>
      <c r="HD195">
        <v>35673.6</v>
      </c>
      <c r="HE195">
        <v>41798.4</v>
      </c>
      <c r="HF195">
        <v>42380</v>
      </c>
      <c r="HG195">
        <v>1.91205</v>
      </c>
      <c r="HH195">
        <v>1.80543</v>
      </c>
      <c r="HI195">
        <v>0.161819</v>
      </c>
      <c r="HJ195">
        <v>0</v>
      </c>
      <c r="HK195">
        <v>27.3913</v>
      </c>
      <c r="HL195">
        <v>999.9</v>
      </c>
      <c r="HM195">
        <v>49.664</v>
      </c>
      <c r="HN195">
        <v>31.008</v>
      </c>
      <c r="HO195">
        <v>24.865</v>
      </c>
      <c r="HP195">
        <v>53.9474</v>
      </c>
      <c r="HQ195">
        <v>43.1651</v>
      </c>
      <c r="HR195">
        <v>1</v>
      </c>
      <c r="HS195">
        <v>0.00202744</v>
      </c>
      <c r="HT195">
        <v>0.466405</v>
      </c>
      <c r="HU195">
        <v>20.2173</v>
      </c>
      <c r="HV195">
        <v>5.23391</v>
      </c>
      <c r="HW195">
        <v>11.992</v>
      </c>
      <c r="HX195">
        <v>4.95565</v>
      </c>
      <c r="HY195">
        <v>3.30395</v>
      </c>
      <c r="HZ195">
        <v>999.9</v>
      </c>
      <c r="IA195">
        <v>9999</v>
      </c>
      <c r="IB195">
        <v>9999</v>
      </c>
      <c r="IC195">
        <v>9999</v>
      </c>
      <c r="ID195">
        <v>1.86857</v>
      </c>
      <c r="IE195">
        <v>1.86432</v>
      </c>
      <c r="IF195">
        <v>1.8718</v>
      </c>
      <c r="IG195">
        <v>1.86279</v>
      </c>
      <c r="IH195">
        <v>1.86218</v>
      </c>
      <c r="II195">
        <v>1.86859</v>
      </c>
      <c r="IJ195">
        <v>1.85874</v>
      </c>
      <c r="IK195">
        <v>1.86509</v>
      </c>
      <c r="IL195">
        <v>5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7.64</v>
      </c>
      <c r="IZ195">
        <v>0.326</v>
      </c>
      <c r="JA195">
        <v>4.24591870636989</v>
      </c>
      <c r="JB195">
        <v>0.00406324532283829</v>
      </c>
      <c r="JC195">
        <v>-1.45373754250553e-06</v>
      </c>
      <c r="JD195">
        <v>2.45784242640463e-10</v>
      </c>
      <c r="JE195">
        <v>0.0444475935836347</v>
      </c>
      <c r="JF195">
        <v>0.00491888386651684</v>
      </c>
      <c r="JG195">
        <v>0.000226889049496401</v>
      </c>
      <c r="JH195">
        <v>4.01595507822366e-06</v>
      </c>
      <c r="JI195">
        <v>-0</v>
      </c>
      <c r="JJ195">
        <v>2035</v>
      </c>
      <c r="JK195">
        <v>2</v>
      </c>
      <c r="JL195">
        <v>30</v>
      </c>
      <c r="JM195">
        <v>187061.2</v>
      </c>
      <c r="JN195">
        <v>187061.1</v>
      </c>
      <c r="JO195">
        <v>2.72583</v>
      </c>
      <c r="JP195">
        <v>2.32544</v>
      </c>
      <c r="JQ195">
        <v>1.4978</v>
      </c>
      <c r="JR195">
        <v>2.32544</v>
      </c>
      <c r="JS195">
        <v>1.54419</v>
      </c>
      <c r="JT195">
        <v>2.38403</v>
      </c>
      <c r="JU195">
        <v>36.5051</v>
      </c>
      <c r="JV195">
        <v>24.1313</v>
      </c>
      <c r="JW195">
        <v>18</v>
      </c>
      <c r="JX195">
        <v>546.435</v>
      </c>
      <c r="JY195">
        <v>422.162</v>
      </c>
      <c r="JZ195">
        <v>26.5995</v>
      </c>
      <c r="KA195">
        <v>27.555</v>
      </c>
      <c r="KB195">
        <v>30.0001</v>
      </c>
      <c r="KC195">
        <v>27.4409</v>
      </c>
      <c r="KD195">
        <v>27.4616</v>
      </c>
      <c r="KE195">
        <v>54.5857</v>
      </c>
      <c r="KF195">
        <v>27.6649</v>
      </c>
      <c r="KG195">
        <v>53.5779</v>
      </c>
      <c r="KH195">
        <v>26.5637</v>
      </c>
      <c r="KI195">
        <v>1387.79</v>
      </c>
      <c r="KJ195">
        <v>21.2283</v>
      </c>
      <c r="KK195">
        <v>93.6879</v>
      </c>
      <c r="KL195">
        <v>98.7789</v>
      </c>
    </row>
    <row r="196" spans="1:298">
      <c r="A196">
        <v>180</v>
      </c>
      <c r="B196">
        <v>1758473385.1</v>
      </c>
      <c r="C196">
        <v>4057</v>
      </c>
      <c r="D196" t="s">
        <v>804</v>
      </c>
      <c r="E196" t="s">
        <v>805</v>
      </c>
      <c r="F196">
        <v>5</v>
      </c>
      <c r="G196" t="s">
        <v>436</v>
      </c>
      <c r="H196" t="s">
        <v>437</v>
      </c>
      <c r="I196" t="s">
        <v>438</v>
      </c>
      <c r="J196">
        <v>1758473376.94615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1405.17188668398</v>
      </c>
      <c r="AL196">
        <v>1369.11575757576</v>
      </c>
      <c r="AM196">
        <v>3.30333766233767</v>
      </c>
      <c r="AN196">
        <v>63.94</v>
      </c>
      <c r="AO196">
        <f>(AQ196 - AP196 + DZ196*1E3/(8.314*(EB196+273.15)) * AS196/DY196 * AR196) * DY196/(100*DM196) * 1000/(1000 - AQ196)</f>
        <v>0</v>
      </c>
      <c r="AP196">
        <v>21.2300749370408</v>
      </c>
      <c r="AQ196">
        <v>23.2968314685315</v>
      </c>
      <c r="AR196">
        <v>-5.901175006112e-05</v>
      </c>
      <c r="AS196">
        <v>94.9993966536346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2.96</v>
      </c>
      <c r="DN196">
        <v>0.5</v>
      </c>
      <c r="DO196" t="s">
        <v>440</v>
      </c>
      <c r="DP196">
        <v>2</v>
      </c>
      <c r="DQ196" t="b">
        <v>1</v>
      </c>
      <c r="DR196">
        <v>1758473376.94615</v>
      </c>
      <c r="DS196">
        <v>1313.84</v>
      </c>
      <c r="DT196">
        <v>1359.86846153846</v>
      </c>
      <c r="DU196">
        <v>23.3065307692308</v>
      </c>
      <c r="DV196">
        <v>21.2258692307692</v>
      </c>
      <c r="DW196">
        <v>1306.21923076923</v>
      </c>
      <c r="DX196">
        <v>22.9804923076923</v>
      </c>
      <c r="DY196">
        <v>500.020461538462</v>
      </c>
      <c r="DZ196">
        <v>90.1360692307692</v>
      </c>
      <c r="EA196">
        <v>0.0338965615384615</v>
      </c>
      <c r="EB196">
        <v>29.7783230769231</v>
      </c>
      <c r="EC196">
        <v>30.0397769230769</v>
      </c>
      <c r="ED196">
        <v>999.9</v>
      </c>
      <c r="EE196">
        <v>0</v>
      </c>
      <c r="EF196">
        <v>0</v>
      </c>
      <c r="EG196">
        <v>10008.6115384615</v>
      </c>
      <c r="EH196">
        <v>0</v>
      </c>
      <c r="EI196">
        <v>10.7752538461538</v>
      </c>
      <c r="EJ196">
        <v>-46.0280230769231</v>
      </c>
      <c r="EK196">
        <v>1345.19153846154</v>
      </c>
      <c r="EL196">
        <v>1389.35846153846</v>
      </c>
      <c r="EM196">
        <v>2.08065384615385</v>
      </c>
      <c r="EN196">
        <v>1359.86846153846</v>
      </c>
      <c r="EO196">
        <v>21.2258692307692</v>
      </c>
      <c r="EP196">
        <v>2.10075923076923</v>
      </c>
      <c r="EQ196">
        <v>1.91321769230769</v>
      </c>
      <c r="ER196">
        <v>18.2249461538462</v>
      </c>
      <c r="ES196">
        <v>16.7438461538462</v>
      </c>
      <c r="ET196">
        <v>1999.98538461538</v>
      </c>
      <c r="EU196">
        <v>0.979994</v>
      </c>
      <c r="EV196">
        <v>0.0200064923076923</v>
      </c>
      <c r="EW196">
        <v>0</v>
      </c>
      <c r="EX196">
        <v>485.703615384615</v>
      </c>
      <c r="EY196">
        <v>5.00016</v>
      </c>
      <c r="EZ196">
        <v>9960.54615384615</v>
      </c>
      <c r="FA196">
        <v>18234.0307692308</v>
      </c>
      <c r="FB196">
        <v>48.437</v>
      </c>
      <c r="FC196">
        <v>48.937</v>
      </c>
      <c r="FD196">
        <v>48.875</v>
      </c>
      <c r="FE196">
        <v>48.437</v>
      </c>
      <c r="FF196">
        <v>50.187</v>
      </c>
      <c r="FG196">
        <v>1955.07538461538</v>
      </c>
      <c r="FH196">
        <v>39.91</v>
      </c>
      <c r="FI196">
        <v>0</v>
      </c>
      <c r="FJ196">
        <v>1758473385.8</v>
      </c>
      <c r="FK196">
        <v>0</v>
      </c>
      <c r="FL196">
        <v>485.725576923077</v>
      </c>
      <c r="FM196">
        <v>2.63080343207304</v>
      </c>
      <c r="FN196">
        <v>51.8157265044969</v>
      </c>
      <c r="FO196">
        <v>9960.975</v>
      </c>
      <c r="FP196">
        <v>15</v>
      </c>
      <c r="FQ196">
        <v>0</v>
      </c>
      <c r="FR196" t="s">
        <v>441</v>
      </c>
      <c r="FS196">
        <v>1747249705.1</v>
      </c>
      <c r="FT196">
        <v>1747249711.1</v>
      </c>
      <c r="FU196">
        <v>0</v>
      </c>
      <c r="FV196">
        <v>0.871</v>
      </c>
      <c r="FW196">
        <v>0.066</v>
      </c>
      <c r="FX196">
        <v>5.486</v>
      </c>
      <c r="FY196">
        <v>0.145</v>
      </c>
      <c r="FZ196">
        <v>420</v>
      </c>
      <c r="GA196">
        <v>16</v>
      </c>
      <c r="GB196">
        <v>0.27</v>
      </c>
      <c r="GC196">
        <v>0.16</v>
      </c>
      <c r="GD196">
        <v>-46.290675</v>
      </c>
      <c r="GE196">
        <v>4.91584511278189</v>
      </c>
      <c r="GF196">
        <v>0.588914627832422</v>
      </c>
      <c r="GG196">
        <v>0</v>
      </c>
      <c r="GH196">
        <v>485.603117647059</v>
      </c>
      <c r="GI196">
        <v>2.57090909684722</v>
      </c>
      <c r="GJ196">
        <v>0.312841226851568</v>
      </c>
      <c r="GK196">
        <v>-1</v>
      </c>
      <c r="GL196">
        <v>2.0945345</v>
      </c>
      <c r="GM196">
        <v>-0.261725864661656</v>
      </c>
      <c r="GN196">
        <v>0.0285481685007988</v>
      </c>
      <c r="GO196">
        <v>0</v>
      </c>
      <c r="GP196">
        <v>0</v>
      </c>
      <c r="GQ196">
        <v>2</v>
      </c>
      <c r="GR196" t="s">
        <v>467</v>
      </c>
      <c r="GS196">
        <v>3.12555</v>
      </c>
      <c r="GT196">
        <v>2.65949</v>
      </c>
      <c r="GU196">
        <v>0.197487</v>
      </c>
      <c r="GV196">
        <v>0.201796</v>
      </c>
      <c r="GW196">
        <v>0.0993111</v>
      </c>
      <c r="GX196">
        <v>0.093371</v>
      </c>
      <c r="GY196">
        <v>20812.9</v>
      </c>
      <c r="GZ196">
        <v>19489.5</v>
      </c>
      <c r="HA196">
        <v>23189.7</v>
      </c>
      <c r="HB196">
        <v>23771.1</v>
      </c>
      <c r="HC196">
        <v>35597.2</v>
      </c>
      <c r="HD196">
        <v>35673.1</v>
      </c>
      <c r="HE196">
        <v>41798.6</v>
      </c>
      <c r="HF196">
        <v>42379.3</v>
      </c>
      <c r="HG196">
        <v>1.91215</v>
      </c>
      <c r="HH196">
        <v>1.80555</v>
      </c>
      <c r="HI196">
        <v>0.16268</v>
      </c>
      <c r="HJ196">
        <v>0</v>
      </c>
      <c r="HK196">
        <v>27.3855</v>
      </c>
      <c r="HL196">
        <v>999.9</v>
      </c>
      <c r="HM196">
        <v>49.664</v>
      </c>
      <c r="HN196">
        <v>31.008</v>
      </c>
      <c r="HO196">
        <v>24.8681</v>
      </c>
      <c r="HP196">
        <v>54.7674</v>
      </c>
      <c r="HQ196">
        <v>43.1651</v>
      </c>
      <c r="HR196">
        <v>1</v>
      </c>
      <c r="HS196">
        <v>0.00199187</v>
      </c>
      <c r="HT196">
        <v>0.46829</v>
      </c>
      <c r="HU196">
        <v>20.217</v>
      </c>
      <c r="HV196">
        <v>5.23361</v>
      </c>
      <c r="HW196">
        <v>11.992</v>
      </c>
      <c r="HX196">
        <v>4.95535</v>
      </c>
      <c r="HY196">
        <v>3.304</v>
      </c>
      <c r="HZ196">
        <v>999.9</v>
      </c>
      <c r="IA196">
        <v>9999</v>
      </c>
      <c r="IB196">
        <v>9999</v>
      </c>
      <c r="IC196">
        <v>9999</v>
      </c>
      <c r="ID196">
        <v>1.86858</v>
      </c>
      <c r="IE196">
        <v>1.86432</v>
      </c>
      <c r="IF196">
        <v>1.8718</v>
      </c>
      <c r="IG196">
        <v>1.86279</v>
      </c>
      <c r="IH196">
        <v>1.86218</v>
      </c>
      <c r="II196">
        <v>1.86859</v>
      </c>
      <c r="IJ196">
        <v>1.85874</v>
      </c>
      <c r="IK196">
        <v>1.86511</v>
      </c>
      <c r="IL196">
        <v>5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7.66</v>
      </c>
      <c r="IZ196">
        <v>0.3257</v>
      </c>
      <c r="JA196">
        <v>4.24591870636989</v>
      </c>
      <c r="JB196">
        <v>0.00406324532283829</v>
      </c>
      <c r="JC196">
        <v>-1.45373754250553e-06</v>
      </c>
      <c r="JD196">
        <v>2.45784242640463e-10</v>
      </c>
      <c r="JE196">
        <v>0.0444475935836347</v>
      </c>
      <c r="JF196">
        <v>0.00491888386651684</v>
      </c>
      <c r="JG196">
        <v>0.000226889049496401</v>
      </c>
      <c r="JH196">
        <v>4.01595507822366e-06</v>
      </c>
      <c r="JI196">
        <v>-0</v>
      </c>
      <c r="JJ196">
        <v>2035</v>
      </c>
      <c r="JK196">
        <v>2</v>
      </c>
      <c r="JL196">
        <v>30</v>
      </c>
      <c r="JM196">
        <v>187061.3</v>
      </c>
      <c r="JN196">
        <v>187061.2</v>
      </c>
      <c r="JO196">
        <v>2.7478</v>
      </c>
      <c r="JP196">
        <v>2.32666</v>
      </c>
      <c r="JQ196">
        <v>1.4978</v>
      </c>
      <c r="JR196">
        <v>2.32544</v>
      </c>
      <c r="JS196">
        <v>1.54419</v>
      </c>
      <c r="JT196">
        <v>2.38892</v>
      </c>
      <c r="JU196">
        <v>36.4814</v>
      </c>
      <c r="JV196">
        <v>24.1313</v>
      </c>
      <c r="JW196">
        <v>18</v>
      </c>
      <c r="JX196">
        <v>546.488</v>
      </c>
      <c r="JY196">
        <v>422.234</v>
      </c>
      <c r="JZ196">
        <v>26.5515</v>
      </c>
      <c r="KA196">
        <v>27.555</v>
      </c>
      <c r="KB196">
        <v>30.0001</v>
      </c>
      <c r="KC196">
        <v>27.4396</v>
      </c>
      <c r="KD196">
        <v>27.4616</v>
      </c>
      <c r="KE196">
        <v>55.1157</v>
      </c>
      <c r="KF196">
        <v>27.6649</v>
      </c>
      <c r="KG196">
        <v>53.9642</v>
      </c>
      <c r="KH196">
        <v>26.5306</v>
      </c>
      <c r="KI196">
        <v>1408.09</v>
      </c>
      <c r="KJ196">
        <v>21.2662</v>
      </c>
      <c r="KK196">
        <v>93.6884</v>
      </c>
      <c r="KL196">
        <v>98.7773</v>
      </c>
    </row>
    <row r="197" spans="1:298">
      <c r="A197">
        <v>181</v>
      </c>
      <c r="B197">
        <v>1758473390.1</v>
      </c>
      <c r="C197">
        <v>4062</v>
      </c>
      <c r="D197" t="s">
        <v>806</v>
      </c>
      <c r="E197" t="s">
        <v>807</v>
      </c>
      <c r="F197">
        <v>5</v>
      </c>
      <c r="G197" t="s">
        <v>436</v>
      </c>
      <c r="H197" t="s">
        <v>437</v>
      </c>
      <c r="I197" t="s">
        <v>438</v>
      </c>
      <c r="J197">
        <v>1758473381.94615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1421.49605572294</v>
      </c>
      <c r="AL197">
        <v>1385.48793939394</v>
      </c>
      <c r="AM197">
        <v>3.24129870129858</v>
      </c>
      <c r="AN197">
        <v>63.94</v>
      </c>
      <c r="AO197">
        <f>(AQ197 - AP197 + DZ197*1E3/(8.314*(EB197+273.15)) * AS197/DY197 * AR197) * DY197/(100*DM197) * 1000/(1000 - AQ197)</f>
        <v>0</v>
      </c>
      <c r="AP197">
        <v>21.2324490358702</v>
      </c>
      <c r="AQ197">
        <v>23.2784447552448</v>
      </c>
      <c r="AR197">
        <v>-0.00010359334218189</v>
      </c>
      <c r="AS197">
        <v>94.9993966536346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2.96</v>
      </c>
      <c r="DN197">
        <v>0.5</v>
      </c>
      <c r="DO197" t="s">
        <v>440</v>
      </c>
      <c r="DP197">
        <v>2</v>
      </c>
      <c r="DQ197" t="b">
        <v>1</v>
      </c>
      <c r="DR197">
        <v>1758473381.94615</v>
      </c>
      <c r="DS197">
        <v>1330.20307692308</v>
      </c>
      <c r="DT197">
        <v>1375.99923076923</v>
      </c>
      <c r="DU197">
        <v>23.2985</v>
      </c>
      <c r="DV197">
        <v>21.2328538461538</v>
      </c>
      <c r="DW197">
        <v>1322.55846153846</v>
      </c>
      <c r="DX197">
        <v>22.9726230769231</v>
      </c>
      <c r="DY197">
        <v>500.025769230769</v>
      </c>
      <c r="DZ197">
        <v>90.1361615384615</v>
      </c>
      <c r="EA197">
        <v>0.0339439692307692</v>
      </c>
      <c r="EB197">
        <v>29.7711846153846</v>
      </c>
      <c r="EC197">
        <v>30.0375461538462</v>
      </c>
      <c r="ED197">
        <v>999.9</v>
      </c>
      <c r="EE197">
        <v>0</v>
      </c>
      <c r="EF197">
        <v>0</v>
      </c>
      <c r="EG197">
        <v>10008.0307692308</v>
      </c>
      <c r="EH197">
        <v>0</v>
      </c>
      <c r="EI197">
        <v>10.7719384615385</v>
      </c>
      <c r="EJ197">
        <v>-45.7944076923077</v>
      </c>
      <c r="EK197">
        <v>1361.93538461538</v>
      </c>
      <c r="EL197">
        <v>1405.84846153846</v>
      </c>
      <c r="EM197">
        <v>2.06563615384615</v>
      </c>
      <c r="EN197">
        <v>1375.99923076923</v>
      </c>
      <c r="EO197">
        <v>21.2328538461538</v>
      </c>
      <c r="EP197">
        <v>2.10003692307692</v>
      </c>
      <c r="EQ197">
        <v>1.91385</v>
      </c>
      <c r="ER197">
        <v>18.2194538461538</v>
      </c>
      <c r="ES197">
        <v>16.7490307692308</v>
      </c>
      <c r="ET197">
        <v>1999.98153846154</v>
      </c>
      <c r="EU197">
        <v>0.979994</v>
      </c>
      <c r="EV197">
        <v>0.0200064923076923</v>
      </c>
      <c r="EW197">
        <v>0</v>
      </c>
      <c r="EX197">
        <v>485.933153846154</v>
      </c>
      <c r="EY197">
        <v>5.00016</v>
      </c>
      <c r="EZ197">
        <v>9964.80384615385</v>
      </c>
      <c r="FA197">
        <v>18234.0076923077</v>
      </c>
      <c r="FB197">
        <v>48.437</v>
      </c>
      <c r="FC197">
        <v>48.937</v>
      </c>
      <c r="FD197">
        <v>48.875</v>
      </c>
      <c r="FE197">
        <v>48.437</v>
      </c>
      <c r="FF197">
        <v>50.187</v>
      </c>
      <c r="FG197">
        <v>1955.07153846154</v>
      </c>
      <c r="FH197">
        <v>39.91</v>
      </c>
      <c r="FI197">
        <v>0</v>
      </c>
      <c r="FJ197">
        <v>1758473391.2</v>
      </c>
      <c r="FK197">
        <v>0</v>
      </c>
      <c r="FL197">
        <v>485.96116</v>
      </c>
      <c r="FM197">
        <v>2.25407691986178</v>
      </c>
      <c r="FN197">
        <v>52.0338461316685</v>
      </c>
      <c r="FO197">
        <v>9965.808</v>
      </c>
      <c r="FP197">
        <v>15</v>
      </c>
      <c r="FQ197">
        <v>0</v>
      </c>
      <c r="FR197" t="s">
        <v>441</v>
      </c>
      <c r="FS197">
        <v>1747249705.1</v>
      </c>
      <c r="FT197">
        <v>1747249711.1</v>
      </c>
      <c r="FU197">
        <v>0</v>
      </c>
      <c r="FV197">
        <v>0.871</v>
      </c>
      <c r="FW197">
        <v>0.066</v>
      </c>
      <c r="FX197">
        <v>5.486</v>
      </c>
      <c r="FY197">
        <v>0.145</v>
      </c>
      <c r="FZ197">
        <v>420</v>
      </c>
      <c r="GA197">
        <v>16</v>
      </c>
      <c r="GB197">
        <v>0.27</v>
      </c>
      <c r="GC197">
        <v>0.16</v>
      </c>
      <c r="GD197">
        <v>-45.9150380952381</v>
      </c>
      <c r="GE197">
        <v>3.38123376623365</v>
      </c>
      <c r="GF197">
        <v>0.514894826501759</v>
      </c>
      <c r="GG197">
        <v>0</v>
      </c>
      <c r="GH197">
        <v>485.807588235294</v>
      </c>
      <c r="GI197">
        <v>2.69631780408661</v>
      </c>
      <c r="GJ197">
        <v>0.316635447984614</v>
      </c>
      <c r="GK197">
        <v>-1</v>
      </c>
      <c r="GL197">
        <v>2.07336523809524</v>
      </c>
      <c r="GM197">
        <v>-0.170312727272726</v>
      </c>
      <c r="GN197">
        <v>0.018437317907168</v>
      </c>
      <c r="GO197">
        <v>0</v>
      </c>
      <c r="GP197">
        <v>0</v>
      </c>
      <c r="GQ197">
        <v>2</v>
      </c>
      <c r="GR197" t="s">
        <v>467</v>
      </c>
      <c r="GS197">
        <v>3.12556</v>
      </c>
      <c r="GT197">
        <v>2.66019</v>
      </c>
      <c r="GU197">
        <v>0.198934</v>
      </c>
      <c r="GV197">
        <v>0.203321</v>
      </c>
      <c r="GW197">
        <v>0.0992682</v>
      </c>
      <c r="GX197">
        <v>0.093488</v>
      </c>
      <c r="GY197">
        <v>20775.3</v>
      </c>
      <c r="GZ197">
        <v>19452.5</v>
      </c>
      <c r="HA197">
        <v>23189.7</v>
      </c>
      <c r="HB197">
        <v>23771.4</v>
      </c>
      <c r="HC197">
        <v>35598.9</v>
      </c>
      <c r="HD197">
        <v>35669.1</v>
      </c>
      <c r="HE197">
        <v>41798.4</v>
      </c>
      <c r="HF197">
        <v>42379.8</v>
      </c>
      <c r="HG197">
        <v>1.9121</v>
      </c>
      <c r="HH197">
        <v>1.80585</v>
      </c>
      <c r="HI197">
        <v>0.162527</v>
      </c>
      <c r="HJ197">
        <v>0</v>
      </c>
      <c r="HK197">
        <v>27.3784</v>
      </c>
      <c r="HL197">
        <v>999.9</v>
      </c>
      <c r="HM197">
        <v>49.713</v>
      </c>
      <c r="HN197">
        <v>30.998</v>
      </c>
      <c r="HO197">
        <v>24.8797</v>
      </c>
      <c r="HP197">
        <v>54.4174</v>
      </c>
      <c r="HQ197">
        <v>43.1611</v>
      </c>
      <c r="HR197">
        <v>1</v>
      </c>
      <c r="HS197">
        <v>0.00198679</v>
      </c>
      <c r="HT197">
        <v>0.470106</v>
      </c>
      <c r="HU197">
        <v>20.2172</v>
      </c>
      <c r="HV197">
        <v>5.23406</v>
      </c>
      <c r="HW197">
        <v>11.992</v>
      </c>
      <c r="HX197">
        <v>4.95575</v>
      </c>
      <c r="HY197">
        <v>3.30395</v>
      </c>
      <c r="HZ197">
        <v>999.9</v>
      </c>
      <c r="IA197">
        <v>9999</v>
      </c>
      <c r="IB197">
        <v>9999</v>
      </c>
      <c r="IC197">
        <v>9999</v>
      </c>
      <c r="ID197">
        <v>1.86859</v>
      </c>
      <c r="IE197">
        <v>1.86432</v>
      </c>
      <c r="IF197">
        <v>1.87181</v>
      </c>
      <c r="IG197">
        <v>1.86279</v>
      </c>
      <c r="IH197">
        <v>1.86218</v>
      </c>
      <c r="II197">
        <v>1.86859</v>
      </c>
      <c r="IJ197">
        <v>1.85871</v>
      </c>
      <c r="IK197">
        <v>1.8651</v>
      </c>
      <c r="IL197">
        <v>5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7.69</v>
      </c>
      <c r="IZ197">
        <v>0.3254</v>
      </c>
      <c r="JA197">
        <v>4.24591870636989</v>
      </c>
      <c r="JB197">
        <v>0.00406324532283829</v>
      </c>
      <c r="JC197">
        <v>-1.45373754250553e-06</v>
      </c>
      <c r="JD197">
        <v>2.45784242640463e-10</v>
      </c>
      <c r="JE197">
        <v>0.0444475935836347</v>
      </c>
      <c r="JF197">
        <v>0.00491888386651684</v>
      </c>
      <c r="JG197">
        <v>0.000226889049496401</v>
      </c>
      <c r="JH197">
        <v>4.01595507822366e-06</v>
      </c>
      <c r="JI197">
        <v>-0</v>
      </c>
      <c r="JJ197">
        <v>2035</v>
      </c>
      <c r="JK197">
        <v>2</v>
      </c>
      <c r="JL197">
        <v>30</v>
      </c>
      <c r="JM197">
        <v>187061.4</v>
      </c>
      <c r="JN197">
        <v>187061.3</v>
      </c>
      <c r="JO197">
        <v>2.77832</v>
      </c>
      <c r="JP197">
        <v>2.3291</v>
      </c>
      <c r="JQ197">
        <v>1.4978</v>
      </c>
      <c r="JR197">
        <v>2.32544</v>
      </c>
      <c r="JS197">
        <v>1.54419</v>
      </c>
      <c r="JT197">
        <v>2.36694</v>
      </c>
      <c r="JU197">
        <v>36.4814</v>
      </c>
      <c r="JV197">
        <v>24.1313</v>
      </c>
      <c r="JW197">
        <v>18</v>
      </c>
      <c r="JX197">
        <v>546.447</v>
      </c>
      <c r="JY197">
        <v>422.409</v>
      </c>
      <c r="JZ197">
        <v>26.5151</v>
      </c>
      <c r="KA197">
        <v>27.555</v>
      </c>
      <c r="KB197">
        <v>30.0001</v>
      </c>
      <c r="KC197">
        <v>27.4386</v>
      </c>
      <c r="KD197">
        <v>27.4616</v>
      </c>
      <c r="KE197">
        <v>55.6514</v>
      </c>
      <c r="KF197">
        <v>27.6649</v>
      </c>
      <c r="KG197">
        <v>53.9642</v>
      </c>
      <c r="KH197">
        <v>26.4939</v>
      </c>
      <c r="KI197">
        <v>1421.64</v>
      </c>
      <c r="KJ197">
        <v>21.2991</v>
      </c>
      <c r="KK197">
        <v>93.6882</v>
      </c>
      <c r="KL197">
        <v>98.7785</v>
      </c>
    </row>
    <row r="198" spans="1:298">
      <c r="A198">
        <v>182</v>
      </c>
      <c r="B198">
        <v>1758473395.1</v>
      </c>
      <c r="C198">
        <v>4067</v>
      </c>
      <c r="D198" t="s">
        <v>808</v>
      </c>
      <c r="E198" t="s">
        <v>809</v>
      </c>
      <c r="F198">
        <v>5</v>
      </c>
      <c r="G198" t="s">
        <v>436</v>
      </c>
      <c r="H198" t="s">
        <v>437</v>
      </c>
      <c r="I198" t="s">
        <v>438</v>
      </c>
      <c r="J198">
        <v>1758473386.94615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1439.60397056277</v>
      </c>
      <c r="AL198">
        <v>1402.916</v>
      </c>
      <c r="AM198">
        <v>3.52314285714261</v>
      </c>
      <c r="AN198">
        <v>63.94</v>
      </c>
      <c r="AO198">
        <f>(AQ198 - AP198 + DZ198*1E3/(8.314*(EB198+273.15)) * AS198/DY198 * AR198) * DY198/(100*DM198) * 1000/(1000 - AQ198)</f>
        <v>0</v>
      </c>
      <c r="AP198">
        <v>21.2759041229103</v>
      </c>
      <c r="AQ198">
        <v>23.2844573426573</v>
      </c>
      <c r="AR198">
        <v>-1.32409219401239e-05</v>
      </c>
      <c r="AS198">
        <v>94.9993966536346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2.96</v>
      </c>
      <c r="DN198">
        <v>0.5</v>
      </c>
      <c r="DO198" t="s">
        <v>440</v>
      </c>
      <c r="DP198">
        <v>2</v>
      </c>
      <c r="DQ198" t="b">
        <v>1</v>
      </c>
      <c r="DR198">
        <v>1758473386.94615</v>
      </c>
      <c r="DS198">
        <v>1346.51846153846</v>
      </c>
      <c r="DT198">
        <v>1392.47384615385</v>
      </c>
      <c r="DU198">
        <v>23.2897384615385</v>
      </c>
      <c r="DV198">
        <v>21.2506230769231</v>
      </c>
      <c r="DW198">
        <v>1338.85</v>
      </c>
      <c r="DX198">
        <v>22.9640461538462</v>
      </c>
      <c r="DY198">
        <v>500.030461538462</v>
      </c>
      <c r="DZ198">
        <v>90.1354538461539</v>
      </c>
      <c r="EA198">
        <v>0.0340699615384615</v>
      </c>
      <c r="EB198">
        <v>29.7637615384615</v>
      </c>
      <c r="EC198">
        <v>30.0295076923077</v>
      </c>
      <c r="ED198">
        <v>999.9</v>
      </c>
      <c r="EE198">
        <v>0</v>
      </c>
      <c r="EF198">
        <v>0</v>
      </c>
      <c r="EG198">
        <v>10012.5461538462</v>
      </c>
      <c r="EH198">
        <v>0</v>
      </c>
      <c r="EI198">
        <v>10.7677692307692</v>
      </c>
      <c r="EJ198">
        <v>-45.9523615384615</v>
      </c>
      <c r="EK198">
        <v>1378.63</v>
      </c>
      <c r="EL198">
        <v>1422.70692307692</v>
      </c>
      <c r="EM198">
        <v>2.03910692307692</v>
      </c>
      <c r="EN198">
        <v>1392.47384615385</v>
      </c>
      <c r="EO198">
        <v>21.2506230769231</v>
      </c>
      <c r="EP198">
        <v>2.09923076923077</v>
      </c>
      <c r="EQ198">
        <v>1.91543615384615</v>
      </c>
      <c r="ER198">
        <v>18.2133384615385</v>
      </c>
      <c r="ES198">
        <v>16.7620692307692</v>
      </c>
      <c r="ET198">
        <v>1999.97615384615</v>
      </c>
      <c r="EU198">
        <v>0.979994</v>
      </c>
      <c r="EV198">
        <v>0.0200064923076923</v>
      </c>
      <c r="EW198">
        <v>0</v>
      </c>
      <c r="EX198">
        <v>486.137846153846</v>
      </c>
      <c r="EY198">
        <v>5.00016</v>
      </c>
      <c r="EZ198">
        <v>9969.16923076923</v>
      </c>
      <c r="FA198">
        <v>18233.9538461538</v>
      </c>
      <c r="FB198">
        <v>48.437</v>
      </c>
      <c r="FC198">
        <v>48.937</v>
      </c>
      <c r="FD198">
        <v>48.875</v>
      </c>
      <c r="FE198">
        <v>48.437</v>
      </c>
      <c r="FF198">
        <v>50.187</v>
      </c>
      <c r="FG198">
        <v>1955.06615384615</v>
      </c>
      <c r="FH198">
        <v>39.91</v>
      </c>
      <c r="FI198">
        <v>0</v>
      </c>
      <c r="FJ198">
        <v>1758473396</v>
      </c>
      <c r="FK198">
        <v>0</v>
      </c>
      <c r="FL198">
        <v>486.14812</v>
      </c>
      <c r="FM198">
        <v>2.50299999111846</v>
      </c>
      <c r="FN198">
        <v>50.8215383498505</v>
      </c>
      <c r="FO198">
        <v>9970.0716</v>
      </c>
      <c r="FP198">
        <v>15</v>
      </c>
      <c r="FQ198">
        <v>0</v>
      </c>
      <c r="FR198" t="s">
        <v>441</v>
      </c>
      <c r="FS198">
        <v>1747249705.1</v>
      </c>
      <c r="FT198">
        <v>1747249711.1</v>
      </c>
      <c r="FU198">
        <v>0</v>
      </c>
      <c r="FV198">
        <v>0.871</v>
      </c>
      <c r="FW198">
        <v>0.066</v>
      </c>
      <c r="FX198">
        <v>5.486</v>
      </c>
      <c r="FY198">
        <v>0.145</v>
      </c>
      <c r="FZ198">
        <v>420</v>
      </c>
      <c r="GA198">
        <v>16</v>
      </c>
      <c r="GB198">
        <v>0.27</v>
      </c>
      <c r="GC198">
        <v>0.16</v>
      </c>
      <c r="GD198">
        <v>-46.00393</v>
      </c>
      <c r="GE198">
        <v>-1.57208120300756</v>
      </c>
      <c r="GF198">
        <v>0.596309698143507</v>
      </c>
      <c r="GG198">
        <v>0</v>
      </c>
      <c r="GH198">
        <v>485.983529411765</v>
      </c>
      <c r="GI198">
        <v>2.50502673687012</v>
      </c>
      <c r="GJ198">
        <v>0.288572270007533</v>
      </c>
      <c r="GK198">
        <v>-1</v>
      </c>
      <c r="GL198">
        <v>2.048601</v>
      </c>
      <c r="GM198">
        <v>-0.316383157894737</v>
      </c>
      <c r="GN198">
        <v>0.0326713450748511</v>
      </c>
      <c r="GO198">
        <v>0</v>
      </c>
      <c r="GP198">
        <v>0</v>
      </c>
      <c r="GQ198">
        <v>2</v>
      </c>
      <c r="GR198" t="s">
        <v>467</v>
      </c>
      <c r="GS198">
        <v>3.12567</v>
      </c>
      <c r="GT198">
        <v>2.65942</v>
      </c>
      <c r="GU198">
        <v>0.20048</v>
      </c>
      <c r="GV198">
        <v>0.20476</v>
      </c>
      <c r="GW198">
        <v>0.0992879</v>
      </c>
      <c r="GX198">
        <v>0.0935627</v>
      </c>
      <c r="GY198">
        <v>20735.2</v>
      </c>
      <c r="GZ198">
        <v>19416.8</v>
      </c>
      <c r="HA198">
        <v>23189.7</v>
      </c>
      <c r="HB198">
        <v>23770.6</v>
      </c>
      <c r="HC198">
        <v>35598.2</v>
      </c>
      <c r="HD198">
        <v>35665.1</v>
      </c>
      <c r="HE198">
        <v>41798.3</v>
      </c>
      <c r="HF198">
        <v>42378.4</v>
      </c>
      <c r="HG198">
        <v>1.91223</v>
      </c>
      <c r="HH198">
        <v>1.80572</v>
      </c>
      <c r="HI198">
        <v>0.162032</v>
      </c>
      <c r="HJ198">
        <v>0</v>
      </c>
      <c r="HK198">
        <v>27.3691</v>
      </c>
      <c r="HL198">
        <v>999.9</v>
      </c>
      <c r="HM198">
        <v>49.738</v>
      </c>
      <c r="HN198">
        <v>31.008</v>
      </c>
      <c r="HO198">
        <v>24.9069</v>
      </c>
      <c r="HP198">
        <v>53.5574</v>
      </c>
      <c r="HQ198">
        <v>43.129</v>
      </c>
      <c r="HR198">
        <v>1</v>
      </c>
      <c r="HS198">
        <v>0.00204268</v>
      </c>
      <c r="HT198">
        <v>0.455005</v>
      </c>
      <c r="HU198">
        <v>20.2172</v>
      </c>
      <c r="HV198">
        <v>5.23316</v>
      </c>
      <c r="HW198">
        <v>11.992</v>
      </c>
      <c r="HX198">
        <v>4.9559</v>
      </c>
      <c r="HY198">
        <v>3.30398</v>
      </c>
      <c r="HZ198">
        <v>999.9</v>
      </c>
      <c r="IA198">
        <v>9999</v>
      </c>
      <c r="IB198">
        <v>9999</v>
      </c>
      <c r="IC198">
        <v>9999</v>
      </c>
      <c r="ID198">
        <v>1.86859</v>
      </c>
      <c r="IE198">
        <v>1.86432</v>
      </c>
      <c r="IF198">
        <v>1.8718</v>
      </c>
      <c r="IG198">
        <v>1.86279</v>
      </c>
      <c r="IH198">
        <v>1.86217</v>
      </c>
      <c r="II198">
        <v>1.86859</v>
      </c>
      <c r="IJ198">
        <v>1.85871</v>
      </c>
      <c r="IK198">
        <v>1.8651</v>
      </c>
      <c r="IL198">
        <v>5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7.71</v>
      </c>
      <c r="IZ198">
        <v>0.3256</v>
      </c>
      <c r="JA198">
        <v>4.24591870636989</v>
      </c>
      <c r="JB198">
        <v>0.00406324532283829</v>
      </c>
      <c r="JC198">
        <v>-1.45373754250553e-06</v>
      </c>
      <c r="JD198">
        <v>2.45784242640463e-10</v>
      </c>
      <c r="JE198">
        <v>0.0444475935836347</v>
      </c>
      <c r="JF198">
        <v>0.00491888386651684</v>
      </c>
      <c r="JG198">
        <v>0.000226889049496401</v>
      </c>
      <c r="JH198">
        <v>4.01595507822366e-06</v>
      </c>
      <c r="JI198">
        <v>-0</v>
      </c>
      <c r="JJ198">
        <v>2035</v>
      </c>
      <c r="JK198">
        <v>2</v>
      </c>
      <c r="JL198">
        <v>30</v>
      </c>
      <c r="JM198">
        <v>187061.5</v>
      </c>
      <c r="JN198">
        <v>187061.4</v>
      </c>
      <c r="JO198">
        <v>2.80151</v>
      </c>
      <c r="JP198">
        <v>2.32788</v>
      </c>
      <c r="JQ198">
        <v>1.4978</v>
      </c>
      <c r="JR198">
        <v>2.32544</v>
      </c>
      <c r="JS198">
        <v>1.54419</v>
      </c>
      <c r="JT198">
        <v>2.38647</v>
      </c>
      <c r="JU198">
        <v>36.5051</v>
      </c>
      <c r="JV198">
        <v>24.1313</v>
      </c>
      <c r="JW198">
        <v>18</v>
      </c>
      <c r="JX198">
        <v>546.528</v>
      </c>
      <c r="JY198">
        <v>422.336</v>
      </c>
      <c r="JZ198">
        <v>26.48</v>
      </c>
      <c r="KA198">
        <v>27.555</v>
      </c>
      <c r="KB198">
        <v>30.0002</v>
      </c>
      <c r="KC198">
        <v>27.4386</v>
      </c>
      <c r="KD198">
        <v>27.4616</v>
      </c>
      <c r="KE198">
        <v>56.1851</v>
      </c>
      <c r="KF198">
        <v>27.6649</v>
      </c>
      <c r="KG198">
        <v>53.9642</v>
      </c>
      <c r="KH198">
        <v>26.4699</v>
      </c>
      <c r="KI198">
        <v>1441.89</v>
      </c>
      <c r="KJ198">
        <v>21.3158</v>
      </c>
      <c r="KK198">
        <v>93.688</v>
      </c>
      <c r="KL198">
        <v>98.7753</v>
      </c>
    </row>
    <row r="199" spans="1:298">
      <c r="A199">
        <v>183</v>
      </c>
      <c r="B199">
        <v>1758473400.1</v>
      </c>
      <c r="C199">
        <v>4072</v>
      </c>
      <c r="D199" t="s">
        <v>810</v>
      </c>
      <c r="E199" t="s">
        <v>811</v>
      </c>
      <c r="F199">
        <v>5</v>
      </c>
      <c r="G199" t="s">
        <v>436</v>
      </c>
      <c r="H199" t="s">
        <v>437</v>
      </c>
      <c r="I199" t="s">
        <v>438</v>
      </c>
      <c r="J199">
        <v>1758473391.94615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1456.089596329</v>
      </c>
      <c r="AL199">
        <v>1419.66127272727</v>
      </c>
      <c r="AM199">
        <v>3.30391774891751</v>
      </c>
      <c r="AN199">
        <v>63.94</v>
      </c>
      <c r="AO199">
        <f>(AQ199 - AP199 + DZ199*1E3/(8.314*(EB199+273.15)) * AS199/DY199 * AR199) * DY199/(100*DM199) * 1000/(1000 - AQ199)</f>
        <v>0</v>
      </c>
      <c r="AP199">
        <v>21.2937233889179</v>
      </c>
      <c r="AQ199">
        <v>23.2845538461539</v>
      </c>
      <c r="AR199">
        <v>1.61362988558807e-05</v>
      </c>
      <c r="AS199">
        <v>94.9993966536346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2.96</v>
      </c>
      <c r="DN199">
        <v>0.5</v>
      </c>
      <c r="DO199" t="s">
        <v>440</v>
      </c>
      <c r="DP199">
        <v>2</v>
      </c>
      <c r="DQ199" t="b">
        <v>1</v>
      </c>
      <c r="DR199">
        <v>1758473391.94615</v>
      </c>
      <c r="DS199">
        <v>1362.98</v>
      </c>
      <c r="DT199">
        <v>1409.00692307692</v>
      </c>
      <c r="DU199">
        <v>23.2843076923077</v>
      </c>
      <c r="DV199">
        <v>21.2701307692308</v>
      </c>
      <c r="DW199">
        <v>1355.28538461538</v>
      </c>
      <c r="DX199">
        <v>22.9587230769231</v>
      </c>
      <c r="DY199">
        <v>500.02</v>
      </c>
      <c r="DZ199">
        <v>90.1346538461539</v>
      </c>
      <c r="EA199">
        <v>0.0341941461538462</v>
      </c>
      <c r="EB199">
        <v>29.7551076923077</v>
      </c>
      <c r="EC199">
        <v>30.0241538461539</v>
      </c>
      <c r="ED199">
        <v>999.9</v>
      </c>
      <c r="EE199">
        <v>0</v>
      </c>
      <c r="EF199">
        <v>0</v>
      </c>
      <c r="EG199">
        <v>10003.36</v>
      </c>
      <c r="EH199">
        <v>0</v>
      </c>
      <c r="EI199">
        <v>10.7689461538462</v>
      </c>
      <c r="EJ199">
        <v>-46.0257461538461</v>
      </c>
      <c r="EK199">
        <v>1395.47461538462</v>
      </c>
      <c r="EL199">
        <v>1439.62846153846</v>
      </c>
      <c r="EM199">
        <v>2.01415307692308</v>
      </c>
      <c r="EN199">
        <v>1409.00692307692</v>
      </c>
      <c r="EO199">
        <v>21.2701307692308</v>
      </c>
      <c r="EP199">
        <v>2.09872076923077</v>
      </c>
      <c r="EQ199">
        <v>1.91717769230769</v>
      </c>
      <c r="ER199">
        <v>18.2094692307692</v>
      </c>
      <c r="ES199">
        <v>16.7763846153846</v>
      </c>
      <c r="ET199">
        <v>1999.97153846154</v>
      </c>
      <c r="EU199">
        <v>0.979994</v>
      </c>
      <c r="EV199">
        <v>0.0200064923076923</v>
      </c>
      <c r="EW199">
        <v>0</v>
      </c>
      <c r="EX199">
        <v>486.363153846154</v>
      </c>
      <c r="EY199">
        <v>5.00016</v>
      </c>
      <c r="EZ199">
        <v>9973.40615384615</v>
      </c>
      <c r="FA199">
        <v>18233.9153846154</v>
      </c>
      <c r="FB199">
        <v>48.437</v>
      </c>
      <c r="FC199">
        <v>48.937</v>
      </c>
      <c r="FD199">
        <v>48.875</v>
      </c>
      <c r="FE199">
        <v>48.437</v>
      </c>
      <c r="FF199">
        <v>50.1966923076923</v>
      </c>
      <c r="FG199">
        <v>1955.06153846154</v>
      </c>
      <c r="FH199">
        <v>39.91</v>
      </c>
      <c r="FI199">
        <v>0</v>
      </c>
      <c r="FJ199">
        <v>1758473400.8</v>
      </c>
      <c r="FK199">
        <v>0</v>
      </c>
      <c r="FL199">
        <v>486.32972</v>
      </c>
      <c r="FM199">
        <v>2.04946154633321</v>
      </c>
      <c r="FN199">
        <v>51.6423077309762</v>
      </c>
      <c r="FO199">
        <v>9974.114</v>
      </c>
      <c r="FP199">
        <v>15</v>
      </c>
      <c r="FQ199">
        <v>0</v>
      </c>
      <c r="FR199" t="s">
        <v>441</v>
      </c>
      <c r="FS199">
        <v>1747249705.1</v>
      </c>
      <c r="FT199">
        <v>1747249711.1</v>
      </c>
      <c r="FU199">
        <v>0</v>
      </c>
      <c r="FV199">
        <v>0.871</v>
      </c>
      <c r="FW199">
        <v>0.066</v>
      </c>
      <c r="FX199">
        <v>5.486</v>
      </c>
      <c r="FY199">
        <v>0.145</v>
      </c>
      <c r="FZ199">
        <v>420</v>
      </c>
      <c r="GA199">
        <v>16</v>
      </c>
      <c r="GB199">
        <v>0.27</v>
      </c>
      <c r="GC199">
        <v>0.16</v>
      </c>
      <c r="GD199">
        <v>-45.9366857142857</v>
      </c>
      <c r="GE199">
        <v>-2.60027532467538</v>
      </c>
      <c r="GF199">
        <v>0.588098555302</v>
      </c>
      <c r="GG199">
        <v>0</v>
      </c>
      <c r="GH199">
        <v>486.211294117647</v>
      </c>
      <c r="GI199">
        <v>2.37234530247285</v>
      </c>
      <c r="GJ199">
        <v>0.26746902288058</v>
      </c>
      <c r="GK199">
        <v>-1</v>
      </c>
      <c r="GL199">
        <v>2.02915047619048</v>
      </c>
      <c r="GM199">
        <v>-0.33080961038961</v>
      </c>
      <c r="GN199">
        <v>0.0350750557785512</v>
      </c>
      <c r="GO199">
        <v>0</v>
      </c>
      <c r="GP199">
        <v>0</v>
      </c>
      <c r="GQ199">
        <v>2</v>
      </c>
      <c r="GR199" t="s">
        <v>467</v>
      </c>
      <c r="GS199">
        <v>3.12543</v>
      </c>
      <c r="GT199">
        <v>2.65988</v>
      </c>
      <c r="GU199">
        <v>0.201941</v>
      </c>
      <c r="GV199">
        <v>0.206306</v>
      </c>
      <c r="GW199">
        <v>0.0992789</v>
      </c>
      <c r="GX199">
        <v>0.0935706</v>
      </c>
      <c r="GY199">
        <v>20697</v>
      </c>
      <c r="GZ199">
        <v>19379.5</v>
      </c>
      <c r="HA199">
        <v>23189.4</v>
      </c>
      <c r="HB199">
        <v>23771.1</v>
      </c>
      <c r="HC199">
        <v>35598.4</v>
      </c>
      <c r="HD199">
        <v>35665.7</v>
      </c>
      <c r="HE199">
        <v>41798.1</v>
      </c>
      <c r="HF199">
        <v>42379.3</v>
      </c>
      <c r="HG199">
        <v>1.91208</v>
      </c>
      <c r="HH199">
        <v>1.80593</v>
      </c>
      <c r="HI199">
        <v>0.162449</v>
      </c>
      <c r="HJ199">
        <v>0</v>
      </c>
      <c r="HK199">
        <v>27.361</v>
      </c>
      <c r="HL199">
        <v>999.9</v>
      </c>
      <c r="HM199">
        <v>49.762</v>
      </c>
      <c r="HN199">
        <v>31.008</v>
      </c>
      <c r="HO199">
        <v>24.9188</v>
      </c>
      <c r="HP199">
        <v>54.4074</v>
      </c>
      <c r="HQ199">
        <v>43.153</v>
      </c>
      <c r="HR199">
        <v>1</v>
      </c>
      <c r="HS199">
        <v>0.00206301</v>
      </c>
      <c r="HT199">
        <v>0.426035</v>
      </c>
      <c r="HU199">
        <v>20.2173</v>
      </c>
      <c r="HV199">
        <v>5.23391</v>
      </c>
      <c r="HW199">
        <v>11.992</v>
      </c>
      <c r="HX199">
        <v>4.95565</v>
      </c>
      <c r="HY199">
        <v>3.30395</v>
      </c>
      <c r="HZ199">
        <v>999.9</v>
      </c>
      <c r="IA199">
        <v>9999</v>
      </c>
      <c r="IB199">
        <v>9999</v>
      </c>
      <c r="IC199">
        <v>9999</v>
      </c>
      <c r="ID199">
        <v>1.86859</v>
      </c>
      <c r="IE199">
        <v>1.86429</v>
      </c>
      <c r="IF199">
        <v>1.8718</v>
      </c>
      <c r="IG199">
        <v>1.86279</v>
      </c>
      <c r="IH199">
        <v>1.86218</v>
      </c>
      <c r="II199">
        <v>1.86859</v>
      </c>
      <c r="IJ199">
        <v>1.85871</v>
      </c>
      <c r="IK199">
        <v>1.8651</v>
      </c>
      <c r="IL199">
        <v>5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7.73</v>
      </c>
      <c r="IZ199">
        <v>0.3255</v>
      </c>
      <c r="JA199">
        <v>4.24591870636989</v>
      </c>
      <c r="JB199">
        <v>0.00406324532283829</v>
      </c>
      <c r="JC199">
        <v>-1.45373754250553e-06</v>
      </c>
      <c r="JD199">
        <v>2.45784242640463e-10</v>
      </c>
      <c r="JE199">
        <v>0.0444475935836347</v>
      </c>
      <c r="JF199">
        <v>0.00491888386651684</v>
      </c>
      <c r="JG199">
        <v>0.000226889049496401</v>
      </c>
      <c r="JH199">
        <v>4.01595507822366e-06</v>
      </c>
      <c r="JI199">
        <v>-0</v>
      </c>
      <c r="JJ199">
        <v>2035</v>
      </c>
      <c r="JK199">
        <v>2</v>
      </c>
      <c r="JL199">
        <v>30</v>
      </c>
      <c r="JM199">
        <v>187061.6</v>
      </c>
      <c r="JN199">
        <v>187061.5</v>
      </c>
      <c r="JO199">
        <v>2.83081</v>
      </c>
      <c r="JP199">
        <v>2.32666</v>
      </c>
      <c r="JQ199">
        <v>1.4978</v>
      </c>
      <c r="JR199">
        <v>2.32544</v>
      </c>
      <c r="JS199">
        <v>1.54419</v>
      </c>
      <c r="JT199">
        <v>2.39258</v>
      </c>
      <c r="JU199">
        <v>36.4814</v>
      </c>
      <c r="JV199">
        <v>24.1313</v>
      </c>
      <c r="JW199">
        <v>18</v>
      </c>
      <c r="JX199">
        <v>546.431</v>
      </c>
      <c r="JY199">
        <v>422.452</v>
      </c>
      <c r="JZ199">
        <v>26.4571</v>
      </c>
      <c r="KA199">
        <v>27.555</v>
      </c>
      <c r="KB199">
        <v>30.0002</v>
      </c>
      <c r="KC199">
        <v>27.4386</v>
      </c>
      <c r="KD199">
        <v>27.4615</v>
      </c>
      <c r="KE199">
        <v>56.6777</v>
      </c>
      <c r="KF199">
        <v>27.6649</v>
      </c>
      <c r="KG199">
        <v>53.9642</v>
      </c>
      <c r="KH199">
        <v>26.4549</v>
      </c>
      <c r="KI199">
        <v>1455.36</v>
      </c>
      <c r="KJ199">
        <v>21.348</v>
      </c>
      <c r="KK199">
        <v>93.6872</v>
      </c>
      <c r="KL199">
        <v>98.7774</v>
      </c>
    </row>
    <row r="200" spans="1:298">
      <c r="A200">
        <v>184</v>
      </c>
      <c r="B200">
        <v>1758473405.1</v>
      </c>
      <c r="C200">
        <v>4077</v>
      </c>
      <c r="D200" t="s">
        <v>812</v>
      </c>
      <c r="E200" t="s">
        <v>813</v>
      </c>
      <c r="F200">
        <v>5</v>
      </c>
      <c r="G200" t="s">
        <v>436</v>
      </c>
      <c r="H200" t="s">
        <v>437</v>
      </c>
      <c r="I200" t="s">
        <v>438</v>
      </c>
      <c r="J200">
        <v>1758473396.94615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1474.31402185281</v>
      </c>
      <c r="AL200">
        <v>1437.23612121212</v>
      </c>
      <c r="AM200">
        <v>3.54502164502145</v>
      </c>
      <c r="AN200">
        <v>63.94</v>
      </c>
      <c r="AO200">
        <f>(AQ200 - AP200 + DZ200*1E3/(8.314*(EB200+273.15)) * AS200/DY200 * AR200) * DY200/(100*DM200) * 1000/(1000 - AQ200)</f>
        <v>0</v>
      </c>
      <c r="AP200">
        <v>21.2948382096075</v>
      </c>
      <c r="AQ200">
        <v>23.2780398601399</v>
      </c>
      <c r="AR200">
        <v>-2.62005211343864e-05</v>
      </c>
      <c r="AS200">
        <v>94.9993966536346</v>
      </c>
      <c r="AT200">
        <v>0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2.96</v>
      </c>
      <c r="DN200">
        <v>0.5</v>
      </c>
      <c r="DO200" t="s">
        <v>440</v>
      </c>
      <c r="DP200">
        <v>2</v>
      </c>
      <c r="DQ200" t="b">
        <v>1</v>
      </c>
      <c r="DR200">
        <v>1758473396.94615</v>
      </c>
      <c r="DS200">
        <v>1379.61</v>
      </c>
      <c r="DT200">
        <v>1426.18461538462</v>
      </c>
      <c r="DU200">
        <v>23.2818769230769</v>
      </c>
      <c r="DV200">
        <v>21.2895461538462</v>
      </c>
      <c r="DW200">
        <v>1371.89076923077</v>
      </c>
      <c r="DX200">
        <v>22.9563461538462</v>
      </c>
      <c r="DY200">
        <v>500.010461538462</v>
      </c>
      <c r="DZ200">
        <v>90.1336</v>
      </c>
      <c r="EA200">
        <v>0.0342309384615385</v>
      </c>
      <c r="EB200">
        <v>29.7464615384615</v>
      </c>
      <c r="EC200">
        <v>30.0148076923077</v>
      </c>
      <c r="ED200">
        <v>999.9</v>
      </c>
      <c r="EE200">
        <v>0</v>
      </c>
      <c r="EF200">
        <v>0</v>
      </c>
      <c r="EG200">
        <v>10008.4046153846</v>
      </c>
      <c r="EH200">
        <v>0</v>
      </c>
      <c r="EI200">
        <v>10.7647769230769</v>
      </c>
      <c r="EJ200">
        <v>-46.5752615384615</v>
      </c>
      <c r="EK200">
        <v>1412.49615384615</v>
      </c>
      <c r="EL200">
        <v>1457.21</v>
      </c>
      <c r="EM200">
        <v>1.99230846153846</v>
      </c>
      <c r="EN200">
        <v>1426.18461538462</v>
      </c>
      <c r="EO200">
        <v>21.2895461538462</v>
      </c>
      <c r="EP200">
        <v>2.09847769230769</v>
      </c>
      <c r="EQ200">
        <v>1.91890615384615</v>
      </c>
      <c r="ER200">
        <v>18.2076384615385</v>
      </c>
      <c r="ES200">
        <v>16.7905846153846</v>
      </c>
      <c r="ET200">
        <v>1999.96538461538</v>
      </c>
      <c r="EU200">
        <v>0.979994</v>
      </c>
      <c r="EV200">
        <v>0.0200065</v>
      </c>
      <c r="EW200">
        <v>0</v>
      </c>
      <c r="EX200">
        <v>486.569076923077</v>
      </c>
      <c r="EY200">
        <v>5.00016</v>
      </c>
      <c r="EZ200">
        <v>9977.40076923077</v>
      </c>
      <c r="FA200">
        <v>18233.8538461538</v>
      </c>
      <c r="FB200">
        <v>48.437</v>
      </c>
      <c r="FC200">
        <v>48.937</v>
      </c>
      <c r="FD200">
        <v>48.875</v>
      </c>
      <c r="FE200">
        <v>48.437</v>
      </c>
      <c r="FF200">
        <v>50.1966923076923</v>
      </c>
      <c r="FG200">
        <v>1955.05538461538</v>
      </c>
      <c r="FH200">
        <v>39.91</v>
      </c>
      <c r="FI200">
        <v>0</v>
      </c>
      <c r="FJ200">
        <v>1758473406.2</v>
      </c>
      <c r="FK200">
        <v>0</v>
      </c>
      <c r="FL200">
        <v>486.527538461538</v>
      </c>
      <c r="FM200">
        <v>2.38229060411605</v>
      </c>
      <c r="FN200">
        <v>47.683418797561</v>
      </c>
      <c r="FO200">
        <v>9978.26384615385</v>
      </c>
      <c r="FP200">
        <v>15</v>
      </c>
      <c r="FQ200">
        <v>0</v>
      </c>
      <c r="FR200" t="s">
        <v>441</v>
      </c>
      <c r="FS200">
        <v>1747249705.1</v>
      </c>
      <c r="FT200">
        <v>1747249711.1</v>
      </c>
      <c r="FU200">
        <v>0</v>
      </c>
      <c r="FV200">
        <v>0.871</v>
      </c>
      <c r="FW200">
        <v>0.066</v>
      </c>
      <c r="FX200">
        <v>5.486</v>
      </c>
      <c r="FY200">
        <v>0.145</v>
      </c>
      <c r="FZ200">
        <v>420</v>
      </c>
      <c r="GA200">
        <v>16</v>
      </c>
      <c r="GB200">
        <v>0.27</v>
      </c>
      <c r="GC200">
        <v>0.16</v>
      </c>
      <c r="GD200">
        <v>-46.303965</v>
      </c>
      <c r="GE200">
        <v>-5.1169308270677</v>
      </c>
      <c r="GF200">
        <v>0.764197434093441</v>
      </c>
      <c r="GG200">
        <v>0</v>
      </c>
      <c r="GH200">
        <v>486.407029411765</v>
      </c>
      <c r="GI200">
        <v>2.22858670867899</v>
      </c>
      <c r="GJ200">
        <v>0.267892920365594</v>
      </c>
      <c r="GK200">
        <v>-1</v>
      </c>
      <c r="GL200">
        <v>2.005089</v>
      </c>
      <c r="GM200">
        <v>-0.236138345864663</v>
      </c>
      <c r="GN200">
        <v>0.0261205824781914</v>
      </c>
      <c r="GO200">
        <v>0</v>
      </c>
      <c r="GP200">
        <v>0</v>
      </c>
      <c r="GQ200">
        <v>2</v>
      </c>
      <c r="GR200" t="s">
        <v>467</v>
      </c>
      <c r="GS200">
        <v>3.12555</v>
      </c>
      <c r="GT200">
        <v>2.65989</v>
      </c>
      <c r="GU200">
        <v>0.203459</v>
      </c>
      <c r="GV200">
        <v>0.207666</v>
      </c>
      <c r="GW200">
        <v>0.099259</v>
      </c>
      <c r="GX200">
        <v>0.093628</v>
      </c>
      <c r="GY200">
        <v>20657.7</v>
      </c>
      <c r="GZ200">
        <v>19346.7</v>
      </c>
      <c r="HA200">
        <v>23189.3</v>
      </c>
      <c r="HB200">
        <v>23771.6</v>
      </c>
      <c r="HC200">
        <v>35599.5</v>
      </c>
      <c r="HD200">
        <v>35664</v>
      </c>
      <c r="HE200">
        <v>41798.3</v>
      </c>
      <c r="HF200">
        <v>42379.9</v>
      </c>
      <c r="HG200">
        <v>1.9123</v>
      </c>
      <c r="HH200">
        <v>1.80585</v>
      </c>
      <c r="HI200">
        <v>0.162318</v>
      </c>
      <c r="HJ200">
        <v>0</v>
      </c>
      <c r="HK200">
        <v>27.3537</v>
      </c>
      <c r="HL200">
        <v>999.9</v>
      </c>
      <c r="HM200">
        <v>49.786</v>
      </c>
      <c r="HN200">
        <v>31.008</v>
      </c>
      <c r="HO200">
        <v>24.9303</v>
      </c>
      <c r="HP200">
        <v>54.2674</v>
      </c>
      <c r="HQ200">
        <v>43.5016</v>
      </c>
      <c r="HR200">
        <v>1</v>
      </c>
      <c r="HS200">
        <v>0.00223069</v>
      </c>
      <c r="HT200">
        <v>0.389066</v>
      </c>
      <c r="HU200">
        <v>20.2174</v>
      </c>
      <c r="HV200">
        <v>5.23331</v>
      </c>
      <c r="HW200">
        <v>11.992</v>
      </c>
      <c r="HX200">
        <v>4.95575</v>
      </c>
      <c r="HY200">
        <v>3.30395</v>
      </c>
      <c r="HZ200">
        <v>999.9</v>
      </c>
      <c r="IA200">
        <v>9999</v>
      </c>
      <c r="IB200">
        <v>9999</v>
      </c>
      <c r="IC200">
        <v>9999</v>
      </c>
      <c r="ID200">
        <v>1.86859</v>
      </c>
      <c r="IE200">
        <v>1.86431</v>
      </c>
      <c r="IF200">
        <v>1.8718</v>
      </c>
      <c r="IG200">
        <v>1.86279</v>
      </c>
      <c r="IH200">
        <v>1.86217</v>
      </c>
      <c r="II200">
        <v>1.86859</v>
      </c>
      <c r="IJ200">
        <v>1.85874</v>
      </c>
      <c r="IK200">
        <v>1.8651</v>
      </c>
      <c r="IL200">
        <v>5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7.76</v>
      </c>
      <c r="IZ200">
        <v>0.3254</v>
      </c>
      <c r="JA200">
        <v>4.24591870636989</v>
      </c>
      <c r="JB200">
        <v>0.00406324532283829</v>
      </c>
      <c r="JC200">
        <v>-1.45373754250553e-06</v>
      </c>
      <c r="JD200">
        <v>2.45784242640463e-10</v>
      </c>
      <c r="JE200">
        <v>0.0444475935836347</v>
      </c>
      <c r="JF200">
        <v>0.00491888386651684</v>
      </c>
      <c r="JG200">
        <v>0.000226889049496401</v>
      </c>
      <c r="JH200">
        <v>4.01595507822366e-06</v>
      </c>
      <c r="JI200">
        <v>-0</v>
      </c>
      <c r="JJ200">
        <v>2035</v>
      </c>
      <c r="JK200">
        <v>2</v>
      </c>
      <c r="JL200">
        <v>30</v>
      </c>
      <c r="JM200">
        <v>187061.7</v>
      </c>
      <c r="JN200">
        <v>187061.6</v>
      </c>
      <c r="JO200">
        <v>2.85522</v>
      </c>
      <c r="JP200">
        <v>2.32666</v>
      </c>
      <c r="JQ200">
        <v>1.4978</v>
      </c>
      <c r="JR200">
        <v>2.32544</v>
      </c>
      <c r="JS200">
        <v>1.54419</v>
      </c>
      <c r="JT200">
        <v>2.38403</v>
      </c>
      <c r="JU200">
        <v>36.4814</v>
      </c>
      <c r="JV200">
        <v>24.1313</v>
      </c>
      <c r="JW200">
        <v>18</v>
      </c>
      <c r="JX200">
        <v>546.577</v>
      </c>
      <c r="JY200">
        <v>422.392</v>
      </c>
      <c r="JZ200">
        <v>26.4435</v>
      </c>
      <c r="KA200">
        <v>27.5555</v>
      </c>
      <c r="KB200">
        <v>30.0002</v>
      </c>
      <c r="KC200">
        <v>27.4386</v>
      </c>
      <c r="KD200">
        <v>27.4593</v>
      </c>
      <c r="KE200">
        <v>57.1462</v>
      </c>
      <c r="KF200">
        <v>27.6649</v>
      </c>
      <c r="KG200">
        <v>54.3486</v>
      </c>
      <c r="KH200">
        <v>26.4459</v>
      </c>
      <c r="KI200">
        <v>1475.6</v>
      </c>
      <c r="KJ200">
        <v>21.316</v>
      </c>
      <c r="KK200">
        <v>93.6874</v>
      </c>
      <c r="KL200">
        <v>98.7791</v>
      </c>
    </row>
    <row r="201" spans="1:298">
      <c r="A201">
        <v>185</v>
      </c>
      <c r="B201">
        <v>1758473410.1</v>
      </c>
      <c r="C201">
        <v>4082</v>
      </c>
      <c r="D201" t="s">
        <v>814</v>
      </c>
      <c r="E201" t="s">
        <v>815</v>
      </c>
      <c r="F201">
        <v>5</v>
      </c>
      <c r="G201" t="s">
        <v>436</v>
      </c>
      <c r="H201" t="s">
        <v>437</v>
      </c>
      <c r="I201" t="s">
        <v>438</v>
      </c>
      <c r="J201">
        <v>1758473401.94615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1490.05022382684</v>
      </c>
      <c r="AL201">
        <v>1453.71757575758</v>
      </c>
      <c r="AM201">
        <v>3.27085281385261</v>
      </c>
      <c r="AN201">
        <v>63.94</v>
      </c>
      <c r="AO201">
        <f>(AQ201 - AP201 + DZ201*1E3/(8.314*(EB201+273.15)) * AS201/DY201 * AR201) * DY201/(100*DM201) * 1000/(1000 - AQ201)</f>
        <v>0</v>
      </c>
      <c r="AP201">
        <v>21.3268108163544</v>
      </c>
      <c r="AQ201">
        <v>23.2815041958042</v>
      </c>
      <c r="AR201">
        <v>4.17248362449309e-06</v>
      </c>
      <c r="AS201">
        <v>94.9993966536346</v>
      </c>
      <c r="AT201">
        <v>0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2.96</v>
      </c>
      <c r="DN201">
        <v>0.5</v>
      </c>
      <c r="DO201" t="s">
        <v>440</v>
      </c>
      <c r="DP201">
        <v>2</v>
      </c>
      <c r="DQ201" t="b">
        <v>1</v>
      </c>
      <c r="DR201">
        <v>1758473401.94615</v>
      </c>
      <c r="DS201">
        <v>1396.31384615385</v>
      </c>
      <c r="DT201">
        <v>1442.60076923077</v>
      </c>
      <c r="DU201">
        <v>23.2813384615385</v>
      </c>
      <c r="DV201">
        <v>21.3111923076923</v>
      </c>
      <c r="DW201">
        <v>1388.57076923077</v>
      </c>
      <c r="DX201">
        <v>22.9558230769231</v>
      </c>
      <c r="DY201">
        <v>499.988</v>
      </c>
      <c r="DZ201">
        <v>90.1325538461538</v>
      </c>
      <c r="EA201">
        <v>0.0342671384615385</v>
      </c>
      <c r="EB201">
        <v>29.7379461538462</v>
      </c>
      <c r="EC201">
        <v>30.0063461538462</v>
      </c>
      <c r="ED201">
        <v>999.9</v>
      </c>
      <c r="EE201">
        <v>0</v>
      </c>
      <c r="EF201">
        <v>0</v>
      </c>
      <c r="EG201">
        <v>9999.81076923077</v>
      </c>
      <c r="EH201">
        <v>0</v>
      </c>
      <c r="EI201">
        <v>10.7713</v>
      </c>
      <c r="EJ201">
        <v>-46.2878769230769</v>
      </c>
      <c r="EK201">
        <v>1429.59692307692</v>
      </c>
      <c r="EL201">
        <v>1474.01615384615</v>
      </c>
      <c r="EM201">
        <v>1.97012461538462</v>
      </c>
      <c r="EN201">
        <v>1442.60076923077</v>
      </c>
      <c r="EO201">
        <v>21.3111923076923</v>
      </c>
      <c r="EP201">
        <v>2.09840461538462</v>
      </c>
      <c r="EQ201">
        <v>1.92083461538462</v>
      </c>
      <c r="ER201">
        <v>18.2070923076923</v>
      </c>
      <c r="ES201">
        <v>16.8064</v>
      </c>
      <c r="ET201">
        <v>1999.96307692308</v>
      </c>
      <c r="EU201">
        <v>0.979994</v>
      </c>
      <c r="EV201">
        <v>0.0200064923076923</v>
      </c>
      <c r="EW201">
        <v>0</v>
      </c>
      <c r="EX201">
        <v>486.727076923077</v>
      </c>
      <c r="EY201">
        <v>5.00016</v>
      </c>
      <c r="EZ201">
        <v>9981.28230769231</v>
      </c>
      <c r="FA201">
        <v>18233.8307692308</v>
      </c>
      <c r="FB201">
        <v>48.437</v>
      </c>
      <c r="FC201">
        <v>48.937</v>
      </c>
      <c r="FD201">
        <v>48.875</v>
      </c>
      <c r="FE201">
        <v>48.437</v>
      </c>
      <c r="FF201">
        <v>50.2063846153846</v>
      </c>
      <c r="FG201">
        <v>1955.05307692308</v>
      </c>
      <c r="FH201">
        <v>39.91</v>
      </c>
      <c r="FI201">
        <v>0</v>
      </c>
      <c r="FJ201">
        <v>1758473411</v>
      </c>
      <c r="FK201">
        <v>0</v>
      </c>
      <c r="FL201">
        <v>486.709192307692</v>
      </c>
      <c r="FM201">
        <v>2.01165812179479</v>
      </c>
      <c r="FN201">
        <v>43.3726494993918</v>
      </c>
      <c r="FO201">
        <v>9981.835</v>
      </c>
      <c r="FP201">
        <v>15</v>
      </c>
      <c r="FQ201">
        <v>0</v>
      </c>
      <c r="FR201" t="s">
        <v>441</v>
      </c>
      <c r="FS201">
        <v>1747249705.1</v>
      </c>
      <c r="FT201">
        <v>1747249711.1</v>
      </c>
      <c r="FU201">
        <v>0</v>
      </c>
      <c r="FV201">
        <v>0.871</v>
      </c>
      <c r="FW201">
        <v>0.066</v>
      </c>
      <c r="FX201">
        <v>5.486</v>
      </c>
      <c r="FY201">
        <v>0.145</v>
      </c>
      <c r="FZ201">
        <v>420</v>
      </c>
      <c r="GA201">
        <v>16</v>
      </c>
      <c r="GB201">
        <v>0.27</v>
      </c>
      <c r="GC201">
        <v>0.16</v>
      </c>
      <c r="GD201">
        <v>-46.3802047619048</v>
      </c>
      <c r="GE201">
        <v>1.35700519480519</v>
      </c>
      <c r="GF201">
        <v>0.649930852348515</v>
      </c>
      <c r="GG201">
        <v>0</v>
      </c>
      <c r="GH201">
        <v>486.570705882353</v>
      </c>
      <c r="GI201">
        <v>2.24140565602203</v>
      </c>
      <c r="GJ201">
        <v>0.275231830560409</v>
      </c>
      <c r="GK201">
        <v>-1</v>
      </c>
      <c r="GL201">
        <v>1.97965476190476</v>
      </c>
      <c r="GM201">
        <v>-0.2366212987013</v>
      </c>
      <c r="GN201">
        <v>0.0270438461654311</v>
      </c>
      <c r="GO201">
        <v>0</v>
      </c>
      <c r="GP201">
        <v>0</v>
      </c>
      <c r="GQ201">
        <v>2</v>
      </c>
      <c r="GR201" t="s">
        <v>467</v>
      </c>
      <c r="GS201">
        <v>3.12556</v>
      </c>
      <c r="GT201">
        <v>2.6601</v>
      </c>
      <c r="GU201">
        <v>0.204888</v>
      </c>
      <c r="GV201">
        <v>0.209143</v>
      </c>
      <c r="GW201">
        <v>0.0992944</v>
      </c>
      <c r="GX201">
        <v>0.0937916</v>
      </c>
      <c r="GY201">
        <v>20620.7</v>
      </c>
      <c r="GZ201">
        <v>19310.4</v>
      </c>
      <c r="HA201">
        <v>23189.4</v>
      </c>
      <c r="HB201">
        <v>23771.4</v>
      </c>
      <c r="HC201">
        <v>35598</v>
      </c>
      <c r="HD201">
        <v>35657.5</v>
      </c>
      <c r="HE201">
        <v>41798.1</v>
      </c>
      <c r="HF201">
        <v>42379.7</v>
      </c>
      <c r="HG201">
        <v>1.9122</v>
      </c>
      <c r="HH201">
        <v>1.8061</v>
      </c>
      <c r="HI201">
        <v>0.162713</v>
      </c>
      <c r="HJ201">
        <v>0</v>
      </c>
      <c r="HK201">
        <v>27.3465</v>
      </c>
      <c r="HL201">
        <v>999.9</v>
      </c>
      <c r="HM201">
        <v>49.835</v>
      </c>
      <c r="HN201">
        <v>31.028</v>
      </c>
      <c r="HO201">
        <v>24.9847</v>
      </c>
      <c r="HP201">
        <v>54.5174</v>
      </c>
      <c r="HQ201">
        <v>43.1931</v>
      </c>
      <c r="HR201">
        <v>1</v>
      </c>
      <c r="HS201">
        <v>0.00210112</v>
      </c>
      <c r="HT201">
        <v>0.00643519</v>
      </c>
      <c r="HU201">
        <v>20.2173</v>
      </c>
      <c r="HV201">
        <v>5.23391</v>
      </c>
      <c r="HW201">
        <v>11.992</v>
      </c>
      <c r="HX201">
        <v>4.9556</v>
      </c>
      <c r="HY201">
        <v>3.30395</v>
      </c>
      <c r="HZ201">
        <v>999.9</v>
      </c>
      <c r="IA201">
        <v>9999</v>
      </c>
      <c r="IB201">
        <v>9999</v>
      </c>
      <c r="IC201">
        <v>9999</v>
      </c>
      <c r="ID201">
        <v>1.86858</v>
      </c>
      <c r="IE201">
        <v>1.86432</v>
      </c>
      <c r="IF201">
        <v>1.8718</v>
      </c>
      <c r="IG201">
        <v>1.86279</v>
      </c>
      <c r="IH201">
        <v>1.86218</v>
      </c>
      <c r="II201">
        <v>1.86859</v>
      </c>
      <c r="IJ201">
        <v>1.85873</v>
      </c>
      <c r="IK201">
        <v>1.86509</v>
      </c>
      <c r="IL201">
        <v>5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7.78</v>
      </c>
      <c r="IZ201">
        <v>0.3257</v>
      </c>
      <c r="JA201">
        <v>4.24591870636989</v>
      </c>
      <c r="JB201">
        <v>0.00406324532283829</v>
      </c>
      <c r="JC201">
        <v>-1.45373754250553e-06</v>
      </c>
      <c r="JD201">
        <v>2.45784242640463e-10</v>
      </c>
      <c r="JE201">
        <v>0.0444475935836347</v>
      </c>
      <c r="JF201">
        <v>0.00491888386651684</v>
      </c>
      <c r="JG201">
        <v>0.000226889049496401</v>
      </c>
      <c r="JH201">
        <v>4.01595507822366e-06</v>
      </c>
      <c r="JI201">
        <v>-0</v>
      </c>
      <c r="JJ201">
        <v>2035</v>
      </c>
      <c r="JK201">
        <v>2</v>
      </c>
      <c r="JL201">
        <v>30</v>
      </c>
      <c r="JM201">
        <v>187061.8</v>
      </c>
      <c r="JN201">
        <v>187061.6</v>
      </c>
      <c r="JO201">
        <v>2.8833</v>
      </c>
      <c r="JP201">
        <v>2.32544</v>
      </c>
      <c r="JQ201">
        <v>1.4978</v>
      </c>
      <c r="JR201">
        <v>2.32544</v>
      </c>
      <c r="JS201">
        <v>1.54419</v>
      </c>
      <c r="JT201">
        <v>2.3877</v>
      </c>
      <c r="JU201">
        <v>36.4814</v>
      </c>
      <c r="JV201">
        <v>24.1313</v>
      </c>
      <c r="JW201">
        <v>18</v>
      </c>
      <c r="JX201">
        <v>546.512</v>
      </c>
      <c r="JY201">
        <v>422.537</v>
      </c>
      <c r="JZ201">
        <v>26.4454</v>
      </c>
      <c r="KA201">
        <v>27.555</v>
      </c>
      <c r="KB201">
        <v>30.0001</v>
      </c>
      <c r="KC201">
        <v>27.4386</v>
      </c>
      <c r="KD201">
        <v>27.4593</v>
      </c>
      <c r="KE201">
        <v>57.7287</v>
      </c>
      <c r="KF201">
        <v>27.6649</v>
      </c>
      <c r="KG201">
        <v>54.3486</v>
      </c>
      <c r="KH201">
        <v>26.5843</v>
      </c>
      <c r="KI201">
        <v>1489.04</v>
      </c>
      <c r="KJ201">
        <v>21.316</v>
      </c>
      <c r="KK201">
        <v>93.6872</v>
      </c>
      <c r="KL201">
        <v>98.7784</v>
      </c>
    </row>
    <row r="202" spans="1:298">
      <c r="A202">
        <v>186</v>
      </c>
      <c r="B202">
        <v>1758473415.1</v>
      </c>
      <c r="C202">
        <v>4087</v>
      </c>
      <c r="D202" t="s">
        <v>816</v>
      </c>
      <c r="E202" t="s">
        <v>817</v>
      </c>
      <c r="F202">
        <v>5</v>
      </c>
      <c r="G202" t="s">
        <v>436</v>
      </c>
      <c r="H202" t="s">
        <v>437</v>
      </c>
      <c r="I202" t="s">
        <v>438</v>
      </c>
      <c r="J202">
        <v>1758473406.94615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1508.13041063203</v>
      </c>
      <c r="AL202">
        <v>1471.13339393939</v>
      </c>
      <c r="AM202">
        <v>3.49384415584402</v>
      </c>
      <c r="AN202">
        <v>63.94</v>
      </c>
      <c r="AO202">
        <f>(AQ202 - AP202 + DZ202*1E3/(8.314*(EB202+273.15)) * AS202/DY202 * AR202) * DY202/(100*DM202) * 1000/(1000 - AQ202)</f>
        <v>0</v>
      </c>
      <c r="AP202">
        <v>21.3694460016621</v>
      </c>
      <c r="AQ202">
        <v>23.2996202797203</v>
      </c>
      <c r="AR202">
        <v>7.79215842800158e-05</v>
      </c>
      <c r="AS202">
        <v>94.9993966536346</v>
      </c>
      <c r="AT202">
        <v>0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2.96</v>
      </c>
      <c r="DN202">
        <v>0.5</v>
      </c>
      <c r="DO202" t="s">
        <v>440</v>
      </c>
      <c r="DP202">
        <v>2</v>
      </c>
      <c r="DQ202" t="b">
        <v>1</v>
      </c>
      <c r="DR202">
        <v>1758473406.94615</v>
      </c>
      <c r="DS202">
        <v>1412.93</v>
      </c>
      <c r="DT202">
        <v>1459.58538461538</v>
      </c>
      <c r="DU202">
        <v>23.2841</v>
      </c>
      <c r="DV202">
        <v>21.3340692307692</v>
      </c>
      <c r="DW202">
        <v>1405.16307692308</v>
      </c>
      <c r="DX202">
        <v>22.9585384615385</v>
      </c>
      <c r="DY202">
        <v>499.994384615385</v>
      </c>
      <c r="DZ202">
        <v>90.1316846153846</v>
      </c>
      <c r="EA202">
        <v>0.0344105615384615</v>
      </c>
      <c r="EB202">
        <v>29.7326153846154</v>
      </c>
      <c r="EC202">
        <v>30.0054230769231</v>
      </c>
      <c r="ED202">
        <v>999.9</v>
      </c>
      <c r="EE202">
        <v>0</v>
      </c>
      <c r="EF202">
        <v>0</v>
      </c>
      <c r="EG202">
        <v>9999.22769230769</v>
      </c>
      <c r="EH202">
        <v>0</v>
      </c>
      <c r="EI202">
        <v>10.7787846153846</v>
      </c>
      <c r="EJ202">
        <v>-46.6563461538462</v>
      </c>
      <c r="EK202">
        <v>1446.61230769231</v>
      </c>
      <c r="EL202">
        <v>1491.40461538462</v>
      </c>
      <c r="EM202">
        <v>1.95001384615385</v>
      </c>
      <c r="EN202">
        <v>1459.58538461538</v>
      </c>
      <c r="EO202">
        <v>21.3340692307692</v>
      </c>
      <c r="EP202">
        <v>2.09863538461538</v>
      </c>
      <c r="EQ202">
        <v>1.92287769230769</v>
      </c>
      <c r="ER202">
        <v>18.2088307692308</v>
      </c>
      <c r="ES202">
        <v>16.8231538461538</v>
      </c>
      <c r="ET202">
        <v>1999.98076923077</v>
      </c>
      <c r="EU202">
        <v>0.979994153846154</v>
      </c>
      <c r="EV202">
        <v>0.0200062692307692</v>
      </c>
      <c r="EW202">
        <v>0</v>
      </c>
      <c r="EX202">
        <v>486.841384615385</v>
      </c>
      <c r="EY202">
        <v>5.00016</v>
      </c>
      <c r="EZ202">
        <v>9984.81538461538</v>
      </c>
      <c r="FA202">
        <v>18233.9769230769</v>
      </c>
      <c r="FB202">
        <v>48.437</v>
      </c>
      <c r="FC202">
        <v>48.937</v>
      </c>
      <c r="FD202">
        <v>48.875</v>
      </c>
      <c r="FE202">
        <v>48.437</v>
      </c>
      <c r="FF202">
        <v>50.2063846153846</v>
      </c>
      <c r="FG202">
        <v>1955.07076923077</v>
      </c>
      <c r="FH202">
        <v>39.91</v>
      </c>
      <c r="FI202">
        <v>0</v>
      </c>
      <c r="FJ202">
        <v>1758473415.8</v>
      </c>
      <c r="FK202">
        <v>0</v>
      </c>
      <c r="FL202">
        <v>486.828307692308</v>
      </c>
      <c r="FM202">
        <v>1.20663247890327</v>
      </c>
      <c r="FN202">
        <v>37.6482051549578</v>
      </c>
      <c r="FO202">
        <v>9985.14884615385</v>
      </c>
      <c r="FP202">
        <v>15</v>
      </c>
      <c r="FQ202">
        <v>0</v>
      </c>
      <c r="FR202" t="s">
        <v>441</v>
      </c>
      <c r="FS202">
        <v>1747249705.1</v>
      </c>
      <c r="FT202">
        <v>1747249711.1</v>
      </c>
      <c r="FU202">
        <v>0</v>
      </c>
      <c r="FV202">
        <v>0.871</v>
      </c>
      <c r="FW202">
        <v>0.066</v>
      </c>
      <c r="FX202">
        <v>5.486</v>
      </c>
      <c r="FY202">
        <v>0.145</v>
      </c>
      <c r="FZ202">
        <v>420</v>
      </c>
      <c r="GA202">
        <v>16</v>
      </c>
      <c r="GB202">
        <v>0.27</v>
      </c>
      <c r="GC202">
        <v>0.16</v>
      </c>
      <c r="GD202">
        <v>-46.46028</v>
      </c>
      <c r="GE202">
        <v>-2.28907669172937</v>
      </c>
      <c r="GF202">
        <v>0.709836838012793</v>
      </c>
      <c r="GG202">
        <v>0</v>
      </c>
      <c r="GH202">
        <v>486.744029411765</v>
      </c>
      <c r="GI202">
        <v>1.53566081193413</v>
      </c>
      <c r="GJ202">
        <v>0.225494161303585</v>
      </c>
      <c r="GK202">
        <v>-1</v>
      </c>
      <c r="GL202">
        <v>1.959537</v>
      </c>
      <c r="GM202">
        <v>-0.285891428571429</v>
      </c>
      <c r="GN202">
        <v>0.0297810307242714</v>
      </c>
      <c r="GO202">
        <v>0</v>
      </c>
      <c r="GP202">
        <v>0</v>
      </c>
      <c r="GQ202">
        <v>2</v>
      </c>
      <c r="GR202" t="s">
        <v>467</v>
      </c>
      <c r="GS202">
        <v>3.12569</v>
      </c>
      <c r="GT202">
        <v>2.65966</v>
      </c>
      <c r="GU202">
        <v>0.206385</v>
      </c>
      <c r="GV202">
        <v>0.210568</v>
      </c>
      <c r="GW202">
        <v>0.099331</v>
      </c>
      <c r="GX202">
        <v>0.0937998</v>
      </c>
      <c r="GY202">
        <v>20582.1</v>
      </c>
      <c r="GZ202">
        <v>19275.7</v>
      </c>
      <c r="HA202">
        <v>23189.7</v>
      </c>
      <c r="HB202">
        <v>23771.4</v>
      </c>
      <c r="HC202">
        <v>35596.9</v>
      </c>
      <c r="HD202">
        <v>35657.3</v>
      </c>
      <c r="HE202">
        <v>41798.3</v>
      </c>
      <c r="HF202">
        <v>42379.8</v>
      </c>
      <c r="HG202">
        <v>1.91225</v>
      </c>
      <c r="HH202">
        <v>1.80588</v>
      </c>
      <c r="HI202">
        <v>0.164334</v>
      </c>
      <c r="HJ202">
        <v>0</v>
      </c>
      <c r="HK202">
        <v>27.3419</v>
      </c>
      <c r="HL202">
        <v>999.9</v>
      </c>
      <c r="HM202">
        <v>49.86</v>
      </c>
      <c r="HN202">
        <v>31.008</v>
      </c>
      <c r="HO202">
        <v>24.9671</v>
      </c>
      <c r="HP202">
        <v>53.4774</v>
      </c>
      <c r="HQ202">
        <v>43.153</v>
      </c>
      <c r="HR202">
        <v>1</v>
      </c>
      <c r="HS202">
        <v>0.00156504</v>
      </c>
      <c r="HT202">
        <v>0.0371814</v>
      </c>
      <c r="HU202">
        <v>20.2178</v>
      </c>
      <c r="HV202">
        <v>5.23331</v>
      </c>
      <c r="HW202">
        <v>11.992</v>
      </c>
      <c r="HX202">
        <v>4.9557</v>
      </c>
      <c r="HY202">
        <v>3.304</v>
      </c>
      <c r="HZ202">
        <v>999.9</v>
      </c>
      <c r="IA202">
        <v>9999</v>
      </c>
      <c r="IB202">
        <v>9999</v>
      </c>
      <c r="IC202">
        <v>9999</v>
      </c>
      <c r="ID202">
        <v>1.86858</v>
      </c>
      <c r="IE202">
        <v>1.86432</v>
      </c>
      <c r="IF202">
        <v>1.8718</v>
      </c>
      <c r="IG202">
        <v>1.86279</v>
      </c>
      <c r="IH202">
        <v>1.86217</v>
      </c>
      <c r="II202">
        <v>1.86859</v>
      </c>
      <c r="IJ202">
        <v>1.85873</v>
      </c>
      <c r="IK202">
        <v>1.86509</v>
      </c>
      <c r="IL202">
        <v>5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7.81</v>
      </c>
      <c r="IZ202">
        <v>0.3259</v>
      </c>
      <c r="JA202">
        <v>4.24591870636989</v>
      </c>
      <c r="JB202">
        <v>0.00406324532283829</v>
      </c>
      <c r="JC202">
        <v>-1.45373754250553e-06</v>
      </c>
      <c r="JD202">
        <v>2.45784242640463e-10</v>
      </c>
      <c r="JE202">
        <v>0.0444475935836347</v>
      </c>
      <c r="JF202">
        <v>0.00491888386651684</v>
      </c>
      <c r="JG202">
        <v>0.000226889049496401</v>
      </c>
      <c r="JH202">
        <v>4.01595507822366e-06</v>
      </c>
      <c r="JI202">
        <v>-0</v>
      </c>
      <c r="JJ202">
        <v>2035</v>
      </c>
      <c r="JK202">
        <v>2</v>
      </c>
      <c r="JL202">
        <v>30</v>
      </c>
      <c r="JM202">
        <v>187061.8</v>
      </c>
      <c r="JN202">
        <v>187061.7</v>
      </c>
      <c r="JO202">
        <v>2.90649</v>
      </c>
      <c r="JP202">
        <v>2.32544</v>
      </c>
      <c r="JQ202">
        <v>1.4978</v>
      </c>
      <c r="JR202">
        <v>2.32544</v>
      </c>
      <c r="JS202">
        <v>1.54419</v>
      </c>
      <c r="JT202">
        <v>2.37915</v>
      </c>
      <c r="JU202">
        <v>36.4578</v>
      </c>
      <c r="JV202">
        <v>24.1313</v>
      </c>
      <c r="JW202">
        <v>18</v>
      </c>
      <c r="JX202">
        <v>546.543</v>
      </c>
      <c r="JY202">
        <v>422.406</v>
      </c>
      <c r="JZ202">
        <v>26.5672</v>
      </c>
      <c r="KA202">
        <v>27.555</v>
      </c>
      <c r="KB202">
        <v>29.9997</v>
      </c>
      <c r="KC202">
        <v>27.4385</v>
      </c>
      <c r="KD202">
        <v>27.4593</v>
      </c>
      <c r="KE202">
        <v>58.1886</v>
      </c>
      <c r="KF202">
        <v>27.6649</v>
      </c>
      <c r="KG202">
        <v>54.3486</v>
      </c>
      <c r="KH202">
        <v>26.5537</v>
      </c>
      <c r="KI202">
        <v>1509.32</v>
      </c>
      <c r="KJ202">
        <v>21.315</v>
      </c>
      <c r="KK202">
        <v>93.688</v>
      </c>
      <c r="KL202">
        <v>98.7785</v>
      </c>
    </row>
    <row r="203" spans="1:298">
      <c r="A203">
        <v>187</v>
      </c>
      <c r="B203">
        <v>1758473420.1</v>
      </c>
      <c r="C203">
        <v>4092</v>
      </c>
      <c r="D203" t="s">
        <v>818</v>
      </c>
      <c r="E203" t="s">
        <v>819</v>
      </c>
      <c r="F203">
        <v>5</v>
      </c>
      <c r="G203" t="s">
        <v>436</v>
      </c>
      <c r="H203" t="s">
        <v>437</v>
      </c>
      <c r="I203" t="s">
        <v>438</v>
      </c>
      <c r="J203">
        <v>1758473411.94615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1524.75937225974</v>
      </c>
      <c r="AL203">
        <v>1488.00733333333</v>
      </c>
      <c r="AM203">
        <v>3.34580952380943</v>
      </c>
      <c r="AN203">
        <v>63.94</v>
      </c>
      <c r="AO203">
        <f>(AQ203 - AP203 + DZ203*1E3/(8.314*(EB203+273.15)) * AS203/DY203 * AR203) * DY203/(100*DM203) * 1000/(1000 - AQ203)</f>
        <v>0</v>
      </c>
      <c r="AP203">
        <v>21.3682877724241</v>
      </c>
      <c r="AQ203">
        <v>23.3013608391608</v>
      </c>
      <c r="AR203">
        <v>3.62061370432859e-05</v>
      </c>
      <c r="AS203">
        <v>94.9993966536346</v>
      </c>
      <c r="AT203">
        <v>0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2.96</v>
      </c>
      <c r="DN203">
        <v>0.5</v>
      </c>
      <c r="DO203" t="s">
        <v>440</v>
      </c>
      <c r="DP203">
        <v>2</v>
      </c>
      <c r="DQ203" t="b">
        <v>1</v>
      </c>
      <c r="DR203">
        <v>1758473411.94615</v>
      </c>
      <c r="DS203">
        <v>1429.60307692308</v>
      </c>
      <c r="DT203">
        <v>1476.01538461538</v>
      </c>
      <c r="DU203">
        <v>23.2902538461538</v>
      </c>
      <c r="DV203">
        <v>21.3567538461538</v>
      </c>
      <c r="DW203">
        <v>1421.81230769231</v>
      </c>
      <c r="DX203">
        <v>22.9645692307692</v>
      </c>
      <c r="DY203">
        <v>500.013769230769</v>
      </c>
      <c r="DZ203">
        <v>90.1310923076923</v>
      </c>
      <c r="EA203">
        <v>0.0345010923076923</v>
      </c>
      <c r="EB203">
        <v>29.7292461538462</v>
      </c>
      <c r="EC203">
        <v>30.0082923076923</v>
      </c>
      <c r="ED203">
        <v>999.9</v>
      </c>
      <c r="EE203">
        <v>0</v>
      </c>
      <c r="EF203">
        <v>0</v>
      </c>
      <c r="EG203">
        <v>9979.85230769231</v>
      </c>
      <c r="EH203">
        <v>0</v>
      </c>
      <c r="EI203">
        <v>10.7892615384615</v>
      </c>
      <c r="EJ203">
        <v>-46.4120923076923</v>
      </c>
      <c r="EK203">
        <v>1463.69230769231</v>
      </c>
      <c r="EL203">
        <v>1508.22615384615</v>
      </c>
      <c r="EM203">
        <v>1.93349230769231</v>
      </c>
      <c r="EN203">
        <v>1476.01538461538</v>
      </c>
      <c r="EO203">
        <v>21.3567538461538</v>
      </c>
      <c r="EP203">
        <v>2.09917846153846</v>
      </c>
      <c r="EQ203">
        <v>1.92490846153846</v>
      </c>
      <c r="ER203">
        <v>18.2129384615385</v>
      </c>
      <c r="ES203">
        <v>16.8398</v>
      </c>
      <c r="ET203">
        <v>1999.99615384615</v>
      </c>
      <c r="EU203">
        <v>0.979994307692308</v>
      </c>
      <c r="EV203">
        <v>0.0200060461538462</v>
      </c>
      <c r="EW203">
        <v>0</v>
      </c>
      <c r="EX203">
        <v>486.926692307692</v>
      </c>
      <c r="EY203">
        <v>5.00016</v>
      </c>
      <c r="EZ203">
        <v>9987.90307692308</v>
      </c>
      <c r="FA203">
        <v>18234.1153846154</v>
      </c>
      <c r="FB203">
        <v>48.4418461538462</v>
      </c>
      <c r="FC203">
        <v>48.937</v>
      </c>
      <c r="FD203">
        <v>48.875</v>
      </c>
      <c r="FE203">
        <v>48.437</v>
      </c>
      <c r="FF203">
        <v>50.2160769230769</v>
      </c>
      <c r="FG203">
        <v>1955.08615384615</v>
      </c>
      <c r="FH203">
        <v>39.91</v>
      </c>
      <c r="FI203">
        <v>0</v>
      </c>
      <c r="FJ203">
        <v>1758473421.2</v>
      </c>
      <c r="FK203">
        <v>0</v>
      </c>
      <c r="FL203">
        <v>486.98992</v>
      </c>
      <c r="FM203">
        <v>1.62130769029655</v>
      </c>
      <c r="FN203">
        <v>34.3861538532588</v>
      </c>
      <c r="FO203">
        <v>9988.6396</v>
      </c>
      <c r="FP203">
        <v>15</v>
      </c>
      <c r="FQ203">
        <v>0</v>
      </c>
      <c r="FR203" t="s">
        <v>441</v>
      </c>
      <c r="FS203">
        <v>1747249705.1</v>
      </c>
      <c r="FT203">
        <v>1747249711.1</v>
      </c>
      <c r="FU203">
        <v>0</v>
      </c>
      <c r="FV203">
        <v>0.871</v>
      </c>
      <c r="FW203">
        <v>0.066</v>
      </c>
      <c r="FX203">
        <v>5.486</v>
      </c>
      <c r="FY203">
        <v>0.145</v>
      </c>
      <c r="FZ203">
        <v>420</v>
      </c>
      <c r="GA203">
        <v>16</v>
      </c>
      <c r="GB203">
        <v>0.27</v>
      </c>
      <c r="GC203">
        <v>0.16</v>
      </c>
      <c r="GD203">
        <v>-46.5815904761905</v>
      </c>
      <c r="GE203">
        <v>1.063122077922</v>
      </c>
      <c r="GF203">
        <v>0.615136693213686</v>
      </c>
      <c r="GG203">
        <v>0</v>
      </c>
      <c r="GH203">
        <v>486.880735294118</v>
      </c>
      <c r="GI203">
        <v>1.35072574672222</v>
      </c>
      <c r="GJ203">
        <v>0.22056229063111</v>
      </c>
      <c r="GK203">
        <v>-1</v>
      </c>
      <c r="GL203">
        <v>1.94687333333333</v>
      </c>
      <c r="GM203">
        <v>-0.203895584415584</v>
      </c>
      <c r="GN203">
        <v>0.0256319120913817</v>
      </c>
      <c r="GO203">
        <v>0</v>
      </c>
      <c r="GP203">
        <v>0</v>
      </c>
      <c r="GQ203">
        <v>2</v>
      </c>
      <c r="GR203" t="s">
        <v>467</v>
      </c>
      <c r="GS203">
        <v>3.12536</v>
      </c>
      <c r="GT203">
        <v>2.66023</v>
      </c>
      <c r="GU203">
        <v>0.207827</v>
      </c>
      <c r="GV203">
        <v>0.212058</v>
      </c>
      <c r="GW203">
        <v>0.0993364</v>
      </c>
      <c r="GX203">
        <v>0.0938008</v>
      </c>
      <c r="GY203">
        <v>20544.5</v>
      </c>
      <c r="GZ203">
        <v>19239.4</v>
      </c>
      <c r="HA203">
        <v>23189.4</v>
      </c>
      <c r="HB203">
        <v>23771.6</v>
      </c>
      <c r="HC203">
        <v>35596.7</v>
      </c>
      <c r="HD203">
        <v>35657.4</v>
      </c>
      <c r="HE203">
        <v>41798.1</v>
      </c>
      <c r="HF203">
        <v>42379.8</v>
      </c>
      <c r="HG203">
        <v>1.9117</v>
      </c>
      <c r="HH203">
        <v>1.8067</v>
      </c>
      <c r="HI203">
        <v>0.163957</v>
      </c>
      <c r="HJ203">
        <v>0</v>
      </c>
      <c r="HK203">
        <v>27.3396</v>
      </c>
      <c r="HL203">
        <v>999.9</v>
      </c>
      <c r="HM203">
        <v>49.884</v>
      </c>
      <c r="HN203">
        <v>31.008</v>
      </c>
      <c r="HO203">
        <v>24.9794</v>
      </c>
      <c r="HP203">
        <v>54.1774</v>
      </c>
      <c r="HQ203">
        <v>43.2171</v>
      </c>
      <c r="HR203">
        <v>1</v>
      </c>
      <c r="HS203">
        <v>0.00136179</v>
      </c>
      <c r="HT203">
        <v>0.248502</v>
      </c>
      <c r="HU203">
        <v>20.2177</v>
      </c>
      <c r="HV203">
        <v>5.23391</v>
      </c>
      <c r="HW203">
        <v>11.992</v>
      </c>
      <c r="HX203">
        <v>4.95565</v>
      </c>
      <c r="HY203">
        <v>3.30393</v>
      </c>
      <c r="HZ203">
        <v>999.9</v>
      </c>
      <c r="IA203">
        <v>9999</v>
      </c>
      <c r="IB203">
        <v>9999</v>
      </c>
      <c r="IC203">
        <v>9999</v>
      </c>
      <c r="ID203">
        <v>1.86858</v>
      </c>
      <c r="IE203">
        <v>1.8643</v>
      </c>
      <c r="IF203">
        <v>1.8718</v>
      </c>
      <c r="IG203">
        <v>1.86279</v>
      </c>
      <c r="IH203">
        <v>1.86217</v>
      </c>
      <c r="II203">
        <v>1.86859</v>
      </c>
      <c r="IJ203">
        <v>1.85871</v>
      </c>
      <c r="IK203">
        <v>1.86508</v>
      </c>
      <c r="IL203">
        <v>5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7.83</v>
      </c>
      <c r="IZ203">
        <v>0.3259</v>
      </c>
      <c r="JA203">
        <v>4.24591870636989</v>
      </c>
      <c r="JB203">
        <v>0.00406324532283829</v>
      </c>
      <c r="JC203">
        <v>-1.45373754250553e-06</v>
      </c>
      <c r="JD203">
        <v>2.45784242640463e-10</v>
      </c>
      <c r="JE203">
        <v>0.0444475935836347</v>
      </c>
      <c r="JF203">
        <v>0.00491888386651684</v>
      </c>
      <c r="JG203">
        <v>0.000226889049496401</v>
      </c>
      <c r="JH203">
        <v>4.01595507822366e-06</v>
      </c>
      <c r="JI203">
        <v>-0</v>
      </c>
      <c r="JJ203">
        <v>2035</v>
      </c>
      <c r="JK203">
        <v>2</v>
      </c>
      <c r="JL203">
        <v>30</v>
      </c>
      <c r="JM203">
        <v>187061.9</v>
      </c>
      <c r="JN203">
        <v>187061.8</v>
      </c>
      <c r="JO203">
        <v>2.93457</v>
      </c>
      <c r="JP203">
        <v>2.32544</v>
      </c>
      <c r="JQ203">
        <v>1.4978</v>
      </c>
      <c r="JR203">
        <v>2.32544</v>
      </c>
      <c r="JS203">
        <v>1.54419</v>
      </c>
      <c r="JT203">
        <v>2.38403</v>
      </c>
      <c r="JU203">
        <v>36.4814</v>
      </c>
      <c r="JV203">
        <v>24.1313</v>
      </c>
      <c r="JW203">
        <v>18</v>
      </c>
      <c r="JX203">
        <v>546.169</v>
      </c>
      <c r="JY203">
        <v>422.885</v>
      </c>
      <c r="JZ203">
        <v>26.5688</v>
      </c>
      <c r="KA203">
        <v>27.555</v>
      </c>
      <c r="KB203">
        <v>29.9999</v>
      </c>
      <c r="KC203">
        <v>27.4364</v>
      </c>
      <c r="KD203">
        <v>27.4593</v>
      </c>
      <c r="KE203">
        <v>58.7623</v>
      </c>
      <c r="KF203">
        <v>27.6649</v>
      </c>
      <c r="KG203">
        <v>54.3486</v>
      </c>
      <c r="KH203">
        <v>26.5338</v>
      </c>
      <c r="KI203">
        <v>1522.95</v>
      </c>
      <c r="KJ203">
        <v>21.3091</v>
      </c>
      <c r="KK203">
        <v>93.6873</v>
      </c>
      <c r="KL203">
        <v>98.7788</v>
      </c>
    </row>
    <row r="204" spans="1:298">
      <c r="A204">
        <v>188</v>
      </c>
      <c r="B204">
        <v>1758473425.1</v>
      </c>
      <c r="C204">
        <v>4097</v>
      </c>
      <c r="D204" t="s">
        <v>820</v>
      </c>
      <c r="E204" t="s">
        <v>821</v>
      </c>
      <c r="F204">
        <v>5</v>
      </c>
      <c r="G204" t="s">
        <v>436</v>
      </c>
      <c r="H204" t="s">
        <v>437</v>
      </c>
      <c r="I204" t="s">
        <v>438</v>
      </c>
      <c r="J204">
        <v>1758473416.94615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1542.93234472727</v>
      </c>
      <c r="AL204">
        <v>1505.784</v>
      </c>
      <c r="AM204">
        <v>3.56385714285714</v>
      </c>
      <c r="AN204">
        <v>63.94</v>
      </c>
      <c r="AO204">
        <f>(AQ204 - AP204 + DZ204*1E3/(8.314*(EB204+273.15)) * AS204/DY204 * AR204) * DY204/(100*DM204) * 1000/(1000 - AQ204)</f>
        <v>0</v>
      </c>
      <c r="AP204">
        <v>21.368387901425</v>
      </c>
      <c r="AQ204">
        <v>23.2949328671329</v>
      </c>
      <c r="AR204">
        <v>-1.84980844897384e-05</v>
      </c>
      <c r="AS204">
        <v>94.9993966536346</v>
      </c>
      <c r="AT204">
        <v>0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2.96</v>
      </c>
      <c r="DN204">
        <v>0.5</v>
      </c>
      <c r="DO204" t="s">
        <v>440</v>
      </c>
      <c r="DP204">
        <v>2</v>
      </c>
      <c r="DQ204" t="b">
        <v>1</v>
      </c>
      <c r="DR204">
        <v>1758473416.94615</v>
      </c>
      <c r="DS204">
        <v>1446.35153846154</v>
      </c>
      <c r="DT204">
        <v>1493.24846153846</v>
      </c>
      <c r="DU204">
        <v>23.2966230769231</v>
      </c>
      <c r="DV204">
        <v>21.3677</v>
      </c>
      <c r="DW204">
        <v>1438.53538461538</v>
      </c>
      <c r="DX204">
        <v>22.9708</v>
      </c>
      <c r="DY204">
        <v>500.041692307692</v>
      </c>
      <c r="DZ204">
        <v>90.1310615384615</v>
      </c>
      <c r="EA204">
        <v>0.0344266615384615</v>
      </c>
      <c r="EB204">
        <v>29.7286461538462</v>
      </c>
      <c r="EC204">
        <v>30.0127615384615</v>
      </c>
      <c r="ED204">
        <v>999.9</v>
      </c>
      <c r="EE204">
        <v>0</v>
      </c>
      <c r="EF204">
        <v>0</v>
      </c>
      <c r="EG204">
        <v>9987.41538461538</v>
      </c>
      <c r="EH204">
        <v>0</v>
      </c>
      <c r="EI204">
        <v>10.7945</v>
      </c>
      <c r="EJ204">
        <v>-46.8977923076923</v>
      </c>
      <c r="EK204">
        <v>1480.84923076923</v>
      </c>
      <c r="EL204">
        <v>1525.85230769231</v>
      </c>
      <c r="EM204">
        <v>1.92892230769231</v>
      </c>
      <c r="EN204">
        <v>1493.24846153846</v>
      </c>
      <c r="EO204">
        <v>21.3677</v>
      </c>
      <c r="EP204">
        <v>2.09975307692308</v>
      </c>
      <c r="EQ204">
        <v>1.92589461538462</v>
      </c>
      <c r="ER204">
        <v>18.2172923076923</v>
      </c>
      <c r="ES204">
        <v>16.8478846153846</v>
      </c>
      <c r="ET204">
        <v>2000.01307692308</v>
      </c>
      <c r="EU204">
        <v>0.979994461538461</v>
      </c>
      <c r="EV204">
        <v>0.0200058307692308</v>
      </c>
      <c r="EW204">
        <v>0</v>
      </c>
      <c r="EX204">
        <v>487.113615384615</v>
      </c>
      <c r="EY204">
        <v>5.00016</v>
      </c>
      <c r="EZ204">
        <v>9990.93769230769</v>
      </c>
      <c r="FA204">
        <v>18234.2615384615</v>
      </c>
      <c r="FB204">
        <v>48.4418461538462</v>
      </c>
      <c r="FC204">
        <v>48.937</v>
      </c>
      <c r="FD204">
        <v>48.875</v>
      </c>
      <c r="FE204">
        <v>48.437</v>
      </c>
      <c r="FF204">
        <v>50.2306153846154</v>
      </c>
      <c r="FG204">
        <v>1955.10307692308</v>
      </c>
      <c r="FH204">
        <v>39.91</v>
      </c>
      <c r="FI204">
        <v>0</v>
      </c>
      <c r="FJ204">
        <v>1758473426</v>
      </c>
      <c r="FK204">
        <v>0</v>
      </c>
      <c r="FL204">
        <v>487.13376</v>
      </c>
      <c r="FM204">
        <v>2.51076922316084</v>
      </c>
      <c r="FN204">
        <v>35.9292307232416</v>
      </c>
      <c r="FO204">
        <v>9991.5696</v>
      </c>
      <c r="FP204">
        <v>15</v>
      </c>
      <c r="FQ204">
        <v>0</v>
      </c>
      <c r="FR204" t="s">
        <v>441</v>
      </c>
      <c r="FS204">
        <v>1747249705.1</v>
      </c>
      <c r="FT204">
        <v>1747249711.1</v>
      </c>
      <c r="FU204">
        <v>0</v>
      </c>
      <c r="FV204">
        <v>0.871</v>
      </c>
      <c r="FW204">
        <v>0.066</v>
      </c>
      <c r="FX204">
        <v>5.486</v>
      </c>
      <c r="FY204">
        <v>0.145</v>
      </c>
      <c r="FZ204">
        <v>420</v>
      </c>
      <c r="GA204">
        <v>16</v>
      </c>
      <c r="GB204">
        <v>0.27</v>
      </c>
      <c r="GC204">
        <v>0.16</v>
      </c>
      <c r="GD204">
        <v>-46.62467</v>
      </c>
      <c r="GE204">
        <v>-4.92119097744356</v>
      </c>
      <c r="GF204">
        <v>0.667399760338585</v>
      </c>
      <c r="GG204">
        <v>0</v>
      </c>
      <c r="GH204">
        <v>487.032058823529</v>
      </c>
      <c r="GI204">
        <v>1.98921314032244</v>
      </c>
      <c r="GJ204">
        <v>0.251308568377185</v>
      </c>
      <c r="GK204">
        <v>-1</v>
      </c>
      <c r="GL204">
        <v>1.931232</v>
      </c>
      <c r="GM204">
        <v>-0.0243825563909782</v>
      </c>
      <c r="GN204">
        <v>0.00900608050152783</v>
      </c>
      <c r="GO204">
        <v>1</v>
      </c>
      <c r="GP204">
        <v>1</v>
      </c>
      <c r="GQ204">
        <v>2</v>
      </c>
      <c r="GR204" t="s">
        <v>448</v>
      </c>
      <c r="GS204">
        <v>3.12561</v>
      </c>
      <c r="GT204">
        <v>2.65946</v>
      </c>
      <c r="GU204">
        <v>0.209317</v>
      </c>
      <c r="GV204">
        <v>0.213443</v>
      </c>
      <c r="GW204">
        <v>0.099315</v>
      </c>
      <c r="GX204">
        <v>0.0938016</v>
      </c>
      <c r="GY204">
        <v>20505.9</v>
      </c>
      <c r="GZ204">
        <v>19205.8</v>
      </c>
      <c r="HA204">
        <v>23189.5</v>
      </c>
      <c r="HB204">
        <v>23771.8</v>
      </c>
      <c r="HC204">
        <v>35597.9</v>
      </c>
      <c r="HD204">
        <v>35657.9</v>
      </c>
      <c r="HE204">
        <v>41798.4</v>
      </c>
      <c r="HF204">
        <v>42380.2</v>
      </c>
      <c r="HG204">
        <v>1.91232</v>
      </c>
      <c r="HH204">
        <v>1.80607</v>
      </c>
      <c r="HI204">
        <v>0.164248</v>
      </c>
      <c r="HJ204">
        <v>0</v>
      </c>
      <c r="HK204">
        <v>27.3385</v>
      </c>
      <c r="HL204">
        <v>999.9</v>
      </c>
      <c r="HM204">
        <v>49.884</v>
      </c>
      <c r="HN204">
        <v>31.008</v>
      </c>
      <c r="HO204">
        <v>24.9795</v>
      </c>
      <c r="HP204">
        <v>54.0674</v>
      </c>
      <c r="HQ204">
        <v>43.1771</v>
      </c>
      <c r="HR204">
        <v>1</v>
      </c>
      <c r="HS204">
        <v>0.00213669</v>
      </c>
      <c r="HT204">
        <v>0.328603</v>
      </c>
      <c r="HU204">
        <v>20.2176</v>
      </c>
      <c r="HV204">
        <v>5.23346</v>
      </c>
      <c r="HW204">
        <v>11.992</v>
      </c>
      <c r="HX204">
        <v>4.9557</v>
      </c>
      <c r="HY204">
        <v>3.30395</v>
      </c>
      <c r="HZ204">
        <v>999.9</v>
      </c>
      <c r="IA204">
        <v>9999</v>
      </c>
      <c r="IB204">
        <v>9999</v>
      </c>
      <c r="IC204">
        <v>9999</v>
      </c>
      <c r="ID204">
        <v>1.86859</v>
      </c>
      <c r="IE204">
        <v>1.86432</v>
      </c>
      <c r="IF204">
        <v>1.8718</v>
      </c>
      <c r="IG204">
        <v>1.86279</v>
      </c>
      <c r="IH204">
        <v>1.86218</v>
      </c>
      <c r="II204">
        <v>1.86859</v>
      </c>
      <c r="IJ204">
        <v>1.85874</v>
      </c>
      <c r="IK204">
        <v>1.86511</v>
      </c>
      <c r="IL204">
        <v>5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7.85</v>
      </c>
      <c r="IZ204">
        <v>0.3257</v>
      </c>
      <c r="JA204">
        <v>4.24591870636989</v>
      </c>
      <c r="JB204">
        <v>0.00406324532283829</v>
      </c>
      <c r="JC204">
        <v>-1.45373754250553e-06</v>
      </c>
      <c r="JD204">
        <v>2.45784242640463e-10</v>
      </c>
      <c r="JE204">
        <v>0.0444475935836347</v>
      </c>
      <c r="JF204">
        <v>0.00491888386651684</v>
      </c>
      <c r="JG204">
        <v>0.000226889049496401</v>
      </c>
      <c r="JH204">
        <v>4.01595507822366e-06</v>
      </c>
      <c r="JI204">
        <v>-0</v>
      </c>
      <c r="JJ204">
        <v>2035</v>
      </c>
      <c r="JK204">
        <v>2</v>
      </c>
      <c r="JL204">
        <v>30</v>
      </c>
      <c r="JM204">
        <v>187062</v>
      </c>
      <c r="JN204">
        <v>187061.9</v>
      </c>
      <c r="JO204">
        <v>2.95776</v>
      </c>
      <c r="JP204">
        <v>2.323</v>
      </c>
      <c r="JQ204">
        <v>1.4978</v>
      </c>
      <c r="JR204">
        <v>2.32544</v>
      </c>
      <c r="JS204">
        <v>1.54419</v>
      </c>
      <c r="JT204">
        <v>2.37183</v>
      </c>
      <c r="JU204">
        <v>36.4814</v>
      </c>
      <c r="JV204">
        <v>24.1313</v>
      </c>
      <c r="JW204">
        <v>18</v>
      </c>
      <c r="JX204">
        <v>546.573</v>
      </c>
      <c r="JY204">
        <v>422.522</v>
      </c>
      <c r="JZ204">
        <v>26.5478</v>
      </c>
      <c r="KA204">
        <v>27.555</v>
      </c>
      <c r="KB204">
        <v>30.0004</v>
      </c>
      <c r="KC204">
        <v>27.4364</v>
      </c>
      <c r="KD204">
        <v>27.4593</v>
      </c>
      <c r="KE204">
        <v>59.233</v>
      </c>
      <c r="KF204">
        <v>27.6649</v>
      </c>
      <c r="KG204">
        <v>54.3486</v>
      </c>
      <c r="KH204">
        <v>26.5214</v>
      </c>
      <c r="KI204">
        <v>1543.24</v>
      </c>
      <c r="KJ204">
        <v>21.3124</v>
      </c>
      <c r="KK204">
        <v>93.6878</v>
      </c>
      <c r="KL204">
        <v>98.7798</v>
      </c>
    </row>
    <row r="205" spans="1:298">
      <c r="A205">
        <v>189</v>
      </c>
      <c r="B205">
        <v>1758473430.1</v>
      </c>
      <c r="C205">
        <v>4102</v>
      </c>
      <c r="D205" t="s">
        <v>822</v>
      </c>
      <c r="E205" t="s">
        <v>823</v>
      </c>
      <c r="F205">
        <v>5</v>
      </c>
      <c r="G205" t="s">
        <v>436</v>
      </c>
      <c r="H205" t="s">
        <v>437</v>
      </c>
      <c r="I205" t="s">
        <v>438</v>
      </c>
      <c r="J205">
        <v>1758473421.94615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1559.38948162771</v>
      </c>
      <c r="AL205">
        <v>1522.47054545454</v>
      </c>
      <c r="AM205">
        <v>3.3269783549782</v>
      </c>
      <c r="AN205">
        <v>63.94</v>
      </c>
      <c r="AO205">
        <f>(AQ205 - AP205 + DZ205*1E3/(8.314*(EB205+273.15)) * AS205/DY205 * AR205) * DY205/(100*DM205) * 1000/(1000 - AQ205)</f>
        <v>0</v>
      </c>
      <c r="AP205">
        <v>21.3684195627553</v>
      </c>
      <c r="AQ205">
        <v>23.2865559440559</v>
      </c>
      <c r="AR205">
        <v>-4.23362749024877e-05</v>
      </c>
      <c r="AS205">
        <v>94.9993966536346</v>
      </c>
      <c r="AT205">
        <v>0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2.96</v>
      </c>
      <c r="DN205">
        <v>0.5</v>
      </c>
      <c r="DO205" t="s">
        <v>440</v>
      </c>
      <c r="DP205">
        <v>2</v>
      </c>
      <c r="DQ205" t="b">
        <v>1</v>
      </c>
      <c r="DR205">
        <v>1758473421.94615</v>
      </c>
      <c r="DS205">
        <v>1463.17692307692</v>
      </c>
      <c r="DT205">
        <v>1509.95307692308</v>
      </c>
      <c r="DU205">
        <v>23.2964230769231</v>
      </c>
      <c r="DV205">
        <v>21.3682769230769</v>
      </c>
      <c r="DW205">
        <v>1455.33769230769</v>
      </c>
      <c r="DX205">
        <v>22.9706076923077</v>
      </c>
      <c r="DY205">
        <v>500.019153846154</v>
      </c>
      <c r="DZ205">
        <v>90.1313538461539</v>
      </c>
      <c r="EA205">
        <v>0.0343176461538462</v>
      </c>
      <c r="EB205">
        <v>29.7291076923077</v>
      </c>
      <c r="EC205">
        <v>30.0190153846154</v>
      </c>
      <c r="ED205">
        <v>999.9</v>
      </c>
      <c r="EE205">
        <v>0</v>
      </c>
      <c r="EF205">
        <v>0</v>
      </c>
      <c r="EG205">
        <v>9976.93153846154</v>
      </c>
      <c r="EH205">
        <v>0</v>
      </c>
      <c r="EI205">
        <v>10.7945</v>
      </c>
      <c r="EJ205">
        <v>-46.7767384615385</v>
      </c>
      <c r="EK205">
        <v>1498.07538461538</v>
      </c>
      <c r="EL205">
        <v>1542.92307692308</v>
      </c>
      <c r="EM205">
        <v>1.92815076923077</v>
      </c>
      <c r="EN205">
        <v>1509.95307692308</v>
      </c>
      <c r="EO205">
        <v>21.3682769230769</v>
      </c>
      <c r="EP205">
        <v>2.09974153846154</v>
      </c>
      <c r="EQ205">
        <v>1.92595307692308</v>
      </c>
      <c r="ER205">
        <v>18.2172153846154</v>
      </c>
      <c r="ES205">
        <v>16.8483615384615</v>
      </c>
      <c r="ET205">
        <v>2000.03</v>
      </c>
      <c r="EU205">
        <v>0.979994615384615</v>
      </c>
      <c r="EV205">
        <v>0.0200056153846154</v>
      </c>
      <c r="EW205">
        <v>0</v>
      </c>
      <c r="EX205">
        <v>487.258153846154</v>
      </c>
      <c r="EY205">
        <v>5.00016</v>
      </c>
      <c r="EZ205">
        <v>9994.36153846154</v>
      </c>
      <c r="FA205">
        <v>18234.4230769231</v>
      </c>
      <c r="FB205">
        <v>48.4418461538462</v>
      </c>
      <c r="FC205">
        <v>48.937</v>
      </c>
      <c r="FD205">
        <v>48.8845384615385</v>
      </c>
      <c r="FE205">
        <v>48.437</v>
      </c>
      <c r="FF205">
        <v>50.2306153846154</v>
      </c>
      <c r="FG205">
        <v>1955.12</v>
      </c>
      <c r="FH205">
        <v>39.91</v>
      </c>
      <c r="FI205">
        <v>0</v>
      </c>
      <c r="FJ205">
        <v>1758473430.8</v>
      </c>
      <c r="FK205">
        <v>0</v>
      </c>
      <c r="FL205">
        <v>487.29812</v>
      </c>
      <c r="FM205">
        <v>1.72561537376927</v>
      </c>
      <c r="FN205">
        <v>43.0384616336882</v>
      </c>
      <c r="FO205">
        <v>9994.7588</v>
      </c>
      <c r="FP205">
        <v>15</v>
      </c>
      <c r="FQ205">
        <v>0</v>
      </c>
      <c r="FR205" t="s">
        <v>441</v>
      </c>
      <c r="FS205">
        <v>1747249705.1</v>
      </c>
      <c r="FT205">
        <v>1747249711.1</v>
      </c>
      <c r="FU205">
        <v>0</v>
      </c>
      <c r="FV205">
        <v>0.871</v>
      </c>
      <c r="FW205">
        <v>0.066</v>
      </c>
      <c r="FX205">
        <v>5.486</v>
      </c>
      <c r="FY205">
        <v>0.145</v>
      </c>
      <c r="FZ205">
        <v>420</v>
      </c>
      <c r="GA205">
        <v>16</v>
      </c>
      <c r="GB205">
        <v>0.27</v>
      </c>
      <c r="GC205">
        <v>0.16</v>
      </c>
      <c r="GD205">
        <v>-46.8057238095238</v>
      </c>
      <c r="GE205">
        <v>-0.208387012986997</v>
      </c>
      <c r="GF205">
        <v>0.470335447571869</v>
      </c>
      <c r="GG205">
        <v>1</v>
      </c>
      <c r="GH205">
        <v>487.177529411765</v>
      </c>
      <c r="GI205">
        <v>1.91709701571653</v>
      </c>
      <c r="GJ205">
        <v>0.270309434373679</v>
      </c>
      <c r="GK205">
        <v>-1</v>
      </c>
      <c r="GL205">
        <v>1.92747095238095</v>
      </c>
      <c r="GM205">
        <v>-0.00739714285714152</v>
      </c>
      <c r="GN205">
        <v>0.0044964545872137</v>
      </c>
      <c r="GO205">
        <v>1</v>
      </c>
      <c r="GP205">
        <v>2</v>
      </c>
      <c r="GQ205">
        <v>2</v>
      </c>
      <c r="GR205" t="s">
        <v>442</v>
      </c>
      <c r="GS205">
        <v>3.12546</v>
      </c>
      <c r="GT205">
        <v>2.65947</v>
      </c>
      <c r="GU205">
        <v>0.210735</v>
      </c>
      <c r="GV205">
        <v>0.21492</v>
      </c>
      <c r="GW205">
        <v>0.0992817</v>
      </c>
      <c r="GX205">
        <v>0.0937989</v>
      </c>
      <c r="GY205">
        <v>20469.4</v>
      </c>
      <c r="GZ205">
        <v>19169.4</v>
      </c>
      <c r="HA205">
        <v>23189.7</v>
      </c>
      <c r="HB205">
        <v>23771.4</v>
      </c>
      <c r="HC205">
        <v>35599.5</v>
      </c>
      <c r="HD205">
        <v>35657.4</v>
      </c>
      <c r="HE205">
        <v>41798.6</v>
      </c>
      <c r="HF205">
        <v>42379.4</v>
      </c>
      <c r="HG205">
        <v>1.9118</v>
      </c>
      <c r="HH205">
        <v>1.8064</v>
      </c>
      <c r="HI205">
        <v>0.164457</v>
      </c>
      <c r="HJ205">
        <v>0</v>
      </c>
      <c r="HK205">
        <v>27.3386</v>
      </c>
      <c r="HL205">
        <v>999.9</v>
      </c>
      <c r="HM205">
        <v>49.908</v>
      </c>
      <c r="HN205">
        <v>31.028</v>
      </c>
      <c r="HO205">
        <v>25.0204</v>
      </c>
      <c r="HP205">
        <v>54.4674</v>
      </c>
      <c r="HQ205">
        <v>43.3173</v>
      </c>
      <c r="HR205">
        <v>1</v>
      </c>
      <c r="HS205">
        <v>0.00209858</v>
      </c>
      <c r="HT205">
        <v>0.374641</v>
      </c>
      <c r="HU205">
        <v>20.2174</v>
      </c>
      <c r="HV205">
        <v>5.23361</v>
      </c>
      <c r="HW205">
        <v>11.992</v>
      </c>
      <c r="HX205">
        <v>4.9557</v>
      </c>
      <c r="HY205">
        <v>3.30395</v>
      </c>
      <c r="HZ205">
        <v>999.9</v>
      </c>
      <c r="IA205">
        <v>9999</v>
      </c>
      <c r="IB205">
        <v>9999</v>
      </c>
      <c r="IC205">
        <v>9999</v>
      </c>
      <c r="ID205">
        <v>1.86859</v>
      </c>
      <c r="IE205">
        <v>1.8643</v>
      </c>
      <c r="IF205">
        <v>1.8718</v>
      </c>
      <c r="IG205">
        <v>1.86279</v>
      </c>
      <c r="IH205">
        <v>1.86218</v>
      </c>
      <c r="II205">
        <v>1.86859</v>
      </c>
      <c r="IJ205">
        <v>1.85876</v>
      </c>
      <c r="IK205">
        <v>1.86508</v>
      </c>
      <c r="IL205">
        <v>5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7.88</v>
      </c>
      <c r="IZ205">
        <v>0.3255</v>
      </c>
      <c r="JA205">
        <v>4.24591870636989</v>
      </c>
      <c r="JB205">
        <v>0.00406324532283829</v>
      </c>
      <c r="JC205">
        <v>-1.45373754250553e-06</v>
      </c>
      <c r="JD205">
        <v>2.45784242640463e-10</v>
      </c>
      <c r="JE205">
        <v>0.0444475935836347</v>
      </c>
      <c r="JF205">
        <v>0.00491888386651684</v>
      </c>
      <c r="JG205">
        <v>0.000226889049496401</v>
      </c>
      <c r="JH205">
        <v>4.01595507822366e-06</v>
      </c>
      <c r="JI205">
        <v>-0</v>
      </c>
      <c r="JJ205">
        <v>2035</v>
      </c>
      <c r="JK205">
        <v>2</v>
      </c>
      <c r="JL205">
        <v>30</v>
      </c>
      <c r="JM205">
        <v>187062.1</v>
      </c>
      <c r="JN205">
        <v>187062</v>
      </c>
      <c r="JO205">
        <v>2.98706</v>
      </c>
      <c r="JP205">
        <v>2.32422</v>
      </c>
      <c r="JQ205">
        <v>1.4978</v>
      </c>
      <c r="JR205">
        <v>2.32544</v>
      </c>
      <c r="JS205">
        <v>1.54419</v>
      </c>
      <c r="JT205">
        <v>2.35962</v>
      </c>
      <c r="JU205">
        <v>36.4814</v>
      </c>
      <c r="JV205">
        <v>24.1313</v>
      </c>
      <c r="JW205">
        <v>18</v>
      </c>
      <c r="JX205">
        <v>546.233</v>
      </c>
      <c r="JY205">
        <v>422.702</v>
      </c>
      <c r="JZ205">
        <v>26.5238</v>
      </c>
      <c r="KA205">
        <v>27.555</v>
      </c>
      <c r="KB205">
        <v>30.0002</v>
      </c>
      <c r="KC205">
        <v>27.4364</v>
      </c>
      <c r="KD205">
        <v>27.458</v>
      </c>
      <c r="KE205">
        <v>59.8061</v>
      </c>
      <c r="KF205">
        <v>27.6649</v>
      </c>
      <c r="KG205">
        <v>54.3486</v>
      </c>
      <c r="KH205">
        <v>26.4983</v>
      </c>
      <c r="KI205">
        <v>1556.81</v>
      </c>
      <c r="KJ205">
        <v>21.3125</v>
      </c>
      <c r="KK205">
        <v>93.6885</v>
      </c>
      <c r="KL205">
        <v>98.778</v>
      </c>
    </row>
    <row r="206" spans="1:298">
      <c r="A206">
        <v>190</v>
      </c>
      <c r="B206">
        <v>1758473435.1</v>
      </c>
      <c r="C206">
        <v>4107</v>
      </c>
      <c r="D206" t="s">
        <v>824</v>
      </c>
      <c r="E206" t="s">
        <v>825</v>
      </c>
      <c r="F206">
        <v>5</v>
      </c>
      <c r="G206" t="s">
        <v>436</v>
      </c>
      <c r="H206" t="s">
        <v>437</v>
      </c>
      <c r="I206" t="s">
        <v>438</v>
      </c>
      <c r="J206">
        <v>1758473426.94615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1577.52436207792</v>
      </c>
      <c r="AL206">
        <v>1540.19884848485</v>
      </c>
      <c r="AM206">
        <v>3.56415151515121</v>
      </c>
      <c r="AN206">
        <v>63.94</v>
      </c>
      <c r="AO206">
        <f>(AQ206 - AP206 + DZ206*1E3/(8.314*(EB206+273.15)) * AS206/DY206 * AR206) * DY206/(100*DM206) * 1000/(1000 - AQ206)</f>
        <v>0</v>
      </c>
      <c r="AP206">
        <v>21.3666908477397</v>
      </c>
      <c r="AQ206">
        <v>23.2708496503497</v>
      </c>
      <c r="AR206">
        <v>-6.74152020925701e-05</v>
      </c>
      <c r="AS206">
        <v>94.9993966536346</v>
      </c>
      <c r="AT206">
        <v>0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2.96</v>
      </c>
      <c r="DN206">
        <v>0.5</v>
      </c>
      <c r="DO206" t="s">
        <v>440</v>
      </c>
      <c r="DP206">
        <v>2</v>
      </c>
      <c r="DQ206" t="b">
        <v>1</v>
      </c>
      <c r="DR206">
        <v>1758473426.94615</v>
      </c>
      <c r="DS206">
        <v>1480.03153846154</v>
      </c>
      <c r="DT206">
        <v>1527.16769230769</v>
      </c>
      <c r="DU206">
        <v>23.2889230769231</v>
      </c>
      <c r="DV206">
        <v>21.3678538461538</v>
      </c>
      <c r="DW206">
        <v>1472.16923076923</v>
      </c>
      <c r="DX206">
        <v>22.9632692307692</v>
      </c>
      <c r="DY206">
        <v>499.981384615385</v>
      </c>
      <c r="DZ206">
        <v>90.1318230769231</v>
      </c>
      <c r="EA206">
        <v>0.0340764769230769</v>
      </c>
      <c r="EB206">
        <v>29.7292461538462</v>
      </c>
      <c r="EC206">
        <v>30.0226461538462</v>
      </c>
      <c r="ED206">
        <v>999.9</v>
      </c>
      <c r="EE206">
        <v>0</v>
      </c>
      <c r="EF206">
        <v>0</v>
      </c>
      <c r="EG206">
        <v>10004.2869230769</v>
      </c>
      <c r="EH206">
        <v>0</v>
      </c>
      <c r="EI206">
        <v>10.7901153846154</v>
      </c>
      <c r="EJ206">
        <v>-47.1361307692308</v>
      </c>
      <c r="EK206">
        <v>1515.32076923077</v>
      </c>
      <c r="EL206">
        <v>1560.51230769231</v>
      </c>
      <c r="EM206">
        <v>1.92108</v>
      </c>
      <c r="EN206">
        <v>1527.16769230769</v>
      </c>
      <c r="EO206">
        <v>21.3678538461538</v>
      </c>
      <c r="EP206">
        <v>2.09907538461538</v>
      </c>
      <c r="EQ206">
        <v>1.92592461538462</v>
      </c>
      <c r="ER206">
        <v>18.2121692307692</v>
      </c>
      <c r="ES206">
        <v>16.8481307692308</v>
      </c>
      <c r="ET206">
        <v>2000.01</v>
      </c>
      <c r="EU206">
        <v>0.979994461538461</v>
      </c>
      <c r="EV206">
        <v>0.0200058307692308</v>
      </c>
      <c r="EW206">
        <v>0</v>
      </c>
      <c r="EX206">
        <v>487.435923076923</v>
      </c>
      <c r="EY206">
        <v>5.00016</v>
      </c>
      <c r="EZ206">
        <v>9997.89461538462</v>
      </c>
      <c r="FA206">
        <v>18234.2384615385</v>
      </c>
      <c r="FB206">
        <v>48.4515384615385</v>
      </c>
      <c r="FC206">
        <v>48.937</v>
      </c>
      <c r="FD206">
        <v>48.8845384615385</v>
      </c>
      <c r="FE206">
        <v>48.437</v>
      </c>
      <c r="FF206">
        <v>50.2354615384615</v>
      </c>
      <c r="FG206">
        <v>1955.1</v>
      </c>
      <c r="FH206">
        <v>39.91</v>
      </c>
      <c r="FI206">
        <v>0</v>
      </c>
      <c r="FJ206">
        <v>1758473436.2</v>
      </c>
      <c r="FK206">
        <v>0</v>
      </c>
      <c r="FL206">
        <v>487.473384615385</v>
      </c>
      <c r="FM206">
        <v>2.04492306443426</v>
      </c>
      <c r="FN206">
        <v>43.4335043024575</v>
      </c>
      <c r="FO206">
        <v>9998.36807692308</v>
      </c>
      <c r="FP206">
        <v>15</v>
      </c>
      <c r="FQ206">
        <v>0</v>
      </c>
      <c r="FR206" t="s">
        <v>441</v>
      </c>
      <c r="FS206">
        <v>1747249705.1</v>
      </c>
      <c r="FT206">
        <v>1747249711.1</v>
      </c>
      <c r="FU206">
        <v>0</v>
      </c>
      <c r="FV206">
        <v>0.871</v>
      </c>
      <c r="FW206">
        <v>0.066</v>
      </c>
      <c r="FX206">
        <v>5.486</v>
      </c>
      <c r="FY206">
        <v>0.145</v>
      </c>
      <c r="FZ206">
        <v>420</v>
      </c>
      <c r="GA206">
        <v>16</v>
      </c>
      <c r="GB206">
        <v>0.27</v>
      </c>
      <c r="GC206">
        <v>0.16</v>
      </c>
      <c r="GD206">
        <v>-46.9460761904762</v>
      </c>
      <c r="GE206">
        <v>-2.44490649350644</v>
      </c>
      <c r="GF206">
        <v>0.552664443879235</v>
      </c>
      <c r="GG206">
        <v>0</v>
      </c>
      <c r="GH206">
        <v>487.322794117647</v>
      </c>
      <c r="GI206">
        <v>1.71182581361938</v>
      </c>
      <c r="GJ206">
        <v>0.250119710093315</v>
      </c>
      <c r="GK206">
        <v>-1</v>
      </c>
      <c r="GL206">
        <v>1.92534333333333</v>
      </c>
      <c r="GM206">
        <v>-0.0668805194805174</v>
      </c>
      <c r="GN206">
        <v>0.00766365779465985</v>
      </c>
      <c r="GO206">
        <v>1</v>
      </c>
      <c r="GP206">
        <v>1</v>
      </c>
      <c r="GQ206">
        <v>2</v>
      </c>
      <c r="GR206" t="s">
        <v>448</v>
      </c>
      <c r="GS206">
        <v>3.12563</v>
      </c>
      <c r="GT206">
        <v>2.6596</v>
      </c>
      <c r="GU206">
        <v>0.21221</v>
      </c>
      <c r="GV206">
        <v>0.216295</v>
      </c>
      <c r="GW206">
        <v>0.0992407</v>
      </c>
      <c r="GX206">
        <v>0.0938265</v>
      </c>
      <c r="GY206">
        <v>20430.8</v>
      </c>
      <c r="GZ206">
        <v>19135.8</v>
      </c>
      <c r="HA206">
        <v>23189.3</v>
      </c>
      <c r="HB206">
        <v>23771.3</v>
      </c>
      <c r="HC206">
        <v>35600.8</v>
      </c>
      <c r="HD206">
        <v>35656.5</v>
      </c>
      <c r="HE206">
        <v>41798.1</v>
      </c>
      <c r="HF206">
        <v>42379.5</v>
      </c>
      <c r="HG206">
        <v>1.91247</v>
      </c>
      <c r="HH206">
        <v>1.80605</v>
      </c>
      <c r="HI206">
        <v>0.16512</v>
      </c>
      <c r="HJ206">
        <v>0</v>
      </c>
      <c r="HK206">
        <v>27.3408</v>
      </c>
      <c r="HL206">
        <v>999.9</v>
      </c>
      <c r="HM206">
        <v>49.933</v>
      </c>
      <c r="HN206">
        <v>30.998</v>
      </c>
      <c r="HO206">
        <v>24.9911</v>
      </c>
      <c r="HP206">
        <v>54.0874</v>
      </c>
      <c r="HQ206">
        <v>43.4175</v>
      </c>
      <c r="HR206">
        <v>1</v>
      </c>
      <c r="HS206">
        <v>0.00221291</v>
      </c>
      <c r="HT206">
        <v>0.410607</v>
      </c>
      <c r="HU206">
        <v>20.2172</v>
      </c>
      <c r="HV206">
        <v>5.23361</v>
      </c>
      <c r="HW206">
        <v>11.992</v>
      </c>
      <c r="HX206">
        <v>4.95575</v>
      </c>
      <c r="HY206">
        <v>3.304</v>
      </c>
      <c r="HZ206">
        <v>999.9</v>
      </c>
      <c r="IA206">
        <v>9999</v>
      </c>
      <c r="IB206">
        <v>9999</v>
      </c>
      <c r="IC206">
        <v>9999</v>
      </c>
      <c r="ID206">
        <v>1.86857</v>
      </c>
      <c r="IE206">
        <v>1.86431</v>
      </c>
      <c r="IF206">
        <v>1.8718</v>
      </c>
      <c r="IG206">
        <v>1.86279</v>
      </c>
      <c r="IH206">
        <v>1.86217</v>
      </c>
      <c r="II206">
        <v>1.86859</v>
      </c>
      <c r="IJ206">
        <v>1.85873</v>
      </c>
      <c r="IK206">
        <v>1.86509</v>
      </c>
      <c r="IL206">
        <v>5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7.9</v>
      </c>
      <c r="IZ206">
        <v>0.3252</v>
      </c>
      <c r="JA206">
        <v>4.24591870636989</v>
      </c>
      <c r="JB206">
        <v>0.00406324532283829</v>
      </c>
      <c r="JC206">
        <v>-1.45373754250553e-06</v>
      </c>
      <c r="JD206">
        <v>2.45784242640463e-10</v>
      </c>
      <c r="JE206">
        <v>0.0444475935836347</v>
      </c>
      <c r="JF206">
        <v>0.00491888386651684</v>
      </c>
      <c r="JG206">
        <v>0.000226889049496401</v>
      </c>
      <c r="JH206">
        <v>4.01595507822366e-06</v>
      </c>
      <c r="JI206">
        <v>-0</v>
      </c>
      <c r="JJ206">
        <v>2035</v>
      </c>
      <c r="JK206">
        <v>2</v>
      </c>
      <c r="JL206">
        <v>30</v>
      </c>
      <c r="JM206">
        <v>187062.2</v>
      </c>
      <c r="JN206">
        <v>187062.1</v>
      </c>
      <c r="JO206">
        <v>3.01147</v>
      </c>
      <c r="JP206">
        <v>2.323</v>
      </c>
      <c r="JQ206">
        <v>1.4978</v>
      </c>
      <c r="JR206">
        <v>2.32544</v>
      </c>
      <c r="JS206">
        <v>1.54419</v>
      </c>
      <c r="JT206">
        <v>2.3877</v>
      </c>
      <c r="JU206">
        <v>36.4814</v>
      </c>
      <c r="JV206">
        <v>24.1313</v>
      </c>
      <c r="JW206">
        <v>18</v>
      </c>
      <c r="JX206">
        <v>546.671</v>
      </c>
      <c r="JY206">
        <v>422.491</v>
      </c>
      <c r="JZ206">
        <v>26.4971</v>
      </c>
      <c r="KA206">
        <v>27.555</v>
      </c>
      <c r="KB206">
        <v>30.0003</v>
      </c>
      <c r="KC206">
        <v>27.4364</v>
      </c>
      <c r="KD206">
        <v>27.4569</v>
      </c>
      <c r="KE206">
        <v>60.2659</v>
      </c>
      <c r="KF206">
        <v>27.6649</v>
      </c>
      <c r="KG206">
        <v>54.723</v>
      </c>
      <c r="KH206">
        <v>26.4715</v>
      </c>
      <c r="KI206">
        <v>1577.11</v>
      </c>
      <c r="KJ206">
        <v>21.3125</v>
      </c>
      <c r="KK206">
        <v>93.6871</v>
      </c>
      <c r="KL206">
        <v>98.778</v>
      </c>
    </row>
    <row r="207" spans="1:298">
      <c r="A207">
        <v>191</v>
      </c>
      <c r="B207">
        <v>1758473440.1</v>
      </c>
      <c r="C207">
        <v>4112</v>
      </c>
      <c r="D207" t="s">
        <v>826</v>
      </c>
      <c r="E207" t="s">
        <v>827</v>
      </c>
      <c r="F207">
        <v>5</v>
      </c>
      <c r="G207" t="s">
        <v>436</v>
      </c>
      <c r="H207" t="s">
        <v>437</v>
      </c>
      <c r="I207" t="s">
        <v>438</v>
      </c>
      <c r="J207">
        <v>1758473431.94615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1594.12368845022</v>
      </c>
      <c r="AL207">
        <v>1557.21145454545</v>
      </c>
      <c r="AM207">
        <v>3.3935454545453</v>
      </c>
      <c r="AN207">
        <v>63.94</v>
      </c>
      <c r="AO207">
        <f>(AQ207 - AP207 + DZ207*1E3/(8.314*(EB207+273.15)) * AS207/DY207 * AR207) * DY207/(100*DM207) * 1000/(1000 - AQ207)</f>
        <v>0</v>
      </c>
      <c r="AP207">
        <v>21.3876800964419</v>
      </c>
      <c r="AQ207">
        <v>23.2670055944056</v>
      </c>
      <c r="AR207">
        <v>-3.71134600334673e-05</v>
      </c>
      <c r="AS207">
        <v>94.9993966536346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2.96</v>
      </c>
      <c r="DN207">
        <v>0.5</v>
      </c>
      <c r="DO207" t="s">
        <v>440</v>
      </c>
      <c r="DP207">
        <v>2</v>
      </c>
      <c r="DQ207" t="b">
        <v>1</v>
      </c>
      <c r="DR207">
        <v>1758473431.94615</v>
      </c>
      <c r="DS207">
        <v>1496.90923076923</v>
      </c>
      <c r="DT207">
        <v>1543.82769230769</v>
      </c>
      <c r="DU207">
        <v>23.2790769230769</v>
      </c>
      <c r="DV207">
        <v>21.3793384615385</v>
      </c>
      <c r="DW207">
        <v>1489.02384615385</v>
      </c>
      <c r="DX207">
        <v>22.9536307692308</v>
      </c>
      <c r="DY207">
        <v>499.972307692308</v>
      </c>
      <c r="DZ207">
        <v>90.1316076923077</v>
      </c>
      <c r="EA207">
        <v>0.0340892615384615</v>
      </c>
      <c r="EB207">
        <v>29.7282923076923</v>
      </c>
      <c r="EC207">
        <v>30.0280384615385</v>
      </c>
      <c r="ED207">
        <v>999.9</v>
      </c>
      <c r="EE207">
        <v>0</v>
      </c>
      <c r="EF207">
        <v>0</v>
      </c>
      <c r="EG207">
        <v>9993.99230769231</v>
      </c>
      <c r="EH207">
        <v>0</v>
      </c>
      <c r="EI207">
        <v>10.7770692307692</v>
      </c>
      <c r="EJ207">
        <v>-46.9191</v>
      </c>
      <c r="EK207">
        <v>1532.58461538462</v>
      </c>
      <c r="EL207">
        <v>1577.55461538462</v>
      </c>
      <c r="EM207">
        <v>1.89973923076923</v>
      </c>
      <c r="EN207">
        <v>1543.82769230769</v>
      </c>
      <c r="EO207">
        <v>21.3793384615385</v>
      </c>
      <c r="EP207">
        <v>2.09818230769231</v>
      </c>
      <c r="EQ207">
        <v>1.92695538461538</v>
      </c>
      <c r="ER207">
        <v>18.2053923076923</v>
      </c>
      <c r="ES207">
        <v>16.8565538461538</v>
      </c>
      <c r="ET207">
        <v>2000.00769230769</v>
      </c>
      <c r="EU207">
        <v>0.979994461538461</v>
      </c>
      <c r="EV207">
        <v>0.0200058230769231</v>
      </c>
      <c r="EW207">
        <v>0</v>
      </c>
      <c r="EX207">
        <v>487.580461538462</v>
      </c>
      <c r="EY207">
        <v>5.00016</v>
      </c>
      <c r="EZ207">
        <v>10001.5384615385</v>
      </c>
      <c r="FA207">
        <v>18234.2230769231</v>
      </c>
      <c r="FB207">
        <v>48.4466923076923</v>
      </c>
      <c r="FC207">
        <v>48.937</v>
      </c>
      <c r="FD207">
        <v>48.8893076923077</v>
      </c>
      <c r="FE207">
        <v>48.437</v>
      </c>
      <c r="FF207">
        <v>50.2257692307692</v>
      </c>
      <c r="FG207">
        <v>1955.09769230769</v>
      </c>
      <c r="FH207">
        <v>39.91</v>
      </c>
      <c r="FI207">
        <v>0</v>
      </c>
      <c r="FJ207">
        <v>1758473441</v>
      </c>
      <c r="FK207">
        <v>0</v>
      </c>
      <c r="FL207">
        <v>487.613384615385</v>
      </c>
      <c r="FM207">
        <v>2.21511108658013</v>
      </c>
      <c r="FN207">
        <v>43.2362392438441</v>
      </c>
      <c r="FO207">
        <v>10001.8876923077</v>
      </c>
      <c r="FP207">
        <v>15</v>
      </c>
      <c r="FQ207">
        <v>0</v>
      </c>
      <c r="FR207" t="s">
        <v>441</v>
      </c>
      <c r="FS207">
        <v>1747249705.1</v>
      </c>
      <c r="FT207">
        <v>1747249711.1</v>
      </c>
      <c r="FU207">
        <v>0</v>
      </c>
      <c r="FV207">
        <v>0.871</v>
      </c>
      <c r="FW207">
        <v>0.066</v>
      </c>
      <c r="FX207">
        <v>5.486</v>
      </c>
      <c r="FY207">
        <v>0.145</v>
      </c>
      <c r="FZ207">
        <v>420</v>
      </c>
      <c r="GA207">
        <v>16</v>
      </c>
      <c r="GB207">
        <v>0.27</v>
      </c>
      <c r="GC207">
        <v>0.16</v>
      </c>
      <c r="GD207">
        <v>-47.0275761904762</v>
      </c>
      <c r="GE207">
        <v>0.86461558441557</v>
      </c>
      <c r="GF207">
        <v>0.488536345486882</v>
      </c>
      <c r="GG207">
        <v>0</v>
      </c>
      <c r="GH207">
        <v>487.546352941177</v>
      </c>
      <c r="GI207">
        <v>1.92794498358076</v>
      </c>
      <c r="GJ207">
        <v>0.281322181049019</v>
      </c>
      <c r="GK207">
        <v>-1</v>
      </c>
      <c r="GL207">
        <v>1.90892142857143</v>
      </c>
      <c r="GM207">
        <v>-0.227639220779219</v>
      </c>
      <c r="GN207">
        <v>0.0255494065322398</v>
      </c>
      <c r="GO207">
        <v>0</v>
      </c>
      <c r="GP207">
        <v>0</v>
      </c>
      <c r="GQ207">
        <v>2</v>
      </c>
      <c r="GR207" t="s">
        <v>467</v>
      </c>
      <c r="GS207">
        <v>3.12554</v>
      </c>
      <c r="GT207">
        <v>2.66001</v>
      </c>
      <c r="GU207">
        <v>0.213622</v>
      </c>
      <c r="GV207">
        <v>0.217705</v>
      </c>
      <c r="GW207">
        <v>0.099244</v>
      </c>
      <c r="GX207">
        <v>0.0939544</v>
      </c>
      <c r="GY207">
        <v>20394</v>
      </c>
      <c r="GZ207">
        <v>19101.2</v>
      </c>
      <c r="HA207">
        <v>23189.2</v>
      </c>
      <c r="HB207">
        <v>23771.1</v>
      </c>
      <c r="HC207">
        <v>35600.5</v>
      </c>
      <c r="HD207">
        <v>35651.2</v>
      </c>
      <c r="HE207">
        <v>41797.8</v>
      </c>
      <c r="HF207">
        <v>42379.1</v>
      </c>
      <c r="HG207">
        <v>1.91223</v>
      </c>
      <c r="HH207">
        <v>1.80632</v>
      </c>
      <c r="HI207">
        <v>0.164919</v>
      </c>
      <c r="HJ207">
        <v>0</v>
      </c>
      <c r="HK207">
        <v>27.3409</v>
      </c>
      <c r="HL207">
        <v>999.9</v>
      </c>
      <c r="HM207">
        <v>49.957</v>
      </c>
      <c r="HN207">
        <v>30.998</v>
      </c>
      <c r="HO207">
        <v>25.0007</v>
      </c>
      <c r="HP207">
        <v>54.3074</v>
      </c>
      <c r="HQ207">
        <v>43.3774</v>
      </c>
      <c r="HR207">
        <v>1</v>
      </c>
      <c r="HS207">
        <v>0.00221037</v>
      </c>
      <c r="HT207">
        <v>0.457835</v>
      </c>
      <c r="HU207">
        <v>20.2173</v>
      </c>
      <c r="HV207">
        <v>5.23301</v>
      </c>
      <c r="HW207">
        <v>11.992</v>
      </c>
      <c r="HX207">
        <v>4.9556</v>
      </c>
      <c r="HY207">
        <v>3.30393</v>
      </c>
      <c r="HZ207">
        <v>999.9</v>
      </c>
      <c r="IA207">
        <v>9999</v>
      </c>
      <c r="IB207">
        <v>9999</v>
      </c>
      <c r="IC207">
        <v>9999</v>
      </c>
      <c r="ID207">
        <v>1.86857</v>
      </c>
      <c r="IE207">
        <v>1.86431</v>
      </c>
      <c r="IF207">
        <v>1.8718</v>
      </c>
      <c r="IG207">
        <v>1.86279</v>
      </c>
      <c r="IH207">
        <v>1.86218</v>
      </c>
      <c r="II207">
        <v>1.86859</v>
      </c>
      <c r="IJ207">
        <v>1.85876</v>
      </c>
      <c r="IK207">
        <v>1.86508</v>
      </c>
      <c r="IL207">
        <v>5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7.92</v>
      </c>
      <c r="IZ207">
        <v>0.3253</v>
      </c>
      <c r="JA207">
        <v>4.24591870636989</v>
      </c>
      <c r="JB207">
        <v>0.00406324532283829</v>
      </c>
      <c r="JC207">
        <v>-1.45373754250553e-06</v>
      </c>
      <c r="JD207">
        <v>2.45784242640463e-10</v>
      </c>
      <c r="JE207">
        <v>0.0444475935836347</v>
      </c>
      <c r="JF207">
        <v>0.00491888386651684</v>
      </c>
      <c r="JG207">
        <v>0.000226889049496401</v>
      </c>
      <c r="JH207">
        <v>4.01595507822366e-06</v>
      </c>
      <c r="JI207">
        <v>-0</v>
      </c>
      <c r="JJ207">
        <v>2035</v>
      </c>
      <c r="JK207">
        <v>2</v>
      </c>
      <c r="JL207">
        <v>30</v>
      </c>
      <c r="JM207">
        <v>187062.2</v>
      </c>
      <c r="JN207">
        <v>187062.1</v>
      </c>
      <c r="JO207">
        <v>3.03589</v>
      </c>
      <c r="JP207">
        <v>2.32544</v>
      </c>
      <c r="JQ207">
        <v>1.49902</v>
      </c>
      <c r="JR207">
        <v>2.32544</v>
      </c>
      <c r="JS207">
        <v>1.54419</v>
      </c>
      <c r="JT207">
        <v>2.323</v>
      </c>
      <c r="JU207">
        <v>36.4814</v>
      </c>
      <c r="JV207">
        <v>24.1313</v>
      </c>
      <c r="JW207">
        <v>18</v>
      </c>
      <c r="JX207">
        <v>546.508</v>
      </c>
      <c r="JY207">
        <v>422.65</v>
      </c>
      <c r="JZ207">
        <v>26.4664</v>
      </c>
      <c r="KA207">
        <v>27.555</v>
      </c>
      <c r="KB207">
        <v>30.0002</v>
      </c>
      <c r="KC207">
        <v>27.4364</v>
      </c>
      <c r="KD207">
        <v>27.4569</v>
      </c>
      <c r="KE207">
        <v>60.8059</v>
      </c>
      <c r="KF207">
        <v>27.9479</v>
      </c>
      <c r="KG207">
        <v>54.723</v>
      </c>
      <c r="KH207">
        <v>26.4399</v>
      </c>
      <c r="KI207">
        <v>1590.64</v>
      </c>
      <c r="KJ207">
        <v>21.3125</v>
      </c>
      <c r="KK207">
        <v>93.6865</v>
      </c>
      <c r="KL207">
        <v>98.777</v>
      </c>
    </row>
    <row r="208" spans="1:298">
      <c r="A208">
        <v>192</v>
      </c>
      <c r="B208">
        <v>1758473445.1</v>
      </c>
      <c r="C208">
        <v>4117</v>
      </c>
      <c r="D208" t="s">
        <v>828</v>
      </c>
      <c r="E208" t="s">
        <v>829</v>
      </c>
      <c r="F208">
        <v>5</v>
      </c>
      <c r="G208" t="s">
        <v>436</v>
      </c>
      <c r="H208" t="s">
        <v>437</v>
      </c>
      <c r="I208" t="s">
        <v>438</v>
      </c>
      <c r="J208">
        <v>1758473436.94615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1611.38428855411</v>
      </c>
      <c r="AL208">
        <v>1574.33672727273</v>
      </c>
      <c r="AM208">
        <v>3.42032034632012</v>
      </c>
      <c r="AN208">
        <v>63.94</v>
      </c>
      <c r="AO208">
        <f>(AQ208 - AP208 + DZ208*1E3/(8.314*(EB208+273.15)) * AS208/DY208 * AR208) * DY208/(100*DM208) * 1000/(1000 - AQ208)</f>
        <v>0</v>
      </c>
      <c r="AP208">
        <v>21.4160187578177</v>
      </c>
      <c r="AQ208">
        <v>23.2714566433567</v>
      </c>
      <c r="AR208">
        <v>7.18628138340356e-06</v>
      </c>
      <c r="AS208">
        <v>94.9993966536346</v>
      </c>
      <c r="AT208">
        <v>0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2.96</v>
      </c>
      <c r="DN208">
        <v>0.5</v>
      </c>
      <c r="DO208" t="s">
        <v>440</v>
      </c>
      <c r="DP208">
        <v>2</v>
      </c>
      <c r="DQ208" t="b">
        <v>1</v>
      </c>
      <c r="DR208">
        <v>1758473436.94615</v>
      </c>
      <c r="DS208">
        <v>1513.71923076923</v>
      </c>
      <c r="DT208">
        <v>1560.70923076923</v>
      </c>
      <c r="DU208">
        <v>23.2725538461538</v>
      </c>
      <c r="DV208">
        <v>21.3911923076923</v>
      </c>
      <c r="DW208">
        <v>1505.81153846154</v>
      </c>
      <c r="DX208">
        <v>22.9472384615385</v>
      </c>
      <c r="DY208">
        <v>499.964153846154</v>
      </c>
      <c r="DZ208">
        <v>90.1316538461538</v>
      </c>
      <c r="EA208">
        <v>0.0342533461538462</v>
      </c>
      <c r="EB208">
        <v>29.7264461538462</v>
      </c>
      <c r="EC208">
        <v>30.0293846153846</v>
      </c>
      <c r="ED208">
        <v>999.9</v>
      </c>
      <c r="EE208">
        <v>0</v>
      </c>
      <c r="EF208">
        <v>0</v>
      </c>
      <c r="EG208">
        <v>9995.39</v>
      </c>
      <c r="EH208">
        <v>0</v>
      </c>
      <c r="EI208">
        <v>10.7696923076923</v>
      </c>
      <c r="EJ208">
        <v>-46.9894615384615</v>
      </c>
      <c r="EK208">
        <v>1549.78538461538</v>
      </c>
      <c r="EL208">
        <v>1594.82384615385</v>
      </c>
      <c r="EM208">
        <v>1.88136461538462</v>
      </c>
      <c r="EN208">
        <v>1560.70923076923</v>
      </c>
      <c r="EO208">
        <v>21.3911923076923</v>
      </c>
      <c r="EP208">
        <v>2.09759538461538</v>
      </c>
      <c r="EQ208">
        <v>1.92802384615385</v>
      </c>
      <c r="ER208">
        <v>18.2009307692308</v>
      </c>
      <c r="ES208">
        <v>16.8652923076923</v>
      </c>
      <c r="ET208">
        <v>1999.98307692308</v>
      </c>
      <c r="EU208">
        <v>0.979994307692308</v>
      </c>
      <c r="EV208">
        <v>0.0200060384615385</v>
      </c>
      <c r="EW208">
        <v>0</v>
      </c>
      <c r="EX208">
        <v>487.730846153846</v>
      </c>
      <c r="EY208">
        <v>5.00016</v>
      </c>
      <c r="EZ208">
        <v>10005.1869230769</v>
      </c>
      <c r="FA208">
        <v>18234</v>
      </c>
      <c r="FB208">
        <v>48.4563846153846</v>
      </c>
      <c r="FC208">
        <v>48.937</v>
      </c>
      <c r="FD208">
        <v>48.8797692307692</v>
      </c>
      <c r="FE208">
        <v>48.437</v>
      </c>
      <c r="FF208">
        <v>50.2354615384615</v>
      </c>
      <c r="FG208">
        <v>1955.07307692308</v>
      </c>
      <c r="FH208">
        <v>39.91</v>
      </c>
      <c r="FI208">
        <v>0</v>
      </c>
      <c r="FJ208">
        <v>1758473445.8</v>
      </c>
      <c r="FK208">
        <v>0</v>
      </c>
      <c r="FL208">
        <v>487.749576923077</v>
      </c>
      <c r="FM208">
        <v>1.23121366130357</v>
      </c>
      <c r="FN208">
        <v>44.5521367476971</v>
      </c>
      <c r="FO208">
        <v>10005.4419230769</v>
      </c>
      <c r="FP208">
        <v>15</v>
      </c>
      <c r="FQ208">
        <v>0</v>
      </c>
      <c r="FR208" t="s">
        <v>441</v>
      </c>
      <c r="FS208">
        <v>1747249705.1</v>
      </c>
      <c r="FT208">
        <v>1747249711.1</v>
      </c>
      <c r="FU208">
        <v>0</v>
      </c>
      <c r="FV208">
        <v>0.871</v>
      </c>
      <c r="FW208">
        <v>0.066</v>
      </c>
      <c r="FX208">
        <v>5.486</v>
      </c>
      <c r="FY208">
        <v>0.145</v>
      </c>
      <c r="FZ208">
        <v>420</v>
      </c>
      <c r="GA208">
        <v>16</v>
      </c>
      <c r="GB208">
        <v>0.27</v>
      </c>
      <c r="GC208">
        <v>0.16</v>
      </c>
      <c r="GD208">
        <v>-46.903455</v>
      </c>
      <c r="GE208">
        <v>-0.00282857142849228</v>
      </c>
      <c r="GF208">
        <v>0.473750421081607</v>
      </c>
      <c r="GG208">
        <v>1</v>
      </c>
      <c r="GH208">
        <v>487.639794117647</v>
      </c>
      <c r="GI208">
        <v>1.68719632244263</v>
      </c>
      <c r="GJ208">
        <v>0.288792188607473</v>
      </c>
      <c r="GK208">
        <v>-1</v>
      </c>
      <c r="GL208">
        <v>1.8907865</v>
      </c>
      <c r="GM208">
        <v>-0.264308120300748</v>
      </c>
      <c r="GN208">
        <v>0.0276595752452926</v>
      </c>
      <c r="GO208">
        <v>0</v>
      </c>
      <c r="GP208">
        <v>1</v>
      </c>
      <c r="GQ208">
        <v>2</v>
      </c>
      <c r="GR208" t="s">
        <v>448</v>
      </c>
      <c r="GS208">
        <v>3.12564</v>
      </c>
      <c r="GT208">
        <v>2.65968</v>
      </c>
      <c r="GU208">
        <v>0.215027</v>
      </c>
      <c r="GV208">
        <v>0.219035</v>
      </c>
      <c r="GW208">
        <v>0.0992249</v>
      </c>
      <c r="GX208">
        <v>0.0939023</v>
      </c>
      <c r="GY208">
        <v>20357.8</v>
      </c>
      <c r="GZ208">
        <v>19068.6</v>
      </c>
      <c r="HA208">
        <v>23189.4</v>
      </c>
      <c r="HB208">
        <v>23770.9</v>
      </c>
      <c r="HC208">
        <v>35601.6</v>
      </c>
      <c r="HD208">
        <v>35653</v>
      </c>
      <c r="HE208">
        <v>41798</v>
      </c>
      <c r="HF208">
        <v>42378.7</v>
      </c>
      <c r="HG208">
        <v>1.91227</v>
      </c>
      <c r="HH208">
        <v>1.80637</v>
      </c>
      <c r="HI208">
        <v>0.16487</v>
      </c>
      <c r="HJ208">
        <v>0</v>
      </c>
      <c r="HK208">
        <v>27.3431</v>
      </c>
      <c r="HL208">
        <v>999.9</v>
      </c>
      <c r="HM208">
        <v>49.982</v>
      </c>
      <c r="HN208">
        <v>31.008</v>
      </c>
      <c r="HO208">
        <v>25.0309</v>
      </c>
      <c r="HP208">
        <v>54.3774</v>
      </c>
      <c r="HQ208">
        <v>43.3694</v>
      </c>
      <c r="HR208">
        <v>1</v>
      </c>
      <c r="HS208">
        <v>0.00211128</v>
      </c>
      <c r="HT208">
        <v>0.475229</v>
      </c>
      <c r="HU208">
        <v>20.2171</v>
      </c>
      <c r="HV208">
        <v>5.23376</v>
      </c>
      <c r="HW208">
        <v>11.992</v>
      </c>
      <c r="HX208">
        <v>4.9556</v>
      </c>
      <c r="HY208">
        <v>3.30395</v>
      </c>
      <c r="HZ208">
        <v>999.9</v>
      </c>
      <c r="IA208">
        <v>9999</v>
      </c>
      <c r="IB208">
        <v>9999</v>
      </c>
      <c r="IC208">
        <v>9999</v>
      </c>
      <c r="ID208">
        <v>1.86856</v>
      </c>
      <c r="IE208">
        <v>1.8643</v>
      </c>
      <c r="IF208">
        <v>1.8718</v>
      </c>
      <c r="IG208">
        <v>1.86279</v>
      </c>
      <c r="IH208">
        <v>1.86218</v>
      </c>
      <c r="II208">
        <v>1.86859</v>
      </c>
      <c r="IJ208">
        <v>1.85875</v>
      </c>
      <c r="IK208">
        <v>1.86508</v>
      </c>
      <c r="IL208">
        <v>5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7.94</v>
      </c>
      <c r="IZ208">
        <v>0.3251</v>
      </c>
      <c r="JA208">
        <v>4.24591870636989</v>
      </c>
      <c r="JB208">
        <v>0.00406324532283829</v>
      </c>
      <c r="JC208">
        <v>-1.45373754250553e-06</v>
      </c>
      <c r="JD208">
        <v>2.45784242640463e-10</v>
      </c>
      <c r="JE208">
        <v>0.0444475935836347</v>
      </c>
      <c r="JF208">
        <v>0.00491888386651684</v>
      </c>
      <c r="JG208">
        <v>0.000226889049496401</v>
      </c>
      <c r="JH208">
        <v>4.01595507822366e-06</v>
      </c>
      <c r="JI208">
        <v>-0</v>
      </c>
      <c r="JJ208">
        <v>2035</v>
      </c>
      <c r="JK208">
        <v>2</v>
      </c>
      <c r="JL208">
        <v>30</v>
      </c>
      <c r="JM208">
        <v>187062.3</v>
      </c>
      <c r="JN208">
        <v>187062.2</v>
      </c>
      <c r="JO208">
        <v>3.0603</v>
      </c>
      <c r="JP208">
        <v>2.32422</v>
      </c>
      <c r="JQ208">
        <v>1.4978</v>
      </c>
      <c r="JR208">
        <v>2.32544</v>
      </c>
      <c r="JS208">
        <v>1.54419</v>
      </c>
      <c r="JT208">
        <v>2.31812</v>
      </c>
      <c r="JU208">
        <v>36.4578</v>
      </c>
      <c r="JV208">
        <v>24.1313</v>
      </c>
      <c r="JW208">
        <v>18</v>
      </c>
      <c r="JX208">
        <v>546.52</v>
      </c>
      <c r="JY208">
        <v>422.679</v>
      </c>
      <c r="JZ208">
        <v>26.4313</v>
      </c>
      <c r="KA208">
        <v>27.555</v>
      </c>
      <c r="KB208">
        <v>30.0001</v>
      </c>
      <c r="KC208">
        <v>27.434</v>
      </c>
      <c r="KD208">
        <v>27.4569</v>
      </c>
      <c r="KE208">
        <v>61.2686</v>
      </c>
      <c r="KF208">
        <v>28.2207</v>
      </c>
      <c r="KG208">
        <v>54.723</v>
      </c>
      <c r="KH208">
        <v>26.4105</v>
      </c>
      <c r="KI208">
        <v>1604.17</v>
      </c>
      <c r="KJ208">
        <v>21.3125</v>
      </c>
      <c r="KK208">
        <v>93.6871</v>
      </c>
      <c r="KL208">
        <v>98.7761</v>
      </c>
    </row>
    <row r="209" spans="1:298">
      <c r="A209">
        <v>193</v>
      </c>
      <c r="B209">
        <v>1758476893.1</v>
      </c>
      <c r="C209">
        <v>7565</v>
      </c>
      <c r="D209" t="s">
        <v>830</v>
      </c>
      <c r="E209" t="s">
        <v>831</v>
      </c>
      <c r="F209">
        <v>5</v>
      </c>
      <c r="G209" t="s">
        <v>436</v>
      </c>
      <c r="H209" t="s">
        <v>832</v>
      </c>
      <c r="I209" t="s">
        <v>438</v>
      </c>
      <c r="J209">
        <v>1758476884.6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427.727985316017</v>
      </c>
      <c r="AL209">
        <v>400.942878787879</v>
      </c>
      <c r="AM209">
        <v>0.00258816738816914</v>
      </c>
      <c r="AN209">
        <v>63.94</v>
      </c>
      <c r="AO209">
        <f>(AQ209 - AP209 + DZ209*1E3/(8.314*(EB209+273.15)) * AS209/DY209 * AR209) * DY209/(100*DM209) * 1000/(1000 - AQ209)</f>
        <v>0</v>
      </c>
      <c r="AP209">
        <v>18.0805589744729</v>
      </c>
      <c r="AQ209">
        <v>24.9269377622378</v>
      </c>
      <c r="AR209">
        <v>-0.000216606783853505</v>
      </c>
      <c r="AS209">
        <v>94.9993966536346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4.8</v>
      </c>
      <c r="DN209">
        <v>0.5</v>
      </c>
      <c r="DO209" t="s">
        <v>440</v>
      </c>
      <c r="DP209">
        <v>2</v>
      </c>
      <c r="DQ209" t="b">
        <v>1</v>
      </c>
      <c r="DR209">
        <v>1758476884.6</v>
      </c>
      <c r="DS209">
        <v>390.894875</v>
      </c>
      <c r="DT209">
        <v>419.9895</v>
      </c>
      <c r="DU209">
        <v>24.9431</v>
      </c>
      <c r="DV209">
        <v>18.08300625</v>
      </c>
      <c r="DW209">
        <v>385.2850625</v>
      </c>
      <c r="DX209">
        <v>24.58101875</v>
      </c>
      <c r="DY209">
        <v>499.999</v>
      </c>
      <c r="DZ209">
        <v>90.09499375</v>
      </c>
      <c r="EA209">
        <v>0.033428975</v>
      </c>
      <c r="EB209">
        <v>30.98645</v>
      </c>
      <c r="EC209">
        <v>29.9894</v>
      </c>
      <c r="ED209">
        <v>999.9</v>
      </c>
      <c r="EE209">
        <v>0</v>
      </c>
      <c r="EF209">
        <v>0</v>
      </c>
      <c r="EG209">
        <v>10006.956875</v>
      </c>
      <c r="EH209">
        <v>0</v>
      </c>
      <c r="EI209">
        <v>10.7945</v>
      </c>
      <c r="EJ209">
        <v>-29.09468125</v>
      </c>
      <c r="EK209">
        <v>400.8945625</v>
      </c>
      <c r="EL209">
        <v>427.724</v>
      </c>
      <c r="EM209">
        <v>6.860098125</v>
      </c>
      <c r="EN209">
        <v>419.9895</v>
      </c>
      <c r="EO209">
        <v>18.08300625</v>
      </c>
      <c r="EP209">
        <v>2.247248125</v>
      </c>
      <c r="EQ209">
        <v>1.62918875</v>
      </c>
      <c r="ER209">
        <v>19.303175</v>
      </c>
      <c r="ES209">
        <v>14.2377</v>
      </c>
      <c r="ET209">
        <v>1999.995</v>
      </c>
      <c r="EU209">
        <v>0.9800045</v>
      </c>
      <c r="EV209">
        <v>0.01999539375</v>
      </c>
      <c r="EW209">
        <v>0</v>
      </c>
      <c r="EX209">
        <v>763.6088125</v>
      </c>
      <c r="EY209">
        <v>5.00016</v>
      </c>
      <c r="EZ209">
        <v>15440.08125</v>
      </c>
      <c r="FA209">
        <v>18234.15625</v>
      </c>
      <c r="FB209">
        <v>49.125</v>
      </c>
      <c r="FC209">
        <v>49.562</v>
      </c>
      <c r="FD209">
        <v>49.562</v>
      </c>
      <c r="FE209">
        <v>49</v>
      </c>
      <c r="FF209">
        <v>50.937</v>
      </c>
      <c r="FG209">
        <v>1955.105</v>
      </c>
      <c r="FH209">
        <v>39.89</v>
      </c>
      <c r="FI209">
        <v>0</v>
      </c>
      <c r="FJ209">
        <v>1758476894</v>
      </c>
      <c r="FK209">
        <v>0</v>
      </c>
      <c r="FL209">
        <v>763.52864</v>
      </c>
      <c r="FM209">
        <v>-0.558230751706283</v>
      </c>
      <c r="FN209">
        <v>-14.3461538151946</v>
      </c>
      <c r="FO209">
        <v>15440.104</v>
      </c>
      <c r="FP209">
        <v>15</v>
      </c>
      <c r="FQ209">
        <v>0</v>
      </c>
      <c r="FR209" t="s">
        <v>441</v>
      </c>
      <c r="FS209">
        <v>1747249705.1</v>
      </c>
      <c r="FT209">
        <v>1747249711.1</v>
      </c>
      <c r="FU209">
        <v>0</v>
      </c>
      <c r="FV209">
        <v>0.871</v>
      </c>
      <c r="FW209">
        <v>0.066</v>
      </c>
      <c r="FX209">
        <v>5.486</v>
      </c>
      <c r="FY209">
        <v>0.145</v>
      </c>
      <c r="FZ209">
        <v>420</v>
      </c>
      <c r="GA209">
        <v>16</v>
      </c>
      <c r="GB209">
        <v>0.27</v>
      </c>
      <c r="GC209">
        <v>0.16</v>
      </c>
      <c r="GD209">
        <v>-29.1036523809524</v>
      </c>
      <c r="GE209">
        <v>0.232184415584444</v>
      </c>
      <c r="GF209">
        <v>0.0369118463246284</v>
      </c>
      <c r="GG209">
        <v>1</v>
      </c>
      <c r="GH209">
        <v>763.513882352941</v>
      </c>
      <c r="GI209">
        <v>0.47275783512203</v>
      </c>
      <c r="GJ209">
        <v>0.226386546667653</v>
      </c>
      <c r="GK209">
        <v>-1</v>
      </c>
      <c r="GL209">
        <v>6.86228</v>
      </c>
      <c r="GM209">
        <v>-0.0501677922077811</v>
      </c>
      <c r="GN209">
        <v>0.00651618570871612</v>
      </c>
      <c r="GO209">
        <v>1</v>
      </c>
      <c r="GP209">
        <v>2</v>
      </c>
      <c r="GQ209">
        <v>2</v>
      </c>
      <c r="GR209" t="s">
        <v>442</v>
      </c>
      <c r="GS209">
        <v>3.12474</v>
      </c>
      <c r="GT209">
        <v>2.65895</v>
      </c>
      <c r="GU209">
        <v>0.0837731</v>
      </c>
      <c r="GV209">
        <v>0.0894367</v>
      </c>
      <c r="GW209">
        <v>0.103994</v>
      </c>
      <c r="GX209">
        <v>0.0829858</v>
      </c>
      <c r="GY209">
        <v>23708.1</v>
      </c>
      <c r="GZ209">
        <v>22217.9</v>
      </c>
      <c r="HA209">
        <v>23140</v>
      </c>
      <c r="HB209">
        <v>23758.7</v>
      </c>
      <c r="HC209">
        <v>35334.4</v>
      </c>
      <c r="HD209">
        <v>36061.2</v>
      </c>
      <c r="HE209">
        <v>41719.2</v>
      </c>
      <c r="HF209">
        <v>42365.8</v>
      </c>
      <c r="HG209">
        <v>1.90877</v>
      </c>
      <c r="HH209">
        <v>1.78867</v>
      </c>
      <c r="HI209">
        <v>0.152305</v>
      </c>
      <c r="HJ209">
        <v>0</v>
      </c>
      <c r="HK209">
        <v>27.5039</v>
      </c>
      <c r="HL209">
        <v>999.9</v>
      </c>
      <c r="HM209">
        <v>41.814</v>
      </c>
      <c r="HN209">
        <v>31.26</v>
      </c>
      <c r="HO209">
        <v>21.2492</v>
      </c>
      <c r="HP209">
        <v>53.9257</v>
      </c>
      <c r="HQ209">
        <v>43.2612</v>
      </c>
      <c r="HR209">
        <v>1</v>
      </c>
      <c r="HS209">
        <v>0.0384324</v>
      </c>
      <c r="HT209">
        <v>-0.698559</v>
      </c>
      <c r="HU209">
        <v>20.2161</v>
      </c>
      <c r="HV209">
        <v>5.23286</v>
      </c>
      <c r="HW209">
        <v>11.992</v>
      </c>
      <c r="HX209">
        <v>4.9556</v>
      </c>
      <c r="HY209">
        <v>3.304</v>
      </c>
      <c r="HZ209">
        <v>999.9</v>
      </c>
      <c r="IA209">
        <v>9999</v>
      </c>
      <c r="IB209">
        <v>9999</v>
      </c>
      <c r="IC209">
        <v>9999</v>
      </c>
      <c r="ID209">
        <v>1.86859</v>
      </c>
      <c r="IE209">
        <v>1.86428</v>
      </c>
      <c r="IF209">
        <v>1.87182</v>
      </c>
      <c r="IG209">
        <v>1.86279</v>
      </c>
      <c r="IH209">
        <v>1.86218</v>
      </c>
      <c r="II209">
        <v>1.86859</v>
      </c>
      <c r="IJ209">
        <v>1.85881</v>
      </c>
      <c r="IK209">
        <v>1.86517</v>
      </c>
      <c r="IL209">
        <v>5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5.61</v>
      </c>
      <c r="IZ209">
        <v>0.3617</v>
      </c>
      <c r="JA209">
        <v>4.24591870636989</v>
      </c>
      <c r="JB209">
        <v>0.00406324532283829</v>
      </c>
      <c r="JC209">
        <v>-1.45373754250553e-06</v>
      </c>
      <c r="JD209">
        <v>2.45784242640463e-10</v>
      </c>
      <c r="JE209">
        <v>0.0444475935836347</v>
      </c>
      <c r="JF209">
        <v>0.00491888386651684</v>
      </c>
      <c r="JG209">
        <v>0.000226889049496401</v>
      </c>
      <c r="JH209">
        <v>4.01595507822366e-06</v>
      </c>
      <c r="JI209">
        <v>-0</v>
      </c>
      <c r="JJ209">
        <v>2035</v>
      </c>
      <c r="JK209">
        <v>2</v>
      </c>
      <c r="JL209">
        <v>30</v>
      </c>
      <c r="JM209">
        <v>187119.8</v>
      </c>
      <c r="JN209">
        <v>187119.7</v>
      </c>
      <c r="JO209">
        <v>1.03516</v>
      </c>
      <c r="JP209">
        <v>2.37427</v>
      </c>
      <c r="JQ209">
        <v>1.4978</v>
      </c>
      <c r="JR209">
        <v>2.32422</v>
      </c>
      <c r="JS209">
        <v>1.54419</v>
      </c>
      <c r="JT209">
        <v>2.36572</v>
      </c>
      <c r="JU209">
        <v>36.34</v>
      </c>
      <c r="JV209">
        <v>24.1313</v>
      </c>
      <c r="JW209">
        <v>18</v>
      </c>
      <c r="JX209">
        <v>549.47</v>
      </c>
      <c r="JY209">
        <v>416.894</v>
      </c>
      <c r="JZ209">
        <v>28.8644</v>
      </c>
      <c r="KA209">
        <v>28.1182</v>
      </c>
      <c r="KB209">
        <v>29.9996</v>
      </c>
      <c r="KC209">
        <v>28.0417</v>
      </c>
      <c r="KD209">
        <v>28.0714</v>
      </c>
      <c r="KE209">
        <v>20.7775</v>
      </c>
      <c r="KF209">
        <v>23.6219</v>
      </c>
      <c r="KG209">
        <v>31.0924</v>
      </c>
      <c r="KH209">
        <v>28.8989</v>
      </c>
      <c r="KI209">
        <v>420</v>
      </c>
      <c r="KJ209">
        <v>18.0588</v>
      </c>
      <c r="KK209">
        <v>93.5024</v>
      </c>
      <c r="KL209">
        <v>98.7385</v>
      </c>
    </row>
    <row r="210" spans="1:298">
      <c r="A210">
        <v>194</v>
      </c>
      <c r="B210">
        <v>1758476898.1</v>
      </c>
      <c r="C210">
        <v>7570</v>
      </c>
      <c r="D210" t="s">
        <v>833</v>
      </c>
      <c r="E210" t="s">
        <v>834</v>
      </c>
      <c r="F210">
        <v>5</v>
      </c>
      <c r="G210" t="s">
        <v>436</v>
      </c>
      <c r="H210" t="s">
        <v>832</v>
      </c>
      <c r="I210" t="s">
        <v>438</v>
      </c>
      <c r="J210">
        <v>1758476889.36667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427.688561177489</v>
      </c>
      <c r="AL210">
        <v>400.904993939394</v>
      </c>
      <c r="AM210">
        <v>-0.000794671994680923</v>
      </c>
      <c r="AN210">
        <v>63.94</v>
      </c>
      <c r="AO210">
        <f>(AQ210 - AP210 + DZ210*1E3/(8.314*(EB210+273.15)) * AS210/DY210 * AR210) * DY210/(100*DM210) * 1000/(1000 - AQ210)</f>
        <v>0</v>
      </c>
      <c r="AP210">
        <v>18.0864818531786</v>
      </c>
      <c r="AQ210">
        <v>24.9251727272727</v>
      </c>
      <c r="AR210">
        <v>-7.13096887846745e-05</v>
      </c>
      <c r="AS210">
        <v>94.9993966536346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4.8</v>
      </c>
      <c r="DN210">
        <v>0.5</v>
      </c>
      <c r="DO210" t="s">
        <v>440</v>
      </c>
      <c r="DP210">
        <v>2</v>
      </c>
      <c r="DQ210" t="b">
        <v>1</v>
      </c>
      <c r="DR210">
        <v>1758476889.36667</v>
      </c>
      <c r="DS210">
        <v>390.907066666667</v>
      </c>
      <c r="DT210">
        <v>419.940666666667</v>
      </c>
      <c r="DU210">
        <v>24.9346066666667</v>
      </c>
      <c r="DV210">
        <v>18.0870266666667</v>
      </c>
      <c r="DW210">
        <v>385.297133333333</v>
      </c>
      <c r="DX210">
        <v>24.5727266666667</v>
      </c>
      <c r="DY210">
        <v>500.000133333333</v>
      </c>
      <c r="DZ210">
        <v>90.0960466666667</v>
      </c>
      <c r="EA210">
        <v>0.0333734266666667</v>
      </c>
      <c r="EB210">
        <v>30.9823466666667</v>
      </c>
      <c r="EC210">
        <v>29.985</v>
      </c>
      <c r="ED210">
        <v>999.9</v>
      </c>
      <c r="EE210">
        <v>0</v>
      </c>
      <c r="EF210">
        <v>0</v>
      </c>
      <c r="EG210">
        <v>10002.3706666667</v>
      </c>
      <c r="EH210">
        <v>0</v>
      </c>
      <c r="EI210">
        <v>10.7945</v>
      </c>
      <c r="EJ210">
        <v>-29.0336533333333</v>
      </c>
      <c r="EK210">
        <v>400.903533333333</v>
      </c>
      <c r="EL210">
        <v>427.675933333333</v>
      </c>
      <c r="EM210">
        <v>6.84759266666667</v>
      </c>
      <c r="EN210">
        <v>419.940666666667</v>
      </c>
      <c r="EO210">
        <v>18.0870266666667</v>
      </c>
      <c r="EP210">
        <v>2.24650933333333</v>
      </c>
      <c r="EQ210">
        <v>1.62956933333333</v>
      </c>
      <c r="ER210">
        <v>19.2979</v>
      </c>
      <c r="ES210">
        <v>14.2413</v>
      </c>
      <c r="ET210">
        <v>2000.03266666667</v>
      </c>
      <c r="EU210">
        <v>0.980004733333333</v>
      </c>
      <c r="EV210">
        <v>0.01999508</v>
      </c>
      <c r="EW210">
        <v>0</v>
      </c>
      <c r="EX210">
        <v>763.521866666667</v>
      </c>
      <c r="EY210">
        <v>5.00016</v>
      </c>
      <c r="EZ210">
        <v>15439.9533333333</v>
      </c>
      <c r="FA210">
        <v>18234.5133333333</v>
      </c>
      <c r="FB210">
        <v>49.125</v>
      </c>
      <c r="FC210">
        <v>49.562</v>
      </c>
      <c r="FD210">
        <v>49.562</v>
      </c>
      <c r="FE210">
        <v>48.9916</v>
      </c>
      <c r="FF210">
        <v>50.937</v>
      </c>
      <c r="FG210">
        <v>1955.14266666667</v>
      </c>
      <c r="FH210">
        <v>39.89</v>
      </c>
      <c r="FI210">
        <v>0</v>
      </c>
      <c r="FJ210">
        <v>1758476899.4</v>
      </c>
      <c r="FK210">
        <v>0</v>
      </c>
      <c r="FL210">
        <v>763.4835</v>
      </c>
      <c r="FM210">
        <v>0.00147009186575588</v>
      </c>
      <c r="FN210">
        <v>-9.50427350993512</v>
      </c>
      <c r="FO210">
        <v>15439.4692307692</v>
      </c>
      <c r="FP210">
        <v>15</v>
      </c>
      <c r="FQ210">
        <v>0</v>
      </c>
      <c r="FR210" t="s">
        <v>441</v>
      </c>
      <c r="FS210">
        <v>1747249705.1</v>
      </c>
      <c r="FT210">
        <v>1747249711.1</v>
      </c>
      <c r="FU210">
        <v>0</v>
      </c>
      <c r="FV210">
        <v>0.871</v>
      </c>
      <c r="FW210">
        <v>0.066</v>
      </c>
      <c r="FX210">
        <v>5.486</v>
      </c>
      <c r="FY210">
        <v>0.145</v>
      </c>
      <c r="FZ210">
        <v>420</v>
      </c>
      <c r="GA210">
        <v>16</v>
      </c>
      <c r="GB210">
        <v>0.27</v>
      </c>
      <c r="GC210">
        <v>0.16</v>
      </c>
      <c r="GD210">
        <v>-29.0607809523809</v>
      </c>
      <c r="GE210">
        <v>0.65568311688312</v>
      </c>
      <c r="GF210">
        <v>0.159755693300584</v>
      </c>
      <c r="GG210">
        <v>0</v>
      </c>
      <c r="GH210">
        <v>763.537588235294</v>
      </c>
      <c r="GI210">
        <v>-0.473949575925719</v>
      </c>
      <c r="GJ210">
        <v>0.210568714179007</v>
      </c>
      <c r="GK210">
        <v>-1</v>
      </c>
      <c r="GL210">
        <v>6.85248047619048</v>
      </c>
      <c r="GM210">
        <v>-0.152068051948041</v>
      </c>
      <c r="GN210">
        <v>0.0173376629600445</v>
      </c>
      <c r="GO210">
        <v>0</v>
      </c>
      <c r="GP210">
        <v>0</v>
      </c>
      <c r="GQ210">
        <v>2</v>
      </c>
      <c r="GR210" t="s">
        <v>467</v>
      </c>
      <c r="GS210">
        <v>3.12474</v>
      </c>
      <c r="GT210">
        <v>2.65887</v>
      </c>
      <c r="GU210">
        <v>0.083758</v>
      </c>
      <c r="GV210">
        <v>0.0891471</v>
      </c>
      <c r="GW210">
        <v>0.104005</v>
      </c>
      <c r="GX210">
        <v>0.0831893</v>
      </c>
      <c r="GY210">
        <v>23708.8</v>
      </c>
      <c r="GZ210">
        <v>22225.1</v>
      </c>
      <c r="HA210">
        <v>23140.3</v>
      </c>
      <c r="HB210">
        <v>23758.8</v>
      </c>
      <c r="HC210">
        <v>35334.2</v>
      </c>
      <c r="HD210">
        <v>36053.2</v>
      </c>
      <c r="HE210">
        <v>41719.5</v>
      </c>
      <c r="HF210">
        <v>42365.8</v>
      </c>
      <c r="HG210">
        <v>1.9088</v>
      </c>
      <c r="HH210">
        <v>1.78898</v>
      </c>
      <c r="HI210">
        <v>0.151906</v>
      </c>
      <c r="HJ210">
        <v>0</v>
      </c>
      <c r="HK210">
        <v>27.5028</v>
      </c>
      <c r="HL210">
        <v>999.9</v>
      </c>
      <c r="HM210">
        <v>41.863</v>
      </c>
      <c r="HN210">
        <v>31.26</v>
      </c>
      <c r="HO210">
        <v>21.276</v>
      </c>
      <c r="HP210">
        <v>53.7857</v>
      </c>
      <c r="HQ210">
        <v>43.2332</v>
      </c>
      <c r="HR210">
        <v>1</v>
      </c>
      <c r="HS210">
        <v>0.0381961</v>
      </c>
      <c r="HT210">
        <v>-0.769946</v>
      </c>
      <c r="HU210">
        <v>20.2156</v>
      </c>
      <c r="HV210">
        <v>5.23346</v>
      </c>
      <c r="HW210">
        <v>11.992</v>
      </c>
      <c r="HX210">
        <v>4.9556</v>
      </c>
      <c r="HY210">
        <v>3.30395</v>
      </c>
      <c r="HZ210">
        <v>999.9</v>
      </c>
      <c r="IA210">
        <v>9999</v>
      </c>
      <c r="IB210">
        <v>9999</v>
      </c>
      <c r="IC210">
        <v>9999</v>
      </c>
      <c r="ID210">
        <v>1.86858</v>
      </c>
      <c r="IE210">
        <v>1.8643</v>
      </c>
      <c r="IF210">
        <v>1.8718</v>
      </c>
      <c r="IG210">
        <v>1.86279</v>
      </c>
      <c r="IH210">
        <v>1.86218</v>
      </c>
      <c r="II210">
        <v>1.86858</v>
      </c>
      <c r="IJ210">
        <v>1.85881</v>
      </c>
      <c r="IK210">
        <v>1.86515</v>
      </c>
      <c r="IL210">
        <v>5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5.609</v>
      </c>
      <c r="IZ210">
        <v>0.3618</v>
      </c>
      <c r="JA210">
        <v>4.24591870636989</v>
      </c>
      <c r="JB210">
        <v>0.00406324532283829</v>
      </c>
      <c r="JC210">
        <v>-1.45373754250553e-06</v>
      </c>
      <c r="JD210">
        <v>2.45784242640463e-10</v>
      </c>
      <c r="JE210">
        <v>0.0444475935836347</v>
      </c>
      <c r="JF210">
        <v>0.00491888386651684</v>
      </c>
      <c r="JG210">
        <v>0.000226889049496401</v>
      </c>
      <c r="JH210">
        <v>4.01595507822366e-06</v>
      </c>
      <c r="JI210">
        <v>-0</v>
      </c>
      <c r="JJ210">
        <v>2035</v>
      </c>
      <c r="JK210">
        <v>2</v>
      </c>
      <c r="JL210">
        <v>30</v>
      </c>
      <c r="JM210">
        <v>187119.9</v>
      </c>
      <c r="JN210">
        <v>187119.8</v>
      </c>
      <c r="JO210">
        <v>1.01685</v>
      </c>
      <c r="JP210">
        <v>2.37671</v>
      </c>
      <c r="JQ210">
        <v>1.4978</v>
      </c>
      <c r="JR210">
        <v>2.32422</v>
      </c>
      <c r="JS210">
        <v>1.54419</v>
      </c>
      <c r="JT210">
        <v>2.36938</v>
      </c>
      <c r="JU210">
        <v>36.3165</v>
      </c>
      <c r="JV210">
        <v>24.1225</v>
      </c>
      <c r="JW210">
        <v>18</v>
      </c>
      <c r="JX210">
        <v>549.446</v>
      </c>
      <c r="JY210">
        <v>417.033</v>
      </c>
      <c r="JZ210">
        <v>28.8879</v>
      </c>
      <c r="KA210">
        <v>28.1128</v>
      </c>
      <c r="KB210">
        <v>29.9997</v>
      </c>
      <c r="KC210">
        <v>28.0369</v>
      </c>
      <c r="KD210">
        <v>28.0666</v>
      </c>
      <c r="KE210">
        <v>20.247</v>
      </c>
      <c r="KF210">
        <v>23.6219</v>
      </c>
      <c r="KG210">
        <v>31.0924</v>
      </c>
      <c r="KH210">
        <v>28.9104</v>
      </c>
      <c r="KI210">
        <v>399.74</v>
      </c>
      <c r="KJ210">
        <v>18.0536</v>
      </c>
      <c r="KK210">
        <v>93.5032</v>
      </c>
      <c r="KL210">
        <v>98.7388</v>
      </c>
    </row>
    <row r="211" spans="1:298">
      <c r="A211">
        <v>195</v>
      </c>
      <c r="B211">
        <v>1758476903.1</v>
      </c>
      <c r="C211">
        <v>7575</v>
      </c>
      <c r="D211" t="s">
        <v>835</v>
      </c>
      <c r="E211" t="s">
        <v>836</v>
      </c>
      <c r="F211">
        <v>5</v>
      </c>
      <c r="G211" t="s">
        <v>436</v>
      </c>
      <c r="H211" t="s">
        <v>832</v>
      </c>
      <c r="I211" t="s">
        <v>438</v>
      </c>
      <c r="J211">
        <v>1758476894.45714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422.944902798269</v>
      </c>
      <c r="AL211">
        <v>398.748424242424</v>
      </c>
      <c r="AM211">
        <v>-0.548371861471845</v>
      </c>
      <c r="AN211">
        <v>63.94</v>
      </c>
      <c r="AO211">
        <f>(AQ211 - AP211 + DZ211*1E3/(8.314*(EB211+273.15)) * AS211/DY211 * AR211) * DY211/(100*DM211) * 1000/(1000 - AQ211)</f>
        <v>0</v>
      </c>
      <c r="AP211">
        <v>18.1431155628747</v>
      </c>
      <c r="AQ211">
        <v>24.949720979021</v>
      </c>
      <c r="AR211">
        <v>0.00023762152741402</v>
      </c>
      <c r="AS211">
        <v>94.9993966536346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4.8</v>
      </c>
      <c r="DN211">
        <v>0.5</v>
      </c>
      <c r="DO211" t="s">
        <v>440</v>
      </c>
      <c r="DP211">
        <v>2</v>
      </c>
      <c r="DQ211" t="b">
        <v>1</v>
      </c>
      <c r="DR211">
        <v>1758476894.45714</v>
      </c>
      <c r="DS211">
        <v>390.578357142857</v>
      </c>
      <c r="DT211">
        <v>417.981857142857</v>
      </c>
      <c r="DU211">
        <v>24.9324571428571</v>
      </c>
      <c r="DV211">
        <v>18.1052071428571</v>
      </c>
      <c r="DW211">
        <v>384.969428571429</v>
      </c>
      <c r="DX211">
        <v>24.5706214285714</v>
      </c>
      <c r="DY211">
        <v>500.015428571429</v>
      </c>
      <c r="DZ211">
        <v>90.0966714285714</v>
      </c>
      <c r="EA211">
        <v>0.0334153214285714</v>
      </c>
      <c r="EB211">
        <v>30.9795928571429</v>
      </c>
      <c r="EC211">
        <v>29.9801785714286</v>
      </c>
      <c r="ED211">
        <v>999.9</v>
      </c>
      <c r="EE211">
        <v>0</v>
      </c>
      <c r="EF211">
        <v>0</v>
      </c>
      <c r="EG211">
        <v>9987.09142857143</v>
      </c>
      <c r="EH211">
        <v>0</v>
      </c>
      <c r="EI211">
        <v>10.7945</v>
      </c>
      <c r="EJ211">
        <v>-27.4035428571429</v>
      </c>
      <c r="EK211">
        <v>400.5655</v>
      </c>
      <c r="EL211">
        <v>425.688928571429</v>
      </c>
      <c r="EM211">
        <v>6.82725214285714</v>
      </c>
      <c r="EN211">
        <v>417.981857142857</v>
      </c>
      <c r="EO211">
        <v>18.1052071428571</v>
      </c>
      <c r="EP211">
        <v>2.24633142857143</v>
      </c>
      <c r="EQ211">
        <v>1.63121928571429</v>
      </c>
      <c r="ER211">
        <v>19.2966142857143</v>
      </c>
      <c r="ES211">
        <v>14.2569071428571</v>
      </c>
      <c r="ET211">
        <v>2000.03071428571</v>
      </c>
      <c r="EU211">
        <v>0.980004714285714</v>
      </c>
      <c r="EV211">
        <v>0.0199951071428571</v>
      </c>
      <c r="EW211">
        <v>0</v>
      </c>
      <c r="EX211">
        <v>763.604</v>
      </c>
      <c r="EY211">
        <v>5.00016</v>
      </c>
      <c r="EZ211">
        <v>15440.2</v>
      </c>
      <c r="FA211">
        <v>18234.4928571429</v>
      </c>
      <c r="FB211">
        <v>49.125</v>
      </c>
      <c r="FC211">
        <v>49.5575714285714</v>
      </c>
      <c r="FD211">
        <v>49.562</v>
      </c>
      <c r="FE211">
        <v>48.991</v>
      </c>
      <c r="FF211">
        <v>50.937</v>
      </c>
      <c r="FG211">
        <v>1955.14071428571</v>
      </c>
      <c r="FH211">
        <v>39.89</v>
      </c>
      <c r="FI211">
        <v>0</v>
      </c>
      <c r="FJ211">
        <v>1758476904.2</v>
      </c>
      <c r="FK211">
        <v>0</v>
      </c>
      <c r="FL211">
        <v>763.614538461538</v>
      </c>
      <c r="FM211">
        <v>1.20731623693134</v>
      </c>
      <c r="FN211">
        <v>22.5675213680814</v>
      </c>
      <c r="FO211">
        <v>15440.0423076923</v>
      </c>
      <c r="FP211">
        <v>15</v>
      </c>
      <c r="FQ211">
        <v>0</v>
      </c>
      <c r="FR211" t="s">
        <v>441</v>
      </c>
      <c r="FS211">
        <v>1747249705.1</v>
      </c>
      <c r="FT211">
        <v>1747249711.1</v>
      </c>
      <c r="FU211">
        <v>0</v>
      </c>
      <c r="FV211">
        <v>0.871</v>
      </c>
      <c r="FW211">
        <v>0.066</v>
      </c>
      <c r="FX211">
        <v>5.486</v>
      </c>
      <c r="FY211">
        <v>0.145</v>
      </c>
      <c r="FZ211">
        <v>420</v>
      </c>
      <c r="GA211">
        <v>16</v>
      </c>
      <c r="GB211">
        <v>0.27</v>
      </c>
      <c r="GC211">
        <v>0.16</v>
      </c>
      <c r="GD211">
        <v>-27.830435</v>
      </c>
      <c r="GE211">
        <v>18.4124616541353</v>
      </c>
      <c r="GF211">
        <v>2.43955631545472</v>
      </c>
      <c r="GG211">
        <v>0</v>
      </c>
      <c r="GH211">
        <v>763.538441176471</v>
      </c>
      <c r="GI211">
        <v>0.650252102748546</v>
      </c>
      <c r="GJ211">
        <v>0.21459718642644</v>
      </c>
      <c r="GK211">
        <v>-1</v>
      </c>
      <c r="GL211">
        <v>6.833334</v>
      </c>
      <c r="GM211">
        <v>-0.260662556390981</v>
      </c>
      <c r="GN211">
        <v>0.0270891283359211</v>
      </c>
      <c r="GO211">
        <v>0</v>
      </c>
      <c r="GP211">
        <v>0</v>
      </c>
      <c r="GQ211">
        <v>2</v>
      </c>
      <c r="GR211" t="s">
        <v>467</v>
      </c>
      <c r="GS211">
        <v>3.12467</v>
      </c>
      <c r="GT211">
        <v>2.65898</v>
      </c>
      <c r="GU211">
        <v>0.0832138</v>
      </c>
      <c r="GV211">
        <v>0.087197</v>
      </c>
      <c r="GW211">
        <v>0.10407</v>
      </c>
      <c r="GX211">
        <v>0.0831844</v>
      </c>
      <c r="GY211">
        <v>23723.3</v>
      </c>
      <c r="GZ211">
        <v>22273.1</v>
      </c>
      <c r="HA211">
        <v>23140.7</v>
      </c>
      <c r="HB211">
        <v>23759.2</v>
      </c>
      <c r="HC211">
        <v>35332.2</v>
      </c>
      <c r="HD211">
        <v>36053.8</v>
      </c>
      <c r="HE211">
        <v>41720.2</v>
      </c>
      <c r="HF211">
        <v>42366.5</v>
      </c>
      <c r="HG211">
        <v>1.90863</v>
      </c>
      <c r="HH211">
        <v>1.7892</v>
      </c>
      <c r="HI211">
        <v>0.151791</v>
      </c>
      <c r="HJ211">
        <v>0</v>
      </c>
      <c r="HK211">
        <v>27.4988</v>
      </c>
      <c r="HL211">
        <v>999.9</v>
      </c>
      <c r="HM211">
        <v>41.887</v>
      </c>
      <c r="HN211">
        <v>31.26</v>
      </c>
      <c r="HO211">
        <v>21.2877</v>
      </c>
      <c r="HP211">
        <v>54.6357</v>
      </c>
      <c r="HQ211">
        <v>43.2452</v>
      </c>
      <c r="HR211">
        <v>1</v>
      </c>
      <c r="HS211">
        <v>0.0376702</v>
      </c>
      <c r="HT211">
        <v>-0.779063</v>
      </c>
      <c r="HU211">
        <v>20.2156</v>
      </c>
      <c r="HV211">
        <v>5.23331</v>
      </c>
      <c r="HW211">
        <v>11.992</v>
      </c>
      <c r="HX211">
        <v>4.9559</v>
      </c>
      <c r="HY211">
        <v>3.30395</v>
      </c>
      <c r="HZ211">
        <v>999.9</v>
      </c>
      <c r="IA211">
        <v>9999</v>
      </c>
      <c r="IB211">
        <v>9999</v>
      </c>
      <c r="IC211">
        <v>9999</v>
      </c>
      <c r="ID211">
        <v>1.86857</v>
      </c>
      <c r="IE211">
        <v>1.86431</v>
      </c>
      <c r="IF211">
        <v>1.8718</v>
      </c>
      <c r="IG211">
        <v>1.86279</v>
      </c>
      <c r="IH211">
        <v>1.86218</v>
      </c>
      <c r="II211">
        <v>1.86858</v>
      </c>
      <c r="IJ211">
        <v>1.85882</v>
      </c>
      <c r="IK211">
        <v>1.86515</v>
      </c>
      <c r="IL211">
        <v>5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5.6</v>
      </c>
      <c r="IZ211">
        <v>0.3623</v>
      </c>
      <c r="JA211">
        <v>4.24591870636989</v>
      </c>
      <c r="JB211">
        <v>0.00406324532283829</v>
      </c>
      <c r="JC211">
        <v>-1.45373754250553e-06</v>
      </c>
      <c r="JD211">
        <v>2.45784242640463e-10</v>
      </c>
      <c r="JE211">
        <v>0.0444475935836347</v>
      </c>
      <c r="JF211">
        <v>0.00491888386651684</v>
      </c>
      <c r="JG211">
        <v>0.000226889049496401</v>
      </c>
      <c r="JH211">
        <v>4.01595507822366e-06</v>
      </c>
      <c r="JI211">
        <v>-0</v>
      </c>
      <c r="JJ211">
        <v>2035</v>
      </c>
      <c r="JK211">
        <v>2</v>
      </c>
      <c r="JL211">
        <v>30</v>
      </c>
      <c r="JM211">
        <v>187120</v>
      </c>
      <c r="JN211">
        <v>187119.9</v>
      </c>
      <c r="JO211">
        <v>0.985107</v>
      </c>
      <c r="JP211">
        <v>2.38159</v>
      </c>
      <c r="JQ211">
        <v>1.4978</v>
      </c>
      <c r="JR211">
        <v>2.32422</v>
      </c>
      <c r="JS211">
        <v>1.54419</v>
      </c>
      <c r="JT211">
        <v>2.36206</v>
      </c>
      <c r="JU211">
        <v>36.3165</v>
      </c>
      <c r="JV211">
        <v>24.1225</v>
      </c>
      <c r="JW211">
        <v>18</v>
      </c>
      <c r="JX211">
        <v>549.292</v>
      </c>
      <c r="JY211">
        <v>417.128</v>
      </c>
      <c r="JZ211">
        <v>28.911</v>
      </c>
      <c r="KA211">
        <v>28.1074</v>
      </c>
      <c r="KB211">
        <v>29.9997</v>
      </c>
      <c r="KC211">
        <v>28.0323</v>
      </c>
      <c r="KD211">
        <v>28.0618</v>
      </c>
      <c r="KE211">
        <v>19.6602</v>
      </c>
      <c r="KF211">
        <v>23.9121</v>
      </c>
      <c r="KG211">
        <v>31.0924</v>
      </c>
      <c r="KH211">
        <v>28.9211</v>
      </c>
      <c r="KI211">
        <v>386.182</v>
      </c>
      <c r="KJ211">
        <v>18.0536</v>
      </c>
      <c r="KK211">
        <v>93.5048</v>
      </c>
      <c r="KL211">
        <v>98.7404</v>
      </c>
    </row>
    <row r="212" spans="1:298">
      <c r="A212">
        <v>196</v>
      </c>
      <c r="B212">
        <v>1758476908.1</v>
      </c>
      <c r="C212">
        <v>7580</v>
      </c>
      <c r="D212" t="s">
        <v>837</v>
      </c>
      <c r="E212" t="s">
        <v>838</v>
      </c>
      <c r="F212">
        <v>5</v>
      </c>
      <c r="G212" t="s">
        <v>436</v>
      </c>
      <c r="H212" t="s">
        <v>832</v>
      </c>
      <c r="I212" t="s">
        <v>438</v>
      </c>
      <c r="J212">
        <v>1758476899.94615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408.892872467533</v>
      </c>
      <c r="AL212">
        <v>390.43263030303</v>
      </c>
      <c r="AM212">
        <v>-1.83399220779228</v>
      </c>
      <c r="AN212">
        <v>63.94</v>
      </c>
      <c r="AO212">
        <f>(AQ212 - AP212 + DZ212*1E3/(8.314*(EB212+273.15)) * AS212/DY212 * AR212) * DY212/(100*DM212) * 1000/(1000 - AQ212)</f>
        <v>0</v>
      </c>
      <c r="AP212">
        <v>18.1321310404385</v>
      </c>
      <c r="AQ212">
        <v>24.9580013986014</v>
      </c>
      <c r="AR212">
        <v>0.000200952510707704</v>
      </c>
      <c r="AS212">
        <v>94.9993966536346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4.8</v>
      </c>
      <c r="DN212">
        <v>0.5</v>
      </c>
      <c r="DO212" t="s">
        <v>440</v>
      </c>
      <c r="DP212">
        <v>2</v>
      </c>
      <c r="DQ212" t="b">
        <v>1</v>
      </c>
      <c r="DR212">
        <v>1758476899.94615</v>
      </c>
      <c r="DS212">
        <v>388.291615384615</v>
      </c>
      <c r="DT212">
        <v>411.331615384615</v>
      </c>
      <c r="DU212">
        <v>24.9395692307692</v>
      </c>
      <c r="DV212">
        <v>18.1199692307692</v>
      </c>
      <c r="DW212">
        <v>382.689692307692</v>
      </c>
      <c r="DX212">
        <v>24.5775692307692</v>
      </c>
      <c r="DY212">
        <v>499.980461538462</v>
      </c>
      <c r="DZ212">
        <v>90.0962769230769</v>
      </c>
      <c r="EA212">
        <v>0.0334425692307692</v>
      </c>
      <c r="EB212">
        <v>30.9786076923077</v>
      </c>
      <c r="EC212">
        <v>29.9832538461538</v>
      </c>
      <c r="ED212">
        <v>999.9</v>
      </c>
      <c r="EE212">
        <v>0</v>
      </c>
      <c r="EF212">
        <v>0</v>
      </c>
      <c r="EG212">
        <v>9978.60076923077</v>
      </c>
      <c r="EH212">
        <v>0</v>
      </c>
      <c r="EI212">
        <v>10.7945</v>
      </c>
      <c r="EJ212">
        <v>-23.0400384615385</v>
      </c>
      <c r="EK212">
        <v>398.223076923077</v>
      </c>
      <c r="EL212">
        <v>418.922384615385</v>
      </c>
      <c r="EM212">
        <v>6.81960923076923</v>
      </c>
      <c r="EN212">
        <v>411.331615384615</v>
      </c>
      <c r="EO212">
        <v>18.1199692307692</v>
      </c>
      <c r="EP212">
        <v>2.24696153846154</v>
      </c>
      <c r="EQ212">
        <v>1.63254153846154</v>
      </c>
      <c r="ER212">
        <v>19.3011307692308</v>
      </c>
      <c r="ES212">
        <v>14.2694230769231</v>
      </c>
      <c r="ET212">
        <v>2000.00461538462</v>
      </c>
      <c r="EU212">
        <v>0.980004538461538</v>
      </c>
      <c r="EV212">
        <v>0.0199953615384615</v>
      </c>
      <c r="EW212">
        <v>0</v>
      </c>
      <c r="EX212">
        <v>763.62</v>
      </c>
      <c r="EY212">
        <v>5.00016</v>
      </c>
      <c r="EZ212">
        <v>15440.5615384615</v>
      </c>
      <c r="FA212">
        <v>18234.2692307692</v>
      </c>
      <c r="FB212">
        <v>49.125</v>
      </c>
      <c r="FC212">
        <v>49.5476923076923</v>
      </c>
      <c r="FD212">
        <v>49.562</v>
      </c>
      <c r="FE212">
        <v>48.9806153846154</v>
      </c>
      <c r="FF212">
        <v>50.937</v>
      </c>
      <c r="FG212">
        <v>1955.11461538462</v>
      </c>
      <c r="FH212">
        <v>39.89</v>
      </c>
      <c r="FI212">
        <v>0</v>
      </c>
      <c r="FJ212">
        <v>1758476909</v>
      </c>
      <c r="FK212">
        <v>0</v>
      </c>
      <c r="FL212">
        <v>763.648384615385</v>
      </c>
      <c r="FM212">
        <v>1.079111097673</v>
      </c>
      <c r="FN212">
        <v>4.24273491660531</v>
      </c>
      <c r="FO212">
        <v>15440.5730769231</v>
      </c>
      <c r="FP212">
        <v>15</v>
      </c>
      <c r="FQ212">
        <v>0</v>
      </c>
      <c r="FR212" t="s">
        <v>441</v>
      </c>
      <c r="FS212">
        <v>1747249705.1</v>
      </c>
      <c r="FT212">
        <v>1747249711.1</v>
      </c>
      <c r="FU212">
        <v>0</v>
      </c>
      <c r="FV212">
        <v>0.871</v>
      </c>
      <c r="FW212">
        <v>0.066</v>
      </c>
      <c r="FX212">
        <v>5.486</v>
      </c>
      <c r="FY212">
        <v>0.145</v>
      </c>
      <c r="FZ212">
        <v>420</v>
      </c>
      <c r="GA212">
        <v>16</v>
      </c>
      <c r="GB212">
        <v>0.27</v>
      </c>
      <c r="GC212">
        <v>0.16</v>
      </c>
      <c r="GD212">
        <v>-24.7774333333333</v>
      </c>
      <c r="GE212">
        <v>48.868535064935</v>
      </c>
      <c r="GF212">
        <v>5.48784113232615</v>
      </c>
      <c r="GG212">
        <v>0</v>
      </c>
      <c r="GH212">
        <v>763.637147058824</v>
      </c>
      <c r="GI212">
        <v>0.882398773405041</v>
      </c>
      <c r="GJ212">
        <v>0.248678404695582</v>
      </c>
      <c r="GK212">
        <v>-1</v>
      </c>
      <c r="GL212">
        <v>6.82683</v>
      </c>
      <c r="GM212">
        <v>-0.119498181818179</v>
      </c>
      <c r="GN212">
        <v>0.0229204329718933</v>
      </c>
      <c r="GO212">
        <v>0</v>
      </c>
      <c r="GP212">
        <v>0</v>
      </c>
      <c r="GQ212">
        <v>2</v>
      </c>
      <c r="GR212" t="s">
        <v>467</v>
      </c>
      <c r="GS212">
        <v>3.12462</v>
      </c>
      <c r="GT212">
        <v>2.65898</v>
      </c>
      <c r="GU212">
        <v>0.0816872</v>
      </c>
      <c r="GV212">
        <v>0.0847422</v>
      </c>
      <c r="GW212">
        <v>0.104091</v>
      </c>
      <c r="GX212">
        <v>0.0831127</v>
      </c>
      <c r="GY212">
        <v>23762.7</v>
      </c>
      <c r="GZ212">
        <v>22333.3</v>
      </c>
      <c r="HA212">
        <v>23140.6</v>
      </c>
      <c r="HB212">
        <v>23759.6</v>
      </c>
      <c r="HC212">
        <v>35331.5</v>
      </c>
      <c r="HD212">
        <v>36057.2</v>
      </c>
      <c r="HE212">
        <v>41720.5</v>
      </c>
      <c r="HF212">
        <v>42367.4</v>
      </c>
      <c r="HG212">
        <v>1.9089</v>
      </c>
      <c r="HH212">
        <v>1.7892</v>
      </c>
      <c r="HI212">
        <v>0.152741</v>
      </c>
      <c r="HJ212">
        <v>0</v>
      </c>
      <c r="HK212">
        <v>27.4969</v>
      </c>
      <c r="HL212">
        <v>999.9</v>
      </c>
      <c r="HM212">
        <v>41.887</v>
      </c>
      <c r="HN212">
        <v>31.26</v>
      </c>
      <c r="HO212">
        <v>21.2876</v>
      </c>
      <c r="HP212">
        <v>54.1957</v>
      </c>
      <c r="HQ212">
        <v>43.3133</v>
      </c>
      <c r="HR212">
        <v>1</v>
      </c>
      <c r="HS212">
        <v>0.0374009</v>
      </c>
      <c r="HT212">
        <v>-0.810942</v>
      </c>
      <c r="HU212">
        <v>20.2153</v>
      </c>
      <c r="HV212">
        <v>5.23256</v>
      </c>
      <c r="HW212">
        <v>11.992</v>
      </c>
      <c r="HX212">
        <v>4.9556</v>
      </c>
      <c r="HY212">
        <v>3.30378</v>
      </c>
      <c r="HZ212">
        <v>999.9</v>
      </c>
      <c r="IA212">
        <v>9999</v>
      </c>
      <c r="IB212">
        <v>9999</v>
      </c>
      <c r="IC212">
        <v>9999</v>
      </c>
      <c r="ID212">
        <v>1.86858</v>
      </c>
      <c r="IE212">
        <v>1.86431</v>
      </c>
      <c r="IF212">
        <v>1.87181</v>
      </c>
      <c r="IG212">
        <v>1.86279</v>
      </c>
      <c r="IH212">
        <v>1.86218</v>
      </c>
      <c r="II212">
        <v>1.86859</v>
      </c>
      <c r="IJ212">
        <v>1.85881</v>
      </c>
      <c r="IK212">
        <v>1.86511</v>
      </c>
      <c r="IL212">
        <v>5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5.572</v>
      </c>
      <c r="IZ212">
        <v>0.3624</v>
      </c>
      <c r="JA212">
        <v>4.24591870636989</v>
      </c>
      <c r="JB212">
        <v>0.00406324532283829</v>
      </c>
      <c r="JC212">
        <v>-1.45373754250553e-06</v>
      </c>
      <c r="JD212">
        <v>2.45784242640463e-10</v>
      </c>
      <c r="JE212">
        <v>0.0444475935836347</v>
      </c>
      <c r="JF212">
        <v>0.00491888386651684</v>
      </c>
      <c r="JG212">
        <v>0.000226889049496401</v>
      </c>
      <c r="JH212">
        <v>4.01595507822366e-06</v>
      </c>
      <c r="JI212">
        <v>-0</v>
      </c>
      <c r="JJ212">
        <v>2035</v>
      </c>
      <c r="JK212">
        <v>2</v>
      </c>
      <c r="JL212">
        <v>30</v>
      </c>
      <c r="JM212">
        <v>187120</v>
      </c>
      <c r="JN212">
        <v>187120</v>
      </c>
      <c r="JO212">
        <v>0.95459</v>
      </c>
      <c r="JP212">
        <v>2.38281</v>
      </c>
      <c r="JQ212">
        <v>1.4978</v>
      </c>
      <c r="JR212">
        <v>2.32422</v>
      </c>
      <c r="JS212">
        <v>1.54419</v>
      </c>
      <c r="JT212">
        <v>2.34375</v>
      </c>
      <c r="JU212">
        <v>36.3165</v>
      </c>
      <c r="JV212">
        <v>24.1225</v>
      </c>
      <c r="JW212">
        <v>18</v>
      </c>
      <c r="JX212">
        <v>549.425</v>
      </c>
      <c r="JY212">
        <v>417.094</v>
      </c>
      <c r="JZ212">
        <v>28.9294</v>
      </c>
      <c r="KA212">
        <v>28.1026</v>
      </c>
      <c r="KB212">
        <v>29.9997</v>
      </c>
      <c r="KC212">
        <v>28.0269</v>
      </c>
      <c r="KD212">
        <v>28.0571</v>
      </c>
      <c r="KE212">
        <v>18.9842</v>
      </c>
      <c r="KF212">
        <v>23.9121</v>
      </c>
      <c r="KG212">
        <v>31.0924</v>
      </c>
      <c r="KH212">
        <v>28.9385</v>
      </c>
      <c r="KI212">
        <v>365.799</v>
      </c>
      <c r="KJ212">
        <v>18.0536</v>
      </c>
      <c r="KK212">
        <v>93.505</v>
      </c>
      <c r="KL212">
        <v>98.7423</v>
      </c>
    </row>
    <row r="213" spans="1:298">
      <c r="A213">
        <v>197</v>
      </c>
      <c r="B213">
        <v>1758476913.1</v>
      </c>
      <c r="C213">
        <v>7585</v>
      </c>
      <c r="D213" t="s">
        <v>839</v>
      </c>
      <c r="E213" t="s">
        <v>840</v>
      </c>
      <c r="F213">
        <v>5</v>
      </c>
      <c r="G213" t="s">
        <v>436</v>
      </c>
      <c r="H213" t="s">
        <v>832</v>
      </c>
      <c r="I213" t="s">
        <v>438</v>
      </c>
      <c r="J213">
        <v>1758476904.94615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393.351162528139</v>
      </c>
      <c r="AL213">
        <v>378.79103030303</v>
      </c>
      <c r="AM213">
        <v>-2.42203506493509</v>
      </c>
      <c r="AN213">
        <v>63.94</v>
      </c>
      <c r="AO213">
        <f>(AQ213 - AP213 + DZ213*1E3/(8.314*(EB213+273.15)) * AS213/DY213 * AR213) * DY213/(100*DM213) * 1000/(1000 - AQ213)</f>
        <v>0</v>
      </c>
      <c r="AP213">
        <v>18.1136075350666</v>
      </c>
      <c r="AQ213">
        <v>24.9560342657343</v>
      </c>
      <c r="AR213">
        <v>2.46551287312594e-05</v>
      </c>
      <c r="AS213">
        <v>94.9993966536346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4.8</v>
      </c>
      <c r="DN213">
        <v>0.5</v>
      </c>
      <c r="DO213" t="s">
        <v>440</v>
      </c>
      <c r="DP213">
        <v>2</v>
      </c>
      <c r="DQ213" t="b">
        <v>1</v>
      </c>
      <c r="DR213">
        <v>1758476904.94615</v>
      </c>
      <c r="DS213">
        <v>382.761923076923</v>
      </c>
      <c r="DT213">
        <v>400.112384615385</v>
      </c>
      <c r="DU213">
        <v>24.9494</v>
      </c>
      <c r="DV213">
        <v>18.1269230769231</v>
      </c>
      <c r="DW213">
        <v>377.177</v>
      </c>
      <c r="DX213">
        <v>24.5871615384615</v>
      </c>
      <c r="DY213">
        <v>499.995</v>
      </c>
      <c r="DZ213">
        <v>90.0961769230769</v>
      </c>
      <c r="EA213">
        <v>0.0334286692307692</v>
      </c>
      <c r="EB213">
        <v>30.9820153846154</v>
      </c>
      <c r="EC213">
        <v>29.9852307692308</v>
      </c>
      <c r="ED213">
        <v>999.9</v>
      </c>
      <c r="EE213">
        <v>0</v>
      </c>
      <c r="EF213">
        <v>0</v>
      </c>
      <c r="EG213">
        <v>9986.05615384615</v>
      </c>
      <c r="EH213">
        <v>0</v>
      </c>
      <c r="EI213">
        <v>10.7945</v>
      </c>
      <c r="EJ213">
        <v>-17.3504061538462</v>
      </c>
      <c r="EK213">
        <v>392.556076923077</v>
      </c>
      <c r="EL213">
        <v>407.499307692308</v>
      </c>
      <c r="EM213">
        <v>6.82248538461538</v>
      </c>
      <c r="EN213">
        <v>400.112384615385</v>
      </c>
      <c r="EO213">
        <v>18.1269230769231</v>
      </c>
      <c r="EP213">
        <v>2.24784538461538</v>
      </c>
      <c r="EQ213">
        <v>1.63316692307692</v>
      </c>
      <c r="ER213">
        <v>19.3074538461538</v>
      </c>
      <c r="ES213">
        <v>14.2753461538462</v>
      </c>
      <c r="ET213">
        <v>1999.98615384615</v>
      </c>
      <c r="EU213">
        <v>0.980004384615385</v>
      </c>
      <c r="EV213">
        <v>0.0199955692307692</v>
      </c>
      <c r="EW213">
        <v>0</v>
      </c>
      <c r="EX213">
        <v>763.431846153846</v>
      </c>
      <c r="EY213">
        <v>5.00016</v>
      </c>
      <c r="EZ213">
        <v>15434.8307692308</v>
      </c>
      <c r="FA213">
        <v>18234.0923076923</v>
      </c>
      <c r="FB213">
        <v>49.125</v>
      </c>
      <c r="FC213">
        <v>49.5381538461538</v>
      </c>
      <c r="FD213">
        <v>49.562</v>
      </c>
      <c r="FE213">
        <v>48.9903076923077</v>
      </c>
      <c r="FF213">
        <v>50.937</v>
      </c>
      <c r="FG213">
        <v>1955.09615384615</v>
      </c>
      <c r="FH213">
        <v>39.89</v>
      </c>
      <c r="FI213">
        <v>0</v>
      </c>
      <c r="FJ213">
        <v>1758476914.4</v>
      </c>
      <c r="FK213">
        <v>0</v>
      </c>
      <c r="FL213">
        <v>763.333</v>
      </c>
      <c r="FM213">
        <v>-7.96592305587771</v>
      </c>
      <c r="FN213">
        <v>-150.846153778128</v>
      </c>
      <c r="FO213">
        <v>15433.368</v>
      </c>
      <c r="FP213">
        <v>15</v>
      </c>
      <c r="FQ213">
        <v>0</v>
      </c>
      <c r="FR213" t="s">
        <v>441</v>
      </c>
      <c r="FS213">
        <v>1747249705.1</v>
      </c>
      <c r="FT213">
        <v>1747249711.1</v>
      </c>
      <c r="FU213">
        <v>0</v>
      </c>
      <c r="FV213">
        <v>0.871</v>
      </c>
      <c r="FW213">
        <v>0.066</v>
      </c>
      <c r="FX213">
        <v>5.486</v>
      </c>
      <c r="FY213">
        <v>0.145</v>
      </c>
      <c r="FZ213">
        <v>420</v>
      </c>
      <c r="GA213">
        <v>16</v>
      </c>
      <c r="GB213">
        <v>0.27</v>
      </c>
      <c r="GC213">
        <v>0.16</v>
      </c>
      <c r="GD213">
        <v>-20.055994</v>
      </c>
      <c r="GE213">
        <v>73.5970592481203</v>
      </c>
      <c r="GF213">
        <v>7.16410289664268</v>
      </c>
      <c r="GG213">
        <v>0</v>
      </c>
      <c r="GH213">
        <v>763.460764705882</v>
      </c>
      <c r="GI213">
        <v>-2.20727272832453</v>
      </c>
      <c r="GJ213">
        <v>0.471814336541491</v>
      </c>
      <c r="GK213">
        <v>-1</v>
      </c>
      <c r="GL213">
        <v>6.823814</v>
      </c>
      <c r="GM213">
        <v>0.0923251127819603</v>
      </c>
      <c r="GN213">
        <v>0.0209051858159645</v>
      </c>
      <c r="GO213">
        <v>1</v>
      </c>
      <c r="GP213">
        <v>1</v>
      </c>
      <c r="GQ213">
        <v>2</v>
      </c>
      <c r="GR213" t="s">
        <v>448</v>
      </c>
      <c r="GS213">
        <v>3.12498</v>
      </c>
      <c r="GT213">
        <v>2.65849</v>
      </c>
      <c r="GU213">
        <v>0.0796376</v>
      </c>
      <c r="GV213">
        <v>0.0819073</v>
      </c>
      <c r="GW213">
        <v>0.104087</v>
      </c>
      <c r="GX213">
        <v>0.083095</v>
      </c>
      <c r="GY213">
        <v>23816.1</v>
      </c>
      <c r="GZ213">
        <v>22402.6</v>
      </c>
      <c r="HA213">
        <v>23140.9</v>
      </c>
      <c r="HB213">
        <v>23759.6</v>
      </c>
      <c r="HC213">
        <v>35331.8</v>
      </c>
      <c r="HD213">
        <v>36057.9</v>
      </c>
      <c r="HE213">
        <v>41720.9</v>
      </c>
      <c r="HF213">
        <v>42367.6</v>
      </c>
      <c r="HG213">
        <v>1.90933</v>
      </c>
      <c r="HH213">
        <v>1.78865</v>
      </c>
      <c r="HI213">
        <v>0.153739</v>
      </c>
      <c r="HJ213">
        <v>0</v>
      </c>
      <c r="HK213">
        <v>27.4958</v>
      </c>
      <c r="HL213">
        <v>999.9</v>
      </c>
      <c r="HM213">
        <v>41.912</v>
      </c>
      <c r="HN213">
        <v>31.26</v>
      </c>
      <c r="HO213">
        <v>21.2981</v>
      </c>
      <c r="HP213">
        <v>54.0557</v>
      </c>
      <c r="HQ213">
        <v>43.2612</v>
      </c>
      <c r="HR213">
        <v>1</v>
      </c>
      <c r="HS213">
        <v>0.0370351</v>
      </c>
      <c r="HT213">
        <v>-0.77756</v>
      </c>
      <c r="HU213">
        <v>20.2155</v>
      </c>
      <c r="HV213">
        <v>5.23316</v>
      </c>
      <c r="HW213">
        <v>11.992</v>
      </c>
      <c r="HX213">
        <v>4.9557</v>
      </c>
      <c r="HY213">
        <v>3.30387</v>
      </c>
      <c r="HZ213">
        <v>999.9</v>
      </c>
      <c r="IA213">
        <v>9999</v>
      </c>
      <c r="IB213">
        <v>9999</v>
      </c>
      <c r="IC213">
        <v>9999</v>
      </c>
      <c r="ID213">
        <v>1.86857</v>
      </c>
      <c r="IE213">
        <v>1.86432</v>
      </c>
      <c r="IF213">
        <v>1.87182</v>
      </c>
      <c r="IG213">
        <v>1.86279</v>
      </c>
      <c r="IH213">
        <v>1.86218</v>
      </c>
      <c r="II213">
        <v>1.86859</v>
      </c>
      <c r="IJ213">
        <v>1.85882</v>
      </c>
      <c r="IK213">
        <v>1.86512</v>
      </c>
      <c r="IL213">
        <v>5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5.536</v>
      </c>
      <c r="IZ213">
        <v>0.3623</v>
      </c>
      <c r="JA213">
        <v>4.24591870636989</v>
      </c>
      <c r="JB213">
        <v>0.00406324532283829</v>
      </c>
      <c r="JC213">
        <v>-1.45373754250553e-06</v>
      </c>
      <c r="JD213">
        <v>2.45784242640463e-10</v>
      </c>
      <c r="JE213">
        <v>0.0444475935836347</v>
      </c>
      <c r="JF213">
        <v>0.00491888386651684</v>
      </c>
      <c r="JG213">
        <v>0.000226889049496401</v>
      </c>
      <c r="JH213">
        <v>4.01595507822366e-06</v>
      </c>
      <c r="JI213">
        <v>-0</v>
      </c>
      <c r="JJ213">
        <v>2035</v>
      </c>
      <c r="JK213">
        <v>2</v>
      </c>
      <c r="JL213">
        <v>30</v>
      </c>
      <c r="JM213">
        <v>187120.1</v>
      </c>
      <c r="JN213">
        <v>187120</v>
      </c>
      <c r="JO213">
        <v>0.919189</v>
      </c>
      <c r="JP213">
        <v>2.39136</v>
      </c>
      <c r="JQ213">
        <v>1.49902</v>
      </c>
      <c r="JR213">
        <v>2.32422</v>
      </c>
      <c r="JS213">
        <v>1.54419</v>
      </c>
      <c r="JT213">
        <v>2.30347</v>
      </c>
      <c r="JU213">
        <v>36.3165</v>
      </c>
      <c r="JV213">
        <v>24.1138</v>
      </c>
      <c r="JW213">
        <v>18</v>
      </c>
      <c r="JX213">
        <v>549.661</v>
      </c>
      <c r="JY213">
        <v>416.743</v>
      </c>
      <c r="JZ213">
        <v>28.947</v>
      </c>
      <c r="KA213">
        <v>28.0966</v>
      </c>
      <c r="KB213">
        <v>29.9998</v>
      </c>
      <c r="KC213">
        <v>28.0222</v>
      </c>
      <c r="KD213">
        <v>28.0524</v>
      </c>
      <c r="KE213">
        <v>18.3418</v>
      </c>
      <c r="KF213">
        <v>23.9121</v>
      </c>
      <c r="KG213">
        <v>31.0924</v>
      </c>
      <c r="KH213">
        <v>28.9465</v>
      </c>
      <c r="KI213">
        <v>352.2</v>
      </c>
      <c r="KJ213">
        <v>18.0536</v>
      </c>
      <c r="KK213">
        <v>93.5061</v>
      </c>
      <c r="KL213">
        <v>98.7427</v>
      </c>
    </row>
    <row r="214" spans="1:298">
      <c r="A214">
        <v>198</v>
      </c>
      <c r="B214">
        <v>1758476918.1</v>
      </c>
      <c r="C214">
        <v>7590</v>
      </c>
      <c r="D214" t="s">
        <v>841</v>
      </c>
      <c r="E214" t="s">
        <v>842</v>
      </c>
      <c r="F214">
        <v>5</v>
      </c>
      <c r="G214" t="s">
        <v>436</v>
      </c>
      <c r="H214" t="s">
        <v>832</v>
      </c>
      <c r="I214" t="s">
        <v>438</v>
      </c>
      <c r="J214">
        <v>1758476909.94615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376.02166312381</v>
      </c>
      <c r="AL214">
        <v>364.510696969697</v>
      </c>
      <c r="AM214">
        <v>-2.92402554112558</v>
      </c>
      <c r="AN214">
        <v>63.94</v>
      </c>
      <c r="AO214">
        <f>(AQ214 - AP214 + DZ214*1E3/(8.314*(EB214+273.15)) * AS214/DY214 * AR214) * DY214/(100*DM214) * 1000/(1000 - AQ214)</f>
        <v>0</v>
      </c>
      <c r="AP214">
        <v>18.1090965590692</v>
      </c>
      <c r="AQ214">
        <v>24.9493048951049</v>
      </c>
      <c r="AR214">
        <v>-6.20940227390364e-05</v>
      </c>
      <c r="AS214">
        <v>94.9993966536346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4.8</v>
      </c>
      <c r="DN214">
        <v>0.5</v>
      </c>
      <c r="DO214" t="s">
        <v>440</v>
      </c>
      <c r="DP214">
        <v>2</v>
      </c>
      <c r="DQ214" t="b">
        <v>1</v>
      </c>
      <c r="DR214">
        <v>1758476909.94615</v>
      </c>
      <c r="DS214">
        <v>373.362153846154</v>
      </c>
      <c r="DT214">
        <v>385.002692307692</v>
      </c>
      <c r="DU214">
        <v>24.9543538461538</v>
      </c>
      <c r="DV214">
        <v>18.1166846153846</v>
      </c>
      <c r="DW214">
        <v>367.806230769231</v>
      </c>
      <c r="DX214">
        <v>24.5919923076923</v>
      </c>
      <c r="DY214">
        <v>500.002</v>
      </c>
      <c r="DZ214">
        <v>90.0959769230769</v>
      </c>
      <c r="EA214">
        <v>0.0333149076923077</v>
      </c>
      <c r="EB214">
        <v>30.9851076923077</v>
      </c>
      <c r="EC214">
        <v>29.9945384615385</v>
      </c>
      <c r="ED214">
        <v>999.9</v>
      </c>
      <c r="EE214">
        <v>0</v>
      </c>
      <c r="EF214">
        <v>0</v>
      </c>
      <c r="EG214">
        <v>9994.37923076923</v>
      </c>
      <c r="EH214">
        <v>0</v>
      </c>
      <c r="EI214">
        <v>10.7945</v>
      </c>
      <c r="EJ214">
        <v>-11.6404146153846</v>
      </c>
      <c r="EK214">
        <v>382.917769230769</v>
      </c>
      <c r="EL214">
        <v>392.106538461538</v>
      </c>
      <c r="EM214">
        <v>6.83767923076923</v>
      </c>
      <c r="EN214">
        <v>385.002692307692</v>
      </c>
      <c r="EO214">
        <v>18.1166846153846</v>
      </c>
      <c r="EP214">
        <v>2.24828615384615</v>
      </c>
      <c r="EQ214">
        <v>1.63224076923077</v>
      </c>
      <c r="ER214">
        <v>19.3106</v>
      </c>
      <c r="ES214">
        <v>14.2665769230769</v>
      </c>
      <c r="ET214">
        <v>1999.99153846154</v>
      </c>
      <c r="EU214">
        <v>0.980004384615385</v>
      </c>
      <c r="EV214">
        <v>0.0199955769230769</v>
      </c>
      <c r="EW214">
        <v>0</v>
      </c>
      <c r="EX214">
        <v>762.605</v>
      </c>
      <c r="EY214">
        <v>5.00016</v>
      </c>
      <c r="EZ214">
        <v>15417.4461538462</v>
      </c>
      <c r="FA214">
        <v>18234.1384615385</v>
      </c>
      <c r="FB214">
        <v>49.1201538461538</v>
      </c>
      <c r="FC214">
        <v>49.5333846153846</v>
      </c>
      <c r="FD214">
        <v>49.562</v>
      </c>
      <c r="FE214">
        <v>48.9757692307692</v>
      </c>
      <c r="FF214">
        <v>50.9274615384615</v>
      </c>
      <c r="FG214">
        <v>1955.10153846154</v>
      </c>
      <c r="FH214">
        <v>39.89</v>
      </c>
      <c r="FI214">
        <v>0</v>
      </c>
      <c r="FJ214">
        <v>1758476919.2</v>
      </c>
      <c r="FK214">
        <v>0</v>
      </c>
      <c r="FL214">
        <v>762.35796</v>
      </c>
      <c r="FM214">
        <v>-17.0320769133629</v>
      </c>
      <c r="FN214">
        <v>-352.515384750467</v>
      </c>
      <c r="FO214">
        <v>15413.376</v>
      </c>
      <c r="FP214">
        <v>15</v>
      </c>
      <c r="FQ214">
        <v>0</v>
      </c>
      <c r="FR214" t="s">
        <v>441</v>
      </c>
      <c r="FS214">
        <v>1747249705.1</v>
      </c>
      <c r="FT214">
        <v>1747249711.1</v>
      </c>
      <c r="FU214">
        <v>0</v>
      </c>
      <c r="FV214">
        <v>0.871</v>
      </c>
      <c r="FW214">
        <v>0.066</v>
      </c>
      <c r="FX214">
        <v>5.486</v>
      </c>
      <c r="FY214">
        <v>0.145</v>
      </c>
      <c r="FZ214">
        <v>420</v>
      </c>
      <c r="GA214">
        <v>16</v>
      </c>
      <c r="GB214">
        <v>0.27</v>
      </c>
      <c r="GC214">
        <v>0.16</v>
      </c>
      <c r="GD214">
        <v>-15.2334004761905</v>
      </c>
      <c r="GE214">
        <v>69.2726859740259</v>
      </c>
      <c r="GF214">
        <v>7.10952045403471</v>
      </c>
      <c r="GG214">
        <v>0</v>
      </c>
      <c r="GH214">
        <v>762.920852941176</v>
      </c>
      <c r="GI214">
        <v>-9.4308479778726</v>
      </c>
      <c r="GJ214">
        <v>1.09322800841073</v>
      </c>
      <c r="GK214">
        <v>-1</v>
      </c>
      <c r="GL214">
        <v>6.82652619047619</v>
      </c>
      <c r="GM214">
        <v>0.189624155844155</v>
      </c>
      <c r="GN214">
        <v>0.0214226501131043</v>
      </c>
      <c r="GO214">
        <v>0</v>
      </c>
      <c r="GP214">
        <v>0</v>
      </c>
      <c r="GQ214">
        <v>2</v>
      </c>
      <c r="GR214" t="s">
        <v>467</v>
      </c>
      <c r="GS214">
        <v>3.12473</v>
      </c>
      <c r="GT214">
        <v>2.65878</v>
      </c>
      <c r="GU214">
        <v>0.0771607</v>
      </c>
      <c r="GV214">
        <v>0.079141</v>
      </c>
      <c r="GW214">
        <v>0.104063</v>
      </c>
      <c r="GX214">
        <v>0.0830821</v>
      </c>
      <c r="GY214">
        <v>23880.5</v>
      </c>
      <c r="GZ214">
        <v>22470.3</v>
      </c>
      <c r="HA214">
        <v>23141.3</v>
      </c>
      <c r="HB214">
        <v>23759.9</v>
      </c>
      <c r="HC214">
        <v>35332.6</v>
      </c>
      <c r="HD214">
        <v>36058.6</v>
      </c>
      <c r="HE214">
        <v>41721</v>
      </c>
      <c r="HF214">
        <v>42368.1</v>
      </c>
      <c r="HG214">
        <v>1.90905</v>
      </c>
      <c r="HH214">
        <v>1.78918</v>
      </c>
      <c r="HI214">
        <v>0.154071</v>
      </c>
      <c r="HJ214">
        <v>0</v>
      </c>
      <c r="HK214">
        <v>27.4946</v>
      </c>
      <c r="HL214">
        <v>999.9</v>
      </c>
      <c r="HM214">
        <v>41.912</v>
      </c>
      <c r="HN214">
        <v>31.28</v>
      </c>
      <c r="HO214">
        <v>21.3247</v>
      </c>
      <c r="HP214">
        <v>54.4557</v>
      </c>
      <c r="HQ214">
        <v>43.2893</v>
      </c>
      <c r="HR214">
        <v>1</v>
      </c>
      <c r="HS214">
        <v>0.0364101</v>
      </c>
      <c r="HT214">
        <v>-0.736743</v>
      </c>
      <c r="HU214">
        <v>20.2157</v>
      </c>
      <c r="HV214">
        <v>5.23271</v>
      </c>
      <c r="HW214">
        <v>11.992</v>
      </c>
      <c r="HX214">
        <v>4.9555</v>
      </c>
      <c r="HY214">
        <v>3.3039</v>
      </c>
      <c r="HZ214">
        <v>999.9</v>
      </c>
      <c r="IA214">
        <v>9999</v>
      </c>
      <c r="IB214">
        <v>9999</v>
      </c>
      <c r="IC214">
        <v>9999</v>
      </c>
      <c r="ID214">
        <v>1.86857</v>
      </c>
      <c r="IE214">
        <v>1.86429</v>
      </c>
      <c r="IF214">
        <v>1.87181</v>
      </c>
      <c r="IG214">
        <v>1.86279</v>
      </c>
      <c r="IH214">
        <v>1.86218</v>
      </c>
      <c r="II214">
        <v>1.86859</v>
      </c>
      <c r="IJ214">
        <v>1.85881</v>
      </c>
      <c r="IK214">
        <v>1.86511</v>
      </c>
      <c r="IL214">
        <v>5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5.491</v>
      </c>
      <c r="IZ214">
        <v>0.3622</v>
      </c>
      <c r="JA214">
        <v>4.24591870636989</v>
      </c>
      <c r="JB214">
        <v>0.00406324532283829</v>
      </c>
      <c r="JC214">
        <v>-1.45373754250553e-06</v>
      </c>
      <c r="JD214">
        <v>2.45784242640463e-10</v>
      </c>
      <c r="JE214">
        <v>0.0444475935836347</v>
      </c>
      <c r="JF214">
        <v>0.00491888386651684</v>
      </c>
      <c r="JG214">
        <v>0.000226889049496401</v>
      </c>
      <c r="JH214">
        <v>4.01595507822366e-06</v>
      </c>
      <c r="JI214">
        <v>-0</v>
      </c>
      <c r="JJ214">
        <v>2035</v>
      </c>
      <c r="JK214">
        <v>2</v>
      </c>
      <c r="JL214">
        <v>30</v>
      </c>
      <c r="JM214">
        <v>187120.2</v>
      </c>
      <c r="JN214">
        <v>187120.1</v>
      </c>
      <c r="JO214">
        <v>0.887451</v>
      </c>
      <c r="JP214">
        <v>2.39136</v>
      </c>
      <c r="JQ214">
        <v>1.49902</v>
      </c>
      <c r="JR214">
        <v>2.32422</v>
      </c>
      <c r="JS214">
        <v>1.54419</v>
      </c>
      <c r="JT214">
        <v>2.30835</v>
      </c>
      <c r="JU214">
        <v>36.3165</v>
      </c>
      <c r="JV214">
        <v>24.1138</v>
      </c>
      <c r="JW214">
        <v>18</v>
      </c>
      <c r="JX214">
        <v>549.437</v>
      </c>
      <c r="JY214">
        <v>417.008</v>
      </c>
      <c r="JZ214">
        <v>28.9523</v>
      </c>
      <c r="KA214">
        <v>28.0918</v>
      </c>
      <c r="KB214">
        <v>29.9997</v>
      </c>
      <c r="KC214">
        <v>28.0169</v>
      </c>
      <c r="KD214">
        <v>28.047</v>
      </c>
      <c r="KE214">
        <v>17.6193</v>
      </c>
      <c r="KF214">
        <v>23.9121</v>
      </c>
      <c r="KG214">
        <v>31.0924</v>
      </c>
      <c r="KH214">
        <v>28.9471</v>
      </c>
      <c r="KI214">
        <v>331.716</v>
      </c>
      <c r="KJ214">
        <v>18.0539</v>
      </c>
      <c r="KK214">
        <v>93.5067</v>
      </c>
      <c r="KL214">
        <v>98.7438</v>
      </c>
    </row>
    <row r="215" spans="1:298">
      <c r="A215">
        <v>199</v>
      </c>
      <c r="B215">
        <v>1758476923.1</v>
      </c>
      <c r="C215">
        <v>7595</v>
      </c>
      <c r="D215" t="s">
        <v>843</v>
      </c>
      <c r="E215" t="s">
        <v>844</v>
      </c>
      <c r="F215">
        <v>5</v>
      </c>
      <c r="G215" t="s">
        <v>436</v>
      </c>
      <c r="H215" t="s">
        <v>832</v>
      </c>
      <c r="I215" t="s">
        <v>438</v>
      </c>
      <c r="J215">
        <v>1758476914.94615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359.619016242424</v>
      </c>
      <c r="AL215">
        <v>349.746824242424</v>
      </c>
      <c r="AM215">
        <v>-2.97360519480518</v>
      </c>
      <c r="AN215">
        <v>63.94</v>
      </c>
      <c r="AO215">
        <f>(AQ215 - AP215 + DZ215*1E3/(8.314*(EB215+273.15)) * AS215/DY215 * AR215) * DY215/(100*DM215) * 1000/(1000 - AQ215)</f>
        <v>0</v>
      </c>
      <c r="AP215">
        <v>18.1051472579515</v>
      </c>
      <c r="AQ215">
        <v>24.9387783216783</v>
      </c>
      <c r="AR215">
        <v>-0.000102563046529612</v>
      </c>
      <c r="AS215">
        <v>94.9993966536346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4.8</v>
      </c>
      <c r="DN215">
        <v>0.5</v>
      </c>
      <c r="DO215" t="s">
        <v>440</v>
      </c>
      <c r="DP215">
        <v>2</v>
      </c>
      <c r="DQ215" t="b">
        <v>1</v>
      </c>
      <c r="DR215">
        <v>1758476914.94615</v>
      </c>
      <c r="DS215">
        <v>361.005769230769</v>
      </c>
      <c r="DT215">
        <v>368.918461538461</v>
      </c>
      <c r="DU215">
        <v>24.9508384615385</v>
      </c>
      <c r="DV215">
        <v>18.1089769230769</v>
      </c>
      <c r="DW215">
        <v>355.488230769231</v>
      </c>
      <c r="DX215">
        <v>24.5885538461538</v>
      </c>
      <c r="DY215">
        <v>500.010923076923</v>
      </c>
      <c r="DZ215">
        <v>90.096</v>
      </c>
      <c r="EA215">
        <v>0.0331815384615385</v>
      </c>
      <c r="EB215">
        <v>30.9899461538462</v>
      </c>
      <c r="EC215">
        <v>29.9983615384615</v>
      </c>
      <c r="ED215">
        <v>999.9</v>
      </c>
      <c r="EE215">
        <v>0</v>
      </c>
      <c r="EF215">
        <v>0</v>
      </c>
      <c r="EG215">
        <v>10007.5515384615</v>
      </c>
      <c r="EH215">
        <v>0</v>
      </c>
      <c r="EI215">
        <v>10.7945</v>
      </c>
      <c r="EJ215">
        <v>-7.91262461538462</v>
      </c>
      <c r="EK215">
        <v>370.243846153846</v>
      </c>
      <c r="EL215">
        <v>375.722538461538</v>
      </c>
      <c r="EM215">
        <v>6.84187538461538</v>
      </c>
      <c r="EN215">
        <v>368.918461538461</v>
      </c>
      <c r="EO215">
        <v>18.1089769230769</v>
      </c>
      <c r="EP215">
        <v>2.24797076923077</v>
      </c>
      <c r="EQ215">
        <v>1.63154769230769</v>
      </c>
      <c r="ER215">
        <v>19.3083384615385</v>
      </c>
      <c r="ES215">
        <v>14.2600076923077</v>
      </c>
      <c r="ET215">
        <v>1999.99846153846</v>
      </c>
      <c r="EU215">
        <v>0.980004384615385</v>
      </c>
      <c r="EV215">
        <v>0.0199955769230769</v>
      </c>
      <c r="EW215">
        <v>0</v>
      </c>
      <c r="EX215">
        <v>760.947846153846</v>
      </c>
      <c r="EY215">
        <v>5.00016</v>
      </c>
      <c r="EZ215">
        <v>15383.6153846154</v>
      </c>
      <c r="FA215">
        <v>18234.1846153846</v>
      </c>
      <c r="FB215">
        <v>49.1056153846154</v>
      </c>
      <c r="FC215">
        <v>49.5238461538462</v>
      </c>
      <c r="FD215">
        <v>49.562</v>
      </c>
      <c r="FE215">
        <v>48.9612307692308</v>
      </c>
      <c r="FF215">
        <v>50.9226923076923</v>
      </c>
      <c r="FG215">
        <v>1955.10846153846</v>
      </c>
      <c r="FH215">
        <v>39.89</v>
      </c>
      <c r="FI215">
        <v>0</v>
      </c>
      <c r="FJ215">
        <v>1758476924</v>
      </c>
      <c r="FK215">
        <v>0</v>
      </c>
      <c r="FL215">
        <v>760.6744</v>
      </c>
      <c r="FM215">
        <v>-24.5641537970671</v>
      </c>
      <c r="FN215">
        <v>-515.761537698789</v>
      </c>
      <c r="FO215">
        <v>15378.996</v>
      </c>
      <c r="FP215">
        <v>15</v>
      </c>
      <c r="FQ215">
        <v>0</v>
      </c>
      <c r="FR215" t="s">
        <v>441</v>
      </c>
      <c r="FS215">
        <v>1747249705.1</v>
      </c>
      <c r="FT215">
        <v>1747249711.1</v>
      </c>
      <c r="FU215">
        <v>0</v>
      </c>
      <c r="FV215">
        <v>0.871</v>
      </c>
      <c r="FW215">
        <v>0.066</v>
      </c>
      <c r="FX215">
        <v>5.486</v>
      </c>
      <c r="FY215">
        <v>0.145</v>
      </c>
      <c r="FZ215">
        <v>420</v>
      </c>
      <c r="GA215">
        <v>16</v>
      </c>
      <c r="GB215">
        <v>0.27</v>
      </c>
      <c r="GC215">
        <v>0.16</v>
      </c>
      <c r="GD215">
        <v>-9.8210195</v>
      </c>
      <c r="GE215">
        <v>44.269269924812</v>
      </c>
      <c r="GF215">
        <v>4.35704539926023</v>
      </c>
      <c r="GG215">
        <v>0</v>
      </c>
      <c r="GH215">
        <v>761.678705882353</v>
      </c>
      <c r="GI215">
        <v>-19.5349426838768</v>
      </c>
      <c r="GJ215">
        <v>1.96483310965307</v>
      </c>
      <c r="GK215">
        <v>-1</v>
      </c>
      <c r="GL215">
        <v>6.8388235</v>
      </c>
      <c r="GM215">
        <v>0.0373944360902233</v>
      </c>
      <c r="GN215">
        <v>0.00800789752369502</v>
      </c>
      <c r="GO215">
        <v>1</v>
      </c>
      <c r="GP215">
        <v>1</v>
      </c>
      <c r="GQ215">
        <v>2</v>
      </c>
      <c r="GR215" t="s">
        <v>448</v>
      </c>
      <c r="GS215">
        <v>3.12472</v>
      </c>
      <c r="GT215">
        <v>2.659</v>
      </c>
      <c r="GU215">
        <v>0.0745474</v>
      </c>
      <c r="GV215">
        <v>0.0760122</v>
      </c>
      <c r="GW215">
        <v>0.10404</v>
      </c>
      <c r="GX215">
        <v>0.0830662</v>
      </c>
      <c r="GY215">
        <v>23948.4</v>
      </c>
      <c r="GZ215">
        <v>22546.8</v>
      </c>
      <c r="HA215">
        <v>23141.4</v>
      </c>
      <c r="HB215">
        <v>23760</v>
      </c>
      <c r="HC215">
        <v>35333.7</v>
      </c>
      <c r="HD215">
        <v>36059.2</v>
      </c>
      <c r="HE215">
        <v>41721.5</v>
      </c>
      <c r="HF215">
        <v>42368.3</v>
      </c>
      <c r="HG215">
        <v>1.909</v>
      </c>
      <c r="HH215">
        <v>1.78932</v>
      </c>
      <c r="HI215">
        <v>0.153188</v>
      </c>
      <c r="HJ215">
        <v>0</v>
      </c>
      <c r="HK215">
        <v>27.4969</v>
      </c>
      <c r="HL215">
        <v>999.9</v>
      </c>
      <c r="HM215">
        <v>41.912</v>
      </c>
      <c r="HN215">
        <v>31.26</v>
      </c>
      <c r="HO215">
        <v>21.2999</v>
      </c>
      <c r="HP215">
        <v>53.7157</v>
      </c>
      <c r="HQ215">
        <v>43.2812</v>
      </c>
      <c r="HR215">
        <v>1</v>
      </c>
      <c r="HS215">
        <v>0.0360874</v>
      </c>
      <c r="HT215">
        <v>-0.601452</v>
      </c>
      <c r="HU215">
        <v>20.2164</v>
      </c>
      <c r="HV215">
        <v>5.23331</v>
      </c>
      <c r="HW215">
        <v>11.992</v>
      </c>
      <c r="HX215">
        <v>4.9557</v>
      </c>
      <c r="HY215">
        <v>3.30393</v>
      </c>
      <c r="HZ215">
        <v>999.9</v>
      </c>
      <c r="IA215">
        <v>9999</v>
      </c>
      <c r="IB215">
        <v>9999</v>
      </c>
      <c r="IC215">
        <v>9999</v>
      </c>
      <c r="ID215">
        <v>1.86858</v>
      </c>
      <c r="IE215">
        <v>1.86431</v>
      </c>
      <c r="IF215">
        <v>1.8718</v>
      </c>
      <c r="IG215">
        <v>1.86279</v>
      </c>
      <c r="IH215">
        <v>1.86218</v>
      </c>
      <c r="II215">
        <v>1.86859</v>
      </c>
      <c r="IJ215">
        <v>1.85879</v>
      </c>
      <c r="IK215">
        <v>1.8651</v>
      </c>
      <c r="IL215">
        <v>5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5.445</v>
      </c>
      <c r="IZ215">
        <v>0.3621</v>
      </c>
      <c r="JA215">
        <v>4.24591870636989</v>
      </c>
      <c r="JB215">
        <v>0.00406324532283829</v>
      </c>
      <c r="JC215">
        <v>-1.45373754250553e-06</v>
      </c>
      <c r="JD215">
        <v>2.45784242640463e-10</v>
      </c>
      <c r="JE215">
        <v>0.0444475935836347</v>
      </c>
      <c r="JF215">
        <v>0.00491888386651684</v>
      </c>
      <c r="JG215">
        <v>0.000226889049496401</v>
      </c>
      <c r="JH215">
        <v>4.01595507822366e-06</v>
      </c>
      <c r="JI215">
        <v>-0</v>
      </c>
      <c r="JJ215">
        <v>2035</v>
      </c>
      <c r="JK215">
        <v>2</v>
      </c>
      <c r="JL215">
        <v>30</v>
      </c>
      <c r="JM215">
        <v>187120.3</v>
      </c>
      <c r="JN215">
        <v>187120.2</v>
      </c>
      <c r="JO215">
        <v>0.849609</v>
      </c>
      <c r="JP215">
        <v>2.39624</v>
      </c>
      <c r="JQ215">
        <v>1.49902</v>
      </c>
      <c r="JR215">
        <v>2.32422</v>
      </c>
      <c r="JS215">
        <v>1.54419</v>
      </c>
      <c r="JT215">
        <v>2.31934</v>
      </c>
      <c r="JU215">
        <v>36.3165</v>
      </c>
      <c r="JV215">
        <v>24.1138</v>
      </c>
      <c r="JW215">
        <v>18</v>
      </c>
      <c r="JX215">
        <v>549.364</v>
      </c>
      <c r="JY215">
        <v>417.06</v>
      </c>
      <c r="JZ215">
        <v>28.9398</v>
      </c>
      <c r="KA215">
        <v>28.0859</v>
      </c>
      <c r="KB215">
        <v>29.9996</v>
      </c>
      <c r="KC215">
        <v>28.0122</v>
      </c>
      <c r="KD215">
        <v>28.0423</v>
      </c>
      <c r="KE215">
        <v>16.9454</v>
      </c>
      <c r="KF215">
        <v>23.9121</v>
      </c>
      <c r="KG215">
        <v>31.0924</v>
      </c>
      <c r="KH215">
        <v>28.9184</v>
      </c>
      <c r="KI215">
        <v>318.113</v>
      </c>
      <c r="KJ215">
        <v>18.0536</v>
      </c>
      <c r="KK215">
        <v>93.5077</v>
      </c>
      <c r="KL215">
        <v>98.7444</v>
      </c>
    </row>
    <row r="216" spans="1:298">
      <c r="A216">
        <v>200</v>
      </c>
      <c r="B216">
        <v>1758476928.1</v>
      </c>
      <c r="C216">
        <v>7600</v>
      </c>
      <c r="D216" t="s">
        <v>845</v>
      </c>
      <c r="E216" t="s">
        <v>846</v>
      </c>
      <c r="F216">
        <v>5</v>
      </c>
      <c r="G216" t="s">
        <v>436</v>
      </c>
      <c r="H216" t="s">
        <v>832</v>
      </c>
      <c r="I216" t="s">
        <v>438</v>
      </c>
      <c r="J216">
        <v>1758476919.94615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341.244009374892</v>
      </c>
      <c r="AL216">
        <v>333.429848484848</v>
      </c>
      <c r="AM216">
        <v>-3.29206277056277</v>
      </c>
      <c r="AN216">
        <v>63.94</v>
      </c>
      <c r="AO216">
        <f>(AQ216 - AP216 + DZ216*1E3/(8.314*(EB216+273.15)) * AS216/DY216 * AR216) * DY216/(100*DM216) * 1000/(1000 - AQ216)</f>
        <v>0</v>
      </c>
      <c r="AP216">
        <v>18.1004740351536</v>
      </c>
      <c r="AQ216">
        <v>24.9437622377623</v>
      </c>
      <c r="AR216">
        <v>-4.66569730311783e-06</v>
      </c>
      <c r="AS216">
        <v>94.9993966536346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4.8</v>
      </c>
      <c r="DN216">
        <v>0.5</v>
      </c>
      <c r="DO216" t="s">
        <v>440</v>
      </c>
      <c r="DP216">
        <v>2</v>
      </c>
      <c r="DQ216" t="b">
        <v>1</v>
      </c>
      <c r="DR216">
        <v>1758476919.94615</v>
      </c>
      <c r="DS216">
        <v>346.898846153846</v>
      </c>
      <c r="DT216">
        <v>351.884769230769</v>
      </c>
      <c r="DU216">
        <v>24.9460230769231</v>
      </c>
      <c r="DV216">
        <v>18.1041692307692</v>
      </c>
      <c r="DW216">
        <v>341.425461538461</v>
      </c>
      <c r="DX216">
        <v>24.5838615384615</v>
      </c>
      <c r="DY216">
        <v>500.013076923077</v>
      </c>
      <c r="DZ216">
        <v>90.0950153846154</v>
      </c>
      <c r="EA216">
        <v>0.0332676769230769</v>
      </c>
      <c r="EB216">
        <v>30.9921461538462</v>
      </c>
      <c r="EC216">
        <v>30.0023307692308</v>
      </c>
      <c r="ED216">
        <v>999.9</v>
      </c>
      <c r="EE216">
        <v>0</v>
      </c>
      <c r="EF216">
        <v>0</v>
      </c>
      <c r="EG216">
        <v>9997.02615384615</v>
      </c>
      <c r="EH216">
        <v>0</v>
      </c>
      <c r="EI216">
        <v>10.7945</v>
      </c>
      <c r="EJ216">
        <v>-4.98598076923077</v>
      </c>
      <c r="EK216">
        <v>355.774076923077</v>
      </c>
      <c r="EL216">
        <v>358.372846153846</v>
      </c>
      <c r="EM216">
        <v>6.84187692307692</v>
      </c>
      <c r="EN216">
        <v>351.884769230769</v>
      </c>
      <c r="EO216">
        <v>18.1041692307692</v>
      </c>
      <c r="EP216">
        <v>2.24751230769231</v>
      </c>
      <c r="EQ216">
        <v>1.63109461538462</v>
      </c>
      <c r="ER216">
        <v>19.3050615384615</v>
      </c>
      <c r="ES216">
        <v>14.2557384615385</v>
      </c>
      <c r="ET216">
        <v>2000.04538461538</v>
      </c>
      <c r="EU216">
        <v>0.980004692307692</v>
      </c>
      <c r="EV216">
        <v>0.0199951615384615</v>
      </c>
      <c r="EW216">
        <v>0</v>
      </c>
      <c r="EX216">
        <v>758.753615384615</v>
      </c>
      <c r="EY216">
        <v>5.00016</v>
      </c>
      <c r="EZ216">
        <v>15339.9076923077</v>
      </c>
      <c r="FA216">
        <v>18234.6230769231</v>
      </c>
      <c r="FB216">
        <v>49.1007692307692</v>
      </c>
      <c r="FC216">
        <v>49.5190769230769</v>
      </c>
      <c r="FD216">
        <v>49.562</v>
      </c>
      <c r="FE216">
        <v>48.9466923076923</v>
      </c>
      <c r="FF216">
        <v>50.9083846153846</v>
      </c>
      <c r="FG216">
        <v>1955.15538461538</v>
      </c>
      <c r="FH216">
        <v>39.89</v>
      </c>
      <c r="FI216">
        <v>0</v>
      </c>
      <c r="FJ216">
        <v>1758476929.4</v>
      </c>
      <c r="FK216">
        <v>0</v>
      </c>
      <c r="FL216">
        <v>758.426961538462</v>
      </c>
      <c r="FM216">
        <v>-28.8634188072045</v>
      </c>
      <c r="FN216">
        <v>-586.895726570056</v>
      </c>
      <c r="FO216">
        <v>15332.6423076923</v>
      </c>
      <c r="FP216">
        <v>15</v>
      </c>
      <c r="FQ216">
        <v>0</v>
      </c>
      <c r="FR216" t="s">
        <v>441</v>
      </c>
      <c r="FS216">
        <v>1747249705.1</v>
      </c>
      <c r="FT216">
        <v>1747249711.1</v>
      </c>
      <c r="FU216">
        <v>0</v>
      </c>
      <c r="FV216">
        <v>0.871</v>
      </c>
      <c r="FW216">
        <v>0.066</v>
      </c>
      <c r="FX216">
        <v>5.486</v>
      </c>
      <c r="FY216">
        <v>0.145</v>
      </c>
      <c r="FZ216">
        <v>420</v>
      </c>
      <c r="GA216">
        <v>16</v>
      </c>
      <c r="GB216">
        <v>0.27</v>
      </c>
      <c r="GC216">
        <v>0.16</v>
      </c>
      <c r="GD216">
        <v>-6.77126714285714</v>
      </c>
      <c r="GE216">
        <v>34.5081210389611</v>
      </c>
      <c r="GF216">
        <v>3.54933302601401</v>
      </c>
      <c r="GG216">
        <v>0</v>
      </c>
      <c r="GH216">
        <v>759.920970588235</v>
      </c>
      <c r="GI216">
        <v>-25.6580443151774</v>
      </c>
      <c r="GJ216">
        <v>2.5377126741974</v>
      </c>
      <c r="GK216">
        <v>-1</v>
      </c>
      <c r="GL216">
        <v>6.84205714285714</v>
      </c>
      <c r="GM216">
        <v>-0.00836493506493406</v>
      </c>
      <c r="GN216">
        <v>0.00281907303720847</v>
      </c>
      <c r="GO216">
        <v>1</v>
      </c>
      <c r="GP216">
        <v>1</v>
      </c>
      <c r="GQ216">
        <v>2</v>
      </c>
      <c r="GR216" t="s">
        <v>448</v>
      </c>
      <c r="GS216">
        <v>3.12471</v>
      </c>
      <c r="GT216">
        <v>2.65897</v>
      </c>
      <c r="GU216">
        <v>0.0716708</v>
      </c>
      <c r="GV216">
        <v>0.0730372</v>
      </c>
      <c r="GW216">
        <v>0.104043</v>
      </c>
      <c r="GX216">
        <v>0.0830509</v>
      </c>
      <c r="GY216">
        <v>24023.2</v>
      </c>
      <c r="GZ216">
        <v>22619.5</v>
      </c>
      <c r="HA216">
        <v>23141.8</v>
      </c>
      <c r="HB216">
        <v>23760.2</v>
      </c>
      <c r="HC216">
        <v>35333.6</v>
      </c>
      <c r="HD216">
        <v>36059.8</v>
      </c>
      <c r="HE216">
        <v>41721.8</v>
      </c>
      <c r="HF216">
        <v>42368.5</v>
      </c>
      <c r="HG216">
        <v>1.9091</v>
      </c>
      <c r="HH216">
        <v>1.78902</v>
      </c>
      <c r="HI216">
        <v>0.154078</v>
      </c>
      <c r="HJ216">
        <v>0</v>
      </c>
      <c r="HK216">
        <v>27.4992</v>
      </c>
      <c r="HL216">
        <v>999.9</v>
      </c>
      <c r="HM216">
        <v>41.936</v>
      </c>
      <c r="HN216">
        <v>31.25</v>
      </c>
      <c r="HO216">
        <v>21.3016</v>
      </c>
      <c r="HP216">
        <v>53.3357</v>
      </c>
      <c r="HQ216">
        <v>43.2692</v>
      </c>
      <c r="HR216">
        <v>1</v>
      </c>
      <c r="HS216">
        <v>0.03578</v>
      </c>
      <c r="HT216">
        <v>-0.690621</v>
      </c>
      <c r="HU216">
        <v>20.2159</v>
      </c>
      <c r="HV216">
        <v>5.23316</v>
      </c>
      <c r="HW216">
        <v>11.992</v>
      </c>
      <c r="HX216">
        <v>4.95575</v>
      </c>
      <c r="HY216">
        <v>3.30398</v>
      </c>
      <c r="HZ216">
        <v>999.9</v>
      </c>
      <c r="IA216">
        <v>9999</v>
      </c>
      <c r="IB216">
        <v>9999</v>
      </c>
      <c r="IC216">
        <v>9999</v>
      </c>
      <c r="ID216">
        <v>1.86856</v>
      </c>
      <c r="IE216">
        <v>1.86431</v>
      </c>
      <c r="IF216">
        <v>1.8718</v>
      </c>
      <c r="IG216">
        <v>1.86279</v>
      </c>
      <c r="IH216">
        <v>1.86218</v>
      </c>
      <c r="II216">
        <v>1.86859</v>
      </c>
      <c r="IJ216">
        <v>1.85881</v>
      </c>
      <c r="IK216">
        <v>1.8651</v>
      </c>
      <c r="IL216">
        <v>5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5.394</v>
      </c>
      <c r="IZ216">
        <v>0.362</v>
      </c>
      <c r="JA216">
        <v>4.24591870636989</v>
      </c>
      <c r="JB216">
        <v>0.00406324532283829</v>
      </c>
      <c r="JC216">
        <v>-1.45373754250553e-06</v>
      </c>
      <c r="JD216">
        <v>2.45784242640463e-10</v>
      </c>
      <c r="JE216">
        <v>0.0444475935836347</v>
      </c>
      <c r="JF216">
        <v>0.00491888386651684</v>
      </c>
      <c r="JG216">
        <v>0.000226889049496401</v>
      </c>
      <c r="JH216">
        <v>4.01595507822366e-06</v>
      </c>
      <c r="JI216">
        <v>-0</v>
      </c>
      <c r="JJ216">
        <v>2035</v>
      </c>
      <c r="JK216">
        <v>2</v>
      </c>
      <c r="JL216">
        <v>30</v>
      </c>
      <c r="JM216">
        <v>187120.4</v>
      </c>
      <c r="JN216">
        <v>187120.3</v>
      </c>
      <c r="JO216">
        <v>0.819092</v>
      </c>
      <c r="JP216">
        <v>2.39868</v>
      </c>
      <c r="JQ216">
        <v>1.4978</v>
      </c>
      <c r="JR216">
        <v>2.32422</v>
      </c>
      <c r="JS216">
        <v>1.54419</v>
      </c>
      <c r="JT216">
        <v>2.29736</v>
      </c>
      <c r="JU216">
        <v>36.3165</v>
      </c>
      <c r="JV216">
        <v>24.1138</v>
      </c>
      <c r="JW216">
        <v>18</v>
      </c>
      <c r="JX216">
        <v>549.388</v>
      </c>
      <c r="JY216">
        <v>416.854</v>
      </c>
      <c r="JZ216">
        <v>28.9216</v>
      </c>
      <c r="KA216">
        <v>28.0811</v>
      </c>
      <c r="KB216">
        <v>29.9997</v>
      </c>
      <c r="KC216">
        <v>28.0074</v>
      </c>
      <c r="KD216">
        <v>28.0375</v>
      </c>
      <c r="KE216">
        <v>16.2429</v>
      </c>
      <c r="KF216">
        <v>23.9121</v>
      </c>
      <c r="KG216">
        <v>31.0924</v>
      </c>
      <c r="KH216">
        <v>28.9256</v>
      </c>
      <c r="KI216">
        <v>297.892</v>
      </c>
      <c r="KJ216">
        <v>18.0562</v>
      </c>
      <c r="KK216">
        <v>93.5087</v>
      </c>
      <c r="KL216">
        <v>98.7449</v>
      </c>
    </row>
    <row r="217" spans="1:298">
      <c r="A217">
        <v>201</v>
      </c>
      <c r="B217">
        <v>1758476933.1</v>
      </c>
      <c r="C217">
        <v>7605</v>
      </c>
      <c r="D217" t="s">
        <v>847</v>
      </c>
      <c r="E217" t="s">
        <v>848</v>
      </c>
      <c r="F217">
        <v>5</v>
      </c>
      <c r="G217" t="s">
        <v>436</v>
      </c>
      <c r="H217" t="s">
        <v>832</v>
      </c>
      <c r="I217" t="s">
        <v>438</v>
      </c>
      <c r="J217">
        <v>1758476924.94615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324.76184782684</v>
      </c>
      <c r="AL217">
        <v>317.885993939394</v>
      </c>
      <c r="AM217">
        <v>-3.09210346320349</v>
      </c>
      <c r="AN217">
        <v>63.94</v>
      </c>
      <c r="AO217">
        <f>(AQ217 - AP217 + DZ217*1E3/(8.314*(EB217+273.15)) * AS217/DY217 * AR217) * DY217/(100*DM217) * 1000/(1000 - AQ217)</f>
        <v>0</v>
      </c>
      <c r="AP217">
        <v>18.0958193366546</v>
      </c>
      <c r="AQ217">
        <v>24.9353293706294</v>
      </c>
      <c r="AR217">
        <v>-3.5873517073534e-05</v>
      </c>
      <c r="AS217">
        <v>94.9993966536346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4.8</v>
      </c>
      <c r="DN217">
        <v>0.5</v>
      </c>
      <c r="DO217" t="s">
        <v>440</v>
      </c>
      <c r="DP217">
        <v>2</v>
      </c>
      <c r="DQ217" t="b">
        <v>1</v>
      </c>
      <c r="DR217">
        <v>1758476924.94615</v>
      </c>
      <c r="DS217">
        <v>331.894538461538</v>
      </c>
      <c r="DT217">
        <v>335.147307692308</v>
      </c>
      <c r="DU217">
        <v>24.9411076923077</v>
      </c>
      <c r="DV217">
        <v>18.0997538461538</v>
      </c>
      <c r="DW217">
        <v>326.468692307692</v>
      </c>
      <c r="DX217">
        <v>24.5790692307692</v>
      </c>
      <c r="DY217">
        <v>499.992230769231</v>
      </c>
      <c r="DZ217">
        <v>90.0941615384615</v>
      </c>
      <c r="EA217">
        <v>0.0334761230769231</v>
      </c>
      <c r="EB217">
        <v>30.9932615384615</v>
      </c>
      <c r="EC217">
        <v>30.0072461538462</v>
      </c>
      <c r="ED217">
        <v>999.9</v>
      </c>
      <c r="EE217">
        <v>0</v>
      </c>
      <c r="EF217">
        <v>0</v>
      </c>
      <c r="EG217">
        <v>9985.34230769231</v>
      </c>
      <c r="EH217">
        <v>0</v>
      </c>
      <c r="EI217">
        <v>10.7945</v>
      </c>
      <c r="EJ217">
        <v>-3.25289207692308</v>
      </c>
      <c r="EK217">
        <v>340.384153846154</v>
      </c>
      <c r="EL217">
        <v>341.325307692308</v>
      </c>
      <c r="EM217">
        <v>6.84137769230769</v>
      </c>
      <c r="EN217">
        <v>335.147307692308</v>
      </c>
      <c r="EO217">
        <v>18.0997538461538</v>
      </c>
      <c r="EP217">
        <v>2.24704846153846</v>
      </c>
      <c r="EQ217">
        <v>1.63068153846154</v>
      </c>
      <c r="ER217">
        <v>19.3017538461538</v>
      </c>
      <c r="ES217">
        <v>14.2518384615385</v>
      </c>
      <c r="ET217">
        <v>2000.06692307692</v>
      </c>
      <c r="EU217">
        <v>0.980004846153846</v>
      </c>
      <c r="EV217">
        <v>0.0199949615384615</v>
      </c>
      <c r="EW217">
        <v>0</v>
      </c>
      <c r="EX217">
        <v>756.385769230769</v>
      </c>
      <c r="EY217">
        <v>5.00016</v>
      </c>
      <c r="EZ217">
        <v>15291.3230769231</v>
      </c>
      <c r="FA217">
        <v>18234.8076923077</v>
      </c>
      <c r="FB217">
        <v>49.0862307692308</v>
      </c>
      <c r="FC217">
        <v>49.5047692307692</v>
      </c>
      <c r="FD217">
        <v>49.5429230769231</v>
      </c>
      <c r="FE217">
        <v>48.937</v>
      </c>
      <c r="FF217">
        <v>50.8988461538462</v>
      </c>
      <c r="FG217">
        <v>1955.17692307692</v>
      </c>
      <c r="FH217">
        <v>39.89</v>
      </c>
      <c r="FI217">
        <v>0</v>
      </c>
      <c r="FJ217">
        <v>1758476934.2</v>
      </c>
      <c r="FK217">
        <v>0</v>
      </c>
      <c r="FL217">
        <v>756.150230769231</v>
      </c>
      <c r="FM217">
        <v>-28.4463589910954</v>
      </c>
      <c r="FN217">
        <v>-590.758974746721</v>
      </c>
      <c r="FO217">
        <v>15285.4653846154</v>
      </c>
      <c r="FP217">
        <v>15</v>
      </c>
      <c r="FQ217">
        <v>0</v>
      </c>
      <c r="FR217" t="s">
        <v>441</v>
      </c>
      <c r="FS217">
        <v>1747249705.1</v>
      </c>
      <c r="FT217">
        <v>1747249711.1</v>
      </c>
      <c r="FU217">
        <v>0</v>
      </c>
      <c r="FV217">
        <v>0.871</v>
      </c>
      <c r="FW217">
        <v>0.066</v>
      </c>
      <c r="FX217">
        <v>5.486</v>
      </c>
      <c r="FY217">
        <v>0.145</v>
      </c>
      <c r="FZ217">
        <v>420</v>
      </c>
      <c r="GA217">
        <v>16</v>
      </c>
      <c r="GB217">
        <v>0.27</v>
      </c>
      <c r="GC217">
        <v>0.16</v>
      </c>
      <c r="GD217">
        <v>-4.13795435</v>
      </c>
      <c r="GE217">
        <v>21.9737506917293</v>
      </c>
      <c r="GF217">
        <v>2.18539542609513</v>
      </c>
      <c r="GG217">
        <v>0</v>
      </c>
      <c r="GH217">
        <v>757.821970588235</v>
      </c>
      <c r="GI217">
        <v>-28.6141329260605</v>
      </c>
      <c r="GJ217">
        <v>2.81473413732822</v>
      </c>
      <c r="GK217">
        <v>-1</v>
      </c>
      <c r="GL217">
        <v>6.841901</v>
      </c>
      <c r="GM217">
        <v>0.000611729323305802</v>
      </c>
      <c r="GN217">
        <v>0.00276021176723816</v>
      </c>
      <c r="GO217">
        <v>1</v>
      </c>
      <c r="GP217">
        <v>1</v>
      </c>
      <c r="GQ217">
        <v>2</v>
      </c>
      <c r="GR217" t="s">
        <v>448</v>
      </c>
      <c r="GS217">
        <v>3.12463</v>
      </c>
      <c r="GT217">
        <v>2.65921</v>
      </c>
      <c r="GU217">
        <v>0.0688688</v>
      </c>
      <c r="GV217">
        <v>0.069927</v>
      </c>
      <c r="GW217">
        <v>0.104032</v>
      </c>
      <c r="GX217">
        <v>0.0830335</v>
      </c>
      <c r="GY217">
        <v>24095.8</v>
      </c>
      <c r="GZ217">
        <v>22695.9</v>
      </c>
      <c r="HA217">
        <v>23141.9</v>
      </c>
      <c r="HB217">
        <v>23760.6</v>
      </c>
      <c r="HC217">
        <v>35333.8</v>
      </c>
      <c r="HD217">
        <v>36061</v>
      </c>
      <c r="HE217">
        <v>41721.8</v>
      </c>
      <c r="HF217">
        <v>42369.4</v>
      </c>
      <c r="HG217">
        <v>1.90898</v>
      </c>
      <c r="HH217">
        <v>1.78948</v>
      </c>
      <c r="HI217">
        <v>0.154566</v>
      </c>
      <c r="HJ217">
        <v>0</v>
      </c>
      <c r="HK217">
        <v>27.4987</v>
      </c>
      <c r="HL217">
        <v>999.9</v>
      </c>
      <c r="HM217">
        <v>41.936</v>
      </c>
      <c r="HN217">
        <v>31.26</v>
      </c>
      <c r="HO217">
        <v>21.3132</v>
      </c>
      <c r="HP217">
        <v>53.7657</v>
      </c>
      <c r="HQ217">
        <v>43.2812</v>
      </c>
      <c r="HR217">
        <v>1</v>
      </c>
      <c r="HS217">
        <v>0.0351829</v>
      </c>
      <c r="HT217">
        <v>-0.694831</v>
      </c>
      <c r="HU217">
        <v>20.2161</v>
      </c>
      <c r="HV217">
        <v>5.23316</v>
      </c>
      <c r="HW217">
        <v>11.992</v>
      </c>
      <c r="HX217">
        <v>4.95565</v>
      </c>
      <c r="HY217">
        <v>3.30395</v>
      </c>
      <c r="HZ217">
        <v>999.9</v>
      </c>
      <c r="IA217">
        <v>9999</v>
      </c>
      <c r="IB217">
        <v>9999</v>
      </c>
      <c r="IC217">
        <v>9999</v>
      </c>
      <c r="ID217">
        <v>1.86857</v>
      </c>
      <c r="IE217">
        <v>1.8643</v>
      </c>
      <c r="IF217">
        <v>1.8718</v>
      </c>
      <c r="IG217">
        <v>1.86278</v>
      </c>
      <c r="IH217">
        <v>1.86218</v>
      </c>
      <c r="II217">
        <v>1.86859</v>
      </c>
      <c r="IJ217">
        <v>1.85879</v>
      </c>
      <c r="IK217">
        <v>1.86511</v>
      </c>
      <c r="IL217">
        <v>5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5.345</v>
      </c>
      <c r="IZ217">
        <v>0.362</v>
      </c>
      <c r="JA217">
        <v>4.24591870636989</v>
      </c>
      <c r="JB217">
        <v>0.00406324532283829</v>
      </c>
      <c r="JC217">
        <v>-1.45373754250553e-06</v>
      </c>
      <c r="JD217">
        <v>2.45784242640463e-10</v>
      </c>
      <c r="JE217">
        <v>0.0444475935836347</v>
      </c>
      <c r="JF217">
        <v>0.00491888386651684</v>
      </c>
      <c r="JG217">
        <v>0.000226889049496401</v>
      </c>
      <c r="JH217">
        <v>4.01595507822366e-06</v>
      </c>
      <c r="JI217">
        <v>-0</v>
      </c>
      <c r="JJ217">
        <v>2035</v>
      </c>
      <c r="JK217">
        <v>2</v>
      </c>
      <c r="JL217">
        <v>30</v>
      </c>
      <c r="JM217">
        <v>187120.5</v>
      </c>
      <c r="JN217">
        <v>187120.4</v>
      </c>
      <c r="JO217">
        <v>0.782471</v>
      </c>
      <c r="JP217">
        <v>2.3999</v>
      </c>
      <c r="JQ217">
        <v>1.49902</v>
      </c>
      <c r="JR217">
        <v>2.32422</v>
      </c>
      <c r="JS217">
        <v>1.54419</v>
      </c>
      <c r="JT217">
        <v>2.27295</v>
      </c>
      <c r="JU217">
        <v>36.3165</v>
      </c>
      <c r="JV217">
        <v>24.1138</v>
      </c>
      <c r="JW217">
        <v>18</v>
      </c>
      <c r="JX217">
        <v>549.266</v>
      </c>
      <c r="JY217">
        <v>417.079</v>
      </c>
      <c r="JZ217">
        <v>28.9218</v>
      </c>
      <c r="KA217">
        <v>28.0763</v>
      </c>
      <c r="KB217">
        <v>29.9997</v>
      </c>
      <c r="KC217">
        <v>28.0027</v>
      </c>
      <c r="KD217">
        <v>28.0328</v>
      </c>
      <c r="KE217">
        <v>15.5758</v>
      </c>
      <c r="KF217">
        <v>23.9121</v>
      </c>
      <c r="KG217">
        <v>31.0924</v>
      </c>
      <c r="KH217">
        <v>28.9236</v>
      </c>
      <c r="KI217">
        <v>284.23</v>
      </c>
      <c r="KJ217">
        <v>18.0561</v>
      </c>
      <c r="KK217">
        <v>93.5088</v>
      </c>
      <c r="KL217">
        <v>98.7469</v>
      </c>
    </row>
    <row r="218" spans="1:298">
      <c r="A218">
        <v>202</v>
      </c>
      <c r="B218">
        <v>1758476938.1</v>
      </c>
      <c r="C218">
        <v>7610</v>
      </c>
      <c r="D218" t="s">
        <v>849</v>
      </c>
      <c r="E218" t="s">
        <v>850</v>
      </c>
      <c r="F218">
        <v>5</v>
      </c>
      <c r="G218" t="s">
        <v>436</v>
      </c>
      <c r="H218" t="s">
        <v>832</v>
      </c>
      <c r="I218" t="s">
        <v>438</v>
      </c>
      <c r="J218">
        <v>1758476929.94615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307.355148976623</v>
      </c>
      <c r="AL218">
        <v>301.907793939394</v>
      </c>
      <c r="AM218">
        <v>-3.20805584415591</v>
      </c>
      <c r="AN218">
        <v>63.94</v>
      </c>
      <c r="AO218">
        <f>(AQ218 - AP218 + DZ218*1E3/(8.314*(EB218+273.15)) * AS218/DY218 * AR218) * DY218/(100*DM218) * 1000/(1000 - AQ218)</f>
        <v>0</v>
      </c>
      <c r="AP218">
        <v>18.0905295037074</v>
      </c>
      <c r="AQ218">
        <v>24.9402265734266</v>
      </c>
      <c r="AR218">
        <v>6.95522522500437e-06</v>
      </c>
      <c r="AS218">
        <v>94.9993966536346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4.8</v>
      </c>
      <c r="DN218">
        <v>0.5</v>
      </c>
      <c r="DO218" t="s">
        <v>440</v>
      </c>
      <c r="DP218">
        <v>2</v>
      </c>
      <c r="DQ218" t="b">
        <v>1</v>
      </c>
      <c r="DR218">
        <v>1758476929.94615</v>
      </c>
      <c r="DS218">
        <v>316.534461538462</v>
      </c>
      <c r="DT218">
        <v>318.073769230769</v>
      </c>
      <c r="DU218">
        <v>24.9392615384615</v>
      </c>
      <c r="DV218">
        <v>18.0948</v>
      </c>
      <c r="DW218">
        <v>311.157846153846</v>
      </c>
      <c r="DX218">
        <v>24.5772692307692</v>
      </c>
      <c r="DY218">
        <v>499.985846153846</v>
      </c>
      <c r="DZ218">
        <v>90.0927076923077</v>
      </c>
      <c r="EA218">
        <v>0.0335778692307692</v>
      </c>
      <c r="EB218">
        <v>30.9946230769231</v>
      </c>
      <c r="EC218">
        <v>30.0127</v>
      </c>
      <c r="ED218">
        <v>999.9</v>
      </c>
      <c r="EE218">
        <v>0</v>
      </c>
      <c r="EF218">
        <v>0</v>
      </c>
      <c r="EG218">
        <v>9982.50615384615</v>
      </c>
      <c r="EH218">
        <v>0</v>
      </c>
      <c r="EI218">
        <v>10.7945</v>
      </c>
      <c r="EJ218">
        <v>-1.53934869230769</v>
      </c>
      <c r="EK218">
        <v>324.630615384615</v>
      </c>
      <c r="EL218">
        <v>323.935461538462</v>
      </c>
      <c r="EM218">
        <v>6.84446846153846</v>
      </c>
      <c r="EN218">
        <v>318.073769230769</v>
      </c>
      <c r="EO218">
        <v>18.0948</v>
      </c>
      <c r="EP218">
        <v>2.24684538461538</v>
      </c>
      <c r="EQ218">
        <v>1.63020923076923</v>
      </c>
      <c r="ER218">
        <v>19.3003076923077</v>
      </c>
      <c r="ES218">
        <v>14.2473692307692</v>
      </c>
      <c r="ET218">
        <v>2000.04692307692</v>
      </c>
      <c r="EU218">
        <v>0.980004692307692</v>
      </c>
      <c r="EV218">
        <v>0.0199951615384615</v>
      </c>
      <c r="EW218">
        <v>0</v>
      </c>
      <c r="EX218">
        <v>754.123692307692</v>
      </c>
      <c r="EY218">
        <v>5.00016</v>
      </c>
      <c r="EZ218">
        <v>15243.3769230769</v>
      </c>
      <c r="FA218">
        <v>18234.6307692308</v>
      </c>
      <c r="FB218">
        <v>49.0765384615385</v>
      </c>
      <c r="FC218">
        <v>49.5</v>
      </c>
      <c r="FD218">
        <v>49.5238461538462</v>
      </c>
      <c r="FE218">
        <v>48.937</v>
      </c>
      <c r="FF218">
        <v>50.8845384615385</v>
      </c>
      <c r="FG218">
        <v>1955.15692307692</v>
      </c>
      <c r="FH218">
        <v>39.89</v>
      </c>
      <c r="FI218">
        <v>0</v>
      </c>
      <c r="FJ218">
        <v>1758476939</v>
      </c>
      <c r="FK218">
        <v>0</v>
      </c>
      <c r="FL218">
        <v>753.958961538461</v>
      </c>
      <c r="FM218">
        <v>-26.225333292884</v>
      </c>
      <c r="FN218">
        <v>-561.596580430336</v>
      </c>
      <c r="FO218">
        <v>15239.8730769231</v>
      </c>
      <c r="FP218">
        <v>15</v>
      </c>
      <c r="FQ218">
        <v>0</v>
      </c>
      <c r="FR218" t="s">
        <v>441</v>
      </c>
      <c r="FS218">
        <v>1747249705.1</v>
      </c>
      <c r="FT218">
        <v>1747249711.1</v>
      </c>
      <c r="FU218">
        <v>0</v>
      </c>
      <c r="FV218">
        <v>0.871</v>
      </c>
      <c r="FW218">
        <v>0.066</v>
      </c>
      <c r="FX218">
        <v>5.486</v>
      </c>
      <c r="FY218">
        <v>0.145</v>
      </c>
      <c r="FZ218">
        <v>420</v>
      </c>
      <c r="GA218">
        <v>16</v>
      </c>
      <c r="GB218">
        <v>0.27</v>
      </c>
      <c r="GC218">
        <v>0.16</v>
      </c>
      <c r="GD218">
        <v>-2.58710004761905</v>
      </c>
      <c r="GE218">
        <v>19.4160400519481</v>
      </c>
      <c r="GF218">
        <v>2.03402899041431</v>
      </c>
      <c r="GG218">
        <v>0</v>
      </c>
      <c r="GH218">
        <v>755.383852941177</v>
      </c>
      <c r="GI218">
        <v>-27.5033918776401</v>
      </c>
      <c r="GJ218">
        <v>2.70927106684949</v>
      </c>
      <c r="GK218">
        <v>-1</v>
      </c>
      <c r="GL218">
        <v>6.84296333333333</v>
      </c>
      <c r="GM218">
        <v>0.0319488311688389</v>
      </c>
      <c r="GN218">
        <v>0.00407271914939415</v>
      </c>
      <c r="GO218">
        <v>1</v>
      </c>
      <c r="GP218">
        <v>1</v>
      </c>
      <c r="GQ218">
        <v>2</v>
      </c>
      <c r="GR218" t="s">
        <v>448</v>
      </c>
      <c r="GS218">
        <v>3.12469</v>
      </c>
      <c r="GT218">
        <v>2.65883</v>
      </c>
      <c r="GU218">
        <v>0.0659308</v>
      </c>
      <c r="GV218">
        <v>0.0669128</v>
      </c>
      <c r="GW218">
        <v>0.104043</v>
      </c>
      <c r="GX218">
        <v>0.0830218</v>
      </c>
      <c r="GY218">
        <v>24171.9</v>
      </c>
      <c r="GZ218">
        <v>22769.5</v>
      </c>
      <c r="HA218">
        <v>23141.9</v>
      </c>
      <c r="HB218">
        <v>23760.7</v>
      </c>
      <c r="HC218">
        <v>35333.6</v>
      </c>
      <c r="HD218">
        <v>36061.3</v>
      </c>
      <c r="HE218">
        <v>41722.4</v>
      </c>
      <c r="HF218">
        <v>42369.5</v>
      </c>
      <c r="HG218">
        <v>1.9092</v>
      </c>
      <c r="HH218">
        <v>1.789</v>
      </c>
      <c r="HI218">
        <v>0.154719</v>
      </c>
      <c r="HJ218">
        <v>0</v>
      </c>
      <c r="HK218">
        <v>27.4961</v>
      </c>
      <c r="HL218">
        <v>999.9</v>
      </c>
      <c r="HM218">
        <v>41.936</v>
      </c>
      <c r="HN218">
        <v>31.26</v>
      </c>
      <c r="HO218">
        <v>21.3155</v>
      </c>
      <c r="HP218">
        <v>54.4957</v>
      </c>
      <c r="HQ218">
        <v>43.3454</v>
      </c>
      <c r="HR218">
        <v>1</v>
      </c>
      <c r="HS218">
        <v>0.0348755</v>
      </c>
      <c r="HT218">
        <v>-0.616797</v>
      </c>
      <c r="HU218">
        <v>20.2162</v>
      </c>
      <c r="HV218">
        <v>5.23197</v>
      </c>
      <c r="HW218">
        <v>11.992</v>
      </c>
      <c r="HX218">
        <v>4.9551</v>
      </c>
      <c r="HY218">
        <v>3.30355</v>
      </c>
      <c r="HZ218">
        <v>999.9</v>
      </c>
      <c r="IA218">
        <v>9999</v>
      </c>
      <c r="IB218">
        <v>9999</v>
      </c>
      <c r="IC218">
        <v>9999</v>
      </c>
      <c r="ID218">
        <v>1.86857</v>
      </c>
      <c r="IE218">
        <v>1.86429</v>
      </c>
      <c r="IF218">
        <v>1.8718</v>
      </c>
      <c r="IG218">
        <v>1.86279</v>
      </c>
      <c r="IH218">
        <v>1.86218</v>
      </c>
      <c r="II218">
        <v>1.86859</v>
      </c>
      <c r="IJ218">
        <v>1.85881</v>
      </c>
      <c r="IK218">
        <v>1.86513</v>
      </c>
      <c r="IL218">
        <v>5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5.295</v>
      </c>
      <c r="IZ218">
        <v>0.362</v>
      </c>
      <c r="JA218">
        <v>4.24591870636989</v>
      </c>
      <c r="JB218">
        <v>0.00406324532283829</v>
      </c>
      <c r="JC218">
        <v>-1.45373754250553e-06</v>
      </c>
      <c r="JD218">
        <v>2.45784242640463e-10</v>
      </c>
      <c r="JE218">
        <v>0.0444475935836347</v>
      </c>
      <c r="JF218">
        <v>0.00491888386651684</v>
      </c>
      <c r="JG218">
        <v>0.000226889049496401</v>
      </c>
      <c r="JH218">
        <v>4.01595507822366e-06</v>
      </c>
      <c r="JI218">
        <v>-0</v>
      </c>
      <c r="JJ218">
        <v>2035</v>
      </c>
      <c r="JK218">
        <v>2</v>
      </c>
      <c r="JL218">
        <v>30</v>
      </c>
      <c r="JM218">
        <v>187120.5</v>
      </c>
      <c r="JN218">
        <v>187120.5</v>
      </c>
      <c r="JO218">
        <v>0.74707</v>
      </c>
      <c r="JP218">
        <v>2.40601</v>
      </c>
      <c r="JQ218">
        <v>1.49902</v>
      </c>
      <c r="JR218">
        <v>2.32422</v>
      </c>
      <c r="JS218">
        <v>1.54419</v>
      </c>
      <c r="JT218">
        <v>2.24854</v>
      </c>
      <c r="JU218">
        <v>36.2929</v>
      </c>
      <c r="JV218">
        <v>24.1138</v>
      </c>
      <c r="JW218">
        <v>18</v>
      </c>
      <c r="JX218">
        <v>549.378</v>
      </c>
      <c r="JY218">
        <v>416.772</v>
      </c>
      <c r="JZ218">
        <v>28.9153</v>
      </c>
      <c r="KA218">
        <v>28.0709</v>
      </c>
      <c r="KB218">
        <v>29.9996</v>
      </c>
      <c r="KC218">
        <v>27.9986</v>
      </c>
      <c r="KD218">
        <v>28.0281</v>
      </c>
      <c r="KE218">
        <v>14.8581</v>
      </c>
      <c r="KF218">
        <v>23.9121</v>
      </c>
      <c r="KG218">
        <v>31.0924</v>
      </c>
      <c r="KH218">
        <v>28.903</v>
      </c>
      <c r="KI218">
        <v>263.866</v>
      </c>
      <c r="KJ218">
        <v>18.0545</v>
      </c>
      <c r="KK218">
        <v>93.5097</v>
      </c>
      <c r="KL218">
        <v>98.7472</v>
      </c>
    </row>
    <row r="219" spans="1:298">
      <c r="A219">
        <v>203</v>
      </c>
      <c r="B219">
        <v>1758476943.1</v>
      </c>
      <c r="C219">
        <v>7615</v>
      </c>
      <c r="D219" t="s">
        <v>851</v>
      </c>
      <c r="E219" t="s">
        <v>852</v>
      </c>
      <c r="F219">
        <v>5</v>
      </c>
      <c r="G219" t="s">
        <v>436</v>
      </c>
      <c r="H219" t="s">
        <v>832</v>
      </c>
      <c r="I219" t="s">
        <v>438</v>
      </c>
      <c r="J219">
        <v>1758476934.94615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291.218185669264</v>
      </c>
      <c r="AL219">
        <v>286.563072727273</v>
      </c>
      <c r="AM219">
        <v>-3.04872987012989</v>
      </c>
      <c r="AN219">
        <v>63.94</v>
      </c>
      <c r="AO219">
        <f>(AQ219 - AP219 + DZ219*1E3/(8.314*(EB219+273.15)) * AS219/DY219 * AR219) * DY219/(100*DM219) * 1000/(1000 - AQ219)</f>
        <v>0</v>
      </c>
      <c r="AP219">
        <v>18.0869679735277</v>
      </c>
      <c r="AQ219">
        <v>24.932106993007</v>
      </c>
      <c r="AR219">
        <v>-3.18440890848543e-05</v>
      </c>
      <c r="AS219">
        <v>94.9993966536346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4.8</v>
      </c>
      <c r="DN219">
        <v>0.5</v>
      </c>
      <c r="DO219" t="s">
        <v>440</v>
      </c>
      <c r="DP219">
        <v>2</v>
      </c>
      <c r="DQ219" t="b">
        <v>1</v>
      </c>
      <c r="DR219">
        <v>1758476934.94615</v>
      </c>
      <c r="DS219">
        <v>301.131230769231</v>
      </c>
      <c r="DT219">
        <v>301.694923076923</v>
      </c>
      <c r="DU219">
        <v>24.9374076923077</v>
      </c>
      <c r="DV219">
        <v>18.0903538461538</v>
      </c>
      <c r="DW219">
        <v>295.804692307692</v>
      </c>
      <c r="DX219">
        <v>24.5754538461538</v>
      </c>
      <c r="DY219">
        <v>499.976230769231</v>
      </c>
      <c r="DZ219">
        <v>90.0924153846154</v>
      </c>
      <c r="EA219">
        <v>0.0335318076923077</v>
      </c>
      <c r="EB219">
        <v>30.9931692307692</v>
      </c>
      <c r="EC219">
        <v>30.0212</v>
      </c>
      <c r="ED219">
        <v>999.9</v>
      </c>
      <c r="EE219">
        <v>0</v>
      </c>
      <c r="EF219">
        <v>0</v>
      </c>
      <c r="EG219">
        <v>9985.95846153846</v>
      </c>
      <c r="EH219">
        <v>0</v>
      </c>
      <c r="EI219">
        <v>10.7945</v>
      </c>
      <c r="EJ219">
        <v>-0.563629338461538</v>
      </c>
      <c r="EK219">
        <v>308.832923076923</v>
      </c>
      <c r="EL219">
        <v>307.253384615385</v>
      </c>
      <c r="EM219">
        <v>6.84705384615385</v>
      </c>
      <c r="EN219">
        <v>301.694923076923</v>
      </c>
      <c r="EO219">
        <v>18.0903538461538</v>
      </c>
      <c r="EP219">
        <v>2.24667153846154</v>
      </c>
      <c r="EQ219">
        <v>1.62980461538462</v>
      </c>
      <c r="ER219">
        <v>19.2990538461538</v>
      </c>
      <c r="ES219">
        <v>14.2435230769231</v>
      </c>
      <c r="ET219">
        <v>2000.00384615385</v>
      </c>
      <c r="EU219">
        <v>0.980004384615385</v>
      </c>
      <c r="EV219">
        <v>0.0199955692307692</v>
      </c>
      <c r="EW219">
        <v>0</v>
      </c>
      <c r="EX219">
        <v>752.002076923077</v>
      </c>
      <c r="EY219">
        <v>5.00016</v>
      </c>
      <c r="EZ219">
        <v>15199.0461538462</v>
      </c>
      <c r="FA219">
        <v>18234.2384615385</v>
      </c>
      <c r="FB219">
        <v>49.0668461538462</v>
      </c>
      <c r="FC219">
        <v>49.5</v>
      </c>
      <c r="FD219">
        <v>49.5047692307692</v>
      </c>
      <c r="FE219">
        <v>48.9418461538462</v>
      </c>
      <c r="FF219">
        <v>50.875</v>
      </c>
      <c r="FG219">
        <v>1955.11384615385</v>
      </c>
      <c r="FH219">
        <v>39.89</v>
      </c>
      <c r="FI219">
        <v>0</v>
      </c>
      <c r="FJ219">
        <v>1758476944.4</v>
      </c>
      <c r="FK219">
        <v>0</v>
      </c>
      <c r="FL219">
        <v>751.58656</v>
      </c>
      <c r="FM219">
        <v>-23.3602307291846</v>
      </c>
      <c r="FN219">
        <v>-487.623076149654</v>
      </c>
      <c r="FO219">
        <v>15189.48</v>
      </c>
      <c r="FP219">
        <v>15</v>
      </c>
      <c r="FQ219">
        <v>0</v>
      </c>
      <c r="FR219" t="s">
        <v>441</v>
      </c>
      <c r="FS219">
        <v>1747249705.1</v>
      </c>
      <c r="FT219">
        <v>1747249711.1</v>
      </c>
      <c r="FU219">
        <v>0</v>
      </c>
      <c r="FV219">
        <v>0.871</v>
      </c>
      <c r="FW219">
        <v>0.066</v>
      </c>
      <c r="FX219">
        <v>5.486</v>
      </c>
      <c r="FY219">
        <v>0.145</v>
      </c>
      <c r="FZ219">
        <v>420</v>
      </c>
      <c r="GA219">
        <v>16</v>
      </c>
      <c r="GB219">
        <v>0.27</v>
      </c>
      <c r="GC219">
        <v>0.16</v>
      </c>
      <c r="GD219">
        <v>-1.008732925</v>
      </c>
      <c r="GE219">
        <v>12.7065909879699</v>
      </c>
      <c r="GF219">
        <v>1.28481539372878</v>
      </c>
      <c r="GG219">
        <v>0</v>
      </c>
      <c r="GH219">
        <v>753.244588235294</v>
      </c>
      <c r="GI219">
        <v>-25.5780901533492</v>
      </c>
      <c r="GJ219">
        <v>2.5198863550197</v>
      </c>
      <c r="GK219">
        <v>-1</v>
      </c>
      <c r="GL219">
        <v>6.8459055</v>
      </c>
      <c r="GM219">
        <v>0.0349962406015091</v>
      </c>
      <c r="GN219">
        <v>0.00406522751515833</v>
      </c>
      <c r="GO219">
        <v>1</v>
      </c>
      <c r="GP219">
        <v>1</v>
      </c>
      <c r="GQ219">
        <v>2</v>
      </c>
      <c r="GR219" t="s">
        <v>448</v>
      </c>
      <c r="GS219">
        <v>3.12474</v>
      </c>
      <c r="GT219">
        <v>2.65921</v>
      </c>
      <c r="GU219">
        <v>0.0630592</v>
      </c>
      <c r="GV219">
        <v>0.0636268</v>
      </c>
      <c r="GW219">
        <v>0.104013</v>
      </c>
      <c r="GX219">
        <v>0.0830082</v>
      </c>
      <c r="GY219">
        <v>24246.8</v>
      </c>
      <c r="GZ219">
        <v>22850.1</v>
      </c>
      <c r="HA219">
        <v>23142.5</v>
      </c>
      <c r="HB219">
        <v>23761.1</v>
      </c>
      <c r="HC219">
        <v>35335</v>
      </c>
      <c r="HD219">
        <v>36062.3</v>
      </c>
      <c r="HE219">
        <v>41722.8</v>
      </c>
      <c r="HF219">
        <v>42370.3</v>
      </c>
      <c r="HG219">
        <v>1.90905</v>
      </c>
      <c r="HH219">
        <v>1.7894</v>
      </c>
      <c r="HI219">
        <v>0.155143</v>
      </c>
      <c r="HJ219">
        <v>0</v>
      </c>
      <c r="HK219">
        <v>27.4922</v>
      </c>
      <c r="HL219">
        <v>999.9</v>
      </c>
      <c r="HM219">
        <v>41.936</v>
      </c>
      <c r="HN219">
        <v>31.26</v>
      </c>
      <c r="HO219">
        <v>21.3118</v>
      </c>
      <c r="HP219">
        <v>53.7557</v>
      </c>
      <c r="HQ219">
        <v>43.2772</v>
      </c>
      <c r="HR219">
        <v>1</v>
      </c>
      <c r="HS219">
        <v>0.0345605</v>
      </c>
      <c r="HT219">
        <v>-0.592816</v>
      </c>
      <c r="HU219">
        <v>20.2164</v>
      </c>
      <c r="HV219">
        <v>5.23346</v>
      </c>
      <c r="HW219">
        <v>11.9918</v>
      </c>
      <c r="HX219">
        <v>4.95575</v>
      </c>
      <c r="HY219">
        <v>3.30398</v>
      </c>
      <c r="HZ219">
        <v>999.9</v>
      </c>
      <c r="IA219">
        <v>9999</v>
      </c>
      <c r="IB219">
        <v>9999</v>
      </c>
      <c r="IC219">
        <v>9999</v>
      </c>
      <c r="ID219">
        <v>1.86857</v>
      </c>
      <c r="IE219">
        <v>1.86429</v>
      </c>
      <c r="IF219">
        <v>1.8718</v>
      </c>
      <c r="IG219">
        <v>1.86279</v>
      </c>
      <c r="IH219">
        <v>1.86218</v>
      </c>
      <c r="II219">
        <v>1.8686</v>
      </c>
      <c r="IJ219">
        <v>1.85882</v>
      </c>
      <c r="IK219">
        <v>1.86512</v>
      </c>
      <c r="IL219">
        <v>5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5.246</v>
      </c>
      <c r="IZ219">
        <v>0.3618</v>
      </c>
      <c r="JA219">
        <v>4.24591870636989</v>
      </c>
      <c r="JB219">
        <v>0.00406324532283829</v>
      </c>
      <c r="JC219">
        <v>-1.45373754250553e-06</v>
      </c>
      <c r="JD219">
        <v>2.45784242640463e-10</v>
      </c>
      <c r="JE219">
        <v>0.0444475935836347</v>
      </c>
      <c r="JF219">
        <v>0.00491888386651684</v>
      </c>
      <c r="JG219">
        <v>0.000226889049496401</v>
      </c>
      <c r="JH219">
        <v>4.01595507822366e-06</v>
      </c>
      <c r="JI219">
        <v>-0</v>
      </c>
      <c r="JJ219">
        <v>2035</v>
      </c>
      <c r="JK219">
        <v>2</v>
      </c>
      <c r="JL219">
        <v>30</v>
      </c>
      <c r="JM219">
        <v>187120.6</v>
      </c>
      <c r="JN219">
        <v>187120.5</v>
      </c>
      <c r="JO219">
        <v>0.712891</v>
      </c>
      <c r="JP219">
        <v>2.40234</v>
      </c>
      <c r="JQ219">
        <v>1.49902</v>
      </c>
      <c r="JR219">
        <v>2.32422</v>
      </c>
      <c r="JS219">
        <v>1.54419</v>
      </c>
      <c r="JT219">
        <v>2.32544</v>
      </c>
      <c r="JU219">
        <v>36.2929</v>
      </c>
      <c r="JV219">
        <v>24.1138</v>
      </c>
      <c r="JW219">
        <v>18</v>
      </c>
      <c r="JX219">
        <v>549.233</v>
      </c>
      <c r="JY219">
        <v>416.967</v>
      </c>
      <c r="JZ219">
        <v>28.8929</v>
      </c>
      <c r="KA219">
        <v>28.0659</v>
      </c>
      <c r="KB219">
        <v>29.9997</v>
      </c>
      <c r="KC219">
        <v>27.9931</v>
      </c>
      <c r="KD219">
        <v>28.0232</v>
      </c>
      <c r="KE219">
        <v>14.1913</v>
      </c>
      <c r="KF219">
        <v>23.9121</v>
      </c>
      <c r="KG219">
        <v>31.0924</v>
      </c>
      <c r="KH219">
        <v>28.8848</v>
      </c>
      <c r="KI219">
        <v>250.326</v>
      </c>
      <c r="KJ219">
        <v>18.0647</v>
      </c>
      <c r="KK219">
        <v>93.5111</v>
      </c>
      <c r="KL219">
        <v>98.7491</v>
      </c>
    </row>
    <row r="220" spans="1:298">
      <c r="A220">
        <v>204</v>
      </c>
      <c r="B220">
        <v>1758476948.1</v>
      </c>
      <c r="C220">
        <v>7620</v>
      </c>
      <c r="D220" t="s">
        <v>853</v>
      </c>
      <c r="E220" t="s">
        <v>854</v>
      </c>
      <c r="F220">
        <v>5</v>
      </c>
      <c r="G220" t="s">
        <v>436</v>
      </c>
      <c r="H220" t="s">
        <v>832</v>
      </c>
      <c r="I220" t="s">
        <v>438</v>
      </c>
      <c r="J220">
        <v>1758476939.94615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273.600525014719</v>
      </c>
      <c r="AL220">
        <v>270.56896969697</v>
      </c>
      <c r="AM220">
        <v>-3.22580303030304</v>
      </c>
      <c r="AN220">
        <v>63.94</v>
      </c>
      <c r="AO220">
        <f>(AQ220 - AP220 + DZ220*1E3/(8.314*(EB220+273.15)) * AS220/DY220 * AR220) * DY220/(100*DM220) * 1000/(1000 - AQ220)</f>
        <v>0</v>
      </c>
      <c r="AP220">
        <v>18.0821563802534</v>
      </c>
      <c r="AQ220">
        <v>24.9159356643357</v>
      </c>
      <c r="AR220">
        <v>-0.000112991011711883</v>
      </c>
      <c r="AS220">
        <v>94.9993966536346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4.8</v>
      </c>
      <c r="DN220">
        <v>0.5</v>
      </c>
      <c r="DO220" t="s">
        <v>440</v>
      </c>
      <c r="DP220">
        <v>2</v>
      </c>
      <c r="DQ220" t="b">
        <v>1</v>
      </c>
      <c r="DR220">
        <v>1758476939.94615</v>
      </c>
      <c r="DS220">
        <v>285.841384615385</v>
      </c>
      <c r="DT220">
        <v>284.959692307692</v>
      </c>
      <c r="DU220">
        <v>24.9318153846154</v>
      </c>
      <c r="DV220">
        <v>18.0856615384615</v>
      </c>
      <c r="DW220">
        <v>280.564846153846</v>
      </c>
      <c r="DX220">
        <v>24.5699769230769</v>
      </c>
      <c r="DY220">
        <v>499.986769230769</v>
      </c>
      <c r="DZ220">
        <v>90.0918846153846</v>
      </c>
      <c r="EA220">
        <v>0.0334580769230769</v>
      </c>
      <c r="EB220">
        <v>30.9910769230769</v>
      </c>
      <c r="EC220">
        <v>30.0189153846154</v>
      </c>
      <c r="ED220">
        <v>999.9</v>
      </c>
      <c r="EE220">
        <v>0</v>
      </c>
      <c r="EF220">
        <v>0</v>
      </c>
      <c r="EG220">
        <v>9996.10307692308</v>
      </c>
      <c r="EH220">
        <v>0</v>
      </c>
      <c r="EI220">
        <v>10.7945</v>
      </c>
      <c r="EJ220">
        <v>0.881746815384615</v>
      </c>
      <c r="EK220">
        <v>293.150384615385</v>
      </c>
      <c r="EL220">
        <v>290.208307692308</v>
      </c>
      <c r="EM220">
        <v>6.84613923076923</v>
      </c>
      <c r="EN220">
        <v>284.959692307692</v>
      </c>
      <c r="EO220">
        <v>18.0856615384615</v>
      </c>
      <c r="EP220">
        <v>2.24615384615385</v>
      </c>
      <c r="EQ220">
        <v>1.62937230769231</v>
      </c>
      <c r="ER220">
        <v>19.2953538461538</v>
      </c>
      <c r="ES220">
        <v>14.2394153846154</v>
      </c>
      <c r="ET220">
        <v>1999.96</v>
      </c>
      <c r="EU220">
        <v>0.980004076923077</v>
      </c>
      <c r="EV220">
        <v>0.0199959846153846</v>
      </c>
      <c r="EW220">
        <v>0</v>
      </c>
      <c r="EX220">
        <v>750.151230769231</v>
      </c>
      <c r="EY220">
        <v>5.00016</v>
      </c>
      <c r="EZ220">
        <v>15160.3</v>
      </c>
      <c r="FA220">
        <v>18233.8538461538</v>
      </c>
      <c r="FB220">
        <v>49.062</v>
      </c>
      <c r="FC220">
        <v>49.5</v>
      </c>
      <c r="FD220">
        <v>49.5</v>
      </c>
      <c r="FE220">
        <v>48.9418461538462</v>
      </c>
      <c r="FF220">
        <v>50.875</v>
      </c>
      <c r="FG220">
        <v>1955.07</v>
      </c>
      <c r="FH220">
        <v>39.89</v>
      </c>
      <c r="FI220">
        <v>0</v>
      </c>
      <c r="FJ220">
        <v>1758476949.2</v>
      </c>
      <c r="FK220">
        <v>0</v>
      </c>
      <c r="FL220">
        <v>749.84272</v>
      </c>
      <c r="FM220">
        <v>-20.5659999928413</v>
      </c>
      <c r="FN220">
        <v>-411.976923092814</v>
      </c>
      <c r="FO220">
        <v>15153.524</v>
      </c>
      <c r="FP220">
        <v>15</v>
      </c>
      <c r="FQ220">
        <v>0</v>
      </c>
      <c r="FR220" t="s">
        <v>441</v>
      </c>
      <c r="FS220">
        <v>1747249705.1</v>
      </c>
      <c r="FT220">
        <v>1747249711.1</v>
      </c>
      <c r="FU220">
        <v>0</v>
      </c>
      <c r="FV220">
        <v>0.871</v>
      </c>
      <c r="FW220">
        <v>0.066</v>
      </c>
      <c r="FX220">
        <v>5.486</v>
      </c>
      <c r="FY220">
        <v>0.145</v>
      </c>
      <c r="FZ220">
        <v>420</v>
      </c>
      <c r="GA220">
        <v>16</v>
      </c>
      <c r="GB220">
        <v>0.27</v>
      </c>
      <c r="GC220">
        <v>0.16</v>
      </c>
      <c r="GD220">
        <v>-0.00831892500000004</v>
      </c>
      <c r="GE220">
        <v>16.2145928526316</v>
      </c>
      <c r="GF220">
        <v>1.62054693860695</v>
      </c>
      <c r="GG220">
        <v>0</v>
      </c>
      <c r="GH220">
        <v>751.540470588235</v>
      </c>
      <c r="GI220">
        <v>-23.0380442871235</v>
      </c>
      <c r="GJ220">
        <v>2.27084288879824</v>
      </c>
      <c r="GK220">
        <v>-1</v>
      </c>
      <c r="GL220">
        <v>6.845989</v>
      </c>
      <c r="GM220">
        <v>0.00162857142858272</v>
      </c>
      <c r="GN220">
        <v>0.00400603032939086</v>
      </c>
      <c r="GO220">
        <v>1</v>
      </c>
      <c r="GP220">
        <v>1</v>
      </c>
      <c r="GQ220">
        <v>2</v>
      </c>
      <c r="GR220" t="s">
        <v>448</v>
      </c>
      <c r="GS220">
        <v>3.12473</v>
      </c>
      <c r="GT220">
        <v>2.65855</v>
      </c>
      <c r="GU220">
        <v>0.0599888</v>
      </c>
      <c r="GV220">
        <v>0.0604445</v>
      </c>
      <c r="GW220">
        <v>0.103979</v>
      </c>
      <c r="GX220">
        <v>0.0829851</v>
      </c>
      <c r="GY220">
        <v>24326</v>
      </c>
      <c r="GZ220">
        <v>22928</v>
      </c>
      <c r="HA220">
        <v>23142.2</v>
      </c>
      <c r="HB220">
        <v>23761.4</v>
      </c>
      <c r="HC220">
        <v>35336.2</v>
      </c>
      <c r="HD220">
        <v>36063</v>
      </c>
      <c r="HE220">
        <v>41723</v>
      </c>
      <c r="HF220">
        <v>42370.4</v>
      </c>
      <c r="HG220">
        <v>1.90968</v>
      </c>
      <c r="HH220">
        <v>1.78895</v>
      </c>
      <c r="HI220">
        <v>0.15524</v>
      </c>
      <c r="HJ220">
        <v>0</v>
      </c>
      <c r="HK220">
        <v>27.4884</v>
      </c>
      <c r="HL220">
        <v>999.9</v>
      </c>
      <c r="HM220">
        <v>41.936</v>
      </c>
      <c r="HN220">
        <v>31.26</v>
      </c>
      <c r="HO220">
        <v>21.313</v>
      </c>
      <c r="HP220">
        <v>54.0957</v>
      </c>
      <c r="HQ220">
        <v>43.3373</v>
      </c>
      <c r="HR220">
        <v>1</v>
      </c>
      <c r="HS220">
        <v>0.0340168</v>
      </c>
      <c r="HT220">
        <v>-0.547557</v>
      </c>
      <c r="HU220">
        <v>20.2165</v>
      </c>
      <c r="HV220">
        <v>5.23331</v>
      </c>
      <c r="HW220">
        <v>11.992</v>
      </c>
      <c r="HX220">
        <v>4.95575</v>
      </c>
      <c r="HY220">
        <v>3.30393</v>
      </c>
      <c r="HZ220">
        <v>999.9</v>
      </c>
      <c r="IA220">
        <v>9999</v>
      </c>
      <c r="IB220">
        <v>9999</v>
      </c>
      <c r="IC220">
        <v>9999</v>
      </c>
      <c r="ID220">
        <v>1.86859</v>
      </c>
      <c r="IE220">
        <v>1.86431</v>
      </c>
      <c r="IF220">
        <v>1.8718</v>
      </c>
      <c r="IG220">
        <v>1.86279</v>
      </c>
      <c r="IH220">
        <v>1.86218</v>
      </c>
      <c r="II220">
        <v>1.86859</v>
      </c>
      <c r="IJ220">
        <v>1.85882</v>
      </c>
      <c r="IK220">
        <v>1.86512</v>
      </c>
      <c r="IL220">
        <v>5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5.194</v>
      </c>
      <c r="IZ220">
        <v>0.3615</v>
      </c>
      <c r="JA220">
        <v>4.24591870636989</v>
      </c>
      <c r="JB220">
        <v>0.00406324532283829</v>
      </c>
      <c r="JC220">
        <v>-1.45373754250553e-06</v>
      </c>
      <c r="JD220">
        <v>2.45784242640463e-10</v>
      </c>
      <c r="JE220">
        <v>0.0444475935836347</v>
      </c>
      <c r="JF220">
        <v>0.00491888386651684</v>
      </c>
      <c r="JG220">
        <v>0.000226889049496401</v>
      </c>
      <c r="JH220">
        <v>4.01595507822366e-06</v>
      </c>
      <c r="JI220">
        <v>-0</v>
      </c>
      <c r="JJ220">
        <v>2035</v>
      </c>
      <c r="JK220">
        <v>2</v>
      </c>
      <c r="JL220">
        <v>30</v>
      </c>
      <c r="JM220">
        <v>187120.7</v>
      </c>
      <c r="JN220">
        <v>187120.6</v>
      </c>
      <c r="JO220">
        <v>0.67627</v>
      </c>
      <c r="JP220">
        <v>2.41333</v>
      </c>
      <c r="JQ220">
        <v>1.49902</v>
      </c>
      <c r="JR220">
        <v>2.32422</v>
      </c>
      <c r="JS220">
        <v>1.54419</v>
      </c>
      <c r="JT220">
        <v>2.24854</v>
      </c>
      <c r="JU220">
        <v>36.2929</v>
      </c>
      <c r="JV220">
        <v>24.1138</v>
      </c>
      <c r="JW220">
        <v>18</v>
      </c>
      <c r="JX220">
        <v>549.599</v>
      </c>
      <c r="JY220">
        <v>416.674</v>
      </c>
      <c r="JZ220">
        <v>28.8696</v>
      </c>
      <c r="KA220">
        <v>28.0605</v>
      </c>
      <c r="KB220">
        <v>29.9998</v>
      </c>
      <c r="KC220">
        <v>27.9883</v>
      </c>
      <c r="KD220">
        <v>28.0184</v>
      </c>
      <c r="KE220">
        <v>13.4349</v>
      </c>
      <c r="KF220">
        <v>23.9121</v>
      </c>
      <c r="KG220">
        <v>31.0924</v>
      </c>
      <c r="KH220">
        <v>28.8598</v>
      </c>
      <c r="KI220">
        <v>230.056</v>
      </c>
      <c r="KJ220">
        <v>18.0798</v>
      </c>
      <c r="KK220">
        <v>93.511</v>
      </c>
      <c r="KL220">
        <v>98.7495</v>
      </c>
    </row>
    <row r="221" spans="1:298">
      <c r="A221">
        <v>205</v>
      </c>
      <c r="B221">
        <v>1758476953.1</v>
      </c>
      <c r="C221">
        <v>7625</v>
      </c>
      <c r="D221" t="s">
        <v>855</v>
      </c>
      <c r="E221" t="s">
        <v>856</v>
      </c>
      <c r="F221">
        <v>5</v>
      </c>
      <c r="G221" t="s">
        <v>436</v>
      </c>
      <c r="H221" t="s">
        <v>832</v>
      </c>
      <c r="I221" t="s">
        <v>438</v>
      </c>
      <c r="J221">
        <v>1758476944.94615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256.862850926407</v>
      </c>
      <c r="AL221">
        <v>254.943133333333</v>
      </c>
      <c r="AM221">
        <v>-3.11996666666672</v>
      </c>
      <c r="AN221">
        <v>63.94</v>
      </c>
      <c r="AO221">
        <f>(AQ221 - AP221 + DZ221*1E3/(8.314*(EB221+273.15)) * AS221/DY221 * AR221) * DY221/(100*DM221) * 1000/(1000 - AQ221)</f>
        <v>0</v>
      </c>
      <c r="AP221">
        <v>18.0754992994715</v>
      </c>
      <c r="AQ221">
        <v>24.9127895104895</v>
      </c>
      <c r="AR221">
        <v>-6.01943853081488e-05</v>
      </c>
      <c r="AS221">
        <v>94.9993966536346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4.8</v>
      </c>
      <c r="DN221">
        <v>0.5</v>
      </c>
      <c r="DO221" t="s">
        <v>440</v>
      </c>
      <c r="DP221">
        <v>2</v>
      </c>
      <c r="DQ221" t="b">
        <v>1</v>
      </c>
      <c r="DR221">
        <v>1758476944.94615</v>
      </c>
      <c r="DS221">
        <v>270.513307692308</v>
      </c>
      <c r="DT221">
        <v>268.374692307692</v>
      </c>
      <c r="DU221">
        <v>24.9248153846154</v>
      </c>
      <c r="DV221">
        <v>18.0806538461538</v>
      </c>
      <c r="DW221">
        <v>265.287538461538</v>
      </c>
      <c r="DX221">
        <v>24.5631307692308</v>
      </c>
      <c r="DY221">
        <v>500.000307692308</v>
      </c>
      <c r="DZ221">
        <v>90.0917307692308</v>
      </c>
      <c r="EA221">
        <v>0.0333098923076923</v>
      </c>
      <c r="EB221">
        <v>30.9888230769231</v>
      </c>
      <c r="EC221">
        <v>30.0178153846154</v>
      </c>
      <c r="ED221">
        <v>999.9</v>
      </c>
      <c r="EE221">
        <v>0</v>
      </c>
      <c r="EF221">
        <v>0</v>
      </c>
      <c r="EG221">
        <v>9996.09923076923</v>
      </c>
      <c r="EH221">
        <v>0</v>
      </c>
      <c r="EI221">
        <v>10.7945</v>
      </c>
      <c r="EJ221">
        <v>2.13874135384615</v>
      </c>
      <c r="EK221">
        <v>277.428461538462</v>
      </c>
      <c r="EL221">
        <v>273.316384615385</v>
      </c>
      <c r="EM221">
        <v>6.84414307692308</v>
      </c>
      <c r="EN221">
        <v>268.374692307692</v>
      </c>
      <c r="EO221">
        <v>18.0806538461538</v>
      </c>
      <c r="EP221">
        <v>2.24551923076923</v>
      </c>
      <c r="EQ221">
        <v>1.62891846153846</v>
      </c>
      <c r="ER221">
        <v>19.2908076923077</v>
      </c>
      <c r="ES221">
        <v>14.2351153846154</v>
      </c>
      <c r="ET221">
        <v>1999.98384615385</v>
      </c>
      <c r="EU221">
        <v>0.980004230769231</v>
      </c>
      <c r="EV221">
        <v>0.0199957692307692</v>
      </c>
      <c r="EW221">
        <v>0</v>
      </c>
      <c r="EX221">
        <v>748.554153846154</v>
      </c>
      <c r="EY221">
        <v>5.00016</v>
      </c>
      <c r="EZ221">
        <v>15128.3153846154</v>
      </c>
      <c r="FA221">
        <v>18234.0923076923</v>
      </c>
      <c r="FB221">
        <v>49.062</v>
      </c>
      <c r="FC221">
        <v>49.5</v>
      </c>
      <c r="FD221">
        <v>49.5</v>
      </c>
      <c r="FE221">
        <v>48.9418461538462</v>
      </c>
      <c r="FF221">
        <v>50.875</v>
      </c>
      <c r="FG221">
        <v>1955.09384615385</v>
      </c>
      <c r="FH221">
        <v>39.89</v>
      </c>
      <c r="FI221">
        <v>0</v>
      </c>
      <c r="FJ221">
        <v>1758476954</v>
      </c>
      <c r="FK221">
        <v>0</v>
      </c>
      <c r="FL221">
        <v>748.36196</v>
      </c>
      <c r="FM221">
        <v>-16.7066922880823</v>
      </c>
      <c r="FN221">
        <v>-326.53076877257</v>
      </c>
      <c r="FO221">
        <v>15123.624</v>
      </c>
      <c r="FP221">
        <v>15</v>
      </c>
      <c r="FQ221">
        <v>0</v>
      </c>
      <c r="FR221" t="s">
        <v>441</v>
      </c>
      <c r="FS221">
        <v>1747249705.1</v>
      </c>
      <c r="FT221">
        <v>1747249711.1</v>
      </c>
      <c r="FU221">
        <v>0</v>
      </c>
      <c r="FV221">
        <v>0.871</v>
      </c>
      <c r="FW221">
        <v>0.066</v>
      </c>
      <c r="FX221">
        <v>5.486</v>
      </c>
      <c r="FY221">
        <v>0.145</v>
      </c>
      <c r="FZ221">
        <v>420</v>
      </c>
      <c r="GA221">
        <v>16</v>
      </c>
      <c r="GB221">
        <v>0.27</v>
      </c>
      <c r="GC221">
        <v>0.16</v>
      </c>
      <c r="GD221">
        <v>1.19197673809524</v>
      </c>
      <c r="GE221">
        <v>15.4989631714286</v>
      </c>
      <c r="GF221">
        <v>1.61565739984521</v>
      </c>
      <c r="GG221">
        <v>0</v>
      </c>
      <c r="GH221">
        <v>749.862852941177</v>
      </c>
      <c r="GI221">
        <v>-19.9676547052502</v>
      </c>
      <c r="GJ221">
        <v>1.98443373360755</v>
      </c>
      <c r="GK221">
        <v>-1</v>
      </c>
      <c r="GL221">
        <v>6.84516619047619</v>
      </c>
      <c r="GM221">
        <v>-0.0230820779220624</v>
      </c>
      <c r="GN221">
        <v>0.00450481168803653</v>
      </c>
      <c r="GO221">
        <v>1</v>
      </c>
      <c r="GP221">
        <v>1</v>
      </c>
      <c r="GQ221">
        <v>2</v>
      </c>
      <c r="GR221" t="s">
        <v>448</v>
      </c>
      <c r="GS221">
        <v>3.1247</v>
      </c>
      <c r="GT221">
        <v>2.65879</v>
      </c>
      <c r="GU221">
        <v>0.0569109</v>
      </c>
      <c r="GV221">
        <v>0.0569503</v>
      </c>
      <c r="GW221">
        <v>0.10396</v>
      </c>
      <c r="GX221">
        <v>0.0829922</v>
      </c>
      <c r="GY221">
        <v>24406.2</v>
      </c>
      <c r="GZ221">
        <v>23013.3</v>
      </c>
      <c r="HA221">
        <v>23142.8</v>
      </c>
      <c r="HB221">
        <v>23761.4</v>
      </c>
      <c r="HC221">
        <v>35337.2</v>
      </c>
      <c r="HD221">
        <v>36062.6</v>
      </c>
      <c r="HE221">
        <v>41723.6</v>
      </c>
      <c r="HF221">
        <v>42370.5</v>
      </c>
      <c r="HG221">
        <v>1.90933</v>
      </c>
      <c r="HH221">
        <v>1.78913</v>
      </c>
      <c r="HI221">
        <v>0.155106</v>
      </c>
      <c r="HJ221">
        <v>0</v>
      </c>
      <c r="HK221">
        <v>27.4843</v>
      </c>
      <c r="HL221">
        <v>999.9</v>
      </c>
      <c r="HM221">
        <v>41.936</v>
      </c>
      <c r="HN221">
        <v>31.25</v>
      </c>
      <c r="HO221">
        <v>21.3013</v>
      </c>
      <c r="HP221">
        <v>53.7457</v>
      </c>
      <c r="HQ221">
        <v>43.2532</v>
      </c>
      <c r="HR221">
        <v>1</v>
      </c>
      <c r="HS221">
        <v>0.0336408</v>
      </c>
      <c r="HT221">
        <v>-0.571171</v>
      </c>
      <c r="HU221">
        <v>20.2165</v>
      </c>
      <c r="HV221">
        <v>5.23361</v>
      </c>
      <c r="HW221">
        <v>11.992</v>
      </c>
      <c r="HX221">
        <v>4.9557</v>
      </c>
      <c r="HY221">
        <v>3.304</v>
      </c>
      <c r="HZ221">
        <v>999.9</v>
      </c>
      <c r="IA221">
        <v>9999</v>
      </c>
      <c r="IB221">
        <v>9999</v>
      </c>
      <c r="IC221">
        <v>9999</v>
      </c>
      <c r="ID221">
        <v>1.86857</v>
      </c>
      <c r="IE221">
        <v>1.86429</v>
      </c>
      <c r="IF221">
        <v>1.8718</v>
      </c>
      <c r="IG221">
        <v>1.86279</v>
      </c>
      <c r="IH221">
        <v>1.86218</v>
      </c>
      <c r="II221">
        <v>1.86859</v>
      </c>
      <c r="IJ221">
        <v>1.85881</v>
      </c>
      <c r="IK221">
        <v>1.8651</v>
      </c>
      <c r="IL221">
        <v>5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5.142</v>
      </c>
      <c r="IZ221">
        <v>0.3614</v>
      </c>
      <c r="JA221">
        <v>4.24591870636989</v>
      </c>
      <c r="JB221">
        <v>0.00406324532283829</v>
      </c>
      <c r="JC221">
        <v>-1.45373754250553e-06</v>
      </c>
      <c r="JD221">
        <v>2.45784242640463e-10</v>
      </c>
      <c r="JE221">
        <v>0.0444475935836347</v>
      </c>
      <c r="JF221">
        <v>0.00491888386651684</v>
      </c>
      <c r="JG221">
        <v>0.000226889049496401</v>
      </c>
      <c r="JH221">
        <v>4.01595507822366e-06</v>
      </c>
      <c r="JI221">
        <v>-0</v>
      </c>
      <c r="JJ221">
        <v>2035</v>
      </c>
      <c r="JK221">
        <v>2</v>
      </c>
      <c r="JL221">
        <v>30</v>
      </c>
      <c r="JM221">
        <v>187120.8</v>
      </c>
      <c r="JN221">
        <v>187120.7</v>
      </c>
      <c r="JO221">
        <v>0.645752</v>
      </c>
      <c r="JP221">
        <v>2.40967</v>
      </c>
      <c r="JQ221">
        <v>1.4978</v>
      </c>
      <c r="JR221">
        <v>2.32422</v>
      </c>
      <c r="JS221">
        <v>1.54419</v>
      </c>
      <c r="JT221">
        <v>2.26929</v>
      </c>
      <c r="JU221">
        <v>36.3165</v>
      </c>
      <c r="JV221">
        <v>24.1138</v>
      </c>
      <c r="JW221">
        <v>18</v>
      </c>
      <c r="JX221">
        <v>549.326</v>
      </c>
      <c r="JY221">
        <v>416.741</v>
      </c>
      <c r="JZ221">
        <v>28.8476</v>
      </c>
      <c r="KA221">
        <v>28.0551</v>
      </c>
      <c r="KB221">
        <v>29.9997</v>
      </c>
      <c r="KC221">
        <v>27.983</v>
      </c>
      <c r="KD221">
        <v>28.0137</v>
      </c>
      <c r="KE221">
        <v>12.7877</v>
      </c>
      <c r="KF221">
        <v>23.9121</v>
      </c>
      <c r="KG221">
        <v>31.4646</v>
      </c>
      <c r="KH221">
        <v>28.8461</v>
      </c>
      <c r="KI221">
        <v>216.449</v>
      </c>
      <c r="KJ221">
        <v>18.0841</v>
      </c>
      <c r="KK221">
        <v>93.5127</v>
      </c>
      <c r="KL221">
        <v>98.7498</v>
      </c>
    </row>
    <row r="222" spans="1:298">
      <c r="A222">
        <v>206</v>
      </c>
      <c r="B222">
        <v>1758476958.1</v>
      </c>
      <c r="C222">
        <v>7630</v>
      </c>
      <c r="D222" t="s">
        <v>857</v>
      </c>
      <c r="E222" t="s">
        <v>858</v>
      </c>
      <c r="F222">
        <v>5</v>
      </c>
      <c r="G222" t="s">
        <v>436</v>
      </c>
      <c r="H222" t="s">
        <v>832</v>
      </c>
      <c r="I222" t="s">
        <v>438</v>
      </c>
      <c r="J222">
        <v>1758476949.94615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239.342405412987</v>
      </c>
      <c r="AL222">
        <v>238.814739393939</v>
      </c>
      <c r="AM222">
        <v>-3.21497272727274</v>
      </c>
      <c r="AN222">
        <v>63.94</v>
      </c>
      <c r="AO222">
        <f>(AQ222 - AP222 + DZ222*1E3/(8.314*(EB222+273.15)) * AS222/DY222 * AR222) * DY222/(100*DM222) * 1000/(1000 - AQ222)</f>
        <v>0</v>
      </c>
      <c r="AP222">
        <v>18.0887061597592</v>
      </c>
      <c r="AQ222">
        <v>24.915227972028</v>
      </c>
      <c r="AR222">
        <v>-1.30842283149838e-06</v>
      </c>
      <c r="AS222">
        <v>94.9993966536346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4.8</v>
      </c>
      <c r="DN222">
        <v>0.5</v>
      </c>
      <c r="DO222" t="s">
        <v>440</v>
      </c>
      <c r="DP222">
        <v>2</v>
      </c>
      <c r="DQ222" t="b">
        <v>1</v>
      </c>
      <c r="DR222">
        <v>1758476949.94615</v>
      </c>
      <c r="DS222">
        <v>255.115076923077</v>
      </c>
      <c r="DT222">
        <v>251.459923076923</v>
      </c>
      <c r="DU222">
        <v>24.9172846153846</v>
      </c>
      <c r="DV222">
        <v>18.0865923076923</v>
      </c>
      <c r="DW222">
        <v>249.940846153846</v>
      </c>
      <c r="DX222">
        <v>24.5557846153846</v>
      </c>
      <c r="DY222">
        <v>500.002769230769</v>
      </c>
      <c r="DZ222">
        <v>90.0920384615385</v>
      </c>
      <c r="EA222">
        <v>0.0334153384615385</v>
      </c>
      <c r="EB222">
        <v>30.9854923076923</v>
      </c>
      <c r="EC222">
        <v>30.0152846153846</v>
      </c>
      <c r="ED222">
        <v>999.9</v>
      </c>
      <c r="EE222">
        <v>0</v>
      </c>
      <c r="EF222">
        <v>0</v>
      </c>
      <c r="EG222">
        <v>9990.95923076923</v>
      </c>
      <c r="EH222">
        <v>0</v>
      </c>
      <c r="EI222">
        <v>10.7945</v>
      </c>
      <c r="EJ222">
        <v>3.65525076923077</v>
      </c>
      <c r="EK222">
        <v>261.634384615385</v>
      </c>
      <c r="EL222">
        <v>256.091461538462</v>
      </c>
      <c r="EM222">
        <v>6.83068384615385</v>
      </c>
      <c r="EN222">
        <v>251.459923076923</v>
      </c>
      <c r="EO222">
        <v>18.0865923076923</v>
      </c>
      <c r="EP222">
        <v>2.24484769230769</v>
      </c>
      <c r="EQ222">
        <v>1.62945846153846</v>
      </c>
      <c r="ER222">
        <v>19.2860153846154</v>
      </c>
      <c r="ES222">
        <v>14.2402461538462</v>
      </c>
      <c r="ET222">
        <v>1999.96384615385</v>
      </c>
      <c r="EU222">
        <v>0.980004076923077</v>
      </c>
      <c r="EV222">
        <v>0.0199959923076923</v>
      </c>
      <c r="EW222">
        <v>0</v>
      </c>
      <c r="EX222">
        <v>747.277692307692</v>
      </c>
      <c r="EY222">
        <v>5.00016</v>
      </c>
      <c r="EZ222">
        <v>15102.3461538462</v>
      </c>
      <c r="FA222">
        <v>18233.9076923077</v>
      </c>
      <c r="FB222">
        <v>49.062</v>
      </c>
      <c r="FC222">
        <v>49.5</v>
      </c>
      <c r="FD222">
        <v>49.5</v>
      </c>
      <c r="FE222">
        <v>48.937</v>
      </c>
      <c r="FF222">
        <v>50.875</v>
      </c>
      <c r="FG222">
        <v>1955.07384615385</v>
      </c>
      <c r="FH222">
        <v>39.89</v>
      </c>
      <c r="FI222">
        <v>0</v>
      </c>
      <c r="FJ222">
        <v>1758476959.4</v>
      </c>
      <c r="FK222">
        <v>0</v>
      </c>
      <c r="FL222">
        <v>747.1155</v>
      </c>
      <c r="FM222">
        <v>-13.0682735060557</v>
      </c>
      <c r="FN222">
        <v>-265.394871828583</v>
      </c>
      <c r="FO222">
        <v>15098.3</v>
      </c>
      <c r="FP222">
        <v>15</v>
      </c>
      <c r="FQ222">
        <v>0</v>
      </c>
      <c r="FR222" t="s">
        <v>441</v>
      </c>
      <c r="FS222">
        <v>1747249705.1</v>
      </c>
      <c r="FT222">
        <v>1747249711.1</v>
      </c>
      <c r="FU222">
        <v>0</v>
      </c>
      <c r="FV222">
        <v>0.871</v>
      </c>
      <c r="FW222">
        <v>0.066</v>
      </c>
      <c r="FX222">
        <v>5.486</v>
      </c>
      <c r="FY222">
        <v>0.145</v>
      </c>
      <c r="FZ222">
        <v>420</v>
      </c>
      <c r="GA222">
        <v>16</v>
      </c>
      <c r="GB222">
        <v>0.27</v>
      </c>
      <c r="GC222">
        <v>0.16</v>
      </c>
      <c r="GD222">
        <v>2.77811326190476</v>
      </c>
      <c r="GE222">
        <v>17.4953499506493</v>
      </c>
      <c r="GF222">
        <v>1.81000191502042</v>
      </c>
      <c r="GG222">
        <v>0</v>
      </c>
      <c r="GH222">
        <v>748.066941176471</v>
      </c>
      <c r="GI222">
        <v>-15.3512910682742</v>
      </c>
      <c r="GJ222">
        <v>1.53708417506839</v>
      </c>
      <c r="GK222">
        <v>-1</v>
      </c>
      <c r="GL222">
        <v>6.83685047619048</v>
      </c>
      <c r="GM222">
        <v>-0.134488051948044</v>
      </c>
      <c r="GN222">
        <v>0.0159277007805332</v>
      </c>
      <c r="GO222">
        <v>0</v>
      </c>
      <c r="GP222">
        <v>0</v>
      </c>
      <c r="GQ222">
        <v>2</v>
      </c>
      <c r="GR222" t="s">
        <v>467</v>
      </c>
      <c r="GS222">
        <v>3.1247</v>
      </c>
      <c r="GT222">
        <v>2.65904</v>
      </c>
      <c r="GU222">
        <v>0.0537359</v>
      </c>
      <c r="GV222">
        <v>0.0537281</v>
      </c>
      <c r="GW222">
        <v>0.103985</v>
      </c>
      <c r="GX222">
        <v>0.0831435</v>
      </c>
      <c r="GY222">
        <v>24488.6</v>
      </c>
      <c r="GZ222">
        <v>23092.3</v>
      </c>
      <c r="HA222">
        <v>23143</v>
      </c>
      <c r="HB222">
        <v>23761.8</v>
      </c>
      <c r="HC222">
        <v>35336</v>
      </c>
      <c r="HD222">
        <v>36056.8</v>
      </c>
      <c r="HE222">
        <v>41723.6</v>
      </c>
      <c r="HF222">
        <v>42371.1</v>
      </c>
      <c r="HG222">
        <v>1.90933</v>
      </c>
      <c r="HH222">
        <v>1.78922</v>
      </c>
      <c r="HI222">
        <v>0.155792</v>
      </c>
      <c r="HJ222">
        <v>0</v>
      </c>
      <c r="HK222">
        <v>27.4787</v>
      </c>
      <c r="HL222">
        <v>999.9</v>
      </c>
      <c r="HM222">
        <v>41.961</v>
      </c>
      <c r="HN222">
        <v>31.26</v>
      </c>
      <c r="HO222">
        <v>21.3248</v>
      </c>
      <c r="HP222">
        <v>53.5457</v>
      </c>
      <c r="HQ222">
        <v>43.2933</v>
      </c>
      <c r="HR222">
        <v>1</v>
      </c>
      <c r="HS222">
        <v>0.0333918</v>
      </c>
      <c r="HT222">
        <v>-0.577184</v>
      </c>
      <c r="HU222">
        <v>20.2162</v>
      </c>
      <c r="HV222">
        <v>5.23346</v>
      </c>
      <c r="HW222">
        <v>11.992</v>
      </c>
      <c r="HX222">
        <v>4.9556</v>
      </c>
      <c r="HY222">
        <v>3.30387</v>
      </c>
      <c r="HZ222">
        <v>999.9</v>
      </c>
      <c r="IA222">
        <v>9999</v>
      </c>
      <c r="IB222">
        <v>9999</v>
      </c>
      <c r="IC222">
        <v>9999</v>
      </c>
      <c r="ID222">
        <v>1.86858</v>
      </c>
      <c r="IE222">
        <v>1.86431</v>
      </c>
      <c r="IF222">
        <v>1.8718</v>
      </c>
      <c r="IG222">
        <v>1.86279</v>
      </c>
      <c r="IH222">
        <v>1.86218</v>
      </c>
      <c r="II222">
        <v>1.86859</v>
      </c>
      <c r="IJ222">
        <v>1.85883</v>
      </c>
      <c r="IK222">
        <v>1.86512</v>
      </c>
      <c r="IL222">
        <v>5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5.088</v>
      </c>
      <c r="IZ222">
        <v>0.3615</v>
      </c>
      <c r="JA222">
        <v>4.24591870636989</v>
      </c>
      <c r="JB222">
        <v>0.00406324532283829</v>
      </c>
      <c r="JC222">
        <v>-1.45373754250553e-06</v>
      </c>
      <c r="JD222">
        <v>2.45784242640463e-10</v>
      </c>
      <c r="JE222">
        <v>0.0444475935836347</v>
      </c>
      <c r="JF222">
        <v>0.00491888386651684</v>
      </c>
      <c r="JG222">
        <v>0.000226889049496401</v>
      </c>
      <c r="JH222">
        <v>4.01595507822366e-06</v>
      </c>
      <c r="JI222">
        <v>-0</v>
      </c>
      <c r="JJ222">
        <v>2035</v>
      </c>
      <c r="JK222">
        <v>2</v>
      </c>
      <c r="JL222">
        <v>30</v>
      </c>
      <c r="JM222">
        <v>187120.9</v>
      </c>
      <c r="JN222">
        <v>187120.8</v>
      </c>
      <c r="JO222">
        <v>0.610352</v>
      </c>
      <c r="JP222">
        <v>2.41943</v>
      </c>
      <c r="JQ222">
        <v>1.4978</v>
      </c>
      <c r="JR222">
        <v>2.32422</v>
      </c>
      <c r="JS222">
        <v>1.54419</v>
      </c>
      <c r="JT222">
        <v>2.24854</v>
      </c>
      <c r="JU222">
        <v>36.2929</v>
      </c>
      <c r="JV222">
        <v>24.1138</v>
      </c>
      <c r="JW222">
        <v>18</v>
      </c>
      <c r="JX222">
        <v>549.291</v>
      </c>
      <c r="JY222">
        <v>416.765</v>
      </c>
      <c r="JZ222">
        <v>28.8333</v>
      </c>
      <c r="KA222">
        <v>28.0503</v>
      </c>
      <c r="KB222">
        <v>29.9998</v>
      </c>
      <c r="KC222">
        <v>27.9789</v>
      </c>
      <c r="KD222">
        <v>28.009</v>
      </c>
      <c r="KE222">
        <v>12.1397</v>
      </c>
      <c r="KF222">
        <v>23.9121</v>
      </c>
      <c r="KG222">
        <v>31.4646</v>
      </c>
      <c r="KH222">
        <v>28.8325</v>
      </c>
      <c r="KI222">
        <v>202.865</v>
      </c>
      <c r="KJ222">
        <v>18.0869</v>
      </c>
      <c r="KK222">
        <v>93.513</v>
      </c>
      <c r="KL222">
        <v>98.7512</v>
      </c>
    </row>
    <row r="223" spans="1:298">
      <c r="A223">
        <v>207</v>
      </c>
      <c r="B223">
        <v>1758476963.1</v>
      </c>
      <c r="C223">
        <v>7635</v>
      </c>
      <c r="D223" t="s">
        <v>859</v>
      </c>
      <c r="E223" t="s">
        <v>860</v>
      </c>
      <c r="F223">
        <v>5</v>
      </c>
      <c r="G223" t="s">
        <v>436</v>
      </c>
      <c r="H223" t="s">
        <v>832</v>
      </c>
      <c r="I223" t="s">
        <v>438</v>
      </c>
      <c r="J223">
        <v>1758476954.94615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223.652660207792</v>
      </c>
      <c r="AL223">
        <v>223.672212121212</v>
      </c>
      <c r="AM223">
        <v>-3.0185454545455</v>
      </c>
      <c r="AN223">
        <v>63.94</v>
      </c>
      <c r="AO223">
        <f>(AQ223 - AP223 + DZ223*1E3/(8.314*(EB223+273.15)) * AS223/DY223 * AR223) * DY223/(100*DM223) * 1000/(1000 - AQ223)</f>
        <v>0</v>
      </c>
      <c r="AP223">
        <v>18.126236194657</v>
      </c>
      <c r="AQ223">
        <v>24.9261895104895</v>
      </c>
      <c r="AR223">
        <v>6.27398871008724e-05</v>
      </c>
      <c r="AS223">
        <v>94.9993966536346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4.8</v>
      </c>
      <c r="DN223">
        <v>0.5</v>
      </c>
      <c r="DO223" t="s">
        <v>440</v>
      </c>
      <c r="DP223">
        <v>2</v>
      </c>
      <c r="DQ223" t="b">
        <v>1</v>
      </c>
      <c r="DR223">
        <v>1758476954.94615</v>
      </c>
      <c r="DS223">
        <v>239.739923076923</v>
      </c>
      <c r="DT223">
        <v>235.153769230769</v>
      </c>
      <c r="DU223">
        <v>24.9170153846154</v>
      </c>
      <c r="DV223">
        <v>18.0993846153846</v>
      </c>
      <c r="DW223">
        <v>234.617692307692</v>
      </c>
      <c r="DX223">
        <v>24.5555384615385</v>
      </c>
      <c r="DY223">
        <v>500.015769230769</v>
      </c>
      <c r="DZ223">
        <v>90.0918461538461</v>
      </c>
      <c r="EA223">
        <v>0.0333875230769231</v>
      </c>
      <c r="EB223">
        <v>30.9827076923077</v>
      </c>
      <c r="EC223">
        <v>30.0151461538462</v>
      </c>
      <c r="ED223">
        <v>999.9</v>
      </c>
      <c r="EE223">
        <v>0</v>
      </c>
      <c r="EF223">
        <v>0</v>
      </c>
      <c r="EG223">
        <v>9982.97846153846</v>
      </c>
      <c r="EH223">
        <v>0</v>
      </c>
      <c r="EI223">
        <v>10.7945</v>
      </c>
      <c r="EJ223">
        <v>4.58620692307692</v>
      </c>
      <c r="EK223">
        <v>245.866230769231</v>
      </c>
      <c r="EL223">
        <v>239.488</v>
      </c>
      <c r="EM223">
        <v>6.81764153846154</v>
      </c>
      <c r="EN223">
        <v>235.153769230769</v>
      </c>
      <c r="EO223">
        <v>18.0993846153846</v>
      </c>
      <c r="EP223">
        <v>2.24482076923077</v>
      </c>
      <c r="EQ223">
        <v>1.63060769230769</v>
      </c>
      <c r="ER223">
        <v>19.2858230769231</v>
      </c>
      <c r="ES223">
        <v>14.2511307692308</v>
      </c>
      <c r="ET223">
        <v>1999.99</v>
      </c>
      <c r="EU223">
        <v>0.980004230769231</v>
      </c>
      <c r="EV223">
        <v>0.0199957769230769</v>
      </c>
      <c r="EW223">
        <v>0</v>
      </c>
      <c r="EX223">
        <v>746.326</v>
      </c>
      <c r="EY223">
        <v>5.00016</v>
      </c>
      <c r="EZ223">
        <v>15081.5846153846</v>
      </c>
      <c r="FA223">
        <v>18234.1384615385</v>
      </c>
      <c r="FB223">
        <v>49.062</v>
      </c>
      <c r="FC223">
        <v>49.5</v>
      </c>
      <c r="FD223">
        <v>49.5</v>
      </c>
      <c r="FE223">
        <v>48.937</v>
      </c>
      <c r="FF223">
        <v>50.875</v>
      </c>
      <c r="FG223">
        <v>1955.1</v>
      </c>
      <c r="FH223">
        <v>39.89</v>
      </c>
      <c r="FI223">
        <v>0</v>
      </c>
      <c r="FJ223">
        <v>1758476964.2</v>
      </c>
      <c r="FK223">
        <v>0</v>
      </c>
      <c r="FL223">
        <v>746.221269230769</v>
      </c>
      <c r="FM223">
        <v>-10.3902564174082</v>
      </c>
      <c r="FN223">
        <v>-218.160683943506</v>
      </c>
      <c r="FO223">
        <v>15078.9076923077</v>
      </c>
      <c r="FP223">
        <v>15</v>
      </c>
      <c r="FQ223">
        <v>0</v>
      </c>
      <c r="FR223" t="s">
        <v>441</v>
      </c>
      <c r="FS223">
        <v>1747249705.1</v>
      </c>
      <c r="FT223">
        <v>1747249711.1</v>
      </c>
      <c r="FU223">
        <v>0</v>
      </c>
      <c r="FV223">
        <v>0.871</v>
      </c>
      <c r="FW223">
        <v>0.066</v>
      </c>
      <c r="FX223">
        <v>5.486</v>
      </c>
      <c r="FY223">
        <v>0.145</v>
      </c>
      <c r="FZ223">
        <v>420</v>
      </c>
      <c r="GA223">
        <v>16</v>
      </c>
      <c r="GB223">
        <v>0.27</v>
      </c>
      <c r="GC223">
        <v>0.16</v>
      </c>
      <c r="GD223">
        <v>3.7819950952381</v>
      </c>
      <c r="GE223">
        <v>13.494098961039</v>
      </c>
      <c r="GF223">
        <v>1.42351300986351</v>
      </c>
      <c r="GG223">
        <v>0</v>
      </c>
      <c r="GH223">
        <v>747.093676470588</v>
      </c>
      <c r="GI223">
        <v>-12.0652559081701</v>
      </c>
      <c r="GJ223">
        <v>1.22048466073664</v>
      </c>
      <c r="GK223">
        <v>-1</v>
      </c>
      <c r="GL223">
        <v>6.82662380952381</v>
      </c>
      <c r="GM223">
        <v>-0.178352727272729</v>
      </c>
      <c r="GN223">
        <v>0.0198486198335565</v>
      </c>
      <c r="GO223">
        <v>0</v>
      </c>
      <c r="GP223">
        <v>0</v>
      </c>
      <c r="GQ223">
        <v>2</v>
      </c>
      <c r="GR223" t="s">
        <v>467</v>
      </c>
      <c r="GS223">
        <v>3.12479</v>
      </c>
      <c r="GT223">
        <v>2.65858</v>
      </c>
      <c r="GU223">
        <v>0.0506634</v>
      </c>
      <c r="GV223">
        <v>0.0506218</v>
      </c>
      <c r="GW223">
        <v>0.104011</v>
      </c>
      <c r="GX223">
        <v>0.0831383</v>
      </c>
      <c r="GY223">
        <v>24568.7</v>
      </c>
      <c r="GZ223">
        <v>23168.5</v>
      </c>
      <c r="HA223">
        <v>23143.6</v>
      </c>
      <c r="HB223">
        <v>23762.2</v>
      </c>
      <c r="HC223">
        <v>35335.4</v>
      </c>
      <c r="HD223">
        <v>36057.5</v>
      </c>
      <c r="HE223">
        <v>41724.5</v>
      </c>
      <c r="HF223">
        <v>42371.9</v>
      </c>
      <c r="HG223">
        <v>1.90945</v>
      </c>
      <c r="HH223">
        <v>1.78922</v>
      </c>
      <c r="HI223">
        <v>0.154823</v>
      </c>
      <c r="HJ223">
        <v>0</v>
      </c>
      <c r="HK223">
        <v>27.4735</v>
      </c>
      <c r="HL223">
        <v>999.9</v>
      </c>
      <c r="HM223">
        <v>41.985</v>
      </c>
      <c r="HN223">
        <v>31.26</v>
      </c>
      <c r="HO223">
        <v>21.3368</v>
      </c>
      <c r="HP223">
        <v>54.3057</v>
      </c>
      <c r="HQ223">
        <v>43.2492</v>
      </c>
      <c r="HR223">
        <v>1</v>
      </c>
      <c r="HS223">
        <v>0.0328709</v>
      </c>
      <c r="HT223">
        <v>-0.552424</v>
      </c>
      <c r="HU223">
        <v>20.2163</v>
      </c>
      <c r="HV223">
        <v>5.23256</v>
      </c>
      <c r="HW223">
        <v>11.992</v>
      </c>
      <c r="HX223">
        <v>4.9556</v>
      </c>
      <c r="HY223">
        <v>3.3039</v>
      </c>
      <c r="HZ223">
        <v>999.9</v>
      </c>
      <c r="IA223">
        <v>9999</v>
      </c>
      <c r="IB223">
        <v>9999</v>
      </c>
      <c r="IC223">
        <v>9999</v>
      </c>
      <c r="ID223">
        <v>1.86857</v>
      </c>
      <c r="IE223">
        <v>1.86429</v>
      </c>
      <c r="IF223">
        <v>1.8718</v>
      </c>
      <c r="IG223">
        <v>1.86279</v>
      </c>
      <c r="IH223">
        <v>1.86218</v>
      </c>
      <c r="II223">
        <v>1.86859</v>
      </c>
      <c r="IJ223">
        <v>1.85883</v>
      </c>
      <c r="IK223">
        <v>1.86509</v>
      </c>
      <c r="IL223">
        <v>5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5.038</v>
      </c>
      <c r="IZ223">
        <v>0.3617</v>
      </c>
      <c r="JA223">
        <v>4.24591870636989</v>
      </c>
      <c r="JB223">
        <v>0.00406324532283829</v>
      </c>
      <c r="JC223">
        <v>-1.45373754250553e-06</v>
      </c>
      <c r="JD223">
        <v>2.45784242640463e-10</v>
      </c>
      <c r="JE223">
        <v>0.0444475935836347</v>
      </c>
      <c r="JF223">
        <v>0.00491888386651684</v>
      </c>
      <c r="JG223">
        <v>0.000226889049496401</v>
      </c>
      <c r="JH223">
        <v>4.01595507822366e-06</v>
      </c>
      <c r="JI223">
        <v>-0</v>
      </c>
      <c r="JJ223">
        <v>2035</v>
      </c>
      <c r="JK223">
        <v>2</v>
      </c>
      <c r="JL223">
        <v>30</v>
      </c>
      <c r="JM223">
        <v>187121</v>
      </c>
      <c r="JN223">
        <v>187120.9</v>
      </c>
      <c r="JO223">
        <v>0.577393</v>
      </c>
      <c r="JP223">
        <v>2.41943</v>
      </c>
      <c r="JQ223">
        <v>1.49902</v>
      </c>
      <c r="JR223">
        <v>2.32422</v>
      </c>
      <c r="JS223">
        <v>1.54419</v>
      </c>
      <c r="JT223">
        <v>2.2522</v>
      </c>
      <c r="JU223">
        <v>36.2929</v>
      </c>
      <c r="JV223">
        <v>24.1138</v>
      </c>
      <c r="JW223">
        <v>18</v>
      </c>
      <c r="JX223">
        <v>549.332</v>
      </c>
      <c r="JY223">
        <v>416.731</v>
      </c>
      <c r="JZ223">
        <v>28.8184</v>
      </c>
      <c r="KA223">
        <v>28.0454</v>
      </c>
      <c r="KB223">
        <v>29.9997</v>
      </c>
      <c r="KC223">
        <v>27.9742</v>
      </c>
      <c r="KD223">
        <v>28.0042</v>
      </c>
      <c r="KE223">
        <v>11.3752</v>
      </c>
      <c r="KF223">
        <v>23.9121</v>
      </c>
      <c r="KG223">
        <v>31.4646</v>
      </c>
      <c r="KH223">
        <v>28.8138</v>
      </c>
      <c r="KI223">
        <v>181.804</v>
      </c>
      <c r="KJ223">
        <v>18.0883</v>
      </c>
      <c r="KK223">
        <v>93.5152</v>
      </c>
      <c r="KL223">
        <v>98.753</v>
      </c>
    </row>
    <row r="224" spans="1:298">
      <c r="A224">
        <v>208</v>
      </c>
      <c r="B224">
        <v>1758476968.1</v>
      </c>
      <c r="C224">
        <v>7640</v>
      </c>
      <c r="D224" t="s">
        <v>861</v>
      </c>
      <c r="E224" t="s">
        <v>862</v>
      </c>
      <c r="F224">
        <v>5</v>
      </c>
      <c r="G224" t="s">
        <v>436</v>
      </c>
      <c r="H224" t="s">
        <v>832</v>
      </c>
      <c r="I224" t="s">
        <v>438</v>
      </c>
      <c r="J224">
        <v>1758476959.94615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208.102246382684</v>
      </c>
      <c r="AL224">
        <v>209.041757575758</v>
      </c>
      <c r="AM224">
        <v>-2.91528614718616</v>
      </c>
      <c r="AN224">
        <v>63.94</v>
      </c>
      <c r="AO224">
        <f>(AQ224 - AP224 + DZ224*1E3/(8.314*(EB224+273.15)) * AS224/DY224 * AR224) * DY224/(100*DM224) * 1000/(1000 - AQ224)</f>
        <v>0</v>
      </c>
      <c r="AP224">
        <v>18.119782197031</v>
      </c>
      <c r="AQ224">
        <v>24.9325433566434</v>
      </c>
      <c r="AR224">
        <v>5.04737824933587e-05</v>
      </c>
      <c r="AS224">
        <v>94.9993966536346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4.8</v>
      </c>
      <c r="DN224">
        <v>0.5</v>
      </c>
      <c r="DO224" t="s">
        <v>440</v>
      </c>
      <c r="DP224">
        <v>2</v>
      </c>
      <c r="DQ224" t="b">
        <v>1</v>
      </c>
      <c r="DR224">
        <v>1758476959.94615</v>
      </c>
      <c r="DS224">
        <v>224.700307692308</v>
      </c>
      <c r="DT224">
        <v>219.107769230769</v>
      </c>
      <c r="DU224">
        <v>24.9214461538462</v>
      </c>
      <c r="DV224">
        <v>18.1125153846154</v>
      </c>
      <c r="DW224">
        <v>219.629615384615</v>
      </c>
      <c r="DX224">
        <v>24.5598538461538</v>
      </c>
      <c r="DY224">
        <v>499.985076923077</v>
      </c>
      <c r="DZ224">
        <v>90.0922692307692</v>
      </c>
      <c r="EA224">
        <v>0.0335410615384615</v>
      </c>
      <c r="EB224">
        <v>30.9777076923077</v>
      </c>
      <c r="EC224">
        <v>30.0119923076923</v>
      </c>
      <c r="ED224">
        <v>999.9</v>
      </c>
      <c r="EE224">
        <v>0</v>
      </c>
      <c r="EF224">
        <v>0</v>
      </c>
      <c r="EG224">
        <v>9974.42307692308</v>
      </c>
      <c r="EH224">
        <v>0</v>
      </c>
      <c r="EI224">
        <v>10.7945</v>
      </c>
      <c r="EJ224">
        <v>5.59251384615385</v>
      </c>
      <c r="EK224">
        <v>230.443230769231</v>
      </c>
      <c r="EL224">
        <v>223.149461538462</v>
      </c>
      <c r="EM224">
        <v>6.80894230769231</v>
      </c>
      <c r="EN224">
        <v>219.107769230769</v>
      </c>
      <c r="EO224">
        <v>18.1125153846154</v>
      </c>
      <c r="EP224">
        <v>2.24522923076923</v>
      </c>
      <c r="EQ224">
        <v>1.63179769230769</v>
      </c>
      <c r="ER224">
        <v>19.2887538461538</v>
      </c>
      <c r="ES224">
        <v>14.2624076923077</v>
      </c>
      <c r="ET224">
        <v>1999.99769230769</v>
      </c>
      <c r="EU224">
        <v>0.980004230769231</v>
      </c>
      <c r="EV224">
        <v>0.0199957846153846</v>
      </c>
      <c r="EW224">
        <v>0</v>
      </c>
      <c r="EX224">
        <v>745.701307692308</v>
      </c>
      <c r="EY224">
        <v>5.00016</v>
      </c>
      <c r="EZ224">
        <v>15065.7230769231</v>
      </c>
      <c r="FA224">
        <v>18234.2</v>
      </c>
      <c r="FB224">
        <v>49.062</v>
      </c>
      <c r="FC224">
        <v>49.5</v>
      </c>
      <c r="FD224">
        <v>49.5</v>
      </c>
      <c r="FE224">
        <v>48.937</v>
      </c>
      <c r="FF224">
        <v>50.875</v>
      </c>
      <c r="FG224">
        <v>1955.10769230769</v>
      </c>
      <c r="FH224">
        <v>39.89</v>
      </c>
      <c r="FI224">
        <v>0</v>
      </c>
      <c r="FJ224">
        <v>1758476969</v>
      </c>
      <c r="FK224">
        <v>0</v>
      </c>
      <c r="FL224">
        <v>745.561538461538</v>
      </c>
      <c r="FM224">
        <v>-6.44649571112588</v>
      </c>
      <c r="FN224">
        <v>-152.034187800357</v>
      </c>
      <c r="FO224">
        <v>15064.3923076923</v>
      </c>
      <c r="FP224">
        <v>15</v>
      </c>
      <c r="FQ224">
        <v>0</v>
      </c>
      <c r="FR224" t="s">
        <v>441</v>
      </c>
      <c r="FS224">
        <v>1747249705.1</v>
      </c>
      <c r="FT224">
        <v>1747249711.1</v>
      </c>
      <c r="FU224">
        <v>0</v>
      </c>
      <c r="FV224">
        <v>0.871</v>
      </c>
      <c r="FW224">
        <v>0.066</v>
      </c>
      <c r="FX224">
        <v>5.486</v>
      </c>
      <c r="FY224">
        <v>0.145</v>
      </c>
      <c r="FZ224">
        <v>420</v>
      </c>
      <c r="GA224">
        <v>16</v>
      </c>
      <c r="GB224">
        <v>0.27</v>
      </c>
      <c r="GC224">
        <v>0.16</v>
      </c>
      <c r="GD224">
        <v>4.96916666666667</v>
      </c>
      <c r="GE224">
        <v>10.9742571428571</v>
      </c>
      <c r="GF224">
        <v>1.21326497577457</v>
      </c>
      <c r="GG224">
        <v>0</v>
      </c>
      <c r="GH224">
        <v>746.032294117647</v>
      </c>
      <c r="GI224">
        <v>-8.64904506481656</v>
      </c>
      <c r="GJ224">
        <v>0.915132022921923</v>
      </c>
      <c r="GK224">
        <v>-1</v>
      </c>
      <c r="GL224">
        <v>6.81685857142857</v>
      </c>
      <c r="GM224">
        <v>-0.122311168831161</v>
      </c>
      <c r="GN224">
        <v>0.0172480045183188</v>
      </c>
      <c r="GO224">
        <v>0</v>
      </c>
      <c r="GP224">
        <v>0</v>
      </c>
      <c r="GQ224">
        <v>2</v>
      </c>
      <c r="GR224" t="s">
        <v>467</v>
      </c>
      <c r="GS224">
        <v>3.12471</v>
      </c>
      <c r="GT224">
        <v>2.65919</v>
      </c>
      <c r="GU224">
        <v>0.0475727</v>
      </c>
      <c r="GV224">
        <v>0.0468146</v>
      </c>
      <c r="GW224">
        <v>0.104033</v>
      </c>
      <c r="GX224">
        <v>0.0831216</v>
      </c>
      <c r="GY224">
        <v>24648.8</v>
      </c>
      <c r="GZ224">
        <v>23261.9</v>
      </c>
      <c r="HA224">
        <v>23143.6</v>
      </c>
      <c r="HB224">
        <v>23762.6</v>
      </c>
      <c r="HC224">
        <v>35334.7</v>
      </c>
      <c r="HD224">
        <v>36058.3</v>
      </c>
      <c r="HE224">
        <v>41725</v>
      </c>
      <c r="HF224">
        <v>42372.4</v>
      </c>
      <c r="HG224">
        <v>1.90943</v>
      </c>
      <c r="HH224">
        <v>1.78935</v>
      </c>
      <c r="HI224">
        <v>0.155687</v>
      </c>
      <c r="HJ224">
        <v>0</v>
      </c>
      <c r="HK224">
        <v>27.467</v>
      </c>
      <c r="HL224">
        <v>999.9</v>
      </c>
      <c r="HM224">
        <v>41.985</v>
      </c>
      <c r="HN224">
        <v>31.26</v>
      </c>
      <c r="HO224">
        <v>21.3397</v>
      </c>
      <c r="HP224">
        <v>54.2857</v>
      </c>
      <c r="HQ224">
        <v>43.2853</v>
      </c>
      <c r="HR224">
        <v>1</v>
      </c>
      <c r="HS224">
        <v>0.0325737</v>
      </c>
      <c r="HT224">
        <v>-0.594662</v>
      </c>
      <c r="HU224">
        <v>20.2163</v>
      </c>
      <c r="HV224">
        <v>5.23346</v>
      </c>
      <c r="HW224">
        <v>11.992</v>
      </c>
      <c r="HX224">
        <v>4.9557</v>
      </c>
      <c r="HY224">
        <v>3.30395</v>
      </c>
      <c r="HZ224">
        <v>999.9</v>
      </c>
      <c r="IA224">
        <v>9999</v>
      </c>
      <c r="IB224">
        <v>9999</v>
      </c>
      <c r="IC224">
        <v>9999</v>
      </c>
      <c r="ID224">
        <v>1.86854</v>
      </c>
      <c r="IE224">
        <v>1.86431</v>
      </c>
      <c r="IF224">
        <v>1.8718</v>
      </c>
      <c r="IG224">
        <v>1.86278</v>
      </c>
      <c r="IH224">
        <v>1.86217</v>
      </c>
      <c r="II224">
        <v>1.86859</v>
      </c>
      <c r="IJ224">
        <v>1.8588</v>
      </c>
      <c r="IK224">
        <v>1.8651</v>
      </c>
      <c r="IL224">
        <v>5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4.987</v>
      </c>
      <c r="IZ224">
        <v>0.3619</v>
      </c>
      <c r="JA224">
        <v>4.24591870636989</v>
      </c>
      <c r="JB224">
        <v>0.00406324532283829</v>
      </c>
      <c r="JC224">
        <v>-1.45373754250553e-06</v>
      </c>
      <c r="JD224">
        <v>2.45784242640463e-10</v>
      </c>
      <c r="JE224">
        <v>0.0444475935836347</v>
      </c>
      <c r="JF224">
        <v>0.00491888386651684</v>
      </c>
      <c r="JG224">
        <v>0.000226889049496401</v>
      </c>
      <c r="JH224">
        <v>4.01595507822366e-06</v>
      </c>
      <c r="JI224">
        <v>-0</v>
      </c>
      <c r="JJ224">
        <v>2035</v>
      </c>
      <c r="JK224">
        <v>2</v>
      </c>
      <c r="JL224">
        <v>30</v>
      </c>
      <c r="JM224">
        <v>187121</v>
      </c>
      <c r="JN224">
        <v>187121</v>
      </c>
      <c r="JO224">
        <v>0.537109</v>
      </c>
      <c r="JP224">
        <v>2.4292</v>
      </c>
      <c r="JQ224">
        <v>1.49902</v>
      </c>
      <c r="JR224">
        <v>2.32422</v>
      </c>
      <c r="JS224">
        <v>1.54419</v>
      </c>
      <c r="JT224">
        <v>2.23389</v>
      </c>
      <c r="JU224">
        <v>36.2929</v>
      </c>
      <c r="JV224">
        <v>24.1138</v>
      </c>
      <c r="JW224">
        <v>18</v>
      </c>
      <c r="JX224">
        <v>549.269</v>
      </c>
      <c r="JY224">
        <v>416.769</v>
      </c>
      <c r="JZ224">
        <v>28.8044</v>
      </c>
      <c r="KA224">
        <v>28.0407</v>
      </c>
      <c r="KB224">
        <v>29.9997</v>
      </c>
      <c r="KC224">
        <v>27.9689</v>
      </c>
      <c r="KD224">
        <v>27.9995</v>
      </c>
      <c r="KE224">
        <v>10.6607</v>
      </c>
      <c r="KF224">
        <v>23.9121</v>
      </c>
      <c r="KG224">
        <v>31.4646</v>
      </c>
      <c r="KH224">
        <v>28.8078</v>
      </c>
      <c r="KI224">
        <v>168.276</v>
      </c>
      <c r="KJ224">
        <v>18.0863</v>
      </c>
      <c r="KK224">
        <v>93.5159</v>
      </c>
      <c r="KL224">
        <v>98.7545</v>
      </c>
    </row>
    <row r="225" spans="1:298">
      <c r="A225">
        <v>209</v>
      </c>
      <c r="B225">
        <v>1758476973.1</v>
      </c>
      <c r="C225">
        <v>7645</v>
      </c>
      <c r="D225" t="s">
        <v>863</v>
      </c>
      <c r="E225" t="s">
        <v>864</v>
      </c>
      <c r="F225">
        <v>5</v>
      </c>
      <c r="G225" t="s">
        <v>436</v>
      </c>
      <c r="H225" t="s">
        <v>832</v>
      </c>
      <c r="I225" t="s">
        <v>438</v>
      </c>
      <c r="J225">
        <v>1758476964.94615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189.646627127273</v>
      </c>
      <c r="AL225">
        <v>192.79263030303</v>
      </c>
      <c r="AM225">
        <v>-3.27883506493508</v>
      </c>
      <c r="AN225">
        <v>63.94</v>
      </c>
      <c r="AO225">
        <f>(AQ225 - AP225 + DZ225*1E3/(8.314*(EB225+273.15)) * AS225/DY225 * AR225) * DY225/(100*DM225) * 1000/(1000 - AQ225)</f>
        <v>0</v>
      </c>
      <c r="AP225">
        <v>18.1147668538735</v>
      </c>
      <c r="AQ225">
        <v>24.9314230769231</v>
      </c>
      <c r="AR225">
        <v>1.04434892663366e-05</v>
      </c>
      <c r="AS225">
        <v>94.9993966536346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4.8</v>
      </c>
      <c r="DN225">
        <v>0.5</v>
      </c>
      <c r="DO225" t="s">
        <v>440</v>
      </c>
      <c r="DP225">
        <v>2</v>
      </c>
      <c r="DQ225" t="b">
        <v>1</v>
      </c>
      <c r="DR225">
        <v>1758476964.94615</v>
      </c>
      <c r="DS225">
        <v>209.733923076923</v>
      </c>
      <c r="DT225">
        <v>202.759923076923</v>
      </c>
      <c r="DU225">
        <v>24.9280076923077</v>
      </c>
      <c r="DV225">
        <v>18.1183230769231</v>
      </c>
      <c r="DW225">
        <v>204.715076923077</v>
      </c>
      <c r="DX225">
        <v>24.5662538461538</v>
      </c>
      <c r="DY225">
        <v>499.984384615385</v>
      </c>
      <c r="DZ225">
        <v>90.0917230769231</v>
      </c>
      <c r="EA225">
        <v>0.0335350461538462</v>
      </c>
      <c r="EB225">
        <v>30.9728230769231</v>
      </c>
      <c r="EC225">
        <v>30.0058307692308</v>
      </c>
      <c r="ED225">
        <v>999.9</v>
      </c>
      <c r="EE225">
        <v>0</v>
      </c>
      <c r="EF225">
        <v>0</v>
      </c>
      <c r="EG225">
        <v>9981.38923076923</v>
      </c>
      <c r="EH225">
        <v>0</v>
      </c>
      <c r="EI225">
        <v>10.7945</v>
      </c>
      <c r="EJ225">
        <v>6.97390615384615</v>
      </c>
      <c r="EK225">
        <v>215.095769230769</v>
      </c>
      <c r="EL225">
        <v>206.501538461539</v>
      </c>
      <c r="EM225">
        <v>6.80968153846154</v>
      </c>
      <c r="EN225">
        <v>202.759923076923</v>
      </c>
      <c r="EO225">
        <v>18.1183230769231</v>
      </c>
      <c r="EP225">
        <v>2.24580615384615</v>
      </c>
      <c r="EQ225">
        <v>1.63231076923077</v>
      </c>
      <c r="ER225">
        <v>19.2928692307692</v>
      </c>
      <c r="ES225">
        <v>14.2672538461538</v>
      </c>
      <c r="ET225">
        <v>2000.02615384615</v>
      </c>
      <c r="EU225">
        <v>0.980004384615385</v>
      </c>
      <c r="EV225">
        <v>0.0199955692307692</v>
      </c>
      <c r="EW225">
        <v>0</v>
      </c>
      <c r="EX225">
        <v>745.414384615385</v>
      </c>
      <c r="EY225">
        <v>5.00016</v>
      </c>
      <c r="EZ225">
        <v>15056.7692307692</v>
      </c>
      <c r="FA225">
        <v>18234.4538461538</v>
      </c>
      <c r="FB225">
        <v>49.062</v>
      </c>
      <c r="FC225">
        <v>49.5</v>
      </c>
      <c r="FD225">
        <v>49.5</v>
      </c>
      <c r="FE225">
        <v>48.937</v>
      </c>
      <c r="FF225">
        <v>50.875</v>
      </c>
      <c r="FG225">
        <v>1955.13615384615</v>
      </c>
      <c r="FH225">
        <v>39.89</v>
      </c>
      <c r="FI225">
        <v>0</v>
      </c>
      <c r="FJ225">
        <v>1758476974.4</v>
      </c>
      <c r="FK225">
        <v>0</v>
      </c>
      <c r="FL225">
        <v>745.17952</v>
      </c>
      <c r="FM225">
        <v>-2.13515383252235</v>
      </c>
      <c r="FN225">
        <v>-50.7307690829893</v>
      </c>
      <c r="FO225">
        <v>15054.652</v>
      </c>
      <c r="FP225">
        <v>15</v>
      </c>
      <c r="FQ225">
        <v>0</v>
      </c>
      <c r="FR225" t="s">
        <v>441</v>
      </c>
      <c r="FS225">
        <v>1747249705.1</v>
      </c>
      <c r="FT225">
        <v>1747249711.1</v>
      </c>
      <c r="FU225">
        <v>0</v>
      </c>
      <c r="FV225">
        <v>0.871</v>
      </c>
      <c r="FW225">
        <v>0.066</v>
      </c>
      <c r="FX225">
        <v>5.486</v>
      </c>
      <c r="FY225">
        <v>0.145</v>
      </c>
      <c r="FZ225">
        <v>420</v>
      </c>
      <c r="GA225">
        <v>16</v>
      </c>
      <c r="GB225">
        <v>0.27</v>
      </c>
      <c r="GC225">
        <v>0.16</v>
      </c>
      <c r="GD225">
        <v>6.5045015</v>
      </c>
      <c r="GE225">
        <v>16.3010043609023</v>
      </c>
      <c r="GF225">
        <v>1.75354539667861</v>
      </c>
      <c r="GG225">
        <v>0</v>
      </c>
      <c r="GH225">
        <v>745.512882352941</v>
      </c>
      <c r="GI225">
        <v>-4.29118410831926</v>
      </c>
      <c r="GJ225">
        <v>0.537272291832479</v>
      </c>
      <c r="GK225">
        <v>-1</v>
      </c>
      <c r="GL225">
        <v>6.81056</v>
      </c>
      <c r="GM225">
        <v>0.035227669172933</v>
      </c>
      <c r="GN225">
        <v>0.0104012609812464</v>
      </c>
      <c r="GO225">
        <v>1</v>
      </c>
      <c r="GP225">
        <v>1</v>
      </c>
      <c r="GQ225">
        <v>2</v>
      </c>
      <c r="GR225" t="s">
        <v>448</v>
      </c>
      <c r="GS225">
        <v>3.12467</v>
      </c>
      <c r="GT225">
        <v>2.65899</v>
      </c>
      <c r="GU225">
        <v>0.0441407</v>
      </c>
      <c r="GV225">
        <v>0.0431588</v>
      </c>
      <c r="GW225">
        <v>0.104017</v>
      </c>
      <c r="GX225">
        <v>0.0831018</v>
      </c>
      <c r="GY225">
        <v>24737.9</v>
      </c>
      <c r="GZ225">
        <v>23350.9</v>
      </c>
      <c r="HA225">
        <v>23143.9</v>
      </c>
      <c r="HB225">
        <v>23762.5</v>
      </c>
      <c r="HC225">
        <v>35335.5</v>
      </c>
      <c r="HD225">
        <v>36058.4</v>
      </c>
      <c r="HE225">
        <v>41725.6</v>
      </c>
      <c r="HF225">
        <v>42371.9</v>
      </c>
      <c r="HG225">
        <v>1.90955</v>
      </c>
      <c r="HH225">
        <v>1.78915</v>
      </c>
      <c r="HI225">
        <v>0.155158</v>
      </c>
      <c r="HJ225">
        <v>0</v>
      </c>
      <c r="HK225">
        <v>27.4612</v>
      </c>
      <c r="HL225">
        <v>999.9</v>
      </c>
      <c r="HM225">
        <v>42.01</v>
      </c>
      <c r="HN225">
        <v>31.25</v>
      </c>
      <c r="HO225">
        <v>21.3375</v>
      </c>
      <c r="HP225">
        <v>53.8457</v>
      </c>
      <c r="HQ225">
        <v>43.2893</v>
      </c>
      <c r="HR225">
        <v>1</v>
      </c>
      <c r="HS225">
        <v>0.032185</v>
      </c>
      <c r="HT225">
        <v>-0.605684</v>
      </c>
      <c r="HU225">
        <v>20.2161</v>
      </c>
      <c r="HV225">
        <v>5.23271</v>
      </c>
      <c r="HW225">
        <v>11.992</v>
      </c>
      <c r="HX225">
        <v>4.9556</v>
      </c>
      <c r="HY225">
        <v>3.30395</v>
      </c>
      <c r="HZ225">
        <v>999.9</v>
      </c>
      <c r="IA225">
        <v>9999</v>
      </c>
      <c r="IB225">
        <v>9999</v>
      </c>
      <c r="IC225">
        <v>9999</v>
      </c>
      <c r="ID225">
        <v>1.86855</v>
      </c>
      <c r="IE225">
        <v>1.86429</v>
      </c>
      <c r="IF225">
        <v>1.87183</v>
      </c>
      <c r="IG225">
        <v>1.86278</v>
      </c>
      <c r="IH225">
        <v>1.86217</v>
      </c>
      <c r="II225">
        <v>1.86859</v>
      </c>
      <c r="IJ225">
        <v>1.85881</v>
      </c>
      <c r="IK225">
        <v>1.86512</v>
      </c>
      <c r="IL225">
        <v>5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4.931</v>
      </c>
      <c r="IZ225">
        <v>0.3618</v>
      </c>
      <c r="JA225">
        <v>4.24591870636989</v>
      </c>
      <c r="JB225">
        <v>0.00406324532283829</v>
      </c>
      <c r="JC225">
        <v>-1.45373754250553e-06</v>
      </c>
      <c r="JD225">
        <v>2.45784242640463e-10</v>
      </c>
      <c r="JE225">
        <v>0.0444475935836347</v>
      </c>
      <c r="JF225">
        <v>0.00491888386651684</v>
      </c>
      <c r="JG225">
        <v>0.000226889049496401</v>
      </c>
      <c r="JH225">
        <v>4.01595507822366e-06</v>
      </c>
      <c r="JI225">
        <v>-0</v>
      </c>
      <c r="JJ225">
        <v>2035</v>
      </c>
      <c r="JK225">
        <v>2</v>
      </c>
      <c r="JL225">
        <v>30</v>
      </c>
      <c r="JM225">
        <v>187121.1</v>
      </c>
      <c r="JN225">
        <v>187121</v>
      </c>
      <c r="JO225">
        <v>0.50415</v>
      </c>
      <c r="JP225">
        <v>2.4292</v>
      </c>
      <c r="JQ225">
        <v>1.49902</v>
      </c>
      <c r="JR225">
        <v>2.32422</v>
      </c>
      <c r="JS225">
        <v>1.54419</v>
      </c>
      <c r="JT225">
        <v>2.24731</v>
      </c>
      <c r="JU225">
        <v>36.2929</v>
      </c>
      <c r="JV225">
        <v>24.1138</v>
      </c>
      <c r="JW225">
        <v>18</v>
      </c>
      <c r="JX225">
        <v>549.316</v>
      </c>
      <c r="JY225">
        <v>416.62</v>
      </c>
      <c r="JZ225">
        <v>28.7991</v>
      </c>
      <c r="KA225">
        <v>28.0353</v>
      </c>
      <c r="KB225">
        <v>29.9998</v>
      </c>
      <c r="KC225">
        <v>27.9648</v>
      </c>
      <c r="KD225">
        <v>27.9948</v>
      </c>
      <c r="KE225">
        <v>9.92496</v>
      </c>
      <c r="KF225">
        <v>23.9121</v>
      </c>
      <c r="KG225">
        <v>31.4646</v>
      </c>
      <c r="KH225">
        <v>28.8013</v>
      </c>
      <c r="KI225">
        <v>148.117</v>
      </c>
      <c r="KJ225">
        <v>18.0882</v>
      </c>
      <c r="KK225">
        <v>93.5171</v>
      </c>
      <c r="KL225">
        <v>98.7535</v>
      </c>
    </row>
    <row r="226" spans="1:298">
      <c r="A226">
        <v>210</v>
      </c>
      <c r="B226">
        <v>1758476978.1</v>
      </c>
      <c r="C226">
        <v>7650</v>
      </c>
      <c r="D226" t="s">
        <v>865</v>
      </c>
      <c r="E226" t="s">
        <v>866</v>
      </c>
      <c r="F226">
        <v>5</v>
      </c>
      <c r="G226" t="s">
        <v>436</v>
      </c>
      <c r="H226" t="s">
        <v>832</v>
      </c>
      <c r="I226" t="s">
        <v>438</v>
      </c>
      <c r="J226">
        <v>1758476969.94615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173.046901998268</v>
      </c>
      <c r="AL226">
        <v>177.329442424242</v>
      </c>
      <c r="AM226">
        <v>-3.08197575757579</v>
      </c>
      <c r="AN226">
        <v>63.94</v>
      </c>
      <c r="AO226">
        <f>(AQ226 - AP226 + DZ226*1E3/(8.314*(EB226+273.15)) * AS226/DY226 * AR226) * DY226/(100*DM226) * 1000/(1000 - AQ226)</f>
        <v>0</v>
      </c>
      <c r="AP226">
        <v>18.1086636030795</v>
      </c>
      <c r="AQ226">
        <v>24.9231629370629</v>
      </c>
      <c r="AR226">
        <v>-4.13127578314552e-05</v>
      </c>
      <c r="AS226">
        <v>94.9993966536346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4.8</v>
      </c>
      <c r="DN226">
        <v>0.5</v>
      </c>
      <c r="DO226" t="s">
        <v>440</v>
      </c>
      <c r="DP226">
        <v>2</v>
      </c>
      <c r="DQ226" t="b">
        <v>1</v>
      </c>
      <c r="DR226">
        <v>1758476969.94615</v>
      </c>
      <c r="DS226">
        <v>194.715384615385</v>
      </c>
      <c r="DT226">
        <v>186.249230769231</v>
      </c>
      <c r="DU226">
        <v>24.9294153846154</v>
      </c>
      <c r="DV226">
        <v>18.1134692307692</v>
      </c>
      <c r="DW226">
        <v>189.749307692308</v>
      </c>
      <c r="DX226">
        <v>24.5676153846154</v>
      </c>
      <c r="DY226">
        <v>499.969076923077</v>
      </c>
      <c r="DZ226">
        <v>90.0921923076923</v>
      </c>
      <c r="EA226">
        <v>0.0335237769230769</v>
      </c>
      <c r="EB226">
        <v>30.9689230769231</v>
      </c>
      <c r="EC226">
        <v>29.9991</v>
      </c>
      <c r="ED226">
        <v>999.9</v>
      </c>
      <c r="EE226">
        <v>0</v>
      </c>
      <c r="EF226">
        <v>0</v>
      </c>
      <c r="EG226">
        <v>9981.77461538462</v>
      </c>
      <c r="EH226">
        <v>0</v>
      </c>
      <c r="EI226">
        <v>10.7945</v>
      </c>
      <c r="EJ226">
        <v>8.46610153846154</v>
      </c>
      <c r="EK226">
        <v>199.693615384615</v>
      </c>
      <c r="EL226">
        <v>189.685153846154</v>
      </c>
      <c r="EM226">
        <v>6.81593692307692</v>
      </c>
      <c r="EN226">
        <v>186.249230769231</v>
      </c>
      <c r="EO226">
        <v>18.1134692307692</v>
      </c>
      <c r="EP226">
        <v>2.24594461538462</v>
      </c>
      <c r="EQ226">
        <v>1.63188230769231</v>
      </c>
      <c r="ER226">
        <v>19.2938538461538</v>
      </c>
      <c r="ES226">
        <v>14.2631923076923</v>
      </c>
      <c r="ET226">
        <v>2000.01538461538</v>
      </c>
      <c r="EU226">
        <v>0.980004230769231</v>
      </c>
      <c r="EV226">
        <v>0.0199957769230769</v>
      </c>
      <c r="EW226">
        <v>0</v>
      </c>
      <c r="EX226">
        <v>745.140846153846</v>
      </c>
      <c r="EY226">
        <v>5.00016</v>
      </c>
      <c r="EZ226">
        <v>15052.1461538462</v>
      </c>
      <c r="FA226">
        <v>18234.3461538461</v>
      </c>
      <c r="FB226">
        <v>49.062</v>
      </c>
      <c r="FC226">
        <v>49.5</v>
      </c>
      <c r="FD226">
        <v>49.5</v>
      </c>
      <c r="FE226">
        <v>48.937</v>
      </c>
      <c r="FF226">
        <v>50.875</v>
      </c>
      <c r="FG226">
        <v>1955.12538461538</v>
      </c>
      <c r="FH226">
        <v>39.89</v>
      </c>
      <c r="FI226">
        <v>0</v>
      </c>
      <c r="FJ226">
        <v>1758476979.2</v>
      </c>
      <c r="FK226">
        <v>0</v>
      </c>
      <c r="FL226">
        <v>745.1016</v>
      </c>
      <c r="FM226">
        <v>0.352615378208138</v>
      </c>
      <c r="FN226">
        <v>-6.29999986979529</v>
      </c>
      <c r="FO226">
        <v>15051.732</v>
      </c>
      <c r="FP226">
        <v>15</v>
      </c>
      <c r="FQ226">
        <v>0</v>
      </c>
      <c r="FR226" t="s">
        <v>441</v>
      </c>
      <c r="FS226">
        <v>1747249705.1</v>
      </c>
      <c r="FT226">
        <v>1747249711.1</v>
      </c>
      <c r="FU226">
        <v>0</v>
      </c>
      <c r="FV226">
        <v>0.871</v>
      </c>
      <c r="FW226">
        <v>0.066</v>
      </c>
      <c r="FX226">
        <v>5.486</v>
      </c>
      <c r="FY226">
        <v>0.145</v>
      </c>
      <c r="FZ226">
        <v>420</v>
      </c>
      <c r="GA226">
        <v>16</v>
      </c>
      <c r="GB226">
        <v>0.27</v>
      </c>
      <c r="GC226">
        <v>0.16</v>
      </c>
      <c r="GD226">
        <v>7.6139980952381</v>
      </c>
      <c r="GE226">
        <v>19.606154025974</v>
      </c>
      <c r="GF226">
        <v>2.06867746275505</v>
      </c>
      <c r="GG226">
        <v>0</v>
      </c>
      <c r="GH226">
        <v>745.218676470588</v>
      </c>
      <c r="GI226">
        <v>-1.87582887424441</v>
      </c>
      <c r="GJ226">
        <v>0.365997727459045</v>
      </c>
      <c r="GK226">
        <v>-1</v>
      </c>
      <c r="GL226">
        <v>6.81129952380952</v>
      </c>
      <c r="GM226">
        <v>0.0817768831168631</v>
      </c>
      <c r="GN226">
        <v>0.00909123412241044</v>
      </c>
      <c r="GO226">
        <v>1</v>
      </c>
      <c r="GP226">
        <v>1</v>
      </c>
      <c r="GQ226">
        <v>2</v>
      </c>
      <c r="GR226" t="s">
        <v>448</v>
      </c>
      <c r="GS226">
        <v>3.12469</v>
      </c>
      <c r="GT226">
        <v>2.65902</v>
      </c>
      <c r="GU226">
        <v>0.0407701</v>
      </c>
      <c r="GV226">
        <v>0.0393785</v>
      </c>
      <c r="GW226">
        <v>0.104011</v>
      </c>
      <c r="GX226">
        <v>0.0830869</v>
      </c>
      <c r="GY226">
        <v>24825.6</v>
      </c>
      <c r="GZ226">
        <v>23443.8</v>
      </c>
      <c r="HA226">
        <v>23144.4</v>
      </c>
      <c r="HB226">
        <v>23763.1</v>
      </c>
      <c r="HC226">
        <v>35335.8</v>
      </c>
      <c r="HD226">
        <v>36059.7</v>
      </c>
      <c r="HE226">
        <v>41726</v>
      </c>
      <c r="HF226">
        <v>42373.1</v>
      </c>
      <c r="HG226">
        <v>1.90952</v>
      </c>
      <c r="HH226">
        <v>1.78927</v>
      </c>
      <c r="HI226">
        <v>0.156365</v>
      </c>
      <c r="HJ226">
        <v>0</v>
      </c>
      <c r="HK226">
        <v>27.4563</v>
      </c>
      <c r="HL226">
        <v>999.9</v>
      </c>
      <c r="HM226">
        <v>41.985</v>
      </c>
      <c r="HN226">
        <v>31.26</v>
      </c>
      <c r="HO226">
        <v>21.3377</v>
      </c>
      <c r="HP226">
        <v>53.6757</v>
      </c>
      <c r="HQ226">
        <v>43.3454</v>
      </c>
      <c r="HR226">
        <v>1</v>
      </c>
      <c r="HS226">
        <v>0.0318801</v>
      </c>
      <c r="HT226">
        <v>-0.885629</v>
      </c>
      <c r="HU226">
        <v>20.215</v>
      </c>
      <c r="HV226">
        <v>5.23346</v>
      </c>
      <c r="HW226">
        <v>11.992</v>
      </c>
      <c r="HX226">
        <v>4.9558</v>
      </c>
      <c r="HY226">
        <v>3.304</v>
      </c>
      <c r="HZ226">
        <v>999.9</v>
      </c>
      <c r="IA226">
        <v>9999</v>
      </c>
      <c r="IB226">
        <v>9999</v>
      </c>
      <c r="IC226">
        <v>9999</v>
      </c>
      <c r="ID226">
        <v>1.86858</v>
      </c>
      <c r="IE226">
        <v>1.8643</v>
      </c>
      <c r="IF226">
        <v>1.8718</v>
      </c>
      <c r="IG226">
        <v>1.86279</v>
      </c>
      <c r="IH226">
        <v>1.86217</v>
      </c>
      <c r="II226">
        <v>1.86859</v>
      </c>
      <c r="IJ226">
        <v>1.85881</v>
      </c>
      <c r="IK226">
        <v>1.86509</v>
      </c>
      <c r="IL226">
        <v>5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4.878</v>
      </c>
      <c r="IZ226">
        <v>0.3617</v>
      </c>
      <c r="JA226">
        <v>4.24591870636989</v>
      </c>
      <c r="JB226">
        <v>0.00406324532283829</v>
      </c>
      <c r="JC226">
        <v>-1.45373754250553e-06</v>
      </c>
      <c r="JD226">
        <v>2.45784242640463e-10</v>
      </c>
      <c r="JE226">
        <v>0.0444475935836347</v>
      </c>
      <c r="JF226">
        <v>0.00491888386651684</v>
      </c>
      <c r="JG226">
        <v>0.000226889049496401</v>
      </c>
      <c r="JH226">
        <v>4.01595507822366e-06</v>
      </c>
      <c r="JI226">
        <v>-0</v>
      </c>
      <c r="JJ226">
        <v>2035</v>
      </c>
      <c r="JK226">
        <v>2</v>
      </c>
      <c r="JL226">
        <v>30</v>
      </c>
      <c r="JM226">
        <v>187121.2</v>
      </c>
      <c r="JN226">
        <v>187121.1</v>
      </c>
      <c r="JO226">
        <v>0.463867</v>
      </c>
      <c r="JP226">
        <v>2.43286</v>
      </c>
      <c r="JQ226">
        <v>1.49902</v>
      </c>
      <c r="JR226">
        <v>2.32422</v>
      </c>
      <c r="JS226">
        <v>1.54419</v>
      </c>
      <c r="JT226">
        <v>2.24976</v>
      </c>
      <c r="JU226">
        <v>36.2929</v>
      </c>
      <c r="JV226">
        <v>24.1138</v>
      </c>
      <c r="JW226">
        <v>18</v>
      </c>
      <c r="JX226">
        <v>549.254</v>
      </c>
      <c r="JY226">
        <v>416.66</v>
      </c>
      <c r="JZ226">
        <v>28.8196</v>
      </c>
      <c r="KA226">
        <v>28.0305</v>
      </c>
      <c r="KB226">
        <v>29.9997</v>
      </c>
      <c r="KC226">
        <v>27.9595</v>
      </c>
      <c r="KD226">
        <v>27.9904</v>
      </c>
      <c r="KE226">
        <v>9.20065</v>
      </c>
      <c r="KF226">
        <v>23.9121</v>
      </c>
      <c r="KG226">
        <v>31.4646</v>
      </c>
      <c r="KH226">
        <v>28.8608</v>
      </c>
      <c r="KI226">
        <v>134.648</v>
      </c>
      <c r="KJ226">
        <v>18.0923</v>
      </c>
      <c r="KK226">
        <v>93.5184</v>
      </c>
      <c r="KL226">
        <v>98.7561</v>
      </c>
    </row>
    <row r="227" spans="1:298">
      <c r="A227">
        <v>211</v>
      </c>
      <c r="B227">
        <v>1758476983.1</v>
      </c>
      <c r="C227">
        <v>7655</v>
      </c>
      <c r="D227" t="s">
        <v>867</v>
      </c>
      <c r="E227" t="s">
        <v>868</v>
      </c>
      <c r="F227">
        <v>5</v>
      </c>
      <c r="G227" t="s">
        <v>436</v>
      </c>
      <c r="H227" t="s">
        <v>832</v>
      </c>
      <c r="I227" t="s">
        <v>438</v>
      </c>
      <c r="J227">
        <v>1758476974.94615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155.695966694372</v>
      </c>
      <c r="AL227">
        <v>161.288909090909</v>
      </c>
      <c r="AM227">
        <v>-3.22185194805197</v>
      </c>
      <c r="AN227">
        <v>63.94</v>
      </c>
      <c r="AO227">
        <f>(AQ227 - AP227 + DZ227*1E3/(8.314*(EB227+273.15)) * AS227/DY227 * AR227) * DY227/(100*DM227) * 1000/(1000 - AQ227)</f>
        <v>0</v>
      </c>
      <c r="AP227">
        <v>18.1031602211013</v>
      </c>
      <c r="AQ227">
        <v>24.9233818181818</v>
      </c>
      <c r="AR227">
        <v>-1.55050526451352e-05</v>
      </c>
      <c r="AS227">
        <v>94.9993966536346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4.8</v>
      </c>
      <c r="DN227">
        <v>0.5</v>
      </c>
      <c r="DO227" t="s">
        <v>440</v>
      </c>
      <c r="DP227">
        <v>2</v>
      </c>
      <c r="DQ227" t="b">
        <v>1</v>
      </c>
      <c r="DR227">
        <v>1758476974.94615</v>
      </c>
      <c r="DS227">
        <v>179.432538461538</v>
      </c>
      <c r="DT227">
        <v>169.136</v>
      </c>
      <c r="DU227">
        <v>24.9280846153846</v>
      </c>
      <c r="DV227">
        <v>18.1078692307692</v>
      </c>
      <c r="DW227">
        <v>174.520692307692</v>
      </c>
      <c r="DX227">
        <v>24.5663230769231</v>
      </c>
      <c r="DY227">
        <v>499.997846153846</v>
      </c>
      <c r="DZ227">
        <v>90.0927153846154</v>
      </c>
      <c r="EA227">
        <v>0.0334037615384615</v>
      </c>
      <c r="EB227">
        <v>30.9673153846154</v>
      </c>
      <c r="EC227">
        <v>30.0012230769231</v>
      </c>
      <c r="ED227">
        <v>999.9</v>
      </c>
      <c r="EE227">
        <v>0</v>
      </c>
      <c r="EF227">
        <v>0</v>
      </c>
      <c r="EG227">
        <v>10001.15</v>
      </c>
      <c r="EH227">
        <v>0</v>
      </c>
      <c r="EI227">
        <v>10.7945</v>
      </c>
      <c r="EJ227">
        <v>10.29657</v>
      </c>
      <c r="EK227">
        <v>184.019923076923</v>
      </c>
      <c r="EL227">
        <v>172.255153846154</v>
      </c>
      <c r="EM227">
        <v>6.82020769230769</v>
      </c>
      <c r="EN227">
        <v>169.136</v>
      </c>
      <c r="EO227">
        <v>18.1078692307692</v>
      </c>
      <c r="EP227">
        <v>2.24583846153846</v>
      </c>
      <c r="EQ227">
        <v>1.63138769230769</v>
      </c>
      <c r="ER227">
        <v>19.2931</v>
      </c>
      <c r="ES227">
        <v>14.2585076923077</v>
      </c>
      <c r="ET227">
        <v>1999.98076923077</v>
      </c>
      <c r="EU227">
        <v>0.980003923076923</v>
      </c>
      <c r="EV227">
        <v>0.0199962076923077</v>
      </c>
      <c r="EW227">
        <v>0</v>
      </c>
      <c r="EX227">
        <v>745.248615384615</v>
      </c>
      <c r="EY227">
        <v>5.00016</v>
      </c>
      <c r="EZ227">
        <v>15052.7846153846</v>
      </c>
      <c r="FA227">
        <v>18234.0307692308</v>
      </c>
      <c r="FB227">
        <v>49.0572307692308</v>
      </c>
      <c r="FC227">
        <v>49.5</v>
      </c>
      <c r="FD227">
        <v>49.5</v>
      </c>
      <c r="FE227">
        <v>48.937</v>
      </c>
      <c r="FF227">
        <v>50.875</v>
      </c>
      <c r="FG227">
        <v>1955.09076923077</v>
      </c>
      <c r="FH227">
        <v>39.89</v>
      </c>
      <c r="FI227">
        <v>0</v>
      </c>
      <c r="FJ227">
        <v>1758476984</v>
      </c>
      <c r="FK227">
        <v>0</v>
      </c>
      <c r="FL227">
        <v>745.18284</v>
      </c>
      <c r="FM227">
        <v>1.09469230493696</v>
      </c>
      <c r="FN227">
        <v>27.7384615251337</v>
      </c>
      <c r="FO227">
        <v>15053.144</v>
      </c>
      <c r="FP227">
        <v>15</v>
      </c>
      <c r="FQ227">
        <v>0</v>
      </c>
      <c r="FR227" t="s">
        <v>441</v>
      </c>
      <c r="FS227">
        <v>1747249705.1</v>
      </c>
      <c r="FT227">
        <v>1747249711.1</v>
      </c>
      <c r="FU227">
        <v>0</v>
      </c>
      <c r="FV227">
        <v>0.871</v>
      </c>
      <c r="FW227">
        <v>0.066</v>
      </c>
      <c r="FX227">
        <v>5.486</v>
      </c>
      <c r="FY227">
        <v>0.145</v>
      </c>
      <c r="FZ227">
        <v>420</v>
      </c>
      <c r="GA227">
        <v>16</v>
      </c>
      <c r="GB227">
        <v>0.27</v>
      </c>
      <c r="GC227">
        <v>0.16</v>
      </c>
      <c r="GD227">
        <v>9.3492185</v>
      </c>
      <c r="GE227">
        <v>20.519359849624</v>
      </c>
      <c r="GF227">
        <v>2.04983944615737</v>
      </c>
      <c r="GG227">
        <v>0</v>
      </c>
      <c r="GH227">
        <v>745.133470588235</v>
      </c>
      <c r="GI227">
        <v>0.986799081506747</v>
      </c>
      <c r="GJ227">
        <v>0.243231097481399</v>
      </c>
      <c r="GK227">
        <v>-1</v>
      </c>
      <c r="GL227">
        <v>6.8179415</v>
      </c>
      <c r="GM227">
        <v>0.0395562406015004</v>
      </c>
      <c r="GN227">
        <v>0.00465769500396923</v>
      </c>
      <c r="GO227">
        <v>1</v>
      </c>
      <c r="GP227">
        <v>1</v>
      </c>
      <c r="GQ227">
        <v>2</v>
      </c>
      <c r="GR227" t="s">
        <v>448</v>
      </c>
      <c r="GS227">
        <v>3.12483</v>
      </c>
      <c r="GT227">
        <v>2.65877</v>
      </c>
      <c r="GU227">
        <v>0.0372214</v>
      </c>
      <c r="GV227">
        <v>0.0355871</v>
      </c>
      <c r="GW227">
        <v>0.104008</v>
      </c>
      <c r="GX227">
        <v>0.0830651</v>
      </c>
      <c r="GY227">
        <v>24917.6</v>
      </c>
      <c r="GZ227">
        <v>23536.6</v>
      </c>
      <c r="HA227">
        <v>23144.5</v>
      </c>
      <c r="HB227">
        <v>23763.4</v>
      </c>
      <c r="HC227">
        <v>35335.9</v>
      </c>
      <c r="HD227">
        <v>36060.5</v>
      </c>
      <c r="HE227">
        <v>41726.2</v>
      </c>
      <c r="HF227">
        <v>42373.3</v>
      </c>
      <c r="HG227">
        <v>1.90955</v>
      </c>
      <c r="HH227">
        <v>1.78935</v>
      </c>
      <c r="HI227">
        <v>0.157669</v>
      </c>
      <c r="HJ227">
        <v>0</v>
      </c>
      <c r="HK227">
        <v>27.4509</v>
      </c>
      <c r="HL227">
        <v>999.9</v>
      </c>
      <c r="HM227">
        <v>42.01</v>
      </c>
      <c r="HN227">
        <v>31.28</v>
      </c>
      <c r="HO227">
        <v>21.3733</v>
      </c>
      <c r="HP227">
        <v>54.1057</v>
      </c>
      <c r="HQ227">
        <v>43.2532</v>
      </c>
      <c r="HR227">
        <v>1</v>
      </c>
      <c r="HS227">
        <v>0.0316209</v>
      </c>
      <c r="HT227">
        <v>-0.703614</v>
      </c>
      <c r="HU227">
        <v>20.2157</v>
      </c>
      <c r="HV227">
        <v>5.23316</v>
      </c>
      <c r="HW227">
        <v>11.992</v>
      </c>
      <c r="HX227">
        <v>4.9557</v>
      </c>
      <c r="HY227">
        <v>3.30398</v>
      </c>
      <c r="HZ227">
        <v>999.9</v>
      </c>
      <c r="IA227">
        <v>9999</v>
      </c>
      <c r="IB227">
        <v>9999</v>
      </c>
      <c r="IC227">
        <v>9999</v>
      </c>
      <c r="ID227">
        <v>1.86858</v>
      </c>
      <c r="IE227">
        <v>1.86431</v>
      </c>
      <c r="IF227">
        <v>1.8718</v>
      </c>
      <c r="IG227">
        <v>1.86279</v>
      </c>
      <c r="IH227">
        <v>1.86218</v>
      </c>
      <c r="II227">
        <v>1.86859</v>
      </c>
      <c r="IJ227">
        <v>1.85882</v>
      </c>
      <c r="IK227">
        <v>1.86511</v>
      </c>
      <c r="IL227">
        <v>5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4.821</v>
      </c>
      <c r="IZ227">
        <v>0.3616</v>
      </c>
      <c r="JA227">
        <v>4.24591870636989</v>
      </c>
      <c r="JB227">
        <v>0.00406324532283829</v>
      </c>
      <c r="JC227">
        <v>-1.45373754250553e-06</v>
      </c>
      <c r="JD227">
        <v>2.45784242640463e-10</v>
      </c>
      <c r="JE227">
        <v>0.0444475935836347</v>
      </c>
      <c r="JF227">
        <v>0.00491888386651684</v>
      </c>
      <c r="JG227">
        <v>0.000226889049496401</v>
      </c>
      <c r="JH227">
        <v>4.01595507822366e-06</v>
      </c>
      <c r="JI227">
        <v>-0</v>
      </c>
      <c r="JJ227">
        <v>2035</v>
      </c>
      <c r="JK227">
        <v>2</v>
      </c>
      <c r="JL227">
        <v>30</v>
      </c>
      <c r="JM227">
        <v>187121.3</v>
      </c>
      <c r="JN227">
        <v>187121.2</v>
      </c>
      <c r="JO227">
        <v>0.429688</v>
      </c>
      <c r="JP227">
        <v>2.43896</v>
      </c>
      <c r="JQ227">
        <v>1.49902</v>
      </c>
      <c r="JR227">
        <v>2.32422</v>
      </c>
      <c r="JS227">
        <v>1.54419</v>
      </c>
      <c r="JT227">
        <v>2.26196</v>
      </c>
      <c r="JU227">
        <v>36.2929</v>
      </c>
      <c r="JV227">
        <v>24.1138</v>
      </c>
      <c r="JW227">
        <v>18</v>
      </c>
      <c r="JX227">
        <v>549.232</v>
      </c>
      <c r="JY227">
        <v>416.669</v>
      </c>
      <c r="JZ227">
        <v>28.857</v>
      </c>
      <c r="KA227">
        <v>28.0255</v>
      </c>
      <c r="KB227">
        <v>29.9998</v>
      </c>
      <c r="KC227">
        <v>27.955</v>
      </c>
      <c r="KD227">
        <v>27.9856</v>
      </c>
      <c r="KE227">
        <v>8.44781</v>
      </c>
      <c r="KF227">
        <v>23.9121</v>
      </c>
      <c r="KG227">
        <v>31.4646</v>
      </c>
      <c r="KH227">
        <v>28.8471</v>
      </c>
      <c r="KI227">
        <v>114.25</v>
      </c>
      <c r="KJ227">
        <v>18.0967</v>
      </c>
      <c r="KK227">
        <v>93.5189</v>
      </c>
      <c r="KL227">
        <v>98.7569</v>
      </c>
    </row>
    <row r="228" spans="1:298">
      <c r="A228">
        <v>212</v>
      </c>
      <c r="B228">
        <v>1758476988.1</v>
      </c>
      <c r="C228">
        <v>7660</v>
      </c>
      <c r="D228" t="s">
        <v>869</v>
      </c>
      <c r="E228" t="s">
        <v>870</v>
      </c>
      <c r="F228">
        <v>5</v>
      </c>
      <c r="G228" t="s">
        <v>436</v>
      </c>
      <c r="H228" t="s">
        <v>832</v>
      </c>
      <c r="I228" t="s">
        <v>438</v>
      </c>
      <c r="J228">
        <v>1758476979.94615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139.051479303896</v>
      </c>
      <c r="AL228">
        <v>145.696187878788</v>
      </c>
      <c r="AM228">
        <v>-3.10171645021646</v>
      </c>
      <c r="AN228">
        <v>63.94</v>
      </c>
      <c r="AO228">
        <f>(AQ228 - AP228 + DZ228*1E3/(8.314*(EB228+273.15)) * AS228/DY228 * AR228) * DY228/(100*DM228) * 1000/(1000 - AQ228)</f>
        <v>0</v>
      </c>
      <c r="AP228">
        <v>18.0958740672609</v>
      </c>
      <c r="AQ228">
        <v>24.9216608391609</v>
      </c>
      <c r="AR228">
        <v>-1.04781760979334e-05</v>
      </c>
      <c r="AS228">
        <v>94.9993966536346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4.8</v>
      </c>
      <c r="DN228">
        <v>0.5</v>
      </c>
      <c r="DO228" t="s">
        <v>440</v>
      </c>
      <c r="DP228">
        <v>2</v>
      </c>
      <c r="DQ228" t="b">
        <v>1</v>
      </c>
      <c r="DR228">
        <v>1758476979.94615</v>
      </c>
      <c r="DS228">
        <v>163.996923076923</v>
      </c>
      <c r="DT228">
        <v>152.562384615385</v>
      </c>
      <c r="DU228">
        <v>24.9245769230769</v>
      </c>
      <c r="DV228">
        <v>18.1015153846154</v>
      </c>
      <c r="DW228">
        <v>159.140461538462</v>
      </c>
      <c r="DX228">
        <v>24.5629076923077</v>
      </c>
      <c r="DY228">
        <v>500.020384615385</v>
      </c>
      <c r="DZ228">
        <v>90.0936230769231</v>
      </c>
      <c r="EA228">
        <v>0.0332401076923077</v>
      </c>
      <c r="EB228">
        <v>30.9666</v>
      </c>
      <c r="EC228">
        <v>30.0078615384615</v>
      </c>
      <c r="ED228">
        <v>999.9</v>
      </c>
      <c r="EE228">
        <v>0</v>
      </c>
      <c r="EF228">
        <v>0</v>
      </c>
      <c r="EG228">
        <v>9999.99153846154</v>
      </c>
      <c r="EH228">
        <v>0</v>
      </c>
      <c r="EI228">
        <v>10.7945</v>
      </c>
      <c r="EJ228">
        <v>11.4346015384615</v>
      </c>
      <c r="EK228">
        <v>168.189153846154</v>
      </c>
      <c r="EL228">
        <v>155.374846153846</v>
      </c>
      <c r="EM228">
        <v>6.82306153846154</v>
      </c>
      <c r="EN228">
        <v>152.562384615385</v>
      </c>
      <c r="EO228">
        <v>18.1015153846154</v>
      </c>
      <c r="EP228">
        <v>2.24554615384615</v>
      </c>
      <c r="EQ228">
        <v>1.63083230769231</v>
      </c>
      <c r="ER228">
        <v>19.2910076923077</v>
      </c>
      <c r="ES228">
        <v>14.2532461538462</v>
      </c>
      <c r="ET228">
        <v>1999.96692307692</v>
      </c>
      <c r="EU228">
        <v>0.980003769230769</v>
      </c>
      <c r="EV228">
        <v>0.0199964153846154</v>
      </c>
      <c r="EW228">
        <v>0</v>
      </c>
      <c r="EX228">
        <v>745.357384615385</v>
      </c>
      <c r="EY228">
        <v>5.00016</v>
      </c>
      <c r="EZ228">
        <v>15056.1076923077</v>
      </c>
      <c r="FA228">
        <v>18233.9</v>
      </c>
      <c r="FB228">
        <v>49.0524615384615</v>
      </c>
      <c r="FC228">
        <v>49.5</v>
      </c>
      <c r="FD228">
        <v>49.5</v>
      </c>
      <c r="FE228">
        <v>48.937</v>
      </c>
      <c r="FF228">
        <v>50.875</v>
      </c>
      <c r="FG228">
        <v>1955.07692307692</v>
      </c>
      <c r="FH228">
        <v>39.89</v>
      </c>
      <c r="FI228">
        <v>0</v>
      </c>
      <c r="FJ228">
        <v>1758476989.4</v>
      </c>
      <c r="FK228">
        <v>0</v>
      </c>
      <c r="FL228">
        <v>745.384807692308</v>
      </c>
      <c r="FM228">
        <v>3.74656410337068</v>
      </c>
      <c r="FN228">
        <v>79.5418804059034</v>
      </c>
      <c r="FO228">
        <v>15057.4076923077</v>
      </c>
      <c r="FP228">
        <v>15</v>
      </c>
      <c r="FQ228">
        <v>0</v>
      </c>
      <c r="FR228" t="s">
        <v>441</v>
      </c>
      <c r="FS228">
        <v>1747249705.1</v>
      </c>
      <c r="FT228">
        <v>1747249711.1</v>
      </c>
      <c r="FU228">
        <v>0</v>
      </c>
      <c r="FV228">
        <v>0.871</v>
      </c>
      <c r="FW228">
        <v>0.066</v>
      </c>
      <c r="FX228">
        <v>5.486</v>
      </c>
      <c r="FY228">
        <v>0.145</v>
      </c>
      <c r="FZ228">
        <v>420</v>
      </c>
      <c r="GA228">
        <v>16</v>
      </c>
      <c r="GB228">
        <v>0.27</v>
      </c>
      <c r="GC228">
        <v>0.16</v>
      </c>
      <c r="GD228">
        <v>10.7749628571429</v>
      </c>
      <c r="GE228">
        <v>14.648812987013</v>
      </c>
      <c r="GF228">
        <v>1.50853680117095</v>
      </c>
      <c r="GG228">
        <v>0</v>
      </c>
      <c r="GH228">
        <v>745.292529411765</v>
      </c>
      <c r="GI228">
        <v>1.91419404539894</v>
      </c>
      <c r="GJ228">
        <v>0.317855427300466</v>
      </c>
      <c r="GK228">
        <v>-1</v>
      </c>
      <c r="GL228">
        <v>6.82197714285714</v>
      </c>
      <c r="GM228">
        <v>0.0340488311688297</v>
      </c>
      <c r="GN228">
        <v>0.00400939508898684</v>
      </c>
      <c r="GO228">
        <v>1</v>
      </c>
      <c r="GP228">
        <v>1</v>
      </c>
      <c r="GQ228">
        <v>2</v>
      </c>
      <c r="GR228" t="s">
        <v>448</v>
      </c>
      <c r="GS228">
        <v>3.12471</v>
      </c>
      <c r="GT228">
        <v>2.6586</v>
      </c>
      <c r="GU228">
        <v>0.0336961</v>
      </c>
      <c r="GV228">
        <v>0.0315744</v>
      </c>
      <c r="GW228">
        <v>0.104002</v>
      </c>
      <c r="GX228">
        <v>0.0830442</v>
      </c>
      <c r="GY228">
        <v>25008.9</v>
      </c>
      <c r="GZ228">
        <v>23634.6</v>
      </c>
      <c r="HA228">
        <v>23144.6</v>
      </c>
      <c r="HB228">
        <v>23763.5</v>
      </c>
      <c r="HC228">
        <v>35336.1</v>
      </c>
      <c r="HD228">
        <v>36061.2</v>
      </c>
      <c r="HE228">
        <v>41726.6</v>
      </c>
      <c r="HF228">
        <v>42373.7</v>
      </c>
      <c r="HG228">
        <v>1.90955</v>
      </c>
      <c r="HH228">
        <v>1.78955</v>
      </c>
      <c r="HI228">
        <v>0.157751</v>
      </c>
      <c r="HJ228">
        <v>0</v>
      </c>
      <c r="HK228">
        <v>27.4449</v>
      </c>
      <c r="HL228">
        <v>999.9</v>
      </c>
      <c r="HM228">
        <v>42.01</v>
      </c>
      <c r="HN228">
        <v>31.25</v>
      </c>
      <c r="HO228">
        <v>21.3397</v>
      </c>
      <c r="HP228">
        <v>53.9357</v>
      </c>
      <c r="HQ228">
        <v>43.3053</v>
      </c>
      <c r="HR228">
        <v>1</v>
      </c>
      <c r="HS228">
        <v>0.0310391</v>
      </c>
      <c r="HT228">
        <v>-0.615223</v>
      </c>
      <c r="HU228">
        <v>20.2163</v>
      </c>
      <c r="HV228">
        <v>5.23361</v>
      </c>
      <c r="HW228">
        <v>11.992</v>
      </c>
      <c r="HX228">
        <v>4.9557</v>
      </c>
      <c r="HY228">
        <v>3.30398</v>
      </c>
      <c r="HZ228">
        <v>999.9</v>
      </c>
      <c r="IA228">
        <v>9999</v>
      </c>
      <c r="IB228">
        <v>9999</v>
      </c>
      <c r="IC228">
        <v>9999</v>
      </c>
      <c r="ID228">
        <v>1.86856</v>
      </c>
      <c r="IE228">
        <v>1.8643</v>
      </c>
      <c r="IF228">
        <v>1.87181</v>
      </c>
      <c r="IG228">
        <v>1.86279</v>
      </c>
      <c r="IH228">
        <v>1.86217</v>
      </c>
      <c r="II228">
        <v>1.86859</v>
      </c>
      <c r="IJ228">
        <v>1.85882</v>
      </c>
      <c r="IK228">
        <v>1.8651</v>
      </c>
      <c r="IL228">
        <v>5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4.766</v>
      </c>
      <c r="IZ228">
        <v>0.3616</v>
      </c>
      <c r="JA228">
        <v>4.24591870636989</v>
      </c>
      <c r="JB228">
        <v>0.00406324532283829</v>
      </c>
      <c r="JC228">
        <v>-1.45373754250553e-06</v>
      </c>
      <c r="JD228">
        <v>2.45784242640463e-10</v>
      </c>
      <c r="JE228">
        <v>0.0444475935836347</v>
      </c>
      <c r="JF228">
        <v>0.00491888386651684</v>
      </c>
      <c r="JG228">
        <v>0.000226889049496401</v>
      </c>
      <c r="JH228">
        <v>4.01595507822366e-06</v>
      </c>
      <c r="JI228">
        <v>-0</v>
      </c>
      <c r="JJ228">
        <v>2035</v>
      </c>
      <c r="JK228">
        <v>2</v>
      </c>
      <c r="JL228">
        <v>30</v>
      </c>
      <c r="JM228">
        <v>187121.4</v>
      </c>
      <c r="JN228">
        <v>187121.3</v>
      </c>
      <c r="JO228">
        <v>0.389404</v>
      </c>
      <c r="JP228">
        <v>2.4353</v>
      </c>
      <c r="JQ228">
        <v>1.49902</v>
      </c>
      <c r="JR228">
        <v>2.32422</v>
      </c>
      <c r="JS228">
        <v>1.54419</v>
      </c>
      <c r="JT228">
        <v>2.33887</v>
      </c>
      <c r="JU228">
        <v>36.3165</v>
      </c>
      <c r="JV228">
        <v>24.1225</v>
      </c>
      <c r="JW228">
        <v>18</v>
      </c>
      <c r="JX228">
        <v>549.19</v>
      </c>
      <c r="JY228">
        <v>416.749</v>
      </c>
      <c r="JZ228">
        <v>28.846</v>
      </c>
      <c r="KA228">
        <v>28.021</v>
      </c>
      <c r="KB228">
        <v>29.9996</v>
      </c>
      <c r="KC228">
        <v>27.9501</v>
      </c>
      <c r="KD228">
        <v>27.9806</v>
      </c>
      <c r="KE228">
        <v>7.71072</v>
      </c>
      <c r="KF228">
        <v>23.9121</v>
      </c>
      <c r="KG228">
        <v>31.4646</v>
      </c>
      <c r="KH228">
        <v>28.8303</v>
      </c>
      <c r="KI228">
        <v>100.736</v>
      </c>
      <c r="KJ228">
        <v>18.105</v>
      </c>
      <c r="KK228">
        <v>93.5195</v>
      </c>
      <c r="KL228">
        <v>98.7576</v>
      </c>
    </row>
    <row r="229" spans="1:298">
      <c r="A229">
        <v>213</v>
      </c>
      <c r="B229">
        <v>1758476993.1</v>
      </c>
      <c r="C229">
        <v>7665</v>
      </c>
      <c r="D229" t="s">
        <v>871</v>
      </c>
      <c r="E229" t="s">
        <v>872</v>
      </c>
      <c r="F229">
        <v>5</v>
      </c>
      <c r="G229" t="s">
        <v>436</v>
      </c>
      <c r="H229" t="s">
        <v>832</v>
      </c>
      <c r="I229" t="s">
        <v>438</v>
      </c>
      <c r="J229">
        <v>1758476984.94615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121.412118992208</v>
      </c>
      <c r="AL229">
        <v>129.563121212121</v>
      </c>
      <c r="AM229">
        <v>-3.24327835497837</v>
      </c>
      <c r="AN229">
        <v>63.94</v>
      </c>
      <c r="AO229">
        <f>(AQ229 - AP229 + DZ229*1E3/(8.314*(EB229+273.15)) * AS229/DY229 * AR229) * DY229/(100*DM229) * 1000/(1000 - AQ229)</f>
        <v>0</v>
      </c>
      <c r="AP229">
        <v>18.0896581567371</v>
      </c>
      <c r="AQ229">
        <v>24.91826993007</v>
      </c>
      <c r="AR229">
        <v>-1.55538411184419e-05</v>
      </c>
      <c r="AS229">
        <v>94.9993966536346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4.8</v>
      </c>
      <c r="DN229">
        <v>0.5</v>
      </c>
      <c r="DO229" t="s">
        <v>440</v>
      </c>
      <c r="DP229">
        <v>2</v>
      </c>
      <c r="DQ229" t="b">
        <v>1</v>
      </c>
      <c r="DR229">
        <v>1758476984.94615</v>
      </c>
      <c r="DS229">
        <v>148.582692307692</v>
      </c>
      <c r="DT229">
        <v>135.643307692308</v>
      </c>
      <c r="DU229">
        <v>24.9221538461539</v>
      </c>
      <c r="DV229">
        <v>18.0951846153846</v>
      </c>
      <c r="DW229">
        <v>143.782153846154</v>
      </c>
      <c r="DX229">
        <v>24.5605384615385</v>
      </c>
      <c r="DY229">
        <v>500.018769230769</v>
      </c>
      <c r="DZ229">
        <v>90.0939923076923</v>
      </c>
      <c r="EA229">
        <v>0.0332071846153846</v>
      </c>
      <c r="EB229">
        <v>30.9668153846154</v>
      </c>
      <c r="EC229">
        <v>30.0173384615385</v>
      </c>
      <c r="ED229">
        <v>999.9</v>
      </c>
      <c r="EE229">
        <v>0</v>
      </c>
      <c r="EF229">
        <v>0</v>
      </c>
      <c r="EG229">
        <v>9993.69230769231</v>
      </c>
      <c r="EH229">
        <v>0</v>
      </c>
      <c r="EI229">
        <v>10.7945</v>
      </c>
      <c r="EJ229">
        <v>12.9394461538462</v>
      </c>
      <c r="EK229">
        <v>152.380538461538</v>
      </c>
      <c r="EL229">
        <v>138.142923076923</v>
      </c>
      <c r="EM229">
        <v>6.82696538461538</v>
      </c>
      <c r="EN229">
        <v>135.643307692308</v>
      </c>
      <c r="EO229">
        <v>18.0951846153846</v>
      </c>
      <c r="EP229">
        <v>2.24533769230769</v>
      </c>
      <c r="EQ229">
        <v>1.63026846153846</v>
      </c>
      <c r="ER229">
        <v>19.2895230769231</v>
      </c>
      <c r="ES229">
        <v>14.2479153846154</v>
      </c>
      <c r="ET229">
        <v>1999.99615384615</v>
      </c>
      <c r="EU229">
        <v>0.980003923076923</v>
      </c>
      <c r="EV229">
        <v>0.0199962</v>
      </c>
      <c r="EW229">
        <v>0</v>
      </c>
      <c r="EX229">
        <v>745.822615384615</v>
      </c>
      <c r="EY229">
        <v>5.00016</v>
      </c>
      <c r="EZ229">
        <v>15064.4615384615</v>
      </c>
      <c r="FA229">
        <v>18234.1769230769</v>
      </c>
      <c r="FB229">
        <v>49.0476923076923</v>
      </c>
      <c r="FC229">
        <v>49.5</v>
      </c>
      <c r="FD229">
        <v>49.5</v>
      </c>
      <c r="FE229">
        <v>48.937</v>
      </c>
      <c r="FF229">
        <v>50.875</v>
      </c>
      <c r="FG229">
        <v>1955.10615384615</v>
      </c>
      <c r="FH229">
        <v>39.89</v>
      </c>
      <c r="FI229">
        <v>0</v>
      </c>
      <c r="FJ229">
        <v>1758476994.2</v>
      </c>
      <c r="FK229">
        <v>0</v>
      </c>
      <c r="FL229">
        <v>745.839423076923</v>
      </c>
      <c r="FM229">
        <v>6.83941882187996</v>
      </c>
      <c r="FN229">
        <v>121.911111251644</v>
      </c>
      <c r="FO229">
        <v>15065.8115384615</v>
      </c>
      <c r="FP229">
        <v>15</v>
      </c>
      <c r="FQ229">
        <v>0</v>
      </c>
      <c r="FR229" t="s">
        <v>441</v>
      </c>
      <c r="FS229">
        <v>1747249705.1</v>
      </c>
      <c r="FT229">
        <v>1747249711.1</v>
      </c>
      <c r="FU229">
        <v>0</v>
      </c>
      <c r="FV229">
        <v>0.871</v>
      </c>
      <c r="FW229">
        <v>0.066</v>
      </c>
      <c r="FX229">
        <v>5.486</v>
      </c>
      <c r="FY229">
        <v>0.145</v>
      </c>
      <c r="FZ229">
        <v>420</v>
      </c>
      <c r="GA229">
        <v>16</v>
      </c>
      <c r="GB229">
        <v>0.27</v>
      </c>
      <c r="GC229">
        <v>0.16</v>
      </c>
      <c r="GD229">
        <v>11.8545061904762</v>
      </c>
      <c r="GE229">
        <v>16.5577324675325</v>
      </c>
      <c r="GF229">
        <v>1.70000137954139</v>
      </c>
      <c r="GG229">
        <v>0</v>
      </c>
      <c r="GH229">
        <v>745.512176470588</v>
      </c>
      <c r="GI229">
        <v>4.57573720116852</v>
      </c>
      <c r="GJ229">
        <v>0.516868652708066</v>
      </c>
      <c r="GK229">
        <v>-1</v>
      </c>
      <c r="GL229">
        <v>6.82417571428571</v>
      </c>
      <c r="GM229">
        <v>0.0460394805194944</v>
      </c>
      <c r="GN229">
        <v>0.00488977608936049</v>
      </c>
      <c r="GO229">
        <v>1</v>
      </c>
      <c r="GP229">
        <v>1</v>
      </c>
      <c r="GQ229">
        <v>2</v>
      </c>
      <c r="GR229" t="s">
        <v>448</v>
      </c>
      <c r="GS229">
        <v>3.12476</v>
      </c>
      <c r="GT229">
        <v>2.65875</v>
      </c>
      <c r="GU229">
        <v>0.0299741</v>
      </c>
      <c r="GV229">
        <v>0.0275583</v>
      </c>
      <c r="GW229">
        <v>0.103999</v>
      </c>
      <c r="GX229">
        <v>0.0830244</v>
      </c>
      <c r="GY229">
        <v>25105.3</v>
      </c>
      <c r="GZ229">
        <v>23732.7</v>
      </c>
      <c r="HA229">
        <v>23144.6</v>
      </c>
      <c r="HB229">
        <v>23763.5</v>
      </c>
      <c r="HC229">
        <v>35336</v>
      </c>
      <c r="HD229">
        <v>36062.2</v>
      </c>
      <c r="HE229">
        <v>41726.7</v>
      </c>
      <c r="HF229">
        <v>42374.2</v>
      </c>
      <c r="HG229">
        <v>1.90943</v>
      </c>
      <c r="HH229">
        <v>1.78943</v>
      </c>
      <c r="HI229">
        <v>0.15847</v>
      </c>
      <c r="HJ229">
        <v>0</v>
      </c>
      <c r="HK229">
        <v>27.4403</v>
      </c>
      <c r="HL229">
        <v>999.9</v>
      </c>
      <c r="HM229">
        <v>42.01</v>
      </c>
      <c r="HN229">
        <v>31.25</v>
      </c>
      <c r="HO229">
        <v>21.3367</v>
      </c>
      <c r="HP229">
        <v>54.2157</v>
      </c>
      <c r="HQ229">
        <v>43.2332</v>
      </c>
      <c r="HR229">
        <v>1</v>
      </c>
      <c r="HS229">
        <v>0.0307622</v>
      </c>
      <c r="HT229">
        <v>-0.556803</v>
      </c>
      <c r="HU229">
        <v>20.2164</v>
      </c>
      <c r="HV229">
        <v>5.23346</v>
      </c>
      <c r="HW229">
        <v>11.992</v>
      </c>
      <c r="HX229">
        <v>4.95565</v>
      </c>
      <c r="HY229">
        <v>3.304</v>
      </c>
      <c r="HZ229">
        <v>999.9</v>
      </c>
      <c r="IA229">
        <v>9999</v>
      </c>
      <c r="IB229">
        <v>9999</v>
      </c>
      <c r="IC229">
        <v>9999</v>
      </c>
      <c r="ID229">
        <v>1.86857</v>
      </c>
      <c r="IE229">
        <v>1.86429</v>
      </c>
      <c r="IF229">
        <v>1.87182</v>
      </c>
      <c r="IG229">
        <v>1.86279</v>
      </c>
      <c r="IH229">
        <v>1.86218</v>
      </c>
      <c r="II229">
        <v>1.86859</v>
      </c>
      <c r="IJ229">
        <v>1.85881</v>
      </c>
      <c r="IK229">
        <v>1.86511</v>
      </c>
      <c r="IL229">
        <v>5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4.707</v>
      </c>
      <c r="IZ229">
        <v>0.3615</v>
      </c>
      <c r="JA229">
        <v>4.24591870636989</v>
      </c>
      <c r="JB229">
        <v>0.00406324532283829</v>
      </c>
      <c r="JC229">
        <v>-1.45373754250553e-06</v>
      </c>
      <c r="JD229">
        <v>2.45784242640463e-10</v>
      </c>
      <c r="JE229">
        <v>0.0444475935836347</v>
      </c>
      <c r="JF229">
        <v>0.00491888386651684</v>
      </c>
      <c r="JG229">
        <v>0.000226889049496401</v>
      </c>
      <c r="JH229">
        <v>4.01595507822366e-06</v>
      </c>
      <c r="JI229">
        <v>-0</v>
      </c>
      <c r="JJ229">
        <v>2035</v>
      </c>
      <c r="JK229">
        <v>2</v>
      </c>
      <c r="JL229">
        <v>30</v>
      </c>
      <c r="JM229">
        <v>187121.5</v>
      </c>
      <c r="JN229">
        <v>187121.4</v>
      </c>
      <c r="JO229">
        <v>0.352783</v>
      </c>
      <c r="JP229">
        <v>2.43652</v>
      </c>
      <c r="JQ229">
        <v>1.49902</v>
      </c>
      <c r="JR229">
        <v>2.32422</v>
      </c>
      <c r="JS229">
        <v>1.54419</v>
      </c>
      <c r="JT229">
        <v>2.30225</v>
      </c>
      <c r="JU229">
        <v>36.2929</v>
      </c>
      <c r="JV229">
        <v>24.1225</v>
      </c>
      <c r="JW229">
        <v>18</v>
      </c>
      <c r="JX229">
        <v>549.068</v>
      </c>
      <c r="JY229">
        <v>416.644</v>
      </c>
      <c r="JZ229">
        <v>28.8264</v>
      </c>
      <c r="KA229">
        <v>28.0158</v>
      </c>
      <c r="KB229">
        <v>29.9997</v>
      </c>
      <c r="KC229">
        <v>27.9455</v>
      </c>
      <c r="KD229">
        <v>27.976</v>
      </c>
      <c r="KE229">
        <v>6.95728</v>
      </c>
      <c r="KF229">
        <v>23.9121</v>
      </c>
      <c r="KG229">
        <v>31.4646</v>
      </c>
      <c r="KH229">
        <v>28.8104</v>
      </c>
      <c r="KI229">
        <v>80.5302</v>
      </c>
      <c r="KJ229">
        <v>18.1178</v>
      </c>
      <c r="KK229">
        <v>93.5198</v>
      </c>
      <c r="KL229">
        <v>98.7585</v>
      </c>
    </row>
    <row r="230" spans="1:298">
      <c r="A230">
        <v>214</v>
      </c>
      <c r="B230">
        <v>1758476998.1</v>
      </c>
      <c r="C230">
        <v>7670</v>
      </c>
      <c r="D230" t="s">
        <v>873</v>
      </c>
      <c r="E230" t="s">
        <v>874</v>
      </c>
      <c r="F230">
        <v>5</v>
      </c>
      <c r="G230" t="s">
        <v>436</v>
      </c>
      <c r="H230" t="s">
        <v>832</v>
      </c>
      <c r="I230" t="s">
        <v>438</v>
      </c>
      <c r="J230">
        <v>1758476989.94615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104.670855641212</v>
      </c>
      <c r="AL230">
        <v>113.905187878788</v>
      </c>
      <c r="AM230">
        <v>-3.1168878787879</v>
      </c>
      <c r="AN230">
        <v>63.94</v>
      </c>
      <c r="AO230">
        <f>(AQ230 - AP230 + DZ230*1E3/(8.314*(EB230+273.15)) * AS230/DY230 * AR230) * DY230/(100*DM230) * 1000/(1000 - AQ230)</f>
        <v>0</v>
      </c>
      <c r="AP230">
        <v>18.0839091880027</v>
      </c>
      <c r="AQ230">
        <v>24.9181321678322</v>
      </c>
      <c r="AR230">
        <v>-7.5571374432269e-06</v>
      </c>
      <c r="AS230">
        <v>94.9993966536346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4.8</v>
      </c>
      <c r="DN230">
        <v>0.5</v>
      </c>
      <c r="DO230" t="s">
        <v>440</v>
      </c>
      <c r="DP230">
        <v>2</v>
      </c>
      <c r="DQ230" t="b">
        <v>1</v>
      </c>
      <c r="DR230">
        <v>1758476989.94615</v>
      </c>
      <c r="DS230">
        <v>133.108230769231</v>
      </c>
      <c r="DT230">
        <v>118.972215384615</v>
      </c>
      <c r="DU230">
        <v>24.9204153846154</v>
      </c>
      <c r="DV230">
        <v>18.0889</v>
      </c>
      <c r="DW230">
        <v>128.364384615385</v>
      </c>
      <c r="DX230">
        <v>24.5588461538462</v>
      </c>
      <c r="DY230">
        <v>499.995153846154</v>
      </c>
      <c r="DZ230">
        <v>90.0940076923077</v>
      </c>
      <c r="EA230">
        <v>0.0332335615384615</v>
      </c>
      <c r="EB230">
        <v>30.9655538461538</v>
      </c>
      <c r="EC230">
        <v>30.0237769230769</v>
      </c>
      <c r="ED230">
        <v>999.9</v>
      </c>
      <c r="EE230">
        <v>0</v>
      </c>
      <c r="EF230">
        <v>0</v>
      </c>
      <c r="EG230">
        <v>9987.33769230769</v>
      </c>
      <c r="EH230">
        <v>0</v>
      </c>
      <c r="EI230">
        <v>10.7945</v>
      </c>
      <c r="EJ230">
        <v>14.1360153846154</v>
      </c>
      <c r="EK230">
        <v>136.510153846154</v>
      </c>
      <c r="EL230">
        <v>121.163915384615</v>
      </c>
      <c r="EM230">
        <v>6.83152076923077</v>
      </c>
      <c r="EN230">
        <v>118.972215384615</v>
      </c>
      <c r="EO230">
        <v>18.0889</v>
      </c>
      <c r="EP230">
        <v>2.24518076923077</v>
      </c>
      <c r="EQ230">
        <v>1.6297</v>
      </c>
      <c r="ER230">
        <v>19.2883923076923</v>
      </c>
      <c r="ES230">
        <v>14.2425538461538</v>
      </c>
      <c r="ET230">
        <v>2000.04461538462</v>
      </c>
      <c r="EU230">
        <v>0.980004230769231</v>
      </c>
      <c r="EV230">
        <v>0.0199957769230769</v>
      </c>
      <c r="EW230">
        <v>0</v>
      </c>
      <c r="EX230">
        <v>746.392384615385</v>
      </c>
      <c r="EY230">
        <v>5.00016</v>
      </c>
      <c r="EZ230">
        <v>15076.5230769231</v>
      </c>
      <c r="FA230">
        <v>18234.6230769231</v>
      </c>
      <c r="FB230">
        <v>49.0476923076923</v>
      </c>
      <c r="FC230">
        <v>49.4951538461538</v>
      </c>
      <c r="FD230">
        <v>49.4903076923077</v>
      </c>
      <c r="FE230">
        <v>48.937</v>
      </c>
      <c r="FF230">
        <v>50.875</v>
      </c>
      <c r="FG230">
        <v>1955.15461538462</v>
      </c>
      <c r="FH230">
        <v>39.89</v>
      </c>
      <c r="FI230">
        <v>0</v>
      </c>
      <c r="FJ230">
        <v>1758476999</v>
      </c>
      <c r="FK230">
        <v>0</v>
      </c>
      <c r="FL230">
        <v>746.458461538462</v>
      </c>
      <c r="FM230">
        <v>9.307692292242</v>
      </c>
      <c r="FN230">
        <v>172.068375905244</v>
      </c>
      <c r="FO230">
        <v>15077.2769230769</v>
      </c>
      <c r="FP230">
        <v>15</v>
      </c>
      <c r="FQ230">
        <v>0</v>
      </c>
      <c r="FR230" t="s">
        <v>441</v>
      </c>
      <c r="FS230">
        <v>1747249705.1</v>
      </c>
      <c r="FT230">
        <v>1747249711.1</v>
      </c>
      <c r="FU230">
        <v>0</v>
      </c>
      <c r="FV230">
        <v>0.871</v>
      </c>
      <c r="FW230">
        <v>0.066</v>
      </c>
      <c r="FX230">
        <v>5.486</v>
      </c>
      <c r="FY230">
        <v>0.145</v>
      </c>
      <c r="FZ230">
        <v>420</v>
      </c>
      <c r="GA230">
        <v>16</v>
      </c>
      <c r="GB230">
        <v>0.27</v>
      </c>
      <c r="GC230">
        <v>0.16</v>
      </c>
      <c r="GD230">
        <v>13.4436095238095</v>
      </c>
      <c r="GE230">
        <v>15.4624753246753</v>
      </c>
      <c r="GF230">
        <v>1.58774390219485</v>
      </c>
      <c r="GG230">
        <v>0</v>
      </c>
      <c r="GH230">
        <v>746.113382352941</v>
      </c>
      <c r="GI230">
        <v>7.52469059786055</v>
      </c>
      <c r="GJ230">
        <v>0.774339149541145</v>
      </c>
      <c r="GK230">
        <v>-1</v>
      </c>
      <c r="GL230">
        <v>6.82895285714286</v>
      </c>
      <c r="GM230">
        <v>0.0534989610389641</v>
      </c>
      <c r="GN230">
        <v>0.00549735793065061</v>
      </c>
      <c r="GO230">
        <v>1</v>
      </c>
      <c r="GP230">
        <v>1</v>
      </c>
      <c r="GQ230">
        <v>2</v>
      </c>
      <c r="GR230" t="s">
        <v>448</v>
      </c>
      <c r="GS230">
        <v>3.12468</v>
      </c>
      <c r="GT230">
        <v>2.65895</v>
      </c>
      <c r="GU230">
        <v>0.0262964</v>
      </c>
      <c r="GV230">
        <v>0.0234266</v>
      </c>
      <c r="GW230">
        <v>0.103982</v>
      </c>
      <c r="GX230">
        <v>0.0830062</v>
      </c>
      <c r="GY230">
        <v>25200.6</v>
      </c>
      <c r="GZ230">
        <v>23834</v>
      </c>
      <c r="HA230">
        <v>23144.7</v>
      </c>
      <c r="HB230">
        <v>23764</v>
      </c>
      <c r="HC230">
        <v>35336.4</v>
      </c>
      <c r="HD230">
        <v>36063.1</v>
      </c>
      <c r="HE230">
        <v>41726.8</v>
      </c>
      <c r="HF230">
        <v>42374.8</v>
      </c>
      <c r="HG230">
        <v>1.9094</v>
      </c>
      <c r="HH230">
        <v>1.78948</v>
      </c>
      <c r="HI230">
        <v>0.158675</v>
      </c>
      <c r="HJ230">
        <v>0</v>
      </c>
      <c r="HK230">
        <v>27.4355</v>
      </c>
      <c r="HL230">
        <v>999.9</v>
      </c>
      <c r="HM230">
        <v>42.01</v>
      </c>
      <c r="HN230">
        <v>31.25</v>
      </c>
      <c r="HO230">
        <v>21.3382</v>
      </c>
      <c r="HP230">
        <v>54.1057</v>
      </c>
      <c r="HQ230">
        <v>43.3774</v>
      </c>
      <c r="HR230">
        <v>1</v>
      </c>
      <c r="HS230">
        <v>0.030376</v>
      </c>
      <c r="HT230">
        <v>-0.516759</v>
      </c>
      <c r="HU230">
        <v>20.2165</v>
      </c>
      <c r="HV230">
        <v>5.23346</v>
      </c>
      <c r="HW230">
        <v>11.992</v>
      </c>
      <c r="HX230">
        <v>4.9557</v>
      </c>
      <c r="HY230">
        <v>3.30393</v>
      </c>
      <c r="HZ230">
        <v>999.9</v>
      </c>
      <c r="IA230">
        <v>9999</v>
      </c>
      <c r="IB230">
        <v>9999</v>
      </c>
      <c r="IC230">
        <v>9999</v>
      </c>
      <c r="ID230">
        <v>1.86857</v>
      </c>
      <c r="IE230">
        <v>1.86429</v>
      </c>
      <c r="IF230">
        <v>1.87181</v>
      </c>
      <c r="IG230">
        <v>1.86279</v>
      </c>
      <c r="IH230">
        <v>1.86218</v>
      </c>
      <c r="II230">
        <v>1.86859</v>
      </c>
      <c r="IJ230">
        <v>1.8588</v>
      </c>
      <c r="IK230">
        <v>1.86511</v>
      </c>
      <c r="IL230">
        <v>5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4.651</v>
      </c>
      <c r="IZ230">
        <v>0.3614</v>
      </c>
      <c r="JA230">
        <v>4.24591870636989</v>
      </c>
      <c r="JB230">
        <v>0.00406324532283829</v>
      </c>
      <c r="JC230">
        <v>-1.45373754250553e-06</v>
      </c>
      <c r="JD230">
        <v>2.45784242640463e-10</v>
      </c>
      <c r="JE230">
        <v>0.0444475935836347</v>
      </c>
      <c r="JF230">
        <v>0.00491888386651684</v>
      </c>
      <c r="JG230">
        <v>0.000226889049496401</v>
      </c>
      <c r="JH230">
        <v>4.01595507822366e-06</v>
      </c>
      <c r="JI230">
        <v>-0</v>
      </c>
      <c r="JJ230">
        <v>2035</v>
      </c>
      <c r="JK230">
        <v>2</v>
      </c>
      <c r="JL230">
        <v>30</v>
      </c>
      <c r="JM230">
        <v>187121.5</v>
      </c>
      <c r="JN230">
        <v>187121.5</v>
      </c>
      <c r="JO230">
        <v>0.317383</v>
      </c>
      <c r="JP230">
        <v>2.44751</v>
      </c>
      <c r="JQ230">
        <v>1.49902</v>
      </c>
      <c r="JR230">
        <v>2.32422</v>
      </c>
      <c r="JS230">
        <v>1.54419</v>
      </c>
      <c r="JT230">
        <v>2.29126</v>
      </c>
      <c r="JU230">
        <v>36.2929</v>
      </c>
      <c r="JV230">
        <v>24.1138</v>
      </c>
      <c r="JW230">
        <v>18</v>
      </c>
      <c r="JX230">
        <v>549.011</v>
      </c>
      <c r="JY230">
        <v>416.638</v>
      </c>
      <c r="JZ230">
        <v>28.7984</v>
      </c>
      <c r="KA230">
        <v>28.011</v>
      </c>
      <c r="KB230">
        <v>29.9998</v>
      </c>
      <c r="KC230">
        <v>27.9406</v>
      </c>
      <c r="KD230">
        <v>27.9712</v>
      </c>
      <c r="KE230">
        <v>6.23867</v>
      </c>
      <c r="KF230">
        <v>23.9121</v>
      </c>
      <c r="KG230">
        <v>31.8408</v>
      </c>
      <c r="KH230">
        <v>28.7864</v>
      </c>
      <c r="KI230">
        <v>66.9574</v>
      </c>
      <c r="KJ230">
        <v>18.1314</v>
      </c>
      <c r="KK230">
        <v>93.52</v>
      </c>
      <c r="KL230">
        <v>98.76</v>
      </c>
    </row>
    <row r="231" spans="1:298">
      <c r="A231">
        <v>215</v>
      </c>
      <c r="B231">
        <v>1758477003.1</v>
      </c>
      <c r="C231">
        <v>7675</v>
      </c>
      <c r="D231" t="s">
        <v>875</v>
      </c>
      <c r="E231" t="s">
        <v>876</v>
      </c>
      <c r="F231">
        <v>5</v>
      </c>
      <c r="G231" t="s">
        <v>436</v>
      </c>
      <c r="H231" t="s">
        <v>832</v>
      </c>
      <c r="I231" t="s">
        <v>438</v>
      </c>
      <c r="J231">
        <v>1758476994.94615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87.3953950999134</v>
      </c>
      <c r="AL231">
        <v>97.9430909090909</v>
      </c>
      <c r="AM231">
        <v>-3.19628614718616</v>
      </c>
      <c r="AN231">
        <v>63.94</v>
      </c>
      <c r="AO231">
        <f>(AQ231 - AP231 + DZ231*1E3/(8.314*(EB231+273.15)) * AS231/DY231 * AR231) * DY231/(100*DM231) * 1000/(1000 - AQ231)</f>
        <v>0</v>
      </c>
      <c r="AP231">
        <v>18.0786460858332</v>
      </c>
      <c r="AQ231">
        <v>24.908444055944</v>
      </c>
      <c r="AR231">
        <v>-3.51109396104083e-05</v>
      </c>
      <c r="AS231">
        <v>94.9993966536346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4.8</v>
      </c>
      <c r="DN231">
        <v>0.5</v>
      </c>
      <c r="DO231" t="s">
        <v>440</v>
      </c>
      <c r="DP231">
        <v>2</v>
      </c>
      <c r="DQ231" t="b">
        <v>1</v>
      </c>
      <c r="DR231">
        <v>1758476994.94615</v>
      </c>
      <c r="DS231">
        <v>117.659746153846</v>
      </c>
      <c r="DT231">
        <v>102.073307692308</v>
      </c>
      <c r="DU231">
        <v>24.9168</v>
      </c>
      <c r="DV231">
        <v>18.0842846153846</v>
      </c>
      <c r="DW231">
        <v>112.973253846154</v>
      </c>
      <c r="DX231">
        <v>24.5553076923077</v>
      </c>
      <c r="DY231">
        <v>499.974923076923</v>
      </c>
      <c r="DZ231">
        <v>90.0939307692308</v>
      </c>
      <c r="EA231">
        <v>0.0333752538461538</v>
      </c>
      <c r="EB231">
        <v>30.9642230769231</v>
      </c>
      <c r="EC231">
        <v>30.0219230769231</v>
      </c>
      <c r="ED231">
        <v>999.9</v>
      </c>
      <c r="EE231">
        <v>0</v>
      </c>
      <c r="EF231">
        <v>0</v>
      </c>
      <c r="EG231">
        <v>9985.66</v>
      </c>
      <c r="EH231">
        <v>0</v>
      </c>
      <c r="EI231">
        <v>10.7945</v>
      </c>
      <c r="EJ231">
        <v>15.5864538461538</v>
      </c>
      <c r="EK231">
        <v>120.666307692308</v>
      </c>
      <c r="EL231">
        <v>103.953192307692</v>
      </c>
      <c r="EM231">
        <v>6.83252615384616</v>
      </c>
      <c r="EN231">
        <v>102.073307692308</v>
      </c>
      <c r="EO231">
        <v>18.0842846153846</v>
      </c>
      <c r="EP231">
        <v>2.24485384615385</v>
      </c>
      <c r="EQ231">
        <v>1.62928230769231</v>
      </c>
      <c r="ER231">
        <v>19.2860461538462</v>
      </c>
      <c r="ES231">
        <v>14.2385923076923</v>
      </c>
      <c r="ET231">
        <v>2000.02769230769</v>
      </c>
      <c r="EU231">
        <v>0.980004076923077</v>
      </c>
      <c r="EV231">
        <v>0.0199959923076923</v>
      </c>
      <c r="EW231">
        <v>0</v>
      </c>
      <c r="EX231">
        <v>747.279923076923</v>
      </c>
      <c r="EY231">
        <v>5.00016</v>
      </c>
      <c r="EZ231">
        <v>15092.4692307692</v>
      </c>
      <c r="FA231">
        <v>18234.4769230769</v>
      </c>
      <c r="FB231">
        <v>49.0381538461538</v>
      </c>
      <c r="FC231">
        <v>49.4903076923077</v>
      </c>
      <c r="FD231">
        <v>49.4806153846154</v>
      </c>
      <c r="FE231">
        <v>48.937</v>
      </c>
      <c r="FF231">
        <v>50.8701538461538</v>
      </c>
      <c r="FG231">
        <v>1955.13769230769</v>
      </c>
      <c r="FH231">
        <v>39.89</v>
      </c>
      <c r="FI231">
        <v>0</v>
      </c>
      <c r="FJ231">
        <v>1758477004.4</v>
      </c>
      <c r="FK231">
        <v>0</v>
      </c>
      <c r="FL231">
        <v>747.48436</v>
      </c>
      <c r="FM231">
        <v>11.1605384364141</v>
      </c>
      <c r="FN231">
        <v>221.661538118445</v>
      </c>
      <c r="FO231">
        <v>15095.976</v>
      </c>
      <c r="FP231">
        <v>15</v>
      </c>
      <c r="FQ231">
        <v>0</v>
      </c>
      <c r="FR231" t="s">
        <v>441</v>
      </c>
      <c r="FS231">
        <v>1747249705.1</v>
      </c>
      <c r="FT231">
        <v>1747249711.1</v>
      </c>
      <c r="FU231">
        <v>0</v>
      </c>
      <c r="FV231">
        <v>0.871</v>
      </c>
      <c r="FW231">
        <v>0.066</v>
      </c>
      <c r="FX231">
        <v>5.486</v>
      </c>
      <c r="FY231">
        <v>0.145</v>
      </c>
      <c r="FZ231">
        <v>420</v>
      </c>
      <c r="GA231">
        <v>16</v>
      </c>
      <c r="GB231">
        <v>0.27</v>
      </c>
      <c r="GC231">
        <v>0.16</v>
      </c>
      <c r="GD231">
        <v>14.4973095238095</v>
      </c>
      <c r="GE231">
        <v>16.4476987012987</v>
      </c>
      <c r="GF231">
        <v>1.68442435833638</v>
      </c>
      <c r="GG231">
        <v>0</v>
      </c>
      <c r="GH231">
        <v>746.736088235294</v>
      </c>
      <c r="GI231">
        <v>10.0937356798182</v>
      </c>
      <c r="GJ231">
        <v>1.02144230114454</v>
      </c>
      <c r="GK231">
        <v>-1</v>
      </c>
      <c r="GL231">
        <v>6.83138142857143</v>
      </c>
      <c r="GM231">
        <v>0.0353922077922037</v>
      </c>
      <c r="GN231">
        <v>0.00412054929962159</v>
      </c>
      <c r="GO231">
        <v>1</v>
      </c>
      <c r="GP231">
        <v>1</v>
      </c>
      <c r="GQ231">
        <v>2</v>
      </c>
      <c r="GR231" t="s">
        <v>448</v>
      </c>
      <c r="GS231">
        <v>3.12463</v>
      </c>
      <c r="GT231">
        <v>2.65923</v>
      </c>
      <c r="GU231">
        <v>0.0224974</v>
      </c>
      <c r="GV231">
        <v>0.0193236</v>
      </c>
      <c r="GW231">
        <v>0.103972</v>
      </c>
      <c r="GX231">
        <v>0.0830835</v>
      </c>
      <c r="GY231">
        <v>25299</v>
      </c>
      <c r="GZ231">
        <v>23934.7</v>
      </c>
      <c r="HA231">
        <v>23144.8</v>
      </c>
      <c r="HB231">
        <v>23764.6</v>
      </c>
      <c r="HC231">
        <v>35336.6</v>
      </c>
      <c r="HD231">
        <v>36060.6</v>
      </c>
      <c r="HE231">
        <v>41726.9</v>
      </c>
      <c r="HF231">
        <v>42375.8</v>
      </c>
      <c r="HG231">
        <v>1.90968</v>
      </c>
      <c r="HH231">
        <v>1.78978</v>
      </c>
      <c r="HI231">
        <v>0.158407</v>
      </c>
      <c r="HJ231">
        <v>0</v>
      </c>
      <c r="HK231">
        <v>27.4318</v>
      </c>
      <c r="HL231">
        <v>999.9</v>
      </c>
      <c r="HM231">
        <v>42.034</v>
      </c>
      <c r="HN231">
        <v>31.25</v>
      </c>
      <c r="HO231">
        <v>21.3496</v>
      </c>
      <c r="HP231">
        <v>54.6857</v>
      </c>
      <c r="HQ231">
        <v>43.4696</v>
      </c>
      <c r="HR231">
        <v>1</v>
      </c>
      <c r="HS231">
        <v>0.0298425</v>
      </c>
      <c r="HT231">
        <v>-0.489082</v>
      </c>
      <c r="HU231">
        <v>20.2167</v>
      </c>
      <c r="HV231">
        <v>5.23346</v>
      </c>
      <c r="HW231">
        <v>11.992</v>
      </c>
      <c r="HX231">
        <v>4.95555</v>
      </c>
      <c r="HY231">
        <v>3.3039</v>
      </c>
      <c r="HZ231">
        <v>999.9</v>
      </c>
      <c r="IA231">
        <v>9999</v>
      </c>
      <c r="IB231">
        <v>9999</v>
      </c>
      <c r="IC231">
        <v>9999</v>
      </c>
      <c r="ID231">
        <v>1.86859</v>
      </c>
      <c r="IE231">
        <v>1.8643</v>
      </c>
      <c r="IF231">
        <v>1.87182</v>
      </c>
      <c r="IG231">
        <v>1.86279</v>
      </c>
      <c r="IH231">
        <v>1.86218</v>
      </c>
      <c r="II231">
        <v>1.86859</v>
      </c>
      <c r="IJ231">
        <v>1.85878</v>
      </c>
      <c r="IK231">
        <v>1.86511</v>
      </c>
      <c r="IL231">
        <v>5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4.592</v>
      </c>
      <c r="IZ231">
        <v>0.3613</v>
      </c>
      <c r="JA231">
        <v>4.24591870636989</v>
      </c>
      <c r="JB231">
        <v>0.00406324532283829</v>
      </c>
      <c r="JC231">
        <v>-1.45373754250553e-06</v>
      </c>
      <c r="JD231">
        <v>2.45784242640463e-10</v>
      </c>
      <c r="JE231">
        <v>0.0444475935836347</v>
      </c>
      <c r="JF231">
        <v>0.00491888386651684</v>
      </c>
      <c r="JG231">
        <v>0.000226889049496401</v>
      </c>
      <c r="JH231">
        <v>4.01595507822366e-06</v>
      </c>
      <c r="JI231">
        <v>-0</v>
      </c>
      <c r="JJ231">
        <v>2035</v>
      </c>
      <c r="JK231">
        <v>2</v>
      </c>
      <c r="JL231">
        <v>30</v>
      </c>
      <c r="JM231">
        <v>187121.6</v>
      </c>
      <c r="JN231">
        <v>187121.5</v>
      </c>
      <c r="JO231">
        <v>0.27832</v>
      </c>
      <c r="JP231">
        <v>2.44873</v>
      </c>
      <c r="JQ231">
        <v>1.49902</v>
      </c>
      <c r="JR231">
        <v>2.32422</v>
      </c>
      <c r="JS231">
        <v>1.54419</v>
      </c>
      <c r="JT231">
        <v>2.33154</v>
      </c>
      <c r="JU231">
        <v>36.2929</v>
      </c>
      <c r="JV231">
        <v>24.1225</v>
      </c>
      <c r="JW231">
        <v>18</v>
      </c>
      <c r="JX231">
        <v>549.148</v>
      </c>
      <c r="JY231">
        <v>416.777</v>
      </c>
      <c r="JZ231">
        <v>28.7712</v>
      </c>
      <c r="KA231">
        <v>28.0062</v>
      </c>
      <c r="KB231">
        <v>29.9997</v>
      </c>
      <c r="KC231">
        <v>27.9358</v>
      </c>
      <c r="KD231">
        <v>27.9664</v>
      </c>
      <c r="KE231">
        <v>5.46496</v>
      </c>
      <c r="KF231">
        <v>23.9121</v>
      </c>
      <c r="KG231">
        <v>31.8408</v>
      </c>
      <c r="KH231">
        <v>28.761</v>
      </c>
      <c r="KI231">
        <v>46.6725</v>
      </c>
      <c r="KJ231">
        <v>18.1371</v>
      </c>
      <c r="KK231">
        <v>93.5204</v>
      </c>
      <c r="KL231">
        <v>98.7624</v>
      </c>
    </row>
    <row r="232" spans="1:298">
      <c r="A232">
        <v>216</v>
      </c>
      <c r="B232">
        <v>1758477008.1</v>
      </c>
      <c r="C232">
        <v>7680</v>
      </c>
      <c r="D232" t="s">
        <v>877</v>
      </c>
      <c r="E232" t="s">
        <v>878</v>
      </c>
      <c r="F232">
        <v>5</v>
      </c>
      <c r="G232" t="s">
        <v>436</v>
      </c>
      <c r="H232" t="s">
        <v>832</v>
      </c>
      <c r="I232" t="s">
        <v>438</v>
      </c>
      <c r="J232">
        <v>1758476999.94615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70.6492131290044</v>
      </c>
      <c r="AL232">
        <v>82.3884066666667</v>
      </c>
      <c r="AM232">
        <v>-3.10631761904763</v>
      </c>
      <c r="AN232">
        <v>63.94</v>
      </c>
      <c r="AO232">
        <f>(AQ232 - AP232 + DZ232*1E3/(8.314*(EB232+273.15)) * AS232/DY232 * AR232) * DY232/(100*DM232) * 1000/(1000 - AQ232)</f>
        <v>0</v>
      </c>
      <c r="AP232">
        <v>18.1129420692864</v>
      </c>
      <c r="AQ232">
        <v>24.9293909090909</v>
      </c>
      <c r="AR232">
        <v>5.55925520754291e-05</v>
      </c>
      <c r="AS232">
        <v>94.9993966536346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4.8</v>
      </c>
      <c r="DN232">
        <v>0.5</v>
      </c>
      <c r="DO232" t="s">
        <v>440</v>
      </c>
      <c r="DP232">
        <v>2</v>
      </c>
      <c r="DQ232" t="b">
        <v>1</v>
      </c>
      <c r="DR232">
        <v>1758476999.94615</v>
      </c>
      <c r="DS232">
        <v>102.231715384615</v>
      </c>
      <c r="DT232">
        <v>85.44</v>
      </c>
      <c r="DU232">
        <v>24.9171923076923</v>
      </c>
      <c r="DV232">
        <v>18.0968461538462</v>
      </c>
      <c r="DW232">
        <v>97.6030769230769</v>
      </c>
      <c r="DX232">
        <v>24.5556846153846</v>
      </c>
      <c r="DY232">
        <v>499.983</v>
      </c>
      <c r="DZ232">
        <v>90.0939923076923</v>
      </c>
      <c r="EA232">
        <v>0.0331500769230769</v>
      </c>
      <c r="EB232">
        <v>30.9642923076923</v>
      </c>
      <c r="EC232">
        <v>30.0180384615385</v>
      </c>
      <c r="ED232">
        <v>999.9</v>
      </c>
      <c r="EE232">
        <v>0</v>
      </c>
      <c r="EF232">
        <v>0</v>
      </c>
      <c r="EG232">
        <v>10006.5315384615</v>
      </c>
      <c r="EH232">
        <v>0</v>
      </c>
      <c r="EI232">
        <v>10.7945</v>
      </c>
      <c r="EJ232">
        <v>16.7917384615385</v>
      </c>
      <c r="EK232">
        <v>104.844015384615</v>
      </c>
      <c r="EL232">
        <v>87.0143692307692</v>
      </c>
      <c r="EM232">
        <v>6.82035</v>
      </c>
      <c r="EN232">
        <v>85.44</v>
      </c>
      <c r="EO232">
        <v>18.0968461538462</v>
      </c>
      <c r="EP232">
        <v>2.24489</v>
      </c>
      <c r="EQ232">
        <v>1.63041538461538</v>
      </c>
      <c r="ER232">
        <v>19.2863</v>
      </c>
      <c r="ES232">
        <v>14.2493076923077</v>
      </c>
      <c r="ET232">
        <v>2000.00692307692</v>
      </c>
      <c r="EU232">
        <v>0.980003923076923</v>
      </c>
      <c r="EV232">
        <v>0.0199962076923077</v>
      </c>
      <c r="EW232">
        <v>0</v>
      </c>
      <c r="EX232">
        <v>748.226461538462</v>
      </c>
      <c r="EY232">
        <v>5.00016</v>
      </c>
      <c r="EZ232">
        <v>15111.1153846154</v>
      </c>
      <c r="FA232">
        <v>18234.2923076923</v>
      </c>
      <c r="FB232">
        <v>49.0286153846154</v>
      </c>
      <c r="FC232">
        <v>49.4757692307692</v>
      </c>
      <c r="FD232">
        <v>49.4757692307692</v>
      </c>
      <c r="FE232">
        <v>48.937</v>
      </c>
      <c r="FF232">
        <v>50.8507692307692</v>
      </c>
      <c r="FG232">
        <v>1955.11692307692</v>
      </c>
      <c r="FH232">
        <v>39.89</v>
      </c>
      <c r="FI232">
        <v>0</v>
      </c>
      <c r="FJ232">
        <v>1758477009.2</v>
      </c>
      <c r="FK232">
        <v>0</v>
      </c>
      <c r="FL232">
        <v>748.44212</v>
      </c>
      <c r="FM232">
        <v>12.7390769120975</v>
      </c>
      <c r="FN232">
        <v>254.753846116531</v>
      </c>
      <c r="FO232">
        <v>15114.792</v>
      </c>
      <c r="FP232">
        <v>15</v>
      </c>
      <c r="FQ232">
        <v>0</v>
      </c>
      <c r="FR232" t="s">
        <v>441</v>
      </c>
      <c r="FS232">
        <v>1747249705.1</v>
      </c>
      <c r="FT232">
        <v>1747249711.1</v>
      </c>
      <c r="FU232">
        <v>0</v>
      </c>
      <c r="FV232">
        <v>0.871</v>
      </c>
      <c r="FW232">
        <v>0.066</v>
      </c>
      <c r="FX232">
        <v>5.486</v>
      </c>
      <c r="FY232">
        <v>0.145</v>
      </c>
      <c r="FZ232">
        <v>420</v>
      </c>
      <c r="GA232">
        <v>16</v>
      </c>
      <c r="GB232">
        <v>0.27</v>
      </c>
      <c r="GC232">
        <v>0.16</v>
      </c>
      <c r="GD232">
        <v>15.97871</v>
      </c>
      <c r="GE232">
        <v>14.6011488721805</v>
      </c>
      <c r="GF232">
        <v>1.41859003764301</v>
      </c>
      <c r="GG232">
        <v>0</v>
      </c>
      <c r="GH232">
        <v>747.562970588235</v>
      </c>
      <c r="GI232">
        <v>11.5583345945275</v>
      </c>
      <c r="GJ232">
        <v>1.15216054041945</v>
      </c>
      <c r="GK232">
        <v>-1</v>
      </c>
      <c r="GL232">
        <v>6.8250675</v>
      </c>
      <c r="GM232">
        <v>-0.110765864661657</v>
      </c>
      <c r="GN232">
        <v>0.0159451666265987</v>
      </c>
      <c r="GO232">
        <v>0</v>
      </c>
      <c r="GP232">
        <v>0</v>
      </c>
      <c r="GQ232">
        <v>2</v>
      </c>
      <c r="GR232" t="s">
        <v>467</v>
      </c>
      <c r="GS232">
        <v>3.12485</v>
      </c>
      <c r="GT232">
        <v>2.65835</v>
      </c>
      <c r="GU232">
        <v>0.0187064</v>
      </c>
      <c r="GV232">
        <v>0.0149955</v>
      </c>
      <c r="GW232">
        <v>0.10405</v>
      </c>
      <c r="GX232">
        <v>0.0832022</v>
      </c>
      <c r="GY232">
        <v>25397.9</v>
      </c>
      <c r="GZ232">
        <v>24040.2</v>
      </c>
      <c r="HA232">
        <v>23145.5</v>
      </c>
      <c r="HB232">
        <v>23764.5</v>
      </c>
      <c r="HC232">
        <v>35334</v>
      </c>
      <c r="HD232">
        <v>36055.4</v>
      </c>
      <c r="HE232">
        <v>41727.9</v>
      </c>
      <c r="HF232">
        <v>42375.6</v>
      </c>
      <c r="HG232">
        <v>1.9097</v>
      </c>
      <c r="HH232">
        <v>1.78962</v>
      </c>
      <c r="HI232">
        <v>0.158325</v>
      </c>
      <c r="HJ232">
        <v>0</v>
      </c>
      <c r="HK232">
        <v>27.4295</v>
      </c>
      <c r="HL232">
        <v>999.9</v>
      </c>
      <c r="HM232">
        <v>42.058</v>
      </c>
      <c r="HN232">
        <v>31.25</v>
      </c>
      <c r="HO232">
        <v>21.3633</v>
      </c>
      <c r="HP232">
        <v>54.4557</v>
      </c>
      <c r="HQ232">
        <v>43.3494</v>
      </c>
      <c r="HR232">
        <v>1</v>
      </c>
      <c r="HS232">
        <v>0.0296341</v>
      </c>
      <c r="HT232">
        <v>-0.522544</v>
      </c>
      <c r="HU232">
        <v>20.2164</v>
      </c>
      <c r="HV232">
        <v>5.23301</v>
      </c>
      <c r="HW232">
        <v>11.992</v>
      </c>
      <c r="HX232">
        <v>4.95465</v>
      </c>
      <c r="HY232">
        <v>3.3039</v>
      </c>
      <c r="HZ232">
        <v>999.9</v>
      </c>
      <c r="IA232">
        <v>9999</v>
      </c>
      <c r="IB232">
        <v>9999</v>
      </c>
      <c r="IC232">
        <v>9999</v>
      </c>
      <c r="ID232">
        <v>1.86859</v>
      </c>
      <c r="IE232">
        <v>1.86431</v>
      </c>
      <c r="IF232">
        <v>1.8718</v>
      </c>
      <c r="IG232">
        <v>1.86279</v>
      </c>
      <c r="IH232">
        <v>1.86218</v>
      </c>
      <c r="II232">
        <v>1.86859</v>
      </c>
      <c r="IJ232">
        <v>1.85879</v>
      </c>
      <c r="IK232">
        <v>1.86514</v>
      </c>
      <c r="IL232">
        <v>5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4.534</v>
      </c>
      <c r="IZ232">
        <v>0.3619</v>
      </c>
      <c r="JA232">
        <v>4.24591870636989</v>
      </c>
      <c r="JB232">
        <v>0.00406324532283829</v>
      </c>
      <c r="JC232">
        <v>-1.45373754250553e-06</v>
      </c>
      <c r="JD232">
        <v>2.45784242640463e-10</v>
      </c>
      <c r="JE232">
        <v>0.0444475935836347</v>
      </c>
      <c r="JF232">
        <v>0.00491888386651684</v>
      </c>
      <c r="JG232">
        <v>0.000226889049496401</v>
      </c>
      <c r="JH232">
        <v>4.01595507822366e-06</v>
      </c>
      <c r="JI232">
        <v>-0</v>
      </c>
      <c r="JJ232">
        <v>2035</v>
      </c>
      <c r="JK232">
        <v>2</v>
      </c>
      <c r="JL232">
        <v>30</v>
      </c>
      <c r="JM232">
        <v>187121.7</v>
      </c>
      <c r="JN232">
        <v>187121.6</v>
      </c>
      <c r="JO232">
        <v>0.247803</v>
      </c>
      <c r="JP232">
        <v>2.45361</v>
      </c>
      <c r="JQ232">
        <v>1.49902</v>
      </c>
      <c r="JR232">
        <v>2.32422</v>
      </c>
      <c r="JS232">
        <v>1.54419</v>
      </c>
      <c r="JT232">
        <v>2.29004</v>
      </c>
      <c r="JU232">
        <v>36.2929</v>
      </c>
      <c r="JV232">
        <v>24.1225</v>
      </c>
      <c r="JW232">
        <v>18</v>
      </c>
      <c r="JX232">
        <v>549.125</v>
      </c>
      <c r="JY232">
        <v>416.657</v>
      </c>
      <c r="JZ232">
        <v>28.7468</v>
      </c>
      <c r="KA232">
        <v>28.0009</v>
      </c>
      <c r="KB232">
        <v>29.9997</v>
      </c>
      <c r="KC232">
        <v>27.9312</v>
      </c>
      <c r="KD232">
        <v>27.9617</v>
      </c>
      <c r="KE232">
        <v>4.78534</v>
      </c>
      <c r="KF232">
        <v>23.9121</v>
      </c>
      <c r="KG232">
        <v>31.8408</v>
      </c>
      <c r="KH232">
        <v>28.7464</v>
      </c>
      <c r="KI232">
        <v>33.1467</v>
      </c>
      <c r="KJ232">
        <v>18.1192</v>
      </c>
      <c r="KK232">
        <v>93.5228</v>
      </c>
      <c r="KL232">
        <v>98.7619</v>
      </c>
    </row>
    <row r="233" spans="1:298">
      <c r="A233">
        <v>217</v>
      </c>
      <c r="B233">
        <v>1758477105</v>
      </c>
      <c r="C233">
        <v>7776.90000009537</v>
      </c>
      <c r="D233" t="s">
        <v>879</v>
      </c>
      <c r="E233" t="s">
        <v>880</v>
      </c>
      <c r="F233">
        <v>5</v>
      </c>
      <c r="G233" t="s">
        <v>436</v>
      </c>
      <c r="H233" t="s">
        <v>832</v>
      </c>
      <c r="I233" t="s">
        <v>438</v>
      </c>
      <c r="J233">
        <v>1758477096.56875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427.793776601066</v>
      </c>
      <c r="AL233">
        <v>400.951389586852</v>
      </c>
      <c r="AM233">
        <v>-1.99709194474647e-06</v>
      </c>
      <c r="AN233">
        <v>63.94</v>
      </c>
      <c r="AO233">
        <f>(AQ233 - AP233 + DZ233*1E3/(8.314*(EB233+273.15)) * AS233/DY233 * AR233) * DY233/(100*DM233) * 1000/(1000 - AQ233)</f>
        <v>0</v>
      </c>
      <c r="AP233">
        <v>18.1260803621678</v>
      </c>
      <c r="AQ233">
        <v>24.9996489240358</v>
      </c>
      <c r="AR233">
        <v>2.16360865157349e-05</v>
      </c>
      <c r="AS233">
        <v>94.9993966536346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4.8</v>
      </c>
      <c r="DN233">
        <v>0.5</v>
      </c>
      <c r="DO233" t="s">
        <v>440</v>
      </c>
      <c r="DP233">
        <v>2</v>
      </c>
      <c r="DQ233" t="b">
        <v>1</v>
      </c>
      <c r="DR233">
        <v>1758477096.56875</v>
      </c>
      <c r="DS233">
        <v>390.93525</v>
      </c>
      <c r="DT233">
        <v>420.01275</v>
      </c>
      <c r="DU233">
        <v>24.9900375</v>
      </c>
      <c r="DV233">
        <v>18.1280125</v>
      </c>
      <c r="DW233">
        <v>385.3255</v>
      </c>
      <c r="DX233">
        <v>24.62688125</v>
      </c>
      <c r="DY233">
        <v>500.0103125</v>
      </c>
      <c r="DZ233">
        <v>90.08961875</v>
      </c>
      <c r="EA233">
        <v>0.03326403125</v>
      </c>
      <c r="EB233">
        <v>30.94055</v>
      </c>
      <c r="EC233">
        <v>29.96215</v>
      </c>
      <c r="ED233">
        <v>999.9</v>
      </c>
      <c r="EE233">
        <v>0</v>
      </c>
      <c r="EF233">
        <v>0</v>
      </c>
      <c r="EG233">
        <v>10006.04625</v>
      </c>
      <c r="EH233">
        <v>0</v>
      </c>
      <c r="EI233">
        <v>10.7945</v>
      </c>
      <c r="EJ233">
        <v>-29.07750625</v>
      </c>
      <c r="EK233">
        <v>400.9551875</v>
      </c>
      <c r="EL233">
        <v>427.7673125</v>
      </c>
      <c r="EM233">
        <v>6.862051875</v>
      </c>
      <c r="EN233">
        <v>420.01275</v>
      </c>
      <c r="EO233">
        <v>18.1280125</v>
      </c>
      <c r="EP233">
        <v>2.251343125</v>
      </c>
      <c r="EQ233">
        <v>1.63314375</v>
      </c>
      <c r="ER233">
        <v>19.33243125</v>
      </c>
      <c r="ES233">
        <v>14.27515</v>
      </c>
      <c r="ET233">
        <v>2000.013125</v>
      </c>
      <c r="EU233">
        <v>0.98000325</v>
      </c>
      <c r="EV233">
        <v>0.01999715</v>
      </c>
      <c r="EW233">
        <v>0</v>
      </c>
      <c r="EX233">
        <v>765.8440625</v>
      </c>
      <c r="EY233">
        <v>5.00016</v>
      </c>
      <c r="EZ233">
        <v>15476.5125</v>
      </c>
      <c r="FA233">
        <v>18234.34375</v>
      </c>
      <c r="FB233">
        <v>48.9566875</v>
      </c>
      <c r="FC233">
        <v>49.394375</v>
      </c>
      <c r="FD233">
        <v>49.378875</v>
      </c>
      <c r="FE233">
        <v>48.875</v>
      </c>
      <c r="FF233">
        <v>50.777125</v>
      </c>
      <c r="FG233">
        <v>1955.1225</v>
      </c>
      <c r="FH233">
        <v>39.890625</v>
      </c>
      <c r="FI233">
        <v>0</v>
      </c>
      <c r="FJ233">
        <v>1758477106.4</v>
      </c>
      <c r="FK233">
        <v>0</v>
      </c>
      <c r="FL233">
        <v>765.79156</v>
      </c>
      <c r="FM233">
        <v>-2.22876923121762</v>
      </c>
      <c r="FN233">
        <v>-40.9846152702834</v>
      </c>
      <c r="FO233">
        <v>15475.304</v>
      </c>
      <c r="FP233">
        <v>15</v>
      </c>
      <c r="FQ233">
        <v>0</v>
      </c>
      <c r="FR233" t="s">
        <v>441</v>
      </c>
      <c r="FS233">
        <v>1747249705.1</v>
      </c>
      <c r="FT233">
        <v>1747249711.1</v>
      </c>
      <c r="FU233">
        <v>0</v>
      </c>
      <c r="FV233">
        <v>0.871</v>
      </c>
      <c r="FW233">
        <v>0.066</v>
      </c>
      <c r="FX233">
        <v>5.486</v>
      </c>
      <c r="FY233">
        <v>0.145</v>
      </c>
      <c r="FZ233">
        <v>420</v>
      </c>
      <c r="GA233">
        <v>16</v>
      </c>
      <c r="GB233">
        <v>0.27</v>
      </c>
      <c r="GC233">
        <v>0.16</v>
      </c>
      <c r="GD233">
        <v>-29.0156476190476</v>
      </c>
      <c r="GE233">
        <v>-0.895421835013548</v>
      </c>
      <c r="GF233">
        <v>0.100731612378768</v>
      </c>
      <c r="GG233">
        <v>0</v>
      </c>
      <c r="GH233">
        <v>765.948764705882</v>
      </c>
      <c r="GI233">
        <v>-1.66453781656917</v>
      </c>
      <c r="GJ233">
        <v>0.295373647598258</v>
      </c>
      <c r="GK233">
        <v>-1</v>
      </c>
      <c r="GL233">
        <v>6.85622714285714</v>
      </c>
      <c r="GM233">
        <v>0.112676654275416</v>
      </c>
      <c r="GN233">
        <v>0.0116621668095546</v>
      </c>
      <c r="GO233">
        <v>0</v>
      </c>
      <c r="GP233">
        <v>0</v>
      </c>
      <c r="GQ233">
        <v>2</v>
      </c>
      <c r="GR233" t="s">
        <v>467</v>
      </c>
      <c r="GS233">
        <v>3.12476</v>
      </c>
      <c r="GT233">
        <v>2.65888</v>
      </c>
      <c r="GU233">
        <v>0.0838147</v>
      </c>
      <c r="GV233">
        <v>0.0894699</v>
      </c>
      <c r="GW233">
        <v>0.104254</v>
      </c>
      <c r="GX233">
        <v>0.0831665</v>
      </c>
      <c r="GY233">
        <v>23718.8</v>
      </c>
      <c r="GZ233">
        <v>22228</v>
      </c>
      <c r="HA233">
        <v>23150.7</v>
      </c>
      <c r="HB233">
        <v>23769.4</v>
      </c>
      <c r="HC233">
        <v>35337.9</v>
      </c>
      <c r="HD233">
        <v>36069</v>
      </c>
      <c r="HE233">
        <v>41735.7</v>
      </c>
      <c r="HF233">
        <v>42383</v>
      </c>
      <c r="HG233">
        <v>1.91095</v>
      </c>
      <c r="HH233">
        <v>1.79218</v>
      </c>
      <c r="HI233">
        <v>0.159547</v>
      </c>
      <c r="HJ233">
        <v>0</v>
      </c>
      <c r="HK233">
        <v>27.3641</v>
      </c>
      <c r="HL233">
        <v>999.9</v>
      </c>
      <c r="HM233">
        <v>42.156</v>
      </c>
      <c r="HN233">
        <v>31.219</v>
      </c>
      <c r="HO233">
        <v>21.3737</v>
      </c>
      <c r="HP233">
        <v>54.3857</v>
      </c>
      <c r="HQ233">
        <v>43.2572</v>
      </c>
      <c r="HR233">
        <v>1</v>
      </c>
      <c r="HS233">
        <v>0.0234451</v>
      </c>
      <c r="HT233">
        <v>-1.01303</v>
      </c>
      <c r="HU233">
        <v>20.2147</v>
      </c>
      <c r="HV233">
        <v>5.23376</v>
      </c>
      <c r="HW233">
        <v>11.992</v>
      </c>
      <c r="HX233">
        <v>4.9558</v>
      </c>
      <c r="HY233">
        <v>3.30398</v>
      </c>
      <c r="HZ233">
        <v>999.9</v>
      </c>
      <c r="IA233">
        <v>9999</v>
      </c>
      <c r="IB233">
        <v>9999</v>
      </c>
      <c r="IC233">
        <v>9999</v>
      </c>
      <c r="ID233">
        <v>1.86858</v>
      </c>
      <c r="IE233">
        <v>1.86432</v>
      </c>
      <c r="IF233">
        <v>1.8718</v>
      </c>
      <c r="IG233">
        <v>1.86279</v>
      </c>
      <c r="IH233">
        <v>1.86218</v>
      </c>
      <c r="II233">
        <v>1.86859</v>
      </c>
      <c r="IJ233">
        <v>1.85878</v>
      </c>
      <c r="IK233">
        <v>1.86509</v>
      </c>
      <c r="IL233">
        <v>5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5.61</v>
      </c>
      <c r="IZ233">
        <v>0.3634</v>
      </c>
      <c r="JA233">
        <v>4.24591870636989</v>
      </c>
      <c r="JB233">
        <v>0.00406324532283829</v>
      </c>
      <c r="JC233">
        <v>-1.45373754250553e-06</v>
      </c>
      <c r="JD233">
        <v>2.45784242640463e-10</v>
      </c>
      <c r="JE233">
        <v>0.0444475935836347</v>
      </c>
      <c r="JF233">
        <v>0.00491888386651684</v>
      </c>
      <c r="JG233">
        <v>0.000226889049496401</v>
      </c>
      <c r="JH233">
        <v>4.01595507822366e-06</v>
      </c>
      <c r="JI233">
        <v>-0</v>
      </c>
      <c r="JJ233">
        <v>2035</v>
      </c>
      <c r="JK233">
        <v>2</v>
      </c>
      <c r="JL233">
        <v>30</v>
      </c>
      <c r="JM233">
        <v>187123.3</v>
      </c>
      <c r="JN233">
        <v>187123.2</v>
      </c>
      <c r="JO233">
        <v>1.03516</v>
      </c>
      <c r="JP233">
        <v>2.39136</v>
      </c>
      <c r="JQ233">
        <v>1.4978</v>
      </c>
      <c r="JR233">
        <v>2.32422</v>
      </c>
      <c r="JS233">
        <v>1.54419</v>
      </c>
      <c r="JT233">
        <v>2.33276</v>
      </c>
      <c r="JU233">
        <v>36.2694</v>
      </c>
      <c r="JV233">
        <v>24.1225</v>
      </c>
      <c r="JW233">
        <v>18</v>
      </c>
      <c r="JX233">
        <v>549.164</v>
      </c>
      <c r="JY233">
        <v>417.48</v>
      </c>
      <c r="JZ233">
        <v>29.1743</v>
      </c>
      <c r="KA233">
        <v>27.9097</v>
      </c>
      <c r="KB233">
        <v>29.9997</v>
      </c>
      <c r="KC233">
        <v>27.8408</v>
      </c>
      <c r="KD233">
        <v>27.8716</v>
      </c>
      <c r="KE233">
        <v>20.861</v>
      </c>
      <c r="KF233">
        <v>24.1926</v>
      </c>
      <c r="KG233">
        <v>32.2237</v>
      </c>
      <c r="KH233">
        <v>29.1885</v>
      </c>
      <c r="KI233">
        <v>426.888</v>
      </c>
      <c r="KJ233">
        <v>18.1075</v>
      </c>
      <c r="KK233">
        <v>93.5415</v>
      </c>
      <c r="KL233">
        <v>98.7803</v>
      </c>
    </row>
    <row r="234" spans="1:298">
      <c r="A234">
        <v>218</v>
      </c>
      <c r="B234">
        <v>1758477110</v>
      </c>
      <c r="C234">
        <v>7781.90000009537</v>
      </c>
      <c r="D234" t="s">
        <v>881</v>
      </c>
      <c r="E234" t="s">
        <v>882</v>
      </c>
      <c r="F234">
        <v>5</v>
      </c>
      <c r="G234" t="s">
        <v>436</v>
      </c>
      <c r="H234" t="s">
        <v>832</v>
      </c>
      <c r="I234" t="s">
        <v>438</v>
      </c>
      <c r="J234">
        <v>1758477101.30667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427.944212699567</v>
      </c>
      <c r="AL234">
        <v>400.941339393939</v>
      </c>
      <c r="AM234">
        <v>-0.000651688311692564</v>
      </c>
      <c r="AN234">
        <v>63.94</v>
      </c>
      <c r="AO234">
        <f>(AQ234 - AP234 + DZ234*1E3/(8.314*(EB234+273.15)) * AS234/DY234 * AR234) * DY234/(100*DM234) * 1000/(1000 - AQ234)</f>
        <v>0</v>
      </c>
      <c r="AP234">
        <v>18.1227442223334</v>
      </c>
      <c r="AQ234">
        <v>25.007839096038</v>
      </c>
      <c r="AR234">
        <v>1.68399450041158e-05</v>
      </c>
      <c r="AS234">
        <v>94.9993966536346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4.8</v>
      </c>
      <c r="DN234">
        <v>0.5</v>
      </c>
      <c r="DO234" t="s">
        <v>440</v>
      </c>
      <c r="DP234">
        <v>2</v>
      </c>
      <c r="DQ234" t="b">
        <v>1</v>
      </c>
      <c r="DR234">
        <v>1758477101.30667</v>
      </c>
      <c r="DS234">
        <v>390.926866666667</v>
      </c>
      <c r="DT234">
        <v>420.1148</v>
      </c>
      <c r="DU234">
        <v>24.9973133333333</v>
      </c>
      <c r="DV234">
        <v>18.1256066666667</v>
      </c>
      <c r="DW234">
        <v>385.317066666667</v>
      </c>
      <c r="DX234">
        <v>24.6340066666667</v>
      </c>
      <c r="DY234">
        <v>499.982933333333</v>
      </c>
      <c r="DZ234">
        <v>90.0886933333333</v>
      </c>
      <c r="EA234">
        <v>0.03326134</v>
      </c>
      <c r="EB234">
        <v>30.9463333333333</v>
      </c>
      <c r="EC234">
        <v>29.9641066666667</v>
      </c>
      <c r="ED234">
        <v>999.9</v>
      </c>
      <c r="EE234">
        <v>0</v>
      </c>
      <c r="EF234">
        <v>0</v>
      </c>
      <c r="EG234">
        <v>10006.076</v>
      </c>
      <c r="EH234">
        <v>0</v>
      </c>
      <c r="EI234">
        <v>10.8034066666667</v>
      </c>
      <c r="EJ234">
        <v>-29.1879933333333</v>
      </c>
      <c r="EK234">
        <v>400.9494</v>
      </c>
      <c r="EL234">
        <v>427.8702</v>
      </c>
      <c r="EM234">
        <v>6.871742</v>
      </c>
      <c r="EN234">
        <v>420.1148</v>
      </c>
      <c r="EO234">
        <v>18.1256066666667</v>
      </c>
      <c r="EP234">
        <v>2.251976</v>
      </c>
      <c r="EQ234">
        <v>1.63290933333333</v>
      </c>
      <c r="ER234">
        <v>19.33694</v>
      </c>
      <c r="ES234">
        <v>14.2729333333333</v>
      </c>
      <c r="ET234">
        <v>2000.00333333333</v>
      </c>
      <c r="EU234">
        <v>0.980003133333333</v>
      </c>
      <c r="EV234">
        <v>0.0199973133333333</v>
      </c>
      <c r="EW234">
        <v>0</v>
      </c>
      <c r="EX234">
        <v>765.7066</v>
      </c>
      <c r="EY234">
        <v>5.00016</v>
      </c>
      <c r="EZ234">
        <v>15473.3933333333</v>
      </c>
      <c r="FA234">
        <v>18234.26</v>
      </c>
      <c r="FB234">
        <v>48.9538</v>
      </c>
      <c r="FC234">
        <v>49.3874</v>
      </c>
      <c r="FD234">
        <v>49.375</v>
      </c>
      <c r="FE234">
        <v>48.875</v>
      </c>
      <c r="FF234">
        <v>50.7665333333333</v>
      </c>
      <c r="FG234">
        <v>1955.11266666667</v>
      </c>
      <c r="FH234">
        <v>39.8906666666667</v>
      </c>
      <c r="FI234">
        <v>0</v>
      </c>
      <c r="FJ234">
        <v>1758477111.2</v>
      </c>
      <c r="FK234">
        <v>0</v>
      </c>
      <c r="FL234">
        <v>765.62624</v>
      </c>
      <c r="FM234">
        <v>-0.923076909841589</v>
      </c>
      <c r="FN234">
        <v>-37.9846153534148</v>
      </c>
      <c r="FO234">
        <v>15472.244</v>
      </c>
      <c r="FP234">
        <v>15</v>
      </c>
      <c r="FQ234">
        <v>0</v>
      </c>
      <c r="FR234" t="s">
        <v>441</v>
      </c>
      <c r="FS234">
        <v>1747249705.1</v>
      </c>
      <c r="FT234">
        <v>1747249711.1</v>
      </c>
      <c r="FU234">
        <v>0</v>
      </c>
      <c r="FV234">
        <v>0.871</v>
      </c>
      <c r="FW234">
        <v>0.066</v>
      </c>
      <c r="FX234">
        <v>5.486</v>
      </c>
      <c r="FY234">
        <v>0.145</v>
      </c>
      <c r="FZ234">
        <v>420</v>
      </c>
      <c r="GA234">
        <v>16</v>
      </c>
      <c r="GB234">
        <v>0.27</v>
      </c>
      <c r="GC234">
        <v>0.16</v>
      </c>
      <c r="GD234">
        <v>-29.1483571428571</v>
      </c>
      <c r="GE234">
        <v>-1.32909538963239</v>
      </c>
      <c r="GF234">
        <v>0.249370087508943</v>
      </c>
      <c r="GG234">
        <v>0</v>
      </c>
      <c r="GH234">
        <v>765.739382352941</v>
      </c>
      <c r="GI234">
        <v>-1.76114590979511</v>
      </c>
      <c r="GJ234">
        <v>0.32297477726195</v>
      </c>
      <c r="GK234">
        <v>-1</v>
      </c>
      <c r="GL234">
        <v>6.86686761904762</v>
      </c>
      <c r="GM234">
        <v>0.123395642865627</v>
      </c>
      <c r="GN234">
        <v>0.0125306222643197</v>
      </c>
      <c r="GO234">
        <v>0</v>
      </c>
      <c r="GP234">
        <v>0</v>
      </c>
      <c r="GQ234">
        <v>2</v>
      </c>
      <c r="GR234" t="s">
        <v>467</v>
      </c>
      <c r="GS234">
        <v>3.12488</v>
      </c>
      <c r="GT234">
        <v>2.65864</v>
      </c>
      <c r="GU234">
        <v>0.0838347</v>
      </c>
      <c r="GV234">
        <v>0.0898371</v>
      </c>
      <c r="GW234">
        <v>0.104274</v>
      </c>
      <c r="GX234">
        <v>0.0831629</v>
      </c>
      <c r="GY234">
        <v>23718.4</v>
      </c>
      <c r="GZ234">
        <v>22219.2</v>
      </c>
      <c r="HA234">
        <v>23150.8</v>
      </c>
      <c r="HB234">
        <v>23769.6</v>
      </c>
      <c r="HC234">
        <v>35337.5</v>
      </c>
      <c r="HD234">
        <v>36069.6</v>
      </c>
      <c r="HE234">
        <v>41736.1</v>
      </c>
      <c r="HF234">
        <v>42383.5</v>
      </c>
      <c r="HG234">
        <v>1.91142</v>
      </c>
      <c r="HH234">
        <v>1.7919</v>
      </c>
      <c r="HI234">
        <v>0.15939</v>
      </c>
      <c r="HJ234">
        <v>0</v>
      </c>
      <c r="HK234">
        <v>27.3656</v>
      </c>
      <c r="HL234">
        <v>999.9</v>
      </c>
      <c r="HM234">
        <v>42.156</v>
      </c>
      <c r="HN234">
        <v>31.219</v>
      </c>
      <c r="HO234">
        <v>21.3742</v>
      </c>
      <c r="HP234">
        <v>54.6957</v>
      </c>
      <c r="HQ234">
        <v>43.3854</v>
      </c>
      <c r="HR234">
        <v>1</v>
      </c>
      <c r="HS234">
        <v>0.0230386</v>
      </c>
      <c r="HT234">
        <v>-1.00374</v>
      </c>
      <c r="HU234">
        <v>20.2146</v>
      </c>
      <c r="HV234">
        <v>5.23376</v>
      </c>
      <c r="HW234">
        <v>11.992</v>
      </c>
      <c r="HX234">
        <v>4.9558</v>
      </c>
      <c r="HY234">
        <v>3.304</v>
      </c>
      <c r="HZ234">
        <v>999.9</v>
      </c>
      <c r="IA234">
        <v>9999</v>
      </c>
      <c r="IB234">
        <v>9999</v>
      </c>
      <c r="IC234">
        <v>9999</v>
      </c>
      <c r="ID234">
        <v>1.86858</v>
      </c>
      <c r="IE234">
        <v>1.86431</v>
      </c>
      <c r="IF234">
        <v>1.87181</v>
      </c>
      <c r="IG234">
        <v>1.86279</v>
      </c>
      <c r="IH234">
        <v>1.86218</v>
      </c>
      <c r="II234">
        <v>1.86859</v>
      </c>
      <c r="IJ234">
        <v>1.85881</v>
      </c>
      <c r="IK234">
        <v>1.86508</v>
      </c>
      <c r="IL234">
        <v>5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5.61</v>
      </c>
      <c r="IZ234">
        <v>0.3635</v>
      </c>
      <c r="JA234">
        <v>4.24591870636989</v>
      </c>
      <c r="JB234">
        <v>0.00406324532283829</v>
      </c>
      <c r="JC234">
        <v>-1.45373754250553e-06</v>
      </c>
      <c r="JD234">
        <v>2.45784242640463e-10</v>
      </c>
      <c r="JE234">
        <v>0.0444475935836347</v>
      </c>
      <c r="JF234">
        <v>0.00491888386651684</v>
      </c>
      <c r="JG234">
        <v>0.000226889049496401</v>
      </c>
      <c r="JH234">
        <v>4.01595507822366e-06</v>
      </c>
      <c r="JI234">
        <v>-0</v>
      </c>
      <c r="JJ234">
        <v>2035</v>
      </c>
      <c r="JK234">
        <v>2</v>
      </c>
      <c r="JL234">
        <v>30</v>
      </c>
      <c r="JM234">
        <v>187123.4</v>
      </c>
      <c r="JN234">
        <v>187123.3</v>
      </c>
      <c r="JO234">
        <v>1.06201</v>
      </c>
      <c r="JP234">
        <v>2.38403</v>
      </c>
      <c r="JQ234">
        <v>1.4978</v>
      </c>
      <c r="JR234">
        <v>2.32422</v>
      </c>
      <c r="JS234">
        <v>1.54419</v>
      </c>
      <c r="JT234">
        <v>2.34375</v>
      </c>
      <c r="JU234">
        <v>36.2694</v>
      </c>
      <c r="JV234">
        <v>24.1225</v>
      </c>
      <c r="JW234">
        <v>18</v>
      </c>
      <c r="JX234">
        <v>549.432</v>
      </c>
      <c r="JY234">
        <v>417.287</v>
      </c>
      <c r="JZ234">
        <v>29.1954</v>
      </c>
      <c r="KA234">
        <v>27.905</v>
      </c>
      <c r="KB234">
        <v>29.9998</v>
      </c>
      <c r="KC234">
        <v>27.8362</v>
      </c>
      <c r="KD234">
        <v>27.8669</v>
      </c>
      <c r="KE234">
        <v>21.3512</v>
      </c>
      <c r="KF234">
        <v>24.1926</v>
      </c>
      <c r="KG234">
        <v>32.2237</v>
      </c>
      <c r="KH234">
        <v>29.214</v>
      </c>
      <c r="KI234">
        <v>440.5</v>
      </c>
      <c r="KJ234">
        <v>18.1052</v>
      </c>
      <c r="KK234">
        <v>93.5423</v>
      </c>
      <c r="KL234">
        <v>98.7813</v>
      </c>
    </row>
    <row r="235" spans="1:298">
      <c r="A235">
        <v>219</v>
      </c>
      <c r="B235">
        <v>1758477115</v>
      </c>
      <c r="C235">
        <v>7786.90000009537</v>
      </c>
      <c r="D235" t="s">
        <v>883</v>
      </c>
      <c r="E235" t="s">
        <v>884</v>
      </c>
      <c r="F235">
        <v>5</v>
      </c>
      <c r="G235" t="s">
        <v>436</v>
      </c>
      <c r="H235" t="s">
        <v>832</v>
      </c>
      <c r="I235" t="s">
        <v>438</v>
      </c>
      <c r="J235">
        <v>1758477106.36429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433.323003438961</v>
      </c>
      <c r="AL235">
        <v>403.332133333333</v>
      </c>
      <c r="AM235">
        <v>0.614780952380878</v>
      </c>
      <c r="AN235">
        <v>63.94</v>
      </c>
      <c r="AO235">
        <f>(AQ235 - AP235 + DZ235*1E3/(8.314*(EB235+273.15)) * AS235/DY235 * AR235) * DY235/(100*DM235) * 1000/(1000 - AQ235)</f>
        <v>0</v>
      </c>
      <c r="AP235">
        <v>18.1203683095005</v>
      </c>
      <c r="AQ235">
        <v>25.0067468531469</v>
      </c>
      <c r="AR235">
        <v>7.68897360063461e-06</v>
      </c>
      <c r="AS235">
        <v>94.9993966536346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4.8</v>
      </c>
      <c r="DN235">
        <v>0.5</v>
      </c>
      <c r="DO235" t="s">
        <v>440</v>
      </c>
      <c r="DP235">
        <v>2</v>
      </c>
      <c r="DQ235" t="b">
        <v>1</v>
      </c>
      <c r="DR235">
        <v>1758477106.36429</v>
      </c>
      <c r="DS235">
        <v>391.285642857143</v>
      </c>
      <c r="DT235">
        <v>422.329428571429</v>
      </c>
      <c r="DU235">
        <v>25.0033785714286</v>
      </c>
      <c r="DV235">
        <v>18.1230357142857</v>
      </c>
      <c r="DW235">
        <v>385.674714285714</v>
      </c>
      <c r="DX235">
        <v>24.6399428571429</v>
      </c>
      <c r="DY235">
        <v>500.005857142857</v>
      </c>
      <c r="DZ235">
        <v>90.0887214285714</v>
      </c>
      <c r="EA235">
        <v>0.0332087</v>
      </c>
      <c r="EB235">
        <v>30.95075</v>
      </c>
      <c r="EC235">
        <v>29.9657714285714</v>
      </c>
      <c r="ED235">
        <v>999.9</v>
      </c>
      <c r="EE235">
        <v>0</v>
      </c>
      <c r="EF235">
        <v>0</v>
      </c>
      <c r="EG235">
        <v>10006.9564285714</v>
      </c>
      <c r="EH235">
        <v>0</v>
      </c>
      <c r="EI235">
        <v>10.8125928571429</v>
      </c>
      <c r="EJ235">
        <v>-31.0439071428571</v>
      </c>
      <c r="EK235">
        <v>401.319928571429</v>
      </c>
      <c r="EL235">
        <v>430.124642857143</v>
      </c>
      <c r="EM235">
        <v>6.88036714285714</v>
      </c>
      <c r="EN235">
        <v>422.329428571429</v>
      </c>
      <c r="EO235">
        <v>18.1230357142857</v>
      </c>
      <c r="EP235">
        <v>2.252525</v>
      </c>
      <c r="EQ235">
        <v>1.63268</v>
      </c>
      <c r="ER235">
        <v>19.34085</v>
      </c>
      <c r="ES235">
        <v>14.2707642857143</v>
      </c>
      <c r="ET235">
        <v>2000.01</v>
      </c>
      <c r="EU235">
        <v>0.980003142857143</v>
      </c>
      <c r="EV235">
        <v>0.0199973</v>
      </c>
      <c r="EW235">
        <v>0</v>
      </c>
      <c r="EX235">
        <v>765.564857142857</v>
      </c>
      <c r="EY235">
        <v>5.00016</v>
      </c>
      <c r="EZ235">
        <v>15469.1071428571</v>
      </c>
      <c r="FA235">
        <v>18234.3</v>
      </c>
      <c r="FB235">
        <v>48.946</v>
      </c>
      <c r="FC235">
        <v>49.3882857142857</v>
      </c>
      <c r="FD235">
        <v>49.375</v>
      </c>
      <c r="FE235">
        <v>48.8705</v>
      </c>
      <c r="FF235">
        <v>50.75</v>
      </c>
      <c r="FG235">
        <v>1955.11928571429</v>
      </c>
      <c r="FH235">
        <v>39.8935714285714</v>
      </c>
      <c r="FI235">
        <v>0</v>
      </c>
      <c r="FJ235">
        <v>1758477116</v>
      </c>
      <c r="FK235">
        <v>0</v>
      </c>
      <c r="FL235">
        <v>765.47076</v>
      </c>
      <c r="FM235">
        <v>-2.21761536100417</v>
      </c>
      <c r="FN235">
        <v>-60.3846152734604</v>
      </c>
      <c r="FO235">
        <v>15468.02</v>
      </c>
      <c r="FP235">
        <v>15</v>
      </c>
      <c r="FQ235">
        <v>0</v>
      </c>
      <c r="FR235" t="s">
        <v>441</v>
      </c>
      <c r="FS235">
        <v>1747249705.1</v>
      </c>
      <c r="FT235">
        <v>1747249711.1</v>
      </c>
      <c r="FU235">
        <v>0</v>
      </c>
      <c r="FV235">
        <v>0.871</v>
      </c>
      <c r="FW235">
        <v>0.066</v>
      </c>
      <c r="FX235">
        <v>5.486</v>
      </c>
      <c r="FY235">
        <v>0.145</v>
      </c>
      <c r="FZ235">
        <v>420</v>
      </c>
      <c r="GA235">
        <v>16</v>
      </c>
      <c r="GB235">
        <v>0.27</v>
      </c>
      <c r="GC235">
        <v>0.16</v>
      </c>
      <c r="GD235">
        <v>-30.4930809523809</v>
      </c>
      <c r="GE235">
        <v>-19.5631415864812</v>
      </c>
      <c r="GF235">
        <v>2.66521108993695</v>
      </c>
      <c r="GG235">
        <v>0</v>
      </c>
      <c r="GH235">
        <v>765.582970588235</v>
      </c>
      <c r="GI235">
        <v>-1.91301756349728</v>
      </c>
      <c r="GJ235">
        <v>0.333621261603297</v>
      </c>
      <c r="GK235">
        <v>-1</v>
      </c>
      <c r="GL235">
        <v>6.87558761904762</v>
      </c>
      <c r="GM235">
        <v>0.0993172258781216</v>
      </c>
      <c r="GN235">
        <v>0.0103229877110965</v>
      </c>
      <c r="GO235">
        <v>1</v>
      </c>
      <c r="GP235">
        <v>1</v>
      </c>
      <c r="GQ235">
        <v>2</v>
      </c>
      <c r="GR235" t="s">
        <v>448</v>
      </c>
      <c r="GS235">
        <v>3.12464</v>
      </c>
      <c r="GT235">
        <v>2.6589</v>
      </c>
      <c r="GU235">
        <v>0.0844372</v>
      </c>
      <c r="GV235">
        <v>0.0918248</v>
      </c>
      <c r="GW235">
        <v>0.104278</v>
      </c>
      <c r="GX235">
        <v>0.0831532</v>
      </c>
      <c r="GY235">
        <v>23703.1</v>
      </c>
      <c r="GZ235">
        <v>22171.1</v>
      </c>
      <c r="HA235">
        <v>23151.1</v>
      </c>
      <c r="HB235">
        <v>23770</v>
      </c>
      <c r="HC235">
        <v>35337.5</v>
      </c>
      <c r="HD235">
        <v>36070.6</v>
      </c>
      <c r="HE235">
        <v>41736.4</v>
      </c>
      <c r="HF235">
        <v>42384.1</v>
      </c>
      <c r="HG235">
        <v>1.9112</v>
      </c>
      <c r="HH235">
        <v>1.79253</v>
      </c>
      <c r="HI235">
        <v>0.159077</v>
      </c>
      <c r="HJ235">
        <v>0</v>
      </c>
      <c r="HK235">
        <v>27.3664</v>
      </c>
      <c r="HL235">
        <v>999.9</v>
      </c>
      <c r="HM235">
        <v>42.156</v>
      </c>
      <c r="HN235">
        <v>31.219</v>
      </c>
      <c r="HO235">
        <v>21.3748</v>
      </c>
      <c r="HP235">
        <v>53.6557</v>
      </c>
      <c r="HQ235">
        <v>43.4615</v>
      </c>
      <c r="HR235">
        <v>1</v>
      </c>
      <c r="HS235">
        <v>0.0226524</v>
      </c>
      <c r="HT235">
        <v>-1.03618</v>
      </c>
      <c r="HU235">
        <v>20.2145</v>
      </c>
      <c r="HV235">
        <v>5.23316</v>
      </c>
      <c r="HW235">
        <v>11.992</v>
      </c>
      <c r="HX235">
        <v>4.95565</v>
      </c>
      <c r="HY235">
        <v>3.3039</v>
      </c>
      <c r="HZ235">
        <v>999.9</v>
      </c>
      <c r="IA235">
        <v>9999</v>
      </c>
      <c r="IB235">
        <v>9999</v>
      </c>
      <c r="IC235">
        <v>9999</v>
      </c>
      <c r="ID235">
        <v>1.86859</v>
      </c>
      <c r="IE235">
        <v>1.86432</v>
      </c>
      <c r="IF235">
        <v>1.87181</v>
      </c>
      <c r="IG235">
        <v>1.86279</v>
      </c>
      <c r="IH235">
        <v>1.86217</v>
      </c>
      <c r="II235">
        <v>1.86859</v>
      </c>
      <c r="IJ235">
        <v>1.85877</v>
      </c>
      <c r="IK235">
        <v>1.8651</v>
      </c>
      <c r="IL235">
        <v>5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5.621</v>
      </c>
      <c r="IZ235">
        <v>0.3636</v>
      </c>
      <c r="JA235">
        <v>4.24591870636989</v>
      </c>
      <c r="JB235">
        <v>0.00406324532283829</v>
      </c>
      <c r="JC235">
        <v>-1.45373754250553e-06</v>
      </c>
      <c r="JD235">
        <v>2.45784242640463e-10</v>
      </c>
      <c r="JE235">
        <v>0.0444475935836347</v>
      </c>
      <c r="JF235">
        <v>0.00491888386651684</v>
      </c>
      <c r="JG235">
        <v>0.000226889049496401</v>
      </c>
      <c r="JH235">
        <v>4.01595507822366e-06</v>
      </c>
      <c r="JI235">
        <v>-0</v>
      </c>
      <c r="JJ235">
        <v>2035</v>
      </c>
      <c r="JK235">
        <v>2</v>
      </c>
      <c r="JL235">
        <v>30</v>
      </c>
      <c r="JM235">
        <v>187123.5</v>
      </c>
      <c r="JN235">
        <v>187123.4</v>
      </c>
      <c r="JO235">
        <v>1.09009</v>
      </c>
      <c r="JP235">
        <v>2.38525</v>
      </c>
      <c r="JQ235">
        <v>1.4978</v>
      </c>
      <c r="JR235">
        <v>2.32422</v>
      </c>
      <c r="JS235">
        <v>1.54419</v>
      </c>
      <c r="JT235">
        <v>2.34741</v>
      </c>
      <c r="JU235">
        <v>36.2694</v>
      </c>
      <c r="JV235">
        <v>24.1225</v>
      </c>
      <c r="JW235">
        <v>18</v>
      </c>
      <c r="JX235">
        <v>549.245</v>
      </c>
      <c r="JY235">
        <v>417.614</v>
      </c>
      <c r="JZ235">
        <v>29.2181</v>
      </c>
      <c r="KA235">
        <v>27.9002</v>
      </c>
      <c r="KB235">
        <v>29.9997</v>
      </c>
      <c r="KC235">
        <v>27.8315</v>
      </c>
      <c r="KD235">
        <v>27.8622</v>
      </c>
      <c r="KE235">
        <v>21.9104</v>
      </c>
      <c r="KF235">
        <v>24.1926</v>
      </c>
      <c r="KG235">
        <v>32.2237</v>
      </c>
      <c r="KH235">
        <v>29.2401</v>
      </c>
      <c r="KI235">
        <v>453.983</v>
      </c>
      <c r="KJ235">
        <v>18.1004</v>
      </c>
      <c r="KK235">
        <v>93.5431</v>
      </c>
      <c r="KL235">
        <v>98.7828</v>
      </c>
    </row>
    <row r="236" spans="1:298">
      <c r="A236">
        <v>220</v>
      </c>
      <c r="B236">
        <v>1758477120</v>
      </c>
      <c r="C236">
        <v>7791.90000009537</v>
      </c>
      <c r="D236" t="s">
        <v>885</v>
      </c>
      <c r="E236" t="s">
        <v>886</v>
      </c>
      <c r="F236">
        <v>5</v>
      </c>
      <c r="G236" t="s">
        <v>436</v>
      </c>
      <c r="H236" t="s">
        <v>832</v>
      </c>
      <c r="I236" t="s">
        <v>438</v>
      </c>
      <c r="J236">
        <v>1758477111.84615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447.54532301645</v>
      </c>
      <c r="AL236">
        <v>411.958927272727</v>
      </c>
      <c r="AM236">
        <v>1.87439177489171</v>
      </c>
      <c r="AN236">
        <v>63.94</v>
      </c>
      <c r="AO236">
        <f>(AQ236 - AP236 + DZ236*1E3/(8.314*(EB236+273.15)) * AS236/DY236 * AR236) * DY236/(100*DM236) * 1000/(1000 - AQ236)</f>
        <v>0</v>
      </c>
      <c r="AP236">
        <v>18.1179889644971</v>
      </c>
      <c r="AQ236">
        <v>25.0130188811189</v>
      </c>
      <c r="AR236">
        <v>1.28004815209405e-05</v>
      </c>
      <c r="AS236">
        <v>94.9993966536346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4.8</v>
      </c>
      <c r="DN236">
        <v>0.5</v>
      </c>
      <c r="DO236" t="s">
        <v>440</v>
      </c>
      <c r="DP236">
        <v>2</v>
      </c>
      <c r="DQ236" t="b">
        <v>1</v>
      </c>
      <c r="DR236">
        <v>1758477111.84615</v>
      </c>
      <c r="DS236">
        <v>393.719076923077</v>
      </c>
      <c r="DT236">
        <v>429.242692307692</v>
      </c>
      <c r="DU236">
        <v>25.0070538461538</v>
      </c>
      <c r="DV236">
        <v>18.1200846153846</v>
      </c>
      <c r="DW236">
        <v>388.100769230769</v>
      </c>
      <c r="DX236">
        <v>24.6435384615385</v>
      </c>
      <c r="DY236">
        <v>499.995153846154</v>
      </c>
      <c r="DZ236">
        <v>90.0887923076923</v>
      </c>
      <c r="EA236">
        <v>0.0332631461538462</v>
      </c>
      <c r="EB236">
        <v>30.9562461538462</v>
      </c>
      <c r="EC236">
        <v>29.9638230769231</v>
      </c>
      <c r="ED236">
        <v>999.9</v>
      </c>
      <c r="EE236">
        <v>0</v>
      </c>
      <c r="EF236">
        <v>0</v>
      </c>
      <c r="EG236">
        <v>9997.11692307692</v>
      </c>
      <c r="EH236">
        <v>0</v>
      </c>
      <c r="EI236">
        <v>10.8229692307692</v>
      </c>
      <c r="EJ236">
        <v>-35.5235384615385</v>
      </c>
      <c r="EK236">
        <v>403.817307692308</v>
      </c>
      <c r="EL236">
        <v>437.164</v>
      </c>
      <c r="EM236">
        <v>6.88699230769231</v>
      </c>
      <c r="EN236">
        <v>429.242692307692</v>
      </c>
      <c r="EO236">
        <v>18.1200846153846</v>
      </c>
      <c r="EP236">
        <v>2.25285923076923</v>
      </c>
      <c r="EQ236">
        <v>1.63241615384615</v>
      </c>
      <c r="ER236">
        <v>19.3432230769231</v>
      </c>
      <c r="ES236">
        <v>14.2682615384615</v>
      </c>
      <c r="ET236">
        <v>2000</v>
      </c>
      <c r="EU236">
        <v>0.980003</v>
      </c>
      <c r="EV236">
        <v>0.0199975</v>
      </c>
      <c r="EW236">
        <v>0</v>
      </c>
      <c r="EX236">
        <v>765.404307692308</v>
      </c>
      <c r="EY236">
        <v>5.00016</v>
      </c>
      <c r="EZ236">
        <v>15465.1615384615</v>
      </c>
      <c r="FA236">
        <v>18234.2076923077</v>
      </c>
      <c r="FB236">
        <v>48.937</v>
      </c>
      <c r="FC236">
        <v>49.3797692307692</v>
      </c>
      <c r="FD236">
        <v>49.375</v>
      </c>
      <c r="FE236">
        <v>48.8653076923077</v>
      </c>
      <c r="FF236">
        <v>50.75</v>
      </c>
      <c r="FG236">
        <v>1955.11</v>
      </c>
      <c r="FH236">
        <v>39.8961538461538</v>
      </c>
      <c r="FI236">
        <v>0</v>
      </c>
      <c r="FJ236">
        <v>1758477121.4</v>
      </c>
      <c r="FK236">
        <v>0</v>
      </c>
      <c r="FL236">
        <v>765.376884615385</v>
      </c>
      <c r="FM236">
        <v>-0.256512796644456</v>
      </c>
      <c r="FN236">
        <v>-25.3333332618366</v>
      </c>
      <c r="FO236">
        <v>15465.2230769231</v>
      </c>
      <c r="FP236">
        <v>15</v>
      </c>
      <c r="FQ236">
        <v>0</v>
      </c>
      <c r="FR236" t="s">
        <v>441</v>
      </c>
      <c r="FS236">
        <v>1747249705.1</v>
      </c>
      <c r="FT236">
        <v>1747249711.1</v>
      </c>
      <c r="FU236">
        <v>0</v>
      </c>
      <c r="FV236">
        <v>0.871</v>
      </c>
      <c r="FW236">
        <v>0.066</v>
      </c>
      <c r="FX236">
        <v>5.486</v>
      </c>
      <c r="FY236">
        <v>0.145</v>
      </c>
      <c r="FZ236">
        <v>420</v>
      </c>
      <c r="GA236">
        <v>16</v>
      </c>
      <c r="GB236">
        <v>0.27</v>
      </c>
      <c r="GC236">
        <v>0.16</v>
      </c>
      <c r="GD236">
        <v>-33.7027095238095</v>
      </c>
      <c r="GE236">
        <v>-50.8322007249016</v>
      </c>
      <c r="GF236">
        <v>5.62475364039594</v>
      </c>
      <c r="GG236">
        <v>0</v>
      </c>
      <c r="GH236">
        <v>765.446676470588</v>
      </c>
      <c r="GI236">
        <v>-1.86106950766169</v>
      </c>
      <c r="GJ236">
        <v>0.332734545368619</v>
      </c>
      <c r="GK236">
        <v>-1</v>
      </c>
      <c r="GL236">
        <v>6.88338285714286</v>
      </c>
      <c r="GM236">
        <v>0.0722105665032251</v>
      </c>
      <c r="GN236">
        <v>0.00740690484992099</v>
      </c>
      <c r="GO236">
        <v>1</v>
      </c>
      <c r="GP236">
        <v>1</v>
      </c>
      <c r="GQ236">
        <v>2</v>
      </c>
      <c r="GR236" t="s">
        <v>448</v>
      </c>
      <c r="GS236">
        <v>3.12476</v>
      </c>
      <c r="GT236">
        <v>2.6586</v>
      </c>
      <c r="GU236">
        <v>0.0859637</v>
      </c>
      <c r="GV236">
        <v>0.0941309</v>
      </c>
      <c r="GW236">
        <v>0.104311</v>
      </c>
      <c r="GX236">
        <v>0.0831514</v>
      </c>
      <c r="GY236">
        <v>23664</v>
      </c>
      <c r="GZ236">
        <v>22115</v>
      </c>
      <c r="HA236">
        <v>23151.4</v>
      </c>
      <c r="HB236">
        <v>23770.2</v>
      </c>
      <c r="HC236">
        <v>35336.6</v>
      </c>
      <c r="HD236">
        <v>36071.1</v>
      </c>
      <c r="HE236">
        <v>41736.7</v>
      </c>
      <c r="HF236">
        <v>42384.3</v>
      </c>
      <c r="HG236">
        <v>1.9115</v>
      </c>
      <c r="HH236">
        <v>1.7923</v>
      </c>
      <c r="HI236">
        <v>0.159949</v>
      </c>
      <c r="HJ236">
        <v>0</v>
      </c>
      <c r="HK236">
        <v>27.3664</v>
      </c>
      <c r="HL236">
        <v>999.9</v>
      </c>
      <c r="HM236">
        <v>42.156</v>
      </c>
      <c r="HN236">
        <v>31.219</v>
      </c>
      <c r="HO236">
        <v>21.3764</v>
      </c>
      <c r="HP236">
        <v>54.3857</v>
      </c>
      <c r="HQ236">
        <v>43.3974</v>
      </c>
      <c r="HR236">
        <v>1</v>
      </c>
      <c r="HS236">
        <v>0.0224365</v>
      </c>
      <c r="HT236">
        <v>-1.05493</v>
      </c>
      <c r="HU236">
        <v>20.2139</v>
      </c>
      <c r="HV236">
        <v>5.23286</v>
      </c>
      <c r="HW236">
        <v>11.992</v>
      </c>
      <c r="HX236">
        <v>4.9557</v>
      </c>
      <c r="HY236">
        <v>3.30393</v>
      </c>
      <c r="HZ236">
        <v>999.9</v>
      </c>
      <c r="IA236">
        <v>9999</v>
      </c>
      <c r="IB236">
        <v>9999</v>
      </c>
      <c r="IC236">
        <v>9999</v>
      </c>
      <c r="ID236">
        <v>1.86859</v>
      </c>
      <c r="IE236">
        <v>1.86432</v>
      </c>
      <c r="IF236">
        <v>1.87181</v>
      </c>
      <c r="IG236">
        <v>1.86279</v>
      </c>
      <c r="IH236">
        <v>1.86218</v>
      </c>
      <c r="II236">
        <v>1.86859</v>
      </c>
      <c r="IJ236">
        <v>1.85881</v>
      </c>
      <c r="IK236">
        <v>1.86512</v>
      </c>
      <c r="IL236">
        <v>5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5.648</v>
      </c>
      <c r="IZ236">
        <v>0.3638</v>
      </c>
      <c r="JA236">
        <v>4.24591870636989</v>
      </c>
      <c r="JB236">
        <v>0.00406324532283829</v>
      </c>
      <c r="JC236">
        <v>-1.45373754250553e-06</v>
      </c>
      <c r="JD236">
        <v>2.45784242640463e-10</v>
      </c>
      <c r="JE236">
        <v>0.0444475935836347</v>
      </c>
      <c r="JF236">
        <v>0.00491888386651684</v>
      </c>
      <c r="JG236">
        <v>0.000226889049496401</v>
      </c>
      <c r="JH236">
        <v>4.01595507822366e-06</v>
      </c>
      <c r="JI236">
        <v>-0</v>
      </c>
      <c r="JJ236">
        <v>2035</v>
      </c>
      <c r="JK236">
        <v>2</v>
      </c>
      <c r="JL236">
        <v>30</v>
      </c>
      <c r="JM236">
        <v>187123.6</v>
      </c>
      <c r="JN236">
        <v>187123.5</v>
      </c>
      <c r="JO236">
        <v>1.12427</v>
      </c>
      <c r="JP236">
        <v>2.38159</v>
      </c>
      <c r="JQ236">
        <v>1.4978</v>
      </c>
      <c r="JR236">
        <v>2.32422</v>
      </c>
      <c r="JS236">
        <v>1.54419</v>
      </c>
      <c r="JT236">
        <v>2.33887</v>
      </c>
      <c r="JU236">
        <v>36.2694</v>
      </c>
      <c r="JV236">
        <v>24.1313</v>
      </c>
      <c r="JW236">
        <v>18</v>
      </c>
      <c r="JX236">
        <v>549.4</v>
      </c>
      <c r="JY236">
        <v>417.45</v>
      </c>
      <c r="JZ236">
        <v>29.2437</v>
      </c>
      <c r="KA236">
        <v>27.8949</v>
      </c>
      <c r="KB236">
        <v>29.9998</v>
      </c>
      <c r="KC236">
        <v>27.8268</v>
      </c>
      <c r="KD236">
        <v>27.8575</v>
      </c>
      <c r="KE236">
        <v>22.6063</v>
      </c>
      <c r="KF236">
        <v>24.1926</v>
      </c>
      <c r="KG236">
        <v>32.2237</v>
      </c>
      <c r="KH236">
        <v>29.2654</v>
      </c>
      <c r="KI236">
        <v>474.215</v>
      </c>
      <c r="KJ236">
        <v>18.0815</v>
      </c>
      <c r="KK236">
        <v>93.544</v>
      </c>
      <c r="KL236">
        <v>98.7834</v>
      </c>
    </row>
    <row r="237" spans="1:298">
      <c r="A237">
        <v>221</v>
      </c>
      <c r="B237">
        <v>1758477125</v>
      </c>
      <c r="C237">
        <v>7796.90000009537</v>
      </c>
      <c r="D237" t="s">
        <v>887</v>
      </c>
      <c r="E237" t="s">
        <v>888</v>
      </c>
      <c r="F237">
        <v>5</v>
      </c>
      <c r="G237" t="s">
        <v>436</v>
      </c>
      <c r="H237" t="s">
        <v>832</v>
      </c>
      <c r="I237" t="s">
        <v>438</v>
      </c>
      <c r="J237">
        <v>1758477116.84615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463.151212554113</v>
      </c>
      <c r="AL237">
        <v>423.713084848485</v>
      </c>
      <c r="AM237">
        <v>2.44636277056278</v>
      </c>
      <c r="AN237">
        <v>63.94</v>
      </c>
      <c r="AO237">
        <f>(AQ237 - AP237 + DZ237*1E3/(8.314*(EB237+273.15)) * AS237/DY237 * AR237) * DY237/(100*DM237) * 1000/(1000 - AQ237)</f>
        <v>0</v>
      </c>
      <c r="AP237">
        <v>18.1172402592978</v>
      </c>
      <c r="AQ237">
        <v>25.0294307692308</v>
      </c>
      <c r="AR237">
        <v>3.64941738409276e-05</v>
      </c>
      <c r="AS237">
        <v>94.9993966536346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4.8</v>
      </c>
      <c r="DN237">
        <v>0.5</v>
      </c>
      <c r="DO237" t="s">
        <v>440</v>
      </c>
      <c r="DP237">
        <v>2</v>
      </c>
      <c r="DQ237" t="b">
        <v>1</v>
      </c>
      <c r="DR237">
        <v>1758477116.84615</v>
      </c>
      <c r="DS237">
        <v>399.419769230769</v>
      </c>
      <c r="DT237">
        <v>440.798538461538</v>
      </c>
      <c r="DU237">
        <v>25.0134769230769</v>
      </c>
      <c r="DV237">
        <v>18.1182384615385</v>
      </c>
      <c r="DW237">
        <v>393.784230769231</v>
      </c>
      <c r="DX237">
        <v>24.6498076923077</v>
      </c>
      <c r="DY237">
        <v>500.024384615385</v>
      </c>
      <c r="DZ237">
        <v>90.0871846153846</v>
      </c>
      <c r="EA237">
        <v>0.0331323</v>
      </c>
      <c r="EB237">
        <v>30.9609384615385</v>
      </c>
      <c r="EC237">
        <v>29.9684</v>
      </c>
      <c r="ED237">
        <v>999.9</v>
      </c>
      <c r="EE237">
        <v>0</v>
      </c>
      <c r="EF237">
        <v>0</v>
      </c>
      <c r="EG237">
        <v>9998.32</v>
      </c>
      <c r="EH237">
        <v>0</v>
      </c>
      <c r="EI237">
        <v>10.8199692307692</v>
      </c>
      <c r="EJ237">
        <v>-41.3787923076923</v>
      </c>
      <c r="EK237">
        <v>409.667076923077</v>
      </c>
      <c r="EL237">
        <v>448.932307692308</v>
      </c>
      <c r="EM237">
        <v>6.89525538461538</v>
      </c>
      <c r="EN237">
        <v>440.798538461538</v>
      </c>
      <c r="EO237">
        <v>18.1182384615385</v>
      </c>
      <c r="EP237">
        <v>2.25339615384615</v>
      </c>
      <c r="EQ237">
        <v>1.63222153846154</v>
      </c>
      <c r="ER237">
        <v>19.3470615384615</v>
      </c>
      <c r="ES237">
        <v>14.2664153846154</v>
      </c>
      <c r="ET237">
        <v>2000.01076923077</v>
      </c>
      <c r="EU237">
        <v>0.980003</v>
      </c>
      <c r="EV237">
        <v>0.0199975</v>
      </c>
      <c r="EW237">
        <v>0</v>
      </c>
      <c r="EX237">
        <v>765.566384615385</v>
      </c>
      <c r="EY237">
        <v>5.00016</v>
      </c>
      <c r="EZ237">
        <v>15469.9923076923</v>
      </c>
      <c r="FA237">
        <v>18234.3</v>
      </c>
      <c r="FB237">
        <v>48.937</v>
      </c>
      <c r="FC237">
        <v>49.375</v>
      </c>
      <c r="FD237">
        <v>49.375</v>
      </c>
      <c r="FE237">
        <v>48.8604615384615</v>
      </c>
      <c r="FF237">
        <v>50.75</v>
      </c>
      <c r="FG237">
        <v>1955.12076923077</v>
      </c>
      <c r="FH237">
        <v>39.8992307692308</v>
      </c>
      <c r="FI237">
        <v>0</v>
      </c>
      <c r="FJ237">
        <v>1758477126.2</v>
      </c>
      <c r="FK237">
        <v>0</v>
      </c>
      <c r="FL237">
        <v>765.689769230769</v>
      </c>
      <c r="FM237">
        <v>6.74468377692283</v>
      </c>
      <c r="FN237">
        <v>142.875213850636</v>
      </c>
      <c r="FO237">
        <v>15471.1269230769</v>
      </c>
      <c r="FP237">
        <v>15</v>
      </c>
      <c r="FQ237">
        <v>0</v>
      </c>
      <c r="FR237" t="s">
        <v>441</v>
      </c>
      <c r="FS237">
        <v>1747249705.1</v>
      </c>
      <c r="FT237">
        <v>1747249711.1</v>
      </c>
      <c r="FU237">
        <v>0</v>
      </c>
      <c r="FV237">
        <v>0.871</v>
      </c>
      <c r="FW237">
        <v>0.066</v>
      </c>
      <c r="FX237">
        <v>5.486</v>
      </c>
      <c r="FY237">
        <v>0.145</v>
      </c>
      <c r="FZ237">
        <v>420</v>
      </c>
      <c r="GA237">
        <v>16</v>
      </c>
      <c r="GB237">
        <v>0.27</v>
      </c>
      <c r="GC237">
        <v>0.16</v>
      </c>
      <c r="GD237">
        <v>-38.567365</v>
      </c>
      <c r="GE237">
        <v>-74.7287142857143</v>
      </c>
      <c r="GF237">
        <v>7.25392951635698</v>
      </c>
      <c r="GG237">
        <v>0</v>
      </c>
      <c r="GH237">
        <v>765.534264705882</v>
      </c>
      <c r="GI237">
        <v>1.82736441192697</v>
      </c>
      <c r="GJ237">
        <v>0.459089912302437</v>
      </c>
      <c r="GK237">
        <v>-1</v>
      </c>
      <c r="GL237">
        <v>6.8920665</v>
      </c>
      <c r="GM237">
        <v>0.0953778947368283</v>
      </c>
      <c r="GN237">
        <v>0.00956023497357675</v>
      </c>
      <c r="GO237">
        <v>1</v>
      </c>
      <c r="GP237">
        <v>1</v>
      </c>
      <c r="GQ237">
        <v>2</v>
      </c>
      <c r="GR237" t="s">
        <v>448</v>
      </c>
      <c r="GS237">
        <v>3.12465</v>
      </c>
      <c r="GT237">
        <v>2.65855</v>
      </c>
      <c r="GU237">
        <v>0.0879621</v>
      </c>
      <c r="GV237">
        <v>0.0968986</v>
      </c>
      <c r="GW237">
        <v>0.104343</v>
      </c>
      <c r="GX237">
        <v>0.0831416</v>
      </c>
      <c r="GY237">
        <v>23612.5</v>
      </c>
      <c r="GZ237">
        <v>22047.9</v>
      </c>
      <c r="HA237">
        <v>23151.6</v>
      </c>
      <c r="HB237">
        <v>23770.6</v>
      </c>
      <c r="HC237">
        <v>35336.1</v>
      </c>
      <c r="HD237">
        <v>36072.2</v>
      </c>
      <c r="HE237">
        <v>41737.4</v>
      </c>
      <c r="HF237">
        <v>42384.9</v>
      </c>
      <c r="HG237">
        <v>1.91153</v>
      </c>
      <c r="HH237">
        <v>1.79275</v>
      </c>
      <c r="HI237">
        <v>0.160232</v>
      </c>
      <c r="HJ237">
        <v>0</v>
      </c>
      <c r="HK237">
        <v>27.3688</v>
      </c>
      <c r="HL237">
        <v>999.9</v>
      </c>
      <c r="HM237">
        <v>42.156</v>
      </c>
      <c r="HN237">
        <v>31.219</v>
      </c>
      <c r="HO237">
        <v>21.3774</v>
      </c>
      <c r="HP237">
        <v>53.7957</v>
      </c>
      <c r="HQ237">
        <v>43.4175</v>
      </c>
      <c r="HR237">
        <v>1</v>
      </c>
      <c r="HS237">
        <v>0.0218852</v>
      </c>
      <c r="HT237">
        <v>-1.05376</v>
      </c>
      <c r="HU237">
        <v>20.214</v>
      </c>
      <c r="HV237">
        <v>5.23271</v>
      </c>
      <c r="HW237">
        <v>11.992</v>
      </c>
      <c r="HX237">
        <v>4.9557</v>
      </c>
      <c r="HY237">
        <v>3.3039</v>
      </c>
      <c r="HZ237">
        <v>999.9</v>
      </c>
      <c r="IA237">
        <v>9999</v>
      </c>
      <c r="IB237">
        <v>9999</v>
      </c>
      <c r="IC237">
        <v>9999</v>
      </c>
      <c r="ID237">
        <v>1.86858</v>
      </c>
      <c r="IE237">
        <v>1.86431</v>
      </c>
      <c r="IF237">
        <v>1.87181</v>
      </c>
      <c r="IG237">
        <v>1.86279</v>
      </c>
      <c r="IH237">
        <v>1.86218</v>
      </c>
      <c r="II237">
        <v>1.86859</v>
      </c>
      <c r="IJ237">
        <v>1.85882</v>
      </c>
      <c r="IK237">
        <v>1.86511</v>
      </c>
      <c r="IL237">
        <v>5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5.685</v>
      </c>
      <c r="IZ237">
        <v>0.3641</v>
      </c>
      <c r="JA237">
        <v>4.24591870636989</v>
      </c>
      <c r="JB237">
        <v>0.00406324532283829</v>
      </c>
      <c r="JC237">
        <v>-1.45373754250553e-06</v>
      </c>
      <c r="JD237">
        <v>2.45784242640463e-10</v>
      </c>
      <c r="JE237">
        <v>0.0444475935836347</v>
      </c>
      <c r="JF237">
        <v>0.00491888386651684</v>
      </c>
      <c r="JG237">
        <v>0.000226889049496401</v>
      </c>
      <c r="JH237">
        <v>4.01595507822366e-06</v>
      </c>
      <c r="JI237">
        <v>-0</v>
      </c>
      <c r="JJ237">
        <v>2035</v>
      </c>
      <c r="JK237">
        <v>2</v>
      </c>
      <c r="JL237">
        <v>30</v>
      </c>
      <c r="JM237">
        <v>187123.7</v>
      </c>
      <c r="JN237">
        <v>187123.6</v>
      </c>
      <c r="JO237">
        <v>1.15479</v>
      </c>
      <c r="JP237">
        <v>2.38159</v>
      </c>
      <c r="JQ237">
        <v>1.4978</v>
      </c>
      <c r="JR237">
        <v>2.32422</v>
      </c>
      <c r="JS237">
        <v>1.54419</v>
      </c>
      <c r="JT237">
        <v>2.33643</v>
      </c>
      <c r="JU237">
        <v>36.2694</v>
      </c>
      <c r="JV237">
        <v>24.1313</v>
      </c>
      <c r="JW237">
        <v>18</v>
      </c>
      <c r="JX237">
        <v>549.38</v>
      </c>
      <c r="JY237">
        <v>417.676</v>
      </c>
      <c r="JZ237">
        <v>29.2702</v>
      </c>
      <c r="KA237">
        <v>27.8902</v>
      </c>
      <c r="KB237">
        <v>29.9997</v>
      </c>
      <c r="KC237">
        <v>27.8226</v>
      </c>
      <c r="KD237">
        <v>27.8528</v>
      </c>
      <c r="KE237">
        <v>23.2011</v>
      </c>
      <c r="KF237">
        <v>24.1926</v>
      </c>
      <c r="KG237">
        <v>32.2237</v>
      </c>
      <c r="KH237">
        <v>29.2805</v>
      </c>
      <c r="KI237">
        <v>487.761</v>
      </c>
      <c r="KJ237">
        <v>18.0607</v>
      </c>
      <c r="KK237">
        <v>93.5453</v>
      </c>
      <c r="KL237">
        <v>98.785</v>
      </c>
    </row>
    <row r="238" spans="1:298">
      <c r="A238">
        <v>222</v>
      </c>
      <c r="B238">
        <v>1758477130</v>
      </c>
      <c r="C238">
        <v>7801.90000009537</v>
      </c>
      <c r="D238" t="s">
        <v>889</v>
      </c>
      <c r="E238" t="s">
        <v>890</v>
      </c>
      <c r="F238">
        <v>5</v>
      </c>
      <c r="G238" t="s">
        <v>436</v>
      </c>
      <c r="H238" t="s">
        <v>832</v>
      </c>
      <c r="I238" t="s">
        <v>438</v>
      </c>
      <c r="J238">
        <v>1758477121.84615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481.331645180953</v>
      </c>
      <c r="AL238">
        <v>438.837836363636</v>
      </c>
      <c r="AM238">
        <v>3.10344458874458</v>
      </c>
      <c r="AN238">
        <v>63.94</v>
      </c>
      <c r="AO238">
        <f>(AQ238 - AP238 + DZ238*1E3/(8.314*(EB238+273.15)) * AS238/DY238 * AR238) * DY238/(100*DM238) * 1000/(1000 - AQ238)</f>
        <v>0</v>
      </c>
      <c r="AP238">
        <v>18.1155279714737</v>
      </c>
      <c r="AQ238">
        <v>25.0306594405595</v>
      </c>
      <c r="AR238">
        <v>1.68530432634751e-05</v>
      </c>
      <c r="AS238">
        <v>94.9993966536346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4.8</v>
      </c>
      <c r="DN238">
        <v>0.5</v>
      </c>
      <c r="DO238" t="s">
        <v>440</v>
      </c>
      <c r="DP238">
        <v>2</v>
      </c>
      <c r="DQ238" t="b">
        <v>1</v>
      </c>
      <c r="DR238">
        <v>1758477121.84615</v>
      </c>
      <c r="DS238">
        <v>409.168769230769</v>
      </c>
      <c r="DT238">
        <v>456.237846153846</v>
      </c>
      <c r="DU238">
        <v>25.0211307692308</v>
      </c>
      <c r="DV238">
        <v>18.1166384615385</v>
      </c>
      <c r="DW238">
        <v>403.504</v>
      </c>
      <c r="DX238">
        <v>24.6572769230769</v>
      </c>
      <c r="DY238">
        <v>499.993538461538</v>
      </c>
      <c r="DZ238">
        <v>90.0849153846154</v>
      </c>
      <c r="EA238">
        <v>0.0331307769230769</v>
      </c>
      <c r="EB238">
        <v>30.9683615384615</v>
      </c>
      <c r="EC238">
        <v>29.9745076923077</v>
      </c>
      <c r="ED238">
        <v>999.9</v>
      </c>
      <c r="EE238">
        <v>0</v>
      </c>
      <c r="EF238">
        <v>0</v>
      </c>
      <c r="EG238">
        <v>9996.44307692308</v>
      </c>
      <c r="EH238">
        <v>0</v>
      </c>
      <c r="EI238">
        <v>10.8118307692308</v>
      </c>
      <c r="EJ238">
        <v>-47.069</v>
      </c>
      <c r="EK238">
        <v>419.669615384615</v>
      </c>
      <c r="EL238">
        <v>464.655615384615</v>
      </c>
      <c r="EM238">
        <v>6.90450692307692</v>
      </c>
      <c r="EN238">
        <v>456.237846153846</v>
      </c>
      <c r="EO238">
        <v>18.1166384615385</v>
      </c>
      <c r="EP238">
        <v>2.25402769230769</v>
      </c>
      <c r="EQ238">
        <v>1.63203615384615</v>
      </c>
      <c r="ER238">
        <v>19.3515692307692</v>
      </c>
      <c r="ES238">
        <v>14.2646615384615</v>
      </c>
      <c r="ET238">
        <v>2000.02153846154</v>
      </c>
      <c r="EU238">
        <v>0.980003</v>
      </c>
      <c r="EV238">
        <v>0.0199975</v>
      </c>
      <c r="EW238">
        <v>0</v>
      </c>
      <c r="EX238">
        <v>766.501153846154</v>
      </c>
      <c r="EY238">
        <v>5.00016</v>
      </c>
      <c r="EZ238">
        <v>15489.3230769231</v>
      </c>
      <c r="FA238">
        <v>18234.4076923077</v>
      </c>
      <c r="FB238">
        <v>48.937</v>
      </c>
      <c r="FC238">
        <v>49.375</v>
      </c>
      <c r="FD238">
        <v>49.375</v>
      </c>
      <c r="FE238">
        <v>48.8507692307692</v>
      </c>
      <c r="FF238">
        <v>50.75</v>
      </c>
      <c r="FG238">
        <v>1955.13153846154</v>
      </c>
      <c r="FH238">
        <v>39.9</v>
      </c>
      <c r="FI238">
        <v>0</v>
      </c>
      <c r="FJ238">
        <v>1758477131</v>
      </c>
      <c r="FK238">
        <v>0</v>
      </c>
      <c r="FL238">
        <v>766.633884615384</v>
      </c>
      <c r="FM238">
        <v>17.7830769005992</v>
      </c>
      <c r="FN238">
        <v>373.777777264914</v>
      </c>
      <c r="FO238">
        <v>15491.4538461538</v>
      </c>
      <c r="FP238">
        <v>15</v>
      </c>
      <c r="FQ238">
        <v>0</v>
      </c>
      <c r="FR238" t="s">
        <v>441</v>
      </c>
      <c r="FS238">
        <v>1747249705.1</v>
      </c>
      <c r="FT238">
        <v>1747249711.1</v>
      </c>
      <c r="FU238">
        <v>0</v>
      </c>
      <c r="FV238">
        <v>0.871</v>
      </c>
      <c r="FW238">
        <v>0.066</v>
      </c>
      <c r="FX238">
        <v>5.486</v>
      </c>
      <c r="FY238">
        <v>0.145</v>
      </c>
      <c r="FZ238">
        <v>420</v>
      </c>
      <c r="GA238">
        <v>16</v>
      </c>
      <c r="GB238">
        <v>0.27</v>
      </c>
      <c r="GC238">
        <v>0.16</v>
      </c>
      <c r="GD238">
        <v>-43.5119285714286</v>
      </c>
      <c r="GE238">
        <v>-69.3682831168831</v>
      </c>
      <c r="GF238">
        <v>7.11741799451932</v>
      </c>
      <c r="GG238">
        <v>0</v>
      </c>
      <c r="GH238">
        <v>766.194088235294</v>
      </c>
      <c r="GI238">
        <v>10.84245988772</v>
      </c>
      <c r="GJ238">
        <v>1.23002155331779</v>
      </c>
      <c r="GK238">
        <v>-1</v>
      </c>
      <c r="GL238">
        <v>6.89971714285714</v>
      </c>
      <c r="GM238">
        <v>0.115760259740263</v>
      </c>
      <c r="GN238">
        <v>0.0119467342191663</v>
      </c>
      <c r="GO238">
        <v>0</v>
      </c>
      <c r="GP238">
        <v>0</v>
      </c>
      <c r="GQ238">
        <v>2</v>
      </c>
      <c r="GR238" t="s">
        <v>467</v>
      </c>
      <c r="GS238">
        <v>3.12466</v>
      </c>
      <c r="GT238">
        <v>2.65892</v>
      </c>
      <c r="GU238">
        <v>0.0903842</v>
      </c>
      <c r="GV238">
        <v>0.0993116</v>
      </c>
      <c r="GW238">
        <v>0.104343</v>
      </c>
      <c r="GX238">
        <v>0.0831381</v>
      </c>
      <c r="GY238">
        <v>23550.7</v>
      </c>
      <c r="GZ238">
        <v>21989.1</v>
      </c>
      <c r="HA238">
        <v>23152.5</v>
      </c>
      <c r="HB238">
        <v>23770.7</v>
      </c>
      <c r="HC238">
        <v>35336.8</v>
      </c>
      <c r="HD238">
        <v>36072.8</v>
      </c>
      <c r="HE238">
        <v>41738</v>
      </c>
      <c r="HF238">
        <v>42385.2</v>
      </c>
      <c r="HG238">
        <v>1.91153</v>
      </c>
      <c r="HH238">
        <v>1.79242</v>
      </c>
      <c r="HI238">
        <v>0.160135</v>
      </c>
      <c r="HJ238">
        <v>0</v>
      </c>
      <c r="HK238">
        <v>27.3741</v>
      </c>
      <c r="HL238">
        <v>999.9</v>
      </c>
      <c r="HM238">
        <v>42.156</v>
      </c>
      <c r="HN238">
        <v>31.219</v>
      </c>
      <c r="HO238">
        <v>21.3753</v>
      </c>
      <c r="HP238">
        <v>53.9257</v>
      </c>
      <c r="HQ238">
        <v>43.4255</v>
      </c>
      <c r="HR238">
        <v>1</v>
      </c>
      <c r="HS238">
        <v>0.0218216</v>
      </c>
      <c r="HT238">
        <v>-1.03121</v>
      </c>
      <c r="HU238">
        <v>20.2141</v>
      </c>
      <c r="HV238">
        <v>5.23301</v>
      </c>
      <c r="HW238">
        <v>11.992</v>
      </c>
      <c r="HX238">
        <v>4.95565</v>
      </c>
      <c r="HY238">
        <v>3.3038</v>
      </c>
      <c r="HZ238">
        <v>999.9</v>
      </c>
      <c r="IA238">
        <v>9999</v>
      </c>
      <c r="IB238">
        <v>9999</v>
      </c>
      <c r="IC238">
        <v>9999</v>
      </c>
      <c r="ID238">
        <v>1.86858</v>
      </c>
      <c r="IE238">
        <v>1.86431</v>
      </c>
      <c r="IF238">
        <v>1.87181</v>
      </c>
      <c r="IG238">
        <v>1.86279</v>
      </c>
      <c r="IH238">
        <v>1.86218</v>
      </c>
      <c r="II238">
        <v>1.86859</v>
      </c>
      <c r="IJ238">
        <v>1.85877</v>
      </c>
      <c r="IK238">
        <v>1.86512</v>
      </c>
      <c r="IL238">
        <v>5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5.729</v>
      </c>
      <c r="IZ238">
        <v>0.3641</v>
      </c>
      <c r="JA238">
        <v>4.24591870636989</v>
      </c>
      <c r="JB238">
        <v>0.00406324532283829</v>
      </c>
      <c r="JC238">
        <v>-1.45373754250553e-06</v>
      </c>
      <c r="JD238">
        <v>2.45784242640463e-10</v>
      </c>
      <c r="JE238">
        <v>0.0444475935836347</v>
      </c>
      <c r="JF238">
        <v>0.00491888386651684</v>
      </c>
      <c r="JG238">
        <v>0.000226889049496401</v>
      </c>
      <c r="JH238">
        <v>4.01595507822366e-06</v>
      </c>
      <c r="JI238">
        <v>-0</v>
      </c>
      <c r="JJ238">
        <v>2035</v>
      </c>
      <c r="JK238">
        <v>2</v>
      </c>
      <c r="JL238">
        <v>30</v>
      </c>
      <c r="JM238">
        <v>187123.7</v>
      </c>
      <c r="JN238">
        <v>187123.6</v>
      </c>
      <c r="JO238">
        <v>1.18774</v>
      </c>
      <c r="JP238">
        <v>2.37793</v>
      </c>
      <c r="JQ238">
        <v>1.4978</v>
      </c>
      <c r="JR238">
        <v>2.32422</v>
      </c>
      <c r="JS238">
        <v>1.54419</v>
      </c>
      <c r="JT238">
        <v>2.34619</v>
      </c>
      <c r="JU238">
        <v>36.2694</v>
      </c>
      <c r="JV238">
        <v>24.1313</v>
      </c>
      <c r="JW238">
        <v>18</v>
      </c>
      <c r="JX238">
        <v>549.339</v>
      </c>
      <c r="JY238">
        <v>417.459</v>
      </c>
      <c r="JZ238">
        <v>29.2874</v>
      </c>
      <c r="KA238">
        <v>27.8854</v>
      </c>
      <c r="KB238">
        <v>29.9998</v>
      </c>
      <c r="KC238">
        <v>27.8179</v>
      </c>
      <c r="KD238">
        <v>27.8487</v>
      </c>
      <c r="KE238">
        <v>23.8897</v>
      </c>
      <c r="KF238">
        <v>24.1926</v>
      </c>
      <c r="KG238">
        <v>32.2237</v>
      </c>
      <c r="KH238">
        <v>29.2925</v>
      </c>
      <c r="KI238">
        <v>508.088</v>
      </c>
      <c r="KJ238">
        <v>18.0512</v>
      </c>
      <c r="KK238">
        <v>93.5475</v>
      </c>
      <c r="KL238">
        <v>98.7856</v>
      </c>
    </row>
    <row r="239" spans="1:298">
      <c r="A239">
        <v>223</v>
      </c>
      <c r="B239">
        <v>1758477135</v>
      </c>
      <c r="C239">
        <v>7806.90000009537</v>
      </c>
      <c r="D239" t="s">
        <v>891</v>
      </c>
      <c r="E239" t="s">
        <v>892</v>
      </c>
      <c r="F239">
        <v>5</v>
      </c>
      <c r="G239" t="s">
        <v>436</v>
      </c>
      <c r="H239" t="s">
        <v>832</v>
      </c>
      <c r="I239" t="s">
        <v>438</v>
      </c>
      <c r="J239">
        <v>1758477126.84615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497.221842936797</v>
      </c>
      <c r="AL239">
        <v>453.608012121212</v>
      </c>
      <c r="AM239">
        <v>2.96559740259733</v>
      </c>
      <c r="AN239">
        <v>63.94</v>
      </c>
      <c r="AO239">
        <f>(AQ239 - AP239 + DZ239*1E3/(8.314*(EB239+273.15)) * AS239/DY239 * AR239) * DY239/(100*DM239) * 1000/(1000 - AQ239)</f>
        <v>0</v>
      </c>
      <c r="AP239">
        <v>18.1135185536058</v>
      </c>
      <c r="AQ239">
        <v>25.0356125874126</v>
      </c>
      <c r="AR239">
        <v>9.89922614427151e-06</v>
      </c>
      <c r="AS239">
        <v>94.9993966536346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4.8</v>
      </c>
      <c r="DN239">
        <v>0.5</v>
      </c>
      <c r="DO239" t="s">
        <v>440</v>
      </c>
      <c r="DP239">
        <v>2</v>
      </c>
      <c r="DQ239" t="b">
        <v>1</v>
      </c>
      <c r="DR239">
        <v>1758477126.84615</v>
      </c>
      <c r="DS239">
        <v>421.855615384615</v>
      </c>
      <c r="DT239">
        <v>472.446076923077</v>
      </c>
      <c r="DU239">
        <v>25.0285923076923</v>
      </c>
      <c r="DV239">
        <v>18.1150153846154</v>
      </c>
      <c r="DW239">
        <v>416.152846153846</v>
      </c>
      <c r="DX239">
        <v>24.6645615384615</v>
      </c>
      <c r="DY239">
        <v>500.022153846154</v>
      </c>
      <c r="DZ239">
        <v>90.0844923076923</v>
      </c>
      <c r="EA239">
        <v>0.0331330615384615</v>
      </c>
      <c r="EB239">
        <v>30.9761538461538</v>
      </c>
      <c r="EC239">
        <v>29.9815</v>
      </c>
      <c r="ED239">
        <v>999.9</v>
      </c>
      <c r="EE239">
        <v>0</v>
      </c>
      <c r="EF239">
        <v>0</v>
      </c>
      <c r="EG239">
        <v>9995.82384615385</v>
      </c>
      <c r="EH239">
        <v>0</v>
      </c>
      <c r="EI239">
        <v>10.8044538461538</v>
      </c>
      <c r="EJ239">
        <v>-50.5905307692308</v>
      </c>
      <c r="EK239">
        <v>432.685153846154</v>
      </c>
      <c r="EL239">
        <v>481.162153846154</v>
      </c>
      <c r="EM239">
        <v>6.91357692307692</v>
      </c>
      <c r="EN239">
        <v>472.446076923077</v>
      </c>
      <c r="EO239">
        <v>18.1150153846154</v>
      </c>
      <c r="EP239">
        <v>2.25468846153846</v>
      </c>
      <c r="EQ239">
        <v>1.63188307692308</v>
      </c>
      <c r="ER239">
        <v>19.3562769230769</v>
      </c>
      <c r="ES239">
        <v>14.2632076923077</v>
      </c>
      <c r="ET239">
        <v>2000.01153846154</v>
      </c>
      <c r="EU239">
        <v>0.980002769230769</v>
      </c>
      <c r="EV239">
        <v>0.0199977153846154</v>
      </c>
      <c r="EW239">
        <v>0</v>
      </c>
      <c r="EX239">
        <v>768.348692307692</v>
      </c>
      <c r="EY239">
        <v>5.00016</v>
      </c>
      <c r="EZ239">
        <v>15527.1538461538</v>
      </c>
      <c r="FA239">
        <v>18234.3153846154</v>
      </c>
      <c r="FB239">
        <v>48.937</v>
      </c>
      <c r="FC239">
        <v>49.375</v>
      </c>
      <c r="FD239">
        <v>49.375</v>
      </c>
      <c r="FE239">
        <v>48.8459230769231</v>
      </c>
      <c r="FF239">
        <v>50.75</v>
      </c>
      <c r="FG239">
        <v>1955.11923076923</v>
      </c>
      <c r="FH239">
        <v>39.9</v>
      </c>
      <c r="FI239">
        <v>0</v>
      </c>
      <c r="FJ239">
        <v>1758477136.4</v>
      </c>
      <c r="FK239">
        <v>0</v>
      </c>
      <c r="FL239">
        <v>768.8878</v>
      </c>
      <c r="FM239">
        <v>30.4287691830111</v>
      </c>
      <c r="FN239">
        <v>604.423075988928</v>
      </c>
      <c r="FO239">
        <v>15537.276</v>
      </c>
      <c r="FP239">
        <v>15</v>
      </c>
      <c r="FQ239">
        <v>0</v>
      </c>
      <c r="FR239" t="s">
        <v>441</v>
      </c>
      <c r="FS239">
        <v>1747249705.1</v>
      </c>
      <c r="FT239">
        <v>1747249711.1</v>
      </c>
      <c r="FU239">
        <v>0</v>
      </c>
      <c r="FV239">
        <v>0.871</v>
      </c>
      <c r="FW239">
        <v>0.066</v>
      </c>
      <c r="FX239">
        <v>5.486</v>
      </c>
      <c r="FY239">
        <v>0.145</v>
      </c>
      <c r="FZ239">
        <v>420</v>
      </c>
      <c r="GA239">
        <v>16</v>
      </c>
      <c r="GB239">
        <v>0.27</v>
      </c>
      <c r="GC239">
        <v>0.16</v>
      </c>
      <c r="GD239">
        <v>-48.714925</v>
      </c>
      <c r="GE239">
        <v>-42.3941729323309</v>
      </c>
      <c r="GF239">
        <v>4.25311565159884</v>
      </c>
      <c r="GG239">
        <v>0</v>
      </c>
      <c r="GH239">
        <v>767.501617647059</v>
      </c>
      <c r="GI239">
        <v>21.8271810696694</v>
      </c>
      <c r="GJ239">
        <v>2.22851703546005</v>
      </c>
      <c r="GK239">
        <v>-1</v>
      </c>
      <c r="GL239">
        <v>6.9088535</v>
      </c>
      <c r="GM239">
        <v>0.109895187969927</v>
      </c>
      <c r="GN239">
        <v>0.0109574742869879</v>
      </c>
      <c r="GO239">
        <v>0</v>
      </c>
      <c r="GP239">
        <v>0</v>
      </c>
      <c r="GQ239">
        <v>2</v>
      </c>
      <c r="GR239" t="s">
        <v>467</v>
      </c>
      <c r="GS239">
        <v>3.12473</v>
      </c>
      <c r="GT239">
        <v>2.65896</v>
      </c>
      <c r="GU239">
        <v>0.0927371</v>
      </c>
      <c r="GV239">
        <v>0.101977</v>
      </c>
      <c r="GW239">
        <v>0.104377</v>
      </c>
      <c r="GX239">
        <v>0.0831309</v>
      </c>
      <c r="GY239">
        <v>23489.8</v>
      </c>
      <c r="GZ239">
        <v>21923.9</v>
      </c>
      <c r="HA239">
        <v>23152.5</v>
      </c>
      <c r="HB239">
        <v>23770.6</v>
      </c>
      <c r="HC239">
        <v>35336.1</v>
      </c>
      <c r="HD239">
        <v>36073.4</v>
      </c>
      <c r="HE239">
        <v>41738.5</v>
      </c>
      <c r="HF239">
        <v>42385.3</v>
      </c>
      <c r="HG239">
        <v>1.91165</v>
      </c>
      <c r="HH239">
        <v>1.79255</v>
      </c>
      <c r="HI239">
        <v>0.160202</v>
      </c>
      <c r="HJ239">
        <v>0</v>
      </c>
      <c r="HK239">
        <v>27.3795</v>
      </c>
      <c r="HL239">
        <v>999.9</v>
      </c>
      <c r="HM239">
        <v>42.156</v>
      </c>
      <c r="HN239">
        <v>31.219</v>
      </c>
      <c r="HO239">
        <v>21.3759</v>
      </c>
      <c r="HP239">
        <v>54.2957</v>
      </c>
      <c r="HQ239">
        <v>43.3814</v>
      </c>
      <c r="HR239">
        <v>1</v>
      </c>
      <c r="HS239">
        <v>0.0212729</v>
      </c>
      <c r="HT239">
        <v>-1.02269</v>
      </c>
      <c r="HU239">
        <v>20.2142</v>
      </c>
      <c r="HV239">
        <v>5.23361</v>
      </c>
      <c r="HW239">
        <v>11.992</v>
      </c>
      <c r="HX239">
        <v>4.95575</v>
      </c>
      <c r="HY239">
        <v>3.30398</v>
      </c>
      <c r="HZ239">
        <v>999.9</v>
      </c>
      <c r="IA239">
        <v>9999</v>
      </c>
      <c r="IB239">
        <v>9999</v>
      </c>
      <c r="IC239">
        <v>9999</v>
      </c>
      <c r="ID239">
        <v>1.86859</v>
      </c>
      <c r="IE239">
        <v>1.86431</v>
      </c>
      <c r="IF239">
        <v>1.87181</v>
      </c>
      <c r="IG239">
        <v>1.86279</v>
      </c>
      <c r="IH239">
        <v>1.86218</v>
      </c>
      <c r="II239">
        <v>1.86859</v>
      </c>
      <c r="IJ239">
        <v>1.85881</v>
      </c>
      <c r="IK239">
        <v>1.86513</v>
      </c>
      <c r="IL239">
        <v>5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5.772</v>
      </c>
      <c r="IZ239">
        <v>0.3643</v>
      </c>
      <c r="JA239">
        <v>4.24591870636989</v>
      </c>
      <c r="JB239">
        <v>0.00406324532283829</v>
      </c>
      <c r="JC239">
        <v>-1.45373754250553e-06</v>
      </c>
      <c r="JD239">
        <v>2.45784242640463e-10</v>
      </c>
      <c r="JE239">
        <v>0.0444475935836347</v>
      </c>
      <c r="JF239">
        <v>0.00491888386651684</v>
      </c>
      <c r="JG239">
        <v>0.000226889049496401</v>
      </c>
      <c r="JH239">
        <v>4.01595507822366e-06</v>
      </c>
      <c r="JI239">
        <v>-0</v>
      </c>
      <c r="JJ239">
        <v>2035</v>
      </c>
      <c r="JK239">
        <v>2</v>
      </c>
      <c r="JL239">
        <v>30</v>
      </c>
      <c r="JM239">
        <v>187123.8</v>
      </c>
      <c r="JN239">
        <v>187123.7</v>
      </c>
      <c r="JO239">
        <v>1.21948</v>
      </c>
      <c r="JP239">
        <v>2.38037</v>
      </c>
      <c r="JQ239">
        <v>1.4978</v>
      </c>
      <c r="JR239">
        <v>2.32422</v>
      </c>
      <c r="JS239">
        <v>1.54419</v>
      </c>
      <c r="JT239">
        <v>2.32544</v>
      </c>
      <c r="JU239">
        <v>36.2694</v>
      </c>
      <c r="JV239">
        <v>24.1225</v>
      </c>
      <c r="JW239">
        <v>18</v>
      </c>
      <c r="JX239">
        <v>549.386</v>
      </c>
      <c r="JY239">
        <v>417.497</v>
      </c>
      <c r="JZ239">
        <v>29.2983</v>
      </c>
      <c r="KA239">
        <v>27.8806</v>
      </c>
      <c r="KB239">
        <v>29.9998</v>
      </c>
      <c r="KC239">
        <v>27.8138</v>
      </c>
      <c r="KD239">
        <v>27.844</v>
      </c>
      <c r="KE239">
        <v>24.5056</v>
      </c>
      <c r="KF239">
        <v>24.1926</v>
      </c>
      <c r="KG239">
        <v>32.2237</v>
      </c>
      <c r="KH239">
        <v>29.3029</v>
      </c>
      <c r="KI239">
        <v>521.68</v>
      </c>
      <c r="KJ239">
        <v>18.033</v>
      </c>
      <c r="KK239">
        <v>93.5481</v>
      </c>
      <c r="KL239">
        <v>98.7856</v>
      </c>
    </row>
    <row r="240" spans="1:298">
      <c r="A240">
        <v>224</v>
      </c>
      <c r="B240">
        <v>1758477140</v>
      </c>
      <c r="C240">
        <v>7811.90000009537</v>
      </c>
      <c r="D240" t="s">
        <v>893</v>
      </c>
      <c r="E240" t="s">
        <v>894</v>
      </c>
      <c r="F240">
        <v>5</v>
      </c>
      <c r="G240" t="s">
        <v>436</v>
      </c>
      <c r="H240" t="s">
        <v>832</v>
      </c>
      <c r="I240" t="s">
        <v>438</v>
      </c>
      <c r="J240">
        <v>1758477131.84615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515.447558528139</v>
      </c>
      <c r="AL240">
        <v>469.969115151515</v>
      </c>
      <c r="AM240">
        <v>3.30356580086574</v>
      </c>
      <c r="AN240">
        <v>63.94</v>
      </c>
      <c r="AO240">
        <f>(AQ240 - AP240 + DZ240*1E3/(8.314*(EB240+273.15)) * AS240/DY240 * AR240) * DY240/(100*DM240) * 1000/(1000 - AQ240)</f>
        <v>0</v>
      </c>
      <c r="AP240">
        <v>18.1109016160382</v>
      </c>
      <c r="AQ240">
        <v>25.052620979021</v>
      </c>
      <c r="AR240">
        <v>3.6275998194418e-05</v>
      </c>
      <c r="AS240">
        <v>94.9993966536346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4.8</v>
      </c>
      <c r="DN240">
        <v>0.5</v>
      </c>
      <c r="DO240" t="s">
        <v>440</v>
      </c>
      <c r="DP240">
        <v>2</v>
      </c>
      <c r="DQ240" t="b">
        <v>1</v>
      </c>
      <c r="DR240">
        <v>1758477131.84615</v>
      </c>
      <c r="DS240">
        <v>436.243076923077</v>
      </c>
      <c r="DT240">
        <v>489.519538461538</v>
      </c>
      <c r="DU240">
        <v>25.0368</v>
      </c>
      <c r="DV240">
        <v>18.1130692307692</v>
      </c>
      <c r="DW240">
        <v>430.498</v>
      </c>
      <c r="DX240">
        <v>24.6725615384615</v>
      </c>
      <c r="DY240">
        <v>500.013</v>
      </c>
      <c r="DZ240">
        <v>90.0843923076923</v>
      </c>
      <c r="EA240">
        <v>0.0332989076923077</v>
      </c>
      <c r="EB240">
        <v>30.9833615384615</v>
      </c>
      <c r="EC240">
        <v>29.9868923076923</v>
      </c>
      <c r="ED240">
        <v>999.9</v>
      </c>
      <c r="EE240">
        <v>0</v>
      </c>
      <c r="EF240">
        <v>0</v>
      </c>
      <c r="EG240">
        <v>9984.62</v>
      </c>
      <c r="EH240">
        <v>0</v>
      </c>
      <c r="EI240">
        <v>10.8033923076923</v>
      </c>
      <c r="EJ240">
        <v>-53.2763461538462</v>
      </c>
      <c r="EK240">
        <v>447.445846153846</v>
      </c>
      <c r="EL240">
        <v>498.549538461538</v>
      </c>
      <c r="EM240">
        <v>6.92371153846154</v>
      </c>
      <c r="EN240">
        <v>489.519538461538</v>
      </c>
      <c r="EO240">
        <v>18.1130692307692</v>
      </c>
      <c r="EP240">
        <v>2.25542384615385</v>
      </c>
      <c r="EQ240">
        <v>1.63170615384615</v>
      </c>
      <c r="ER240">
        <v>19.3615153846154</v>
      </c>
      <c r="ES240">
        <v>14.2615384615385</v>
      </c>
      <c r="ET240">
        <v>2000.00076923077</v>
      </c>
      <c r="EU240">
        <v>0.980002538461539</v>
      </c>
      <c r="EV240">
        <v>0.0199979307692308</v>
      </c>
      <c r="EW240">
        <v>0</v>
      </c>
      <c r="EX240">
        <v>770.981230769231</v>
      </c>
      <c r="EY240">
        <v>5.00016</v>
      </c>
      <c r="EZ240">
        <v>15580.2461538462</v>
      </c>
      <c r="FA240">
        <v>18234.2153846154</v>
      </c>
      <c r="FB240">
        <v>48.937</v>
      </c>
      <c r="FC240">
        <v>49.375</v>
      </c>
      <c r="FD240">
        <v>49.375</v>
      </c>
      <c r="FE240">
        <v>48.8313846153846</v>
      </c>
      <c r="FF240">
        <v>50.75</v>
      </c>
      <c r="FG240">
        <v>1955.10538461538</v>
      </c>
      <c r="FH240">
        <v>39.9</v>
      </c>
      <c r="FI240">
        <v>0</v>
      </c>
      <c r="FJ240">
        <v>1758477141.2</v>
      </c>
      <c r="FK240">
        <v>0</v>
      </c>
      <c r="FL240">
        <v>771.556</v>
      </c>
      <c r="FM240">
        <v>37.7812307753324</v>
      </c>
      <c r="FN240">
        <v>758.176923079368</v>
      </c>
      <c r="FO240">
        <v>15591.396</v>
      </c>
      <c r="FP240">
        <v>15</v>
      </c>
      <c r="FQ240">
        <v>0</v>
      </c>
      <c r="FR240" t="s">
        <v>441</v>
      </c>
      <c r="FS240">
        <v>1747249705.1</v>
      </c>
      <c r="FT240">
        <v>1747249711.1</v>
      </c>
      <c r="FU240">
        <v>0</v>
      </c>
      <c r="FV240">
        <v>0.871</v>
      </c>
      <c r="FW240">
        <v>0.066</v>
      </c>
      <c r="FX240">
        <v>5.486</v>
      </c>
      <c r="FY240">
        <v>0.145</v>
      </c>
      <c r="FZ240">
        <v>420</v>
      </c>
      <c r="GA240">
        <v>16</v>
      </c>
      <c r="GB240">
        <v>0.27</v>
      </c>
      <c r="GC240">
        <v>0.16</v>
      </c>
      <c r="GD240">
        <v>-51.5914952380952</v>
      </c>
      <c r="GE240">
        <v>-31.0741948051948</v>
      </c>
      <c r="GF240">
        <v>3.28460289989176</v>
      </c>
      <c r="GG240">
        <v>0</v>
      </c>
      <c r="GH240">
        <v>769.576382352941</v>
      </c>
      <c r="GI240">
        <v>30.8537662407347</v>
      </c>
      <c r="GJ240">
        <v>3.06890037803068</v>
      </c>
      <c r="GK240">
        <v>-1</v>
      </c>
      <c r="GL240">
        <v>6.91844952380952</v>
      </c>
      <c r="GM240">
        <v>0.113380519480519</v>
      </c>
      <c r="GN240">
        <v>0.0118268904564336</v>
      </c>
      <c r="GO240">
        <v>0</v>
      </c>
      <c r="GP240">
        <v>0</v>
      </c>
      <c r="GQ240">
        <v>2</v>
      </c>
      <c r="GR240" t="s">
        <v>467</v>
      </c>
      <c r="GS240">
        <v>3.12464</v>
      </c>
      <c r="GT240">
        <v>2.65886</v>
      </c>
      <c r="GU240">
        <v>0.0952494</v>
      </c>
      <c r="GV240">
        <v>0.104398</v>
      </c>
      <c r="GW240">
        <v>0.10441</v>
      </c>
      <c r="GX240">
        <v>0.0831176</v>
      </c>
      <c r="GY240">
        <v>23425.3</v>
      </c>
      <c r="GZ240">
        <v>21865</v>
      </c>
      <c r="HA240">
        <v>23152.9</v>
      </c>
      <c r="HB240">
        <v>23770.8</v>
      </c>
      <c r="HC240">
        <v>35335.2</v>
      </c>
      <c r="HD240">
        <v>36074.6</v>
      </c>
      <c r="HE240">
        <v>41738.8</v>
      </c>
      <c r="HF240">
        <v>42385.9</v>
      </c>
      <c r="HG240">
        <v>1.91133</v>
      </c>
      <c r="HH240">
        <v>1.79265</v>
      </c>
      <c r="HI240">
        <v>0.16021</v>
      </c>
      <c r="HJ240">
        <v>0</v>
      </c>
      <c r="HK240">
        <v>27.3827</v>
      </c>
      <c r="HL240">
        <v>999.9</v>
      </c>
      <c r="HM240">
        <v>42.156</v>
      </c>
      <c r="HN240">
        <v>31.219</v>
      </c>
      <c r="HO240">
        <v>21.3752</v>
      </c>
      <c r="HP240">
        <v>54.3057</v>
      </c>
      <c r="HQ240">
        <v>43.4095</v>
      </c>
      <c r="HR240">
        <v>1</v>
      </c>
      <c r="HS240">
        <v>0.0211535</v>
      </c>
      <c r="HT240">
        <v>-1.00895</v>
      </c>
      <c r="HU240">
        <v>20.2143</v>
      </c>
      <c r="HV240">
        <v>5.23271</v>
      </c>
      <c r="HW240">
        <v>11.992</v>
      </c>
      <c r="HX240">
        <v>4.95575</v>
      </c>
      <c r="HY240">
        <v>3.304</v>
      </c>
      <c r="HZ240">
        <v>999.9</v>
      </c>
      <c r="IA240">
        <v>9999</v>
      </c>
      <c r="IB240">
        <v>9999</v>
      </c>
      <c r="IC240">
        <v>9999</v>
      </c>
      <c r="ID240">
        <v>1.86858</v>
      </c>
      <c r="IE240">
        <v>1.86431</v>
      </c>
      <c r="IF240">
        <v>1.87181</v>
      </c>
      <c r="IG240">
        <v>1.86278</v>
      </c>
      <c r="IH240">
        <v>1.86218</v>
      </c>
      <c r="II240">
        <v>1.86859</v>
      </c>
      <c r="IJ240">
        <v>1.8588</v>
      </c>
      <c r="IK240">
        <v>1.86511</v>
      </c>
      <c r="IL240">
        <v>5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5.818</v>
      </c>
      <c r="IZ240">
        <v>0.3645</v>
      </c>
      <c r="JA240">
        <v>4.24591870636989</v>
      </c>
      <c r="JB240">
        <v>0.00406324532283829</v>
      </c>
      <c r="JC240">
        <v>-1.45373754250553e-06</v>
      </c>
      <c r="JD240">
        <v>2.45784242640463e-10</v>
      </c>
      <c r="JE240">
        <v>0.0444475935836347</v>
      </c>
      <c r="JF240">
        <v>0.00491888386651684</v>
      </c>
      <c r="JG240">
        <v>0.000226889049496401</v>
      </c>
      <c r="JH240">
        <v>4.01595507822366e-06</v>
      </c>
      <c r="JI240">
        <v>-0</v>
      </c>
      <c r="JJ240">
        <v>2035</v>
      </c>
      <c r="JK240">
        <v>2</v>
      </c>
      <c r="JL240">
        <v>30</v>
      </c>
      <c r="JM240">
        <v>187123.9</v>
      </c>
      <c r="JN240">
        <v>187123.8</v>
      </c>
      <c r="JO240">
        <v>1.24878</v>
      </c>
      <c r="JP240">
        <v>2.37671</v>
      </c>
      <c r="JQ240">
        <v>1.4978</v>
      </c>
      <c r="JR240">
        <v>2.32422</v>
      </c>
      <c r="JS240">
        <v>1.54419</v>
      </c>
      <c r="JT240">
        <v>2.34619</v>
      </c>
      <c r="JU240">
        <v>36.2694</v>
      </c>
      <c r="JV240">
        <v>24.1225</v>
      </c>
      <c r="JW240">
        <v>18</v>
      </c>
      <c r="JX240">
        <v>549.134</v>
      </c>
      <c r="JY240">
        <v>417.523</v>
      </c>
      <c r="JZ240">
        <v>29.3077</v>
      </c>
      <c r="KA240">
        <v>27.8759</v>
      </c>
      <c r="KB240">
        <v>29.9998</v>
      </c>
      <c r="KC240">
        <v>27.8091</v>
      </c>
      <c r="KD240">
        <v>27.8397</v>
      </c>
      <c r="KE240">
        <v>25.1651</v>
      </c>
      <c r="KF240">
        <v>24.481</v>
      </c>
      <c r="KG240">
        <v>32.2237</v>
      </c>
      <c r="KH240">
        <v>29.3074</v>
      </c>
      <c r="KI240">
        <v>542.049</v>
      </c>
      <c r="KJ240">
        <v>18.0088</v>
      </c>
      <c r="KK240">
        <v>93.5492</v>
      </c>
      <c r="KL240">
        <v>98.7868</v>
      </c>
    </row>
    <row r="241" spans="1:298">
      <c r="A241">
        <v>225</v>
      </c>
      <c r="B241">
        <v>1758477145</v>
      </c>
      <c r="C241">
        <v>7816.90000009537</v>
      </c>
      <c r="D241" t="s">
        <v>895</v>
      </c>
      <c r="E241" t="s">
        <v>896</v>
      </c>
      <c r="F241">
        <v>5</v>
      </c>
      <c r="G241" t="s">
        <v>436</v>
      </c>
      <c r="H241" t="s">
        <v>832</v>
      </c>
      <c r="I241" t="s">
        <v>438</v>
      </c>
      <c r="J241">
        <v>1758477136.84615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531.799875037229</v>
      </c>
      <c r="AL241">
        <v>485.463036363636</v>
      </c>
      <c r="AM241">
        <v>3.08814458874454</v>
      </c>
      <c r="AN241">
        <v>63.94</v>
      </c>
      <c r="AO241">
        <f>(AQ241 - AP241 + DZ241*1E3/(8.314*(EB241+273.15)) * AS241/DY241 * AR241) * DY241/(100*DM241) * 1000/(1000 - AQ241)</f>
        <v>0</v>
      </c>
      <c r="AP241">
        <v>18.0959809217656</v>
      </c>
      <c r="AQ241">
        <v>25.0470587412587</v>
      </c>
      <c r="AR241">
        <v>4.98168566116095e-06</v>
      </c>
      <c r="AS241">
        <v>94.9993966536346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4.8</v>
      </c>
      <c r="DN241">
        <v>0.5</v>
      </c>
      <c r="DO241" t="s">
        <v>440</v>
      </c>
      <c r="DP241">
        <v>2</v>
      </c>
      <c r="DQ241" t="b">
        <v>1</v>
      </c>
      <c r="DR241">
        <v>1758477136.84615</v>
      </c>
      <c r="DS241">
        <v>451.382307692308</v>
      </c>
      <c r="DT241">
        <v>506.066923076923</v>
      </c>
      <c r="DU241">
        <v>25.0425230769231</v>
      </c>
      <c r="DV241">
        <v>18.1017769230769</v>
      </c>
      <c r="DW241">
        <v>445.593</v>
      </c>
      <c r="DX241">
        <v>24.6781538461538</v>
      </c>
      <c r="DY241">
        <v>500.019615384615</v>
      </c>
      <c r="DZ241">
        <v>90.0856846153846</v>
      </c>
      <c r="EA241">
        <v>0.0333700923076923</v>
      </c>
      <c r="EB241">
        <v>30.9874230769231</v>
      </c>
      <c r="EC241">
        <v>29.9897615384615</v>
      </c>
      <c r="ED241">
        <v>999.9</v>
      </c>
      <c r="EE241">
        <v>0</v>
      </c>
      <c r="EF241">
        <v>0</v>
      </c>
      <c r="EG241">
        <v>9988.65307692308</v>
      </c>
      <c r="EH241">
        <v>0</v>
      </c>
      <c r="EI241">
        <v>10.8055384615385</v>
      </c>
      <c r="EJ241">
        <v>-54.6845384615385</v>
      </c>
      <c r="EK241">
        <v>462.976538461538</v>
      </c>
      <c r="EL241">
        <v>515.396153846154</v>
      </c>
      <c r="EM241">
        <v>6.94073076923077</v>
      </c>
      <c r="EN241">
        <v>506.066923076923</v>
      </c>
      <c r="EO241">
        <v>18.1017769230769</v>
      </c>
      <c r="EP241">
        <v>2.25597230769231</v>
      </c>
      <c r="EQ241">
        <v>1.63071153846154</v>
      </c>
      <c r="ER241">
        <v>19.3654230769231</v>
      </c>
      <c r="ES241">
        <v>14.2521076923077</v>
      </c>
      <c r="ET241">
        <v>2000.01384615385</v>
      </c>
      <c r="EU241">
        <v>0.980002538461539</v>
      </c>
      <c r="EV241">
        <v>0.0199979307692308</v>
      </c>
      <c r="EW241">
        <v>0</v>
      </c>
      <c r="EX241">
        <v>774.225076923077</v>
      </c>
      <c r="EY241">
        <v>5.00016</v>
      </c>
      <c r="EZ241">
        <v>15646.0307692308</v>
      </c>
      <c r="FA241">
        <v>18234.3384615385</v>
      </c>
      <c r="FB241">
        <v>48.937</v>
      </c>
      <c r="FC241">
        <v>49.375</v>
      </c>
      <c r="FD241">
        <v>49.375</v>
      </c>
      <c r="FE241">
        <v>48.8265384615385</v>
      </c>
      <c r="FF241">
        <v>50.75</v>
      </c>
      <c r="FG241">
        <v>1955.11538461538</v>
      </c>
      <c r="FH241">
        <v>39.9</v>
      </c>
      <c r="FI241">
        <v>0</v>
      </c>
      <c r="FJ241">
        <v>1758477146</v>
      </c>
      <c r="FK241">
        <v>0</v>
      </c>
      <c r="FL241">
        <v>774.72844</v>
      </c>
      <c r="FM241">
        <v>41.3070768751834</v>
      </c>
      <c r="FN241">
        <v>859.876921767794</v>
      </c>
      <c r="FO241">
        <v>15655.736</v>
      </c>
      <c r="FP241">
        <v>15</v>
      </c>
      <c r="FQ241">
        <v>0</v>
      </c>
      <c r="FR241" t="s">
        <v>441</v>
      </c>
      <c r="FS241">
        <v>1747249705.1</v>
      </c>
      <c r="FT241">
        <v>1747249711.1</v>
      </c>
      <c r="FU241">
        <v>0</v>
      </c>
      <c r="FV241">
        <v>0.871</v>
      </c>
      <c r="FW241">
        <v>0.066</v>
      </c>
      <c r="FX241">
        <v>5.486</v>
      </c>
      <c r="FY241">
        <v>0.145</v>
      </c>
      <c r="FZ241">
        <v>420</v>
      </c>
      <c r="GA241">
        <v>16</v>
      </c>
      <c r="GB241">
        <v>0.27</v>
      </c>
      <c r="GC241">
        <v>0.16</v>
      </c>
      <c r="GD241">
        <v>-53.4426095238095</v>
      </c>
      <c r="GE241">
        <v>-19.778961038961</v>
      </c>
      <c r="GF241">
        <v>2.0900603367697</v>
      </c>
      <c r="GG241">
        <v>0</v>
      </c>
      <c r="GH241">
        <v>771.913705882353</v>
      </c>
      <c r="GI241">
        <v>37.101054259601</v>
      </c>
      <c r="GJ241">
        <v>3.65961094468196</v>
      </c>
      <c r="GK241">
        <v>-1</v>
      </c>
      <c r="GL241">
        <v>6.92949238095238</v>
      </c>
      <c r="GM241">
        <v>0.161530129870132</v>
      </c>
      <c r="GN241">
        <v>0.0177986906700791</v>
      </c>
      <c r="GO241">
        <v>0</v>
      </c>
      <c r="GP241">
        <v>0</v>
      </c>
      <c r="GQ241">
        <v>2</v>
      </c>
      <c r="GR241" t="s">
        <v>467</v>
      </c>
      <c r="GS241">
        <v>3.1247</v>
      </c>
      <c r="GT241">
        <v>2.65889</v>
      </c>
      <c r="GU241">
        <v>0.0976272</v>
      </c>
      <c r="GV241">
        <v>0.106921</v>
      </c>
      <c r="GW241">
        <v>0.104395</v>
      </c>
      <c r="GX241">
        <v>0.08295</v>
      </c>
      <c r="GY241">
        <v>23363.9</v>
      </c>
      <c r="GZ241">
        <v>21803.8</v>
      </c>
      <c r="HA241">
        <v>23153.1</v>
      </c>
      <c r="HB241">
        <v>23771.2</v>
      </c>
      <c r="HC241">
        <v>35336.4</v>
      </c>
      <c r="HD241">
        <v>36082.1</v>
      </c>
      <c r="HE241">
        <v>41739.3</v>
      </c>
      <c r="HF241">
        <v>42386.7</v>
      </c>
      <c r="HG241">
        <v>1.91162</v>
      </c>
      <c r="HH241">
        <v>1.79288</v>
      </c>
      <c r="HI241">
        <v>0.160195</v>
      </c>
      <c r="HJ241">
        <v>0</v>
      </c>
      <c r="HK241">
        <v>27.3827</v>
      </c>
      <c r="HL241">
        <v>999.9</v>
      </c>
      <c r="HM241">
        <v>42.156</v>
      </c>
      <c r="HN241">
        <v>31.219</v>
      </c>
      <c r="HO241">
        <v>21.3787</v>
      </c>
      <c r="HP241">
        <v>53.7457</v>
      </c>
      <c r="HQ241">
        <v>43.4215</v>
      </c>
      <c r="HR241">
        <v>1</v>
      </c>
      <c r="HS241">
        <v>0.0205539</v>
      </c>
      <c r="HT241">
        <v>-0.995869</v>
      </c>
      <c r="HU241">
        <v>20.2146</v>
      </c>
      <c r="HV241">
        <v>5.23331</v>
      </c>
      <c r="HW241">
        <v>11.992</v>
      </c>
      <c r="HX241">
        <v>4.95575</v>
      </c>
      <c r="HY241">
        <v>3.30395</v>
      </c>
      <c r="HZ241">
        <v>999.9</v>
      </c>
      <c r="IA241">
        <v>9999</v>
      </c>
      <c r="IB241">
        <v>9999</v>
      </c>
      <c r="IC241">
        <v>9999</v>
      </c>
      <c r="ID241">
        <v>1.86859</v>
      </c>
      <c r="IE241">
        <v>1.86432</v>
      </c>
      <c r="IF241">
        <v>1.87181</v>
      </c>
      <c r="IG241">
        <v>1.86279</v>
      </c>
      <c r="IH241">
        <v>1.86217</v>
      </c>
      <c r="II241">
        <v>1.86859</v>
      </c>
      <c r="IJ241">
        <v>1.85878</v>
      </c>
      <c r="IK241">
        <v>1.86512</v>
      </c>
      <c r="IL241">
        <v>5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5.862</v>
      </c>
      <c r="IZ241">
        <v>0.3645</v>
      </c>
      <c r="JA241">
        <v>4.24591870636989</v>
      </c>
      <c r="JB241">
        <v>0.00406324532283829</v>
      </c>
      <c r="JC241">
        <v>-1.45373754250553e-06</v>
      </c>
      <c r="JD241">
        <v>2.45784242640463e-10</v>
      </c>
      <c r="JE241">
        <v>0.0444475935836347</v>
      </c>
      <c r="JF241">
        <v>0.00491888386651684</v>
      </c>
      <c r="JG241">
        <v>0.000226889049496401</v>
      </c>
      <c r="JH241">
        <v>4.01595507822366e-06</v>
      </c>
      <c r="JI241">
        <v>-0</v>
      </c>
      <c r="JJ241">
        <v>2035</v>
      </c>
      <c r="JK241">
        <v>2</v>
      </c>
      <c r="JL241">
        <v>30</v>
      </c>
      <c r="JM241">
        <v>187124</v>
      </c>
      <c r="JN241">
        <v>187123.9</v>
      </c>
      <c r="JO241">
        <v>1.28296</v>
      </c>
      <c r="JP241">
        <v>2.37061</v>
      </c>
      <c r="JQ241">
        <v>1.4978</v>
      </c>
      <c r="JR241">
        <v>2.32422</v>
      </c>
      <c r="JS241">
        <v>1.54419</v>
      </c>
      <c r="JT241">
        <v>2.36084</v>
      </c>
      <c r="JU241">
        <v>36.2459</v>
      </c>
      <c r="JV241">
        <v>24.1225</v>
      </c>
      <c r="JW241">
        <v>18</v>
      </c>
      <c r="JX241">
        <v>549.284</v>
      </c>
      <c r="JY241">
        <v>417.619</v>
      </c>
      <c r="JZ241">
        <v>29.3117</v>
      </c>
      <c r="KA241">
        <v>27.8712</v>
      </c>
      <c r="KB241">
        <v>29.9997</v>
      </c>
      <c r="KC241">
        <v>27.8039</v>
      </c>
      <c r="KD241">
        <v>27.835</v>
      </c>
      <c r="KE241">
        <v>25.772</v>
      </c>
      <c r="KF241">
        <v>24.481</v>
      </c>
      <c r="KG241">
        <v>32.2237</v>
      </c>
      <c r="KH241">
        <v>29.3125</v>
      </c>
      <c r="KI241">
        <v>555.631</v>
      </c>
      <c r="KJ241">
        <v>17.9976</v>
      </c>
      <c r="KK241">
        <v>93.5502</v>
      </c>
      <c r="KL241">
        <v>98.7884</v>
      </c>
    </row>
    <row r="242" spans="1:298">
      <c r="A242">
        <v>226</v>
      </c>
      <c r="B242">
        <v>1758477150</v>
      </c>
      <c r="C242">
        <v>7821.90000009537</v>
      </c>
      <c r="D242" t="s">
        <v>897</v>
      </c>
      <c r="E242" t="s">
        <v>898</v>
      </c>
      <c r="F242">
        <v>5</v>
      </c>
      <c r="G242" t="s">
        <v>436</v>
      </c>
      <c r="H242" t="s">
        <v>832</v>
      </c>
      <c r="I242" t="s">
        <v>438</v>
      </c>
      <c r="J242">
        <v>1758477141.84615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549.463870438095</v>
      </c>
      <c r="AL242">
        <v>501.866981818182</v>
      </c>
      <c r="AM242">
        <v>3.27506103896105</v>
      </c>
      <c r="AN242">
        <v>63.94</v>
      </c>
      <c r="AO242">
        <f>(AQ242 - AP242 + DZ242*1E3/(8.314*(EB242+273.15)) * AS242/DY242 * AR242) * DY242/(100*DM242) * 1000/(1000 - AQ242)</f>
        <v>0</v>
      </c>
      <c r="AP242">
        <v>18.0530043636481</v>
      </c>
      <c r="AQ242">
        <v>25.035406993007</v>
      </c>
      <c r="AR242">
        <v>-2.55213318647737e-05</v>
      </c>
      <c r="AS242">
        <v>94.9993966536346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4.8</v>
      </c>
      <c r="DN242">
        <v>0.5</v>
      </c>
      <c r="DO242" t="s">
        <v>440</v>
      </c>
      <c r="DP242">
        <v>2</v>
      </c>
      <c r="DQ242" t="b">
        <v>1</v>
      </c>
      <c r="DR242">
        <v>1758477141.84615</v>
      </c>
      <c r="DS242">
        <v>466.835769230769</v>
      </c>
      <c r="DT242">
        <v>523.136230769231</v>
      </c>
      <c r="DU242">
        <v>25.0450923076923</v>
      </c>
      <c r="DV242">
        <v>18.0832230769231</v>
      </c>
      <c r="DW242">
        <v>461.001923076923</v>
      </c>
      <c r="DX242">
        <v>24.6806615384615</v>
      </c>
      <c r="DY242">
        <v>500.006769230769</v>
      </c>
      <c r="DZ242">
        <v>90.0857307692308</v>
      </c>
      <c r="EA242">
        <v>0.0333719769230769</v>
      </c>
      <c r="EB242">
        <v>30.9915846153846</v>
      </c>
      <c r="EC242">
        <v>29.9930384615385</v>
      </c>
      <c r="ED242">
        <v>999.9</v>
      </c>
      <c r="EE242">
        <v>0</v>
      </c>
      <c r="EF242">
        <v>0</v>
      </c>
      <c r="EG242">
        <v>9988.69769230769</v>
      </c>
      <c r="EH242">
        <v>0</v>
      </c>
      <c r="EI242">
        <v>10.8082076923077</v>
      </c>
      <c r="EJ242">
        <v>-56.3003153846154</v>
      </c>
      <c r="EK242">
        <v>478.828076923077</v>
      </c>
      <c r="EL242">
        <v>532.769923076923</v>
      </c>
      <c r="EM242">
        <v>6.96186</v>
      </c>
      <c r="EN242">
        <v>523.136230769231</v>
      </c>
      <c r="EO242">
        <v>18.0832230769231</v>
      </c>
      <c r="EP242">
        <v>2.25620538461538</v>
      </c>
      <c r="EQ242">
        <v>1.62904153846154</v>
      </c>
      <c r="ER242">
        <v>19.3670692307692</v>
      </c>
      <c r="ES242">
        <v>14.2362692307692</v>
      </c>
      <c r="ET242">
        <v>2000.02769230769</v>
      </c>
      <c r="EU242">
        <v>0.980002538461539</v>
      </c>
      <c r="EV242">
        <v>0.0199979307692308</v>
      </c>
      <c r="EW242">
        <v>0</v>
      </c>
      <c r="EX242">
        <v>777.728</v>
      </c>
      <c r="EY242">
        <v>5.00016</v>
      </c>
      <c r="EZ242">
        <v>15717.5230769231</v>
      </c>
      <c r="FA242">
        <v>18234.4692307692</v>
      </c>
      <c r="FB242">
        <v>48.937</v>
      </c>
      <c r="FC242">
        <v>49.375</v>
      </c>
      <c r="FD242">
        <v>49.375</v>
      </c>
      <c r="FE242">
        <v>48.8216923076923</v>
      </c>
      <c r="FF242">
        <v>50.75</v>
      </c>
      <c r="FG242">
        <v>1955.12769230769</v>
      </c>
      <c r="FH242">
        <v>39.9</v>
      </c>
      <c r="FI242">
        <v>0</v>
      </c>
      <c r="FJ242">
        <v>1758477151.4</v>
      </c>
      <c r="FK242">
        <v>0</v>
      </c>
      <c r="FL242">
        <v>778.325230769231</v>
      </c>
      <c r="FM242">
        <v>43.3128205171763</v>
      </c>
      <c r="FN242">
        <v>897.200000059059</v>
      </c>
      <c r="FO242">
        <v>15729.8192307692</v>
      </c>
      <c r="FP242">
        <v>15</v>
      </c>
      <c r="FQ242">
        <v>0</v>
      </c>
      <c r="FR242" t="s">
        <v>441</v>
      </c>
      <c r="FS242">
        <v>1747249705.1</v>
      </c>
      <c r="FT242">
        <v>1747249711.1</v>
      </c>
      <c r="FU242">
        <v>0</v>
      </c>
      <c r="FV242">
        <v>0.871</v>
      </c>
      <c r="FW242">
        <v>0.066</v>
      </c>
      <c r="FX242">
        <v>5.486</v>
      </c>
      <c r="FY242">
        <v>0.145</v>
      </c>
      <c r="FZ242">
        <v>420</v>
      </c>
      <c r="GA242">
        <v>16</v>
      </c>
      <c r="GB242">
        <v>0.27</v>
      </c>
      <c r="GC242">
        <v>0.16</v>
      </c>
      <c r="GD242">
        <v>-55.3128</v>
      </c>
      <c r="GE242">
        <v>-18.2464441558441</v>
      </c>
      <c r="GF242">
        <v>1.91669586453951</v>
      </c>
      <c r="GG242">
        <v>0</v>
      </c>
      <c r="GH242">
        <v>775.819882352941</v>
      </c>
      <c r="GI242">
        <v>41.8796027729027</v>
      </c>
      <c r="GJ242">
        <v>4.115773801627</v>
      </c>
      <c r="GK242">
        <v>-1</v>
      </c>
      <c r="GL242">
        <v>6.95040857142857</v>
      </c>
      <c r="GM242">
        <v>0.2662768831169</v>
      </c>
      <c r="GN242">
        <v>0.0278600267127542</v>
      </c>
      <c r="GO242">
        <v>0</v>
      </c>
      <c r="GP242">
        <v>0</v>
      </c>
      <c r="GQ242">
        <v>2</v>
      </c>
      <c r="GR242" t="s">
        <v>467</v>
      </c>
      <c r="GS242">
        <v>3.12472</v>
      </c>
      <c r="GT242">
        <v>2.65876</v>
      </c>
      <c r="GU242">
        <v>0.100059</v>
      </c>
      <c r="GV242">
        <v>0.10928</v>
      </c>
      <c r="GW242">
        <v>0.104358</v>
      </c>
      <c r="GX242">
        <v>0.0829309</v>
      </c>
      <c r="GY242">
        <v>23301.4</v>
      </c>
      <c r="GZ242">
        <v>21746.5</v>
      </c>
      <c r="HA242">
        <v>23153.6</v>
      </c>
      <c r="HB242">
        <v>23771.4</v>
      </c>
      <c r="HC242">
        <v>35338.5</v>
      </c>
      <c r="HD242">
        <v>36083.2</v>
      </c>
      <c r="HE242">
        <v>41739.8</v>
      </c>
      <c r="HF242">
        <v>42386.9</v>
      </c>
      <c r="HG242">
        <v>1.91185</v>
      </c>
      <c r="HH242">
        <v>1.7929</v>
      </c>
      <c r="HI242">
        <v>0.159957</v>
      </c>
      <c r="HJ242">
        <v>0</v>
      </c>
      <c r="HK242">
        <v>27.3848</v>
      </c>
      <c r="HL242">
        <v>999.9</v>
      </c>
      <c r="HM242">
        <v>42.156</v>
      </c>
      <c r="HN242">
        <v>31.219</v>
      </c>
      <c r="HO242">
        <v>21.3768</v>
      </c>
      <c r="HP242">
        <v>54.1757</v>
      </c>
      <c r="HQ242">
        <v>43.4095</v>
      </c>
      <c r="HR242">
        <v>1</v>
      </c>
      <c r="HS242">
        <v>0.0203125</v>
      </c>
      <c r="HT242">
        <v>-0.994265</v>
      </c>
      <c r="HU242">
        <v>20.2144</v>
      </c>
      <c r="HV242">
        <v>5.23301</v>
      </c>
      <c r="HW242">
        <v>11.992</v>
      </c>
      <c r="HX242">
        <v>4.95555</v>
      </c>
      <c r="HY242">
        <v>3.30395</v>
      </c>
      <c r="HZ242">
        <v>999.9</v>
      </c>
      <c r="IA242">
        <v>9999</v>
      </c>
      <c r="IB242">
        <v>9999</v>
      </c>
      <c r="IC242">
        <v>9999</v>
      </c>
      <c r="ID242">
        <v>1.86858</v>
      </c>
      <c r="IE242">
        <v>1.8643</v>
      </c>
      <c r="IF242">
        <v>1.87181</v>
      </c>
      <c r="IG242">
        <v>1.86279</v>
      </c>
      <c r="IH242">
        <v>1.86218</v>
      </c>
      <c r="II242">
        <v>1.86859</v>
      </c>
      <c r="IJ242">
        <v>1.85877</v>
      </c>
      <c r="IK242">
        <v>1.8651</v>
      </c>
      <c r="IL242">
        <v>5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5.907</v>
      </c>
      <c r="IZ242">
        <v>0.3642</v>
      </c>
      <c r="JA242">
        <v>4.24591870636989</v>
      </c>
      <c r="JB242">
        <v>0.00406324532283829</v>
      </c>
      <c r="JC242">
        <v>-1.45373754250553e-06</v>
      </c>
      <c r="JD242">
        <v>2.45784242640463e-10</v>
      </c>
      <c r="JE242">
        <v>0.0444475935836347</v>
      </c>
      <c r="JF242">
        <v>0.00491888386651684</v>
      </c>
      <c r="JG242">
        <v>0.000226889049496401</v>
      </c>
      <c r="JH242">
        <v>4.01595507822366e-06</v>
      </c>
      <c r="JI242">
        <v>-0</v>
      </c>
      <c r="JJ242">
        <v>2035</v>
      </c>
      <c r="JK242">
        <v>2</v>
      </c>
      <c r="JL242">
        <v>30</v>
      </c>
      <c r="JM242">
        <v>187124.1</v>
      </c>
      <c r="JN242">
        <v>187124</v>
      </c>
      <c r="JO242">
        <v>1.31226</v>
      </c>
      <c r="JP242">
        <v>2.37305</v>
      </c>
      <c r="JQ242">
        <v>1.4978</v>
      </c>
      <c r="JR242">
        <v>2.32422</v>
      </c>
      <c r="JS242">
        <v>1.54419</v>
      </c>
      <c r="JT242">
        <v>2.33643</v>
      </c>
      <c r="JU242">
        <v>36.2459</v>
      </c>
      <c r="JV242">
        <v>24.1313</v>
      </c>
      <c r="JW242">
        <v>18</v>
      </c>
      <c r="JX242">
        <v>549.395</v>
      </c>
      <c r="JY242">
        <v>417.6</v>
      </c>
      <c r="JZ242">
        <v>29.315</v>
      </c>
      <c r="KA242">
        <v>27.8665</v>
      </c>
      <c r="KB242">
        <v>29.9997</v>
      </c>
      <c r="KC242">
        <v>27.7998</v>
      </c>
      <c r="KD242">
        <v>27.8303</v>
      </c>
      <c r="KE242">
        <v>26.4396</v>
      </c>
      <c r="KF242">
        <v>24.481</v>
      </c>
      <c r="KG242">
        <v>32.2237</v>
      </c>
      <c r="KH242">
        <v>29.3162</v>
      </c>
      <c r="KI242">
        <v>575.874</v>
      </c>
      <c r="KJ242">
        <v>17.9929</v>
      </c>
      <c r="KK242">
        <v>93.5515</v>
      </c>
      <c r="KL242">
        <v>98.7892</v>
      </c>
    </row>
    <row r="243" spans="1:298">
      <c r="A243">
        <v>227</v>
      </c>
      <c r="B243">
        <v>1758477155</v>
      </c>
      <c r="C243">
        <v>7826.90000009537</v>
      </c>
      <c r="D243" t="s">
        <v>899</v>
      </c>
      <c r="E243" t="s">
        <v>900</v>
      </c>
      <c r="F243">
        <v>5</v>
      </c>
      <c r="G243" t="s">
        <v>436</v>
      </c>
      <c r="H243" t="s">
        <v>832</v>
      </c>
      <c r="I243" t="s">
        <v>438</v>
      </c>
      <c r="J243">
        <v>1758477146.84615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566.19154035671</v>
      </c>
      <c r="AL243">
        <v>517.84743030303</v>
      </c>
      <c r="AM243">
        <v>3.18768398268395</v>
      </c>
      <c r="AN243">
        <v>63.94</v>
      </c>
      <c r="AO243">
        <f>(AQ243 - AP243 + DZ243*1E3/(8.314*(EB243+273.15)) * AS243/DY243 * AR243) * DY243/(100*DM243) * 1000/(1000 - AQ243)</f>
        <v>0</v>
      </c>
      <c r="AP243">
        <v>18.0499073726782</v>
      </c>
      <c r="AQ243">
        <v>25.0245636363637</v>
      </c>
      <c r="AR243">
        <v>-3.10724604477852e-05</v>
      </c>
      <c r="AS243">
        <v>94.9993966536346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4.8</v>
      </c>
      <c r="DN243">
        <v>0.5</v>
      </c>
      <c r="DO243" t="s">
        <v>440</v>
      </c>
      <c r="DP243">
        <v>2</v>
      </c>
      <c r="DQ243" t="b">
        <v>1</v>
      </c>
      <c r="DR243">
        <v>1758477146.84615</v>
      </c>
      <c r="DS243">
        <v>482.488846153846</v>
      </c>
      <c r="DT243">
        <v>539.808153846154</v>
      </c>
      <c r="DU243">
        <v>25.0397769230769</v>
      </c>
      <c r="DV243">
        <v>18.0642846153846</v>
      </c>
      <c r="DW243">
        <v>476.610307692308</v>
      </c>
      <c r="DX243">
        <v>24.6754769230769</v>
      </c>
      <c r="DY243">
        <v>500.004384615385</v>
      </c>
      <c r="DZ243">
        <v>90.0865769230769</v>
      </c>
      <c r="EA243">
        <v>0.0333514846153846</v>
      </c>
      <c r="EB243">
        <v>30.9970230769231</v>
      </c>
      <c r="EC243">
        <v>29.989</v>
      </c>
      <c r="ED243">
        <v>999.9</v>
      </c>
      <c r="EE243">
        <v>0</v>
      </c>
      <c r="EF243">
        <v>0</v>
      </c>
      <c r="EG243">
        <v>9981.34153846154</v>
      </c>
      <c r="EH243">
        <v>0</v>
      </c>
      <c r="EI243">
        <v>10.8133384615385</v>
      </c>
      <c r="EJ243">
        <v>-57.3191153846154</v>
      </c>
      <c r="EK243">
        <v>494.880538461538</v>
      </c>
      <c r="EL243">
        <v>549.738538461538</v>
      </c>
      <c r="EM243">
        <v>6.97549769230769</v>
      </c>
      <c r="EN243">
        <v>539.808153846154</v>
      </c>
      <c r="EO243">
        <v>18.0642846153846</v>
      </c>
      <c r="EP243">
        <v>2.25574846153846</v>
      </c>
      <c r="EQ243">
        <v>1.62735076923077</v>
      </c>
      <c r="ER243">
        <v>19.3638230769231</v>
      </c>
      <c r="ES243">
        <v>14.2202384615385</v>
      </c>
      <c r="ET243">
        <v>2000.02076923077</v>
      </c>
      <c r="EU243">
        <v>0.980002307692308</v>
      </c>
      <c r="EV243">
        <v>0.0199981461538462</v>
      </c>
      <c r="EW243">
        <v>0</v>
      </c>
      <c r="EX243">
        <v>781.352923076923</v>
      </c>
      <c r="EY243">
        <v>5.00016</v>
      </c>
      <c r="EZ243">
        <v>15791.4461538462</v>
      </c>
      <c r="FA243">
        <v>18234.4</v>
      </c>
      <c r="FB243">
        <v>48.937</v>
      </c>
      <c r="FC243">
        <v>49.375</v>
      </c>
      <c r="FD243">
        <v>49.375</v>
      </c>
      <c r="FE243">
        <v>48.8168461538462</v>
      </c>
      <c r="FF243">
        <v>50.75</v>
      </c>
      <c r="FG243">
        <v>1955.12076923077</v>
      </c>
      <c r="FH243">
        <v>39.9</v>
      </c>
      <c r="FI243">
        <v>0</v>
      </c>
      <c r="FJ243">
        <v>1758477156.2</v>
      </c>
      <c r="FK243">
        <v>0</v>
      </c>
      <c r="FL243">
        <v>781.867730769231</v>
      </c>
      <c r="FM243">
        <v>44.4403077219184</v>
      </c>
      <c r="FN243">
        <v>893.039316847396</v>
      </c>
      <c r="FO243">
        <v>15801.5615384615</v>
      </c>
      <c r="FP243">
        <v>15</v>
      </c>
      <c r="FQ243">
        <v>0</v>
      </c>
      <c r="FR243" t="s">
        <v>441</v>
      </c>
      <c r="FS243">
        <v>1747249705.1</v>
      </c>
      <c r="FT243">
        <v>1747249711.1</v>
      </c>
      <c r="FU243">
        <v>0</v>
      </c>
      <c r="FV243">
        <v>0.871</v>
      </c>
      <c r="FW243">
        <v>0.066</v>
      </c>
      <c r="FX243">
        <v>5.486</v>
      </c>
      <c r="FY243">
        <v>0.145</v>
      </c>
      <c r="FZ243">
        <v>420</v>
      </c>
      <c r="GA243">
        <v>16</v>
      </c>
      <c r="GB243">
        <v>0.27</v>
      </c>
      <c r="GC243">
        <v>0.16</v>
      </c>
      <c r="GD243">
        <v>-56.865895</v>
      </c>
      <c r="GE243">
        <v>-13.0217639097745</v>
      </c>
      <c r="GF243">
        <v>1.30623479530864</v>
      </c>
      <c r="GG243">
        <v>0</v>
      </c>
      <c r="GH243">
        <v>779.242323529412</v>
      </c>
      <c r="GI243">
        <v>43.571291064786</v>
      </c>
      <c r="GJ243">
        <v>4.27950095166816</v>
      </c>
      <c r="GK243">
        <v>-1</v>
      </c>
      <c r="GL243">
        <v>6.966767</v>
      </c>
      <c r="GM243">
        <v>0.180095639097742</v>
      </c>
      <c r="GN243">
        <v>0.0212780591455142</v>
      </c>
      <c r="GO243">
        <v>0</v>
      </c>
      <c r="GP243">
        <v>0</v>
      </c>
      <c r="GQ243">
        <v>2</v>
      </c>
      <c r="GR243" t="s">
        <v>467</v>
      </c>
      <c r="GS243">
        <v>3.12459</v>
      </c>
      <c r="GT243">
        <v>2.65902</v>
      </c>
      <c r="GU243">
        <v>0.10242</v>
      </c>
      <c r="GV243">
        <v>0.111802</v>
      </c>
      <c r="GW243">
        <v>0.104347</v>
      </c>
      <c r="GX243">
        <v>0.0829323</v>
      </c>
      <c r="GY243">
        <v>23240.5</v>
      </c>
      <c r="GZ243">
        <v>21685.2</v>
      </c>
      <c r="HA243">
        <v>23153.7</v>
      </c>
      <c r="HB243">
        <v>23771.7</v>
      </c>
      <c r="HC243">
        <v>35339.3</v>
      </c>
      <c r="HD243">
        <v>36083.9</v>
      </c>
      <c r="HE243">
        <v>41740</v>
      </c>
      <c r="HF243">
        <v>42387.5</v>
      </c>
      <c r="HG243">
        <v>1.91177</v>
      </c>
      <c r="HH243">
        <v>1.79312</v>
      </c>
      <c r="HI243">
        <v>0.159346</v>
      </c>
      <c r="HJ243">
        <v>0</v>
      </c>
      <c r="HK243">
        <v>27.3854</v>
      </c>
      <c r="HL243">
        <v>999.9</v>
      </c>
      <c r="HM243">
        <v>42.156</v>
      </c>
      <c r="HN243">
        <v>31.219</v>
      </c>
      <c r="HO243">
        <v>21.3761</v>
      </c>
      <c r="HP243">
        <v>54.0057</v>
      </c>
      <c r="HQ243">
        <v>43.4535</v>
      </c>
      <c r="HR243">
        <v>1</v>
      </c>
      <c r="HS243">
        <v>0.0200381</v>
      </c>
      <c r="HT243">
        <v>-1.00248</v>
      </c>
      <c r="HU243">
        <v>20.2144</v>
      </c>
      <c r="HV243">
        <v>5.23256</v>
      </c>
      <c r="HW243">
        <v>11.992</v>
      </c>
      <c r="HX243">
        <v>4.9559</v>
      </c>
      <c r="HY243">
        <v>3.30393</v>
      </c>
      <c r="HZ243">
        <v>999.9</v>
      </c>
      <c r="IA243">
        <v>9999</v>
      </c>
      <c r="IB243">
        <v>9999</v>
      </c>
      <c r="IC243">
        <v>9999</v>
      </c>
      <c r="ID243">
        <v>1.86858</v>
      </c>
      <c r="IE243">
        <v>1.86431</v>
      </c>
      <c r="IF243">
        <v>1.8718</v>
      </c>
      <c r="IG243">
        <v>1.86279</v>
      </c>
      <c r="IH243">
        <v>1.86218</v>
      </c>
      <c r="II243">
        <v>1.86859</v>
      </c>
      <c r="IJ243">
        <v>1.85877</v>
      </c>
      <c r="IK243">
        <v>1.86509</v>
      </c>
      <c r="IL243">
        <v>5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5.951</v>
      </c>
      <c r="IZ243">
        <v>0.3641</v>
      </c>
      <c r="JA243">
        <v>4.24591870636989</v>
      </c>
      <c r="JB243">
        <v>0.00406324532283829</v>
      </c>
      <c r="JC243">
        <v>-1.45373754250553e-06</v>
      </c>
      <c r="JD243">
        <v>2.45784242640463e-10</v>
      </c>
      <c r="JE243">
        <v>0.0444475935836347</v>
      </c>
      <c r="JF243">
        <v>0.00491888386651684</v>
      </c>
      <c r="JG243">
        <v>0.000226889049496401</v>
      </c>
      <c r="JH243">
        <v>4.01595507822366e-06</v>
      </c>
      <c r="JI243">
        <v>-0</v>
      </c>
      <c r="JJ243">
        <v>2035</v>
      </c>
      <c r="JK243">
        <v>2</v>
      </c>
      <c r="JL243">
        <v>30</v>
      </c>
      <c r="JM243">
        <v>187124.2</v>
      </c>
      <c r="JN243">
        <v>187124.1</v>
      </c>
      <c r="JO243">
        <v>1.34766</v>
      </c>
      <c r="JP243">
        <v>2.37549</v>
      </c>
      <c r="JQ243">
        <v>1.4978</v>
      </c>
      <c r="JR243">
        <v>2.32422</v>
      </c>
      <c r="JS243">
        <v>1.54419</v>
      </c>
      <c r="JT243">
        <v>2.35718</v>
      </c>
      <c r="JU243">
        <v>36.2459</v>
      </c>
      <c r="JV243">
        <v>24.1313</v>
      </c>
      <c r="JW243">
        <v>18</v>
      </c>
      <c r="JX243">
        <v>549.306</v>
      </c>
      <c r="JY243">
        <v>417.696</v>
      </c>
      <c r="JZ243">
        <v>29.3182</v>
      </c>
      <c r="KA243">
        <v>27.8617</v>
      </c>
      <c r="KB243">
        <v>29.9998</v>
      </c>
      <c r="KC243">
        <v>27.7951</v>
      </c>
      <c r="KD243">
        <v>27.8256</v>
      </c>
      <c r="KE243">
        <v>27.0582</v>
      </c>
      <c r="KF243">
        <v>24.481</v>
      </c>
      <c r="KG243">
        <v>32.2237</v>
      </c>
      <c r="KH243">
        <v>29.3289</v>
      </c>
      <c r="KI243">
        <v>589.484</v>
      </c>
      <c r="KJ243">
        <v>17.9826</v>
      </c>
      <c r="KK243">
        <v>93.5521</v>
      </c>
      <c r="KL243">
        <v>98.7904</v>
      </c>
    </row>
    <row r="244" spans="1:298">
      <c r="A244">
        <v>228</v>
      </c>
      <c r="B244">
        <v>1758477160</v>
      </c>
      <c r="C244">
        <v>7831.90000009537</v>
      </c>
      <c r="D244" t="s">
        <v>901</v>
      </c>
      <c r="E244" t="s">
        <v>902</v>
      </c>
      <c r="F244">
        <v>5</v>
      </c>
      <c r="G244" t="s">
        <v>436</v>
      </c>
      <c r="H244" t="s">
        <v>832</v>
      </c>
      <c r="I244" t="s">
        <v>438</v>
      </c>
      <c r="J244">
        <v>1758477151.84615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584.443980474459</v>
      </c>
      <c r="AL244">
        <v>534.582345454546</v>
      </c>
      <c r="AM244">
        <v>3.36684978354979</v>
      </c>
      <c r="AN244">
        <v>63.94</v>
      </c>
      <c r="AO244">
        <f>(AQ244 - AP244 + DZ244*1E3/(8.314*(EB244+273.15)) * AS244/DY244 * AR244) * DY244/(100*DM244) * 1000/(1000 - AQ244)</f>
        <v>0</v>
      </c>
      <c r="AP244">
        <v>18.0497867153575</v>
      </c>
      <c r="AQ244">
        <v>25.0361237762238</v>
      </c>
      <c r="AR244">
        <v>9.92942035889793e-06</v>
      </c>
      <c r="AS244">
        <v>94.9993966536346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4.8</v>
      </c>
      <c r="DN244">
        <v>0.5</v>
      </c>
      <c r="DO244" t="s">
        <v>440</v>
      </c>
      <c r="DP244">
        <v>2</v>
      </c>
      <c r="DQ244" t="b">
        <v>1</v>
      </c>
      <c r="DR244">
        <v>1758477151.84615</v>
      </c>
      <c r="DS244">
        <v>498.262076923077</v>
      </c>
      <c r="DT244">
        <v>557.034384615385</v>
      </c>
      <c r="DU244">
        <v>25.0345615384615</v>
      </c>
      <c r="DV244">
        <v>18.0514538461538</v>
      </c>
      <c r="DW244">
        <v>492.339</v>
      </c>
      <c r="DX244">
        <v>24.6703692307692</v>
      </c>
      <c r="DY244">
        <v>500.007153846154</v>
      </c>
      <c r="DZ244">
        <v>90.0868846153846</v>
      </c>
      <c r="EA244">
        <v>0.0333743461538462</v>
      </c>
      <c r="EB244">
        <v>31.0015846153846</v>
      </c>
      <c r="EC244">
        <v>29.9890769230769</v>
      </c>
      <c r="ED244">
        <v>999.9</v>
      </c>
      <c r="EE244">
        <v>0</v>
      </c>
      <c r="EF244">
        <v>0</v>
      </c>
      <c r="EG244">
        <v>9982.93538461538</v>
      </c>
      <c r="EH244">
        <v>0</v>
      </c>
      <c r="EI244">
        <v>10.8171769230769</v>
      </c>
      <c r="EJ244">
        <v>-58.7721153846154</v>
      </c>
      <c r="EK244">
        <v>511.056230769231</v>
      </c>
      <c r="EL244">
        <v>567.274384615385</v>
      </c>
      <c r="EM244">
        <v>6.98310538461538</v>
      </c>
      <c r="EN244">
        <v>557.034384615385</v>
      </c>
      <c r="EO244">
        <v>18.0514538461538</v>
      </c>
      <c r="EP244">
        <v>2.25528615384615</v>
      </c>
      <c r="EQ244">
        <v>1.62620076923077</v>
      </c>
      <c r="ER244">
        <v>19.3605384615385</v>
      </c>
      <c r="ES244">
        <v>14.2093384615385</v>
      </c>
      <c r="ET244">
        <v>1999.98923076923</v>
      </c>
      <c r="EU244">
        <v>0.980001846153846</v>
      </c>
      <c r="EV244">
        <v>0.0199985769230769</v>
      </c>
      <c r="EW244">
        <v>0</v>
      </c>
      <c r="EX244">
        <v>785.038615384615</v>
      </c>
      <c r="EY244">
        <v>5.00016</v>
      </c>
      <c r="EZ244">
        <v>15865.5384615385</v>
      </c>
      <c r="FA244">
        <v>18234.1076923077</v>
      </c>
      <c r="FB244">
        <v>48.9226923076923</v>
      </c>
      <c r="FC244">
        <v>49.375</v>
      </c>
      <c r="FD244">
        <v>49.375</v>
      </c>
      <c r="FE244">
        <v>48.812</v>
      </c>
      <c r="FF244">
        <v>50.75</v>
      </c>
      <c r="FG244">
        <v>1955.08923076923</v>
      </c>
      <c r="FH244">
        <v>39.9</v>
      </c>
      <c r="FI244">
        <v>0</v>
      </c>
      <c r="FJ244">
        <v>1758477161</v>
      </c>
      <c r="FK244">
        <v>0</v>
      </c>
      <c r="FL244">
        <v>785.326269230769</v>
      </c>
      <c r="FM244">
        <v>43.6823589110823</v>
      </c>
      <c r="FN244">
        <v>880.044443201044</v>
      </c>
      <c r="FO244">
        <v>15872.25</v>
      </c>
      <c r="FP244">
        <v>15</v>
      </c>
      <c r="FQ244">
        <v>0</v>
      </c>
      <c r="FR244" t="s">
        <v>441</v>
      </c>
      <c r="FS244">
        <v>1747249705.1</v>
      </c>
      <c r="FT244">
        <v>1747249711.1</v>
      </c>
      <c r="FU244">
        <v>0</v>
      </c>
      <c r="FV244">
        <v>0.871</v>
      </c>
      <c r="FW244">
        <v>0.066</v>
      </c>
      <c r="FX244">
        <v>5.486</v>
      </c>
      <c r="FY244">
        <v>0.145</v>
      </c>
      <c r="FZ244">
        <v>420</v>
      </c>
      <c r="GA244">
        <v>16</v>
      </c>
      <c r="GB244">
        <v>0.27</v>
      </c>
      <c r="GC244">
        <v>0.16</v>
      </c>
      <c r="GD244">
        <v>-57.847415</v>
      </c>
      <c r="GE244">
        <v>-16.6577639097744</v>
      </c>
      <c r="GF244">
        <v>1.64143218570704</v>
      </c>
      <c r="GG244">
        <v>0</v>
      </c>
      <c r="GH244">
        <v>782.274058823529</v>
      </c>
      <c r="GI244">
        <v>43.9562108668772</v>
      </c>
      <c r="GJ244">
        <v>4.31716156029819</v>
      </c>
      <c r="GK244">
        <v>-1</v>
      </c>
      <c r="GL244">
        <v>6.9762985</v>
      </c>
      <c r="GM244">
        <v>0.0820172932330844</v>
      </c>
      <c r="GN244">
        <v>0.0139235815345765</v>
      </c>
      <c r="GO244">
        <v>1</v>
      </c>
      <c r="GP244">
        <v>1</v>
      </c>
      <c r="GQ244">
        <v>2</v>
      </c>
      <c r="GR244" t="s">
        <v>448</v>
      </c>
      <c r="GS244">
        <v>3.12467</v>
      </c>
      <c r="GT244">
        <v>2.65903</v>
      </c>
      <c r="GU244">
        <v>0.104847</v>
      </c>
      <c r="GV244">
        <v>0.114126</v>
      </c>
      <c r="GW244">
        <v>0.104364</v>
      </c>
      <c r="GX244">
        <v>0.0829249</v>
      </c>
      <c r="GY244">
        <v>23178</v>
      </c>
      <c r="GZ244">
        <v>21628.5</v>
      </c>
      <c r="HA244">
        <v>23154</v>
      </c>
      <c r="HB244">
        <v>23771.7</v>
      </c>
      <c r="HC244">
        <v>35339.2</v>
      </c>
      <c r="HD244">
        <v>36084.3</v>
      </c>
      <c r="HE244">
        <v>41740.5</v>
      </c>
      <c r="HF244">
        <v>42387.4</v>
      </c>
      <c r="HG244">
        <v>1.9116</v>
      </c>
      <c r="HH244">
        <v>1.7934</v>
      </c>
      <c r="HI244">
        <v>0.159211</v>
      </c>
      <c r="HJ244">
        <v>0</v>
      </c>
      <c r="HK244">
        <v>27.3873</v>
      </c>
      <c r="HL244">
        <v>999.9</v>
      </c>
      <c r="HM244">
        <v>42.156</v>
      </c>
      <c r="HN244">
        <v>31.219</v>
      </c>
      <c r="HO244">
        <v>21.3745</v>
      </c>
      <c r="HP244">
        <v>54.2857</v>
      </c>
      <c r="HQ244">
        <v>43.2212</v>
      </c>
      <c r="HR244">
        <v>1</v>
      </c>
      <c r="HS244">
        <v>0.0197104</v>
      </c>
      <c r="HT244">
        <v>-1.02096</v>
      </c>
      <c r="HU244">
        <v>20.2145</v>
      </c>
      <c r="HV244">
        <v>5.23301</v>
      </c>
      <c r="HW244">
        <v>11.992</v>
      </c>
      <c r="HX244">
        <v>4.95585</v>
      </c>
      <c r="HY244">
        <v>3.30393</v>
      </c>
      <c r="HZ244">
        <v>999.9</v>
      </c>
      <c r="IA244">
        <v>9999</v>
      </c>
      <c r="IB244">
        <v>9999</v>
      </c>
      <c r="IC244">
        <v>9999</v>
      </c>
      <c r="ID244">
        <v>1.86859</v>
      </c>
      <c r="IE244">
        <v>1.86432</v>
      </c>
      <c r="IF244">
        <v>1.87181</v>
      </c>
      <c r="IG244">
        <v>1.86279</v>
      </c>
      <c r="IH244">
        <v>1.86218</v>
      </c>
      <c r="II244">
        <v>1.86859</v>
      </c>
      <c r="IJ244">
        <v>1.85875</v>
      </c>
      <c r="IK244">
        <v>1.8651</v>
      </c>
      <c r="IL244">
        <v>5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5.996</v>
      </c>
      <c r="IZ244">
        <v>0.3642</v>
      </c>
      <c r="JA244">
        <v>4.24591870636989</v>
      </c>
      <c r="JB244">
        <v>0.00406324532283829</v>
      </c>
      <c r="JC244">
        <v>-1.45373754250553e-06</v>
      </c>
      <c r="JD244">
        <v>2.45784242640463e-10</v>
      </c>
      <c r="JE244">
        <v>0.0444475935836347</v>
      </c>
      <c r="JF244">
        <v>0.00491888386651684</v>
      </c>
      <c r="JG244">
        <v>0.000226889049496401</v>
      </c>
      <c r="JH244">
        <v>4.01595507822366e-06</v>
      </c>
      <c r="JI244">
        <v>-0</v>
      </c>
      <c r="JJ244">
        <v>2035</v>
      </c>
      <c r="JK244">
        <v>2</v>
      </c>
      <c r="JL244">
        <v>30</v>
      </c>
      <c r="JM244">
        <v>187124.2</v>
      </c>
      <c r="JN244">
        <v>187124.1</v>
      </c>
      <c r="JO244">
        <v>1.37573</v>
      </c>
      <c r="JP244">
        <v>2.37305</v>
      </c>
      <c r="JQ244">
        <v>1.4978</v>
      </c>
      <c r="JR244">
        <v>2.32422</v>
      </c>
      <c r="JS244">
        <v>1.54419</v>
      </c>
      <c r="JT244">
        <v>2.36206</v>
      </c>
      <c r="JU244">
        <v>36.2459</v>
      </c>
      <c r="JV244">
        <v>24.1225</v>
      </c>
      <c r="JW244">
        <v>18</v>
      </c>
      <c r="JX244">
        <v>549.152</v>
      </c>
      <c r="JY244">
        <v>417.821</v>
      </c>
      <c r="JZ244">
        <v>29.3283</v>
      </c>
      <c r="KA244">
        <v>27.8577</v>
      </c>
      <c r="KB244">
        <v>29.9997</v>
      </c>
      <c r="KC244">
        <v>27.7905</v>
      </c>
      <c r="KD244">
        <v>27.821</v>
      </c>
      <c r="KE244">
        <v>27.7072</v>
      </c>
      <c r="KF244">
        <v>24.7529</v>
      </c>
      <c r="KG244">
        <v>32.2237</v>
      </c>
      <c r="KH244">
        <v>29.3353</v>
      </c>
      <c r="KI244">
        <v>609.771</v>
      </c>
      <c r="KJ244">
        <v>17.9656</v>
      </c>
      <c r="KK244">
        <v>93.5532</v>
      </c>
      <c r="KL244">
        <v>98.7904</v>
      </c>
    </row>
    <row r="245" spans="1:298">
      <c r="A245">
        <v>229</v>
      </c>
      <c r="B245">
        <v>1758477165</v>
      </c>
      <c r="C245">
        <v>7836.90000009537</v>
      </c>
      <c r="D245" t="s">
        <v>903</v>
      </c>
      <c r="E245" t="s">
        <v>904</v>
      </c>
      <c r="F245">
        <v>5</v>
      </c>
      <c r="G245" t="s">
        <v>436</v>
      </c>
      <c r="H245" t="s">
        <v>832</v>
      </c>
      <c r="I245" t="s">
        <v>438</v>
      </c>
      <c r="J245">
        <v>1758477156.84615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601.046769132468</v>
      </c>
      <c r="AL245">
        <v>550.73826060606</v>
      </c>
      <c r="AM245">
        <v>3.21169177489171</v>
      </c>
      <c r="AN245">
        <v>63.94</v>
      </c>
      <c r="AO245">
        <f>(AQ245 - AP245 + DZ245*1E3/(8.314*(EB245+273.15)) * AS245/DY245 * AR245) * DY245/(100*DM245) * 1000/(1000 - AQ245)</f>
        <v>0</v>
      </c>
      <c r="AP245">
        <v>18.0433365440112</v>
      </c>
      <c r="AQ245">
        <v>25.0301237762238</v>
      </c>
      <c r="AR245">
        <v>-1.24812261633658e-06</v>
      </c>
      <c r="AS245">
        <v>94.9993966536346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4.8</v>
      </c>
      <c r="DN245">
        <v>0.5</v>
      </c>
      <c r="DO245" t="s">
        <v>440</v>
      </c>
      <c r="DP245">
        <v>2</v>
      </c>
      <c r="DQ245" t="b">
        <v>1</v>
      </c>
      <c r="DR245">
        <v>1758477156.84615</v>
      </c>
      <c r="DS245">
        <v>514.182538461538</v>
      </c>
      <c r="DT245">
        <v>573.898846153846</v>
      </c>
      <c r="DU245">
        <v>25.0311</v>
      </c>
      <c r="DV245">
        <v>18.0455384615385</v>
      </c>
      <c r="DW245">
        <v>508.215153846154</v>
      </c>
      <c r="DX245">
        <v>24.6670076923077</v>
      </c>
      <c r="DY245">
        <v>500.006846153846</v>
      </c>
      <c r="DZ245">
        <v>90.0876846153846</v>
      </c>
      <c r="EA245">
        <v>0.0334358769230769</v>
      </c>
      <c r="EB245">
        <v>31.0050615384615</v>
      </c>
      <c r="EC245">
        <v>29.9861923076923</v>
      </c>
      <c r="ED245">
        <v>999.9</v>
      </c>
      <c r="EE245">
        <v>0</v>
      </c>
      <c r="EF245">
        <v>0</v>
      </c>
      <c r="EG245">
        <v>9983.60846153846</v>
      </c>
      <c r="EH245">
        <v>0</v>
      </c>
      <c r="EI245">
        <v>10.8178307692308</v>
      </c>
      <c r="EJ245">
        <v>-59.7161461538462</v>
      </c>
      <c r="EK245">
        <v>527.383615384615</v>
      </c>
      <c r="EL245">
        <v>584.445307692308</v>
      </c>
      <c r="EM245">
        <v>6.98555846153846</v>
      </c>
      <c r="EN245">
        <v>573.898846153846</v>
      </c>
      <c r="EO245">
        <v>18.0455384615385</v>
      </c>
      <c r="EP245">
        <v>2.25499461538462</v>
      </c>
      <c r="EQ245">
        <v>1.62568230769231</v>
      </c>
      <c r="ER245">
        <v>19.3584692307692</v>
      </c>
      <c r="ES245">
        <v>14.2044153846154</v>
      </c>
      <c r="ET245">
        <v>1999.99923076923</v>
      </c>
      <c r="EU245">
        <v>0.980001769230769</v>
      </c>
      <c r="EV245">
        <v>0.0199985846153846</v>
      </c>
      <c r="EW245">
        <v>0</v>
      </c>
      <c r="EX245">
        <v>788.658230769231</v>
      </c>
      <c r="EY245">
        <v>5.00016</v>
      </c>
      <c r="EZ245">
        <v>15938.5923076923</v>
      </c>
      <c r="FA245">
        <v>18234.1846153846</v>
      </c>
      <c r="FB245">
        <v>48.9226923076923</v>
      </c>
      <c r="FC245">
        <v>49.375</v>
      </c>
      <c r="FD245">
        <v>49.3604615384615</v>
      </c>
      <c r="FE245">
        <v>48.812</v>
      </c>
      <c r="FF245">
        <v>50.75</v>
      </c>
      <c r="FG245">
        <v>1955.09923076923</v>
      </c>
      <c r="FH245">
        <v>39.9</v>
      </c>
      <c r="FI245">
        <v>0</v>
      </c>
      <c r="FJ245">
        <v>1758477166.4</v>
      </c>
      <c r="FK245">
        <v>0</v>
      </c>
      <c r="FL245">
        <v>789.45492</v>
      </c>
      <c r="FM245">
        <v>42.139230700233</v>
      </c>
      <c r="FN245">
        <v>861.807690908975</v>
      </c>
      <c r="FO245">
        <v>15955.284</v>
      </c>
      <c r="FP245">
        <v>15</v>
      </c>
      <c r="FQ245">
        <v>0</v>
      </c>
      <c r="FR245" t="s">
        <v>441</v>
      </c>
      <c r="FS245">
        <v>1747249705.1</v>
      </c>
      <c r="FT245">
        <v>1747249711.1</v>
      </c>
      <c r="FU245">
        <v>0</v>
      </c>
      <c r="FV245">
        <v>0.871</v>
      </c>
      <c r="FW245">
        <v>0.066</v>
      </c>
      <c r="FX245">
        <v>5.486</v>
      </c>
      <c r="FY245">
        <v>0.145</v>
      </c>
      <c r="FZ245">
        <v>420</v>
      </c>
      <c r="GA245">
        <v>16</v>
      </c>
      <c r="GB245">
        <v>0.27</v>
      </c>
      <c r="GC245">
        <v>0.16</v>
      </c>
      <c r="GD245">
        <v>-59.235955</v>
      </c>
      <c r="GE245">
        <v>-12.7142661654135</v>
      </c>
      <c r="GF245">
        <v>1.29480123859803</v>
      </c>
      <c r="GG245">
        <v>0</v>
      </c>
      <c r="GH245">
        <v>786.637764705882</v>
      </c>
      <c r="GI245">
        <v>43.553857921824</v>
      </c>
      <c r="GJ245">
        <v>4.27789328345586</v>
      </c>
      <c r="GK245">
        <v>-1</v>
      </c>
      <c r="GL245">
        <v>6.9857035</v>
      </c>
      <c r="GM245">
        <v>0.0284837593984976</v>
      </c>
      <c r="GN245">
        <v>0.00684642700611068</v>
      </c>
      <c r="GO245">
        <v>1</v>
      </c>
      <c r="GP245">
        <v>1</v>
      </c>
      <c r="GQ245">
        <v>2</v>
      </c>
      <c r="GR245" t="s">
        <v>448</v>
      </c>
      <c r="GS245">
        <v>3.12478</v>
      </c>
      <c r="GT245">
        <v>2.65918</v>
      </c>
      <c r="GU245">
        <v>0.107155</v>
      </c>
      <c r="GV245">
        <v>0.116465</v>
      </c>
      <c r="GW245">
        <v>0.104358</v>
      </c>
      <c r="GX245">
        <v>0.0828498</v>
      </c>
      <c r="GY245">
        <v>23118.4</v>
      </c>
      <c r="GZ245">
        <v>21571.3</v>
      </c>
      <c r="HA245">
        <v>23154.2</v>
      </c>
      <c r="HB245">
        <v>23771.6</v>
      </c>
      <c r="HC245">
        <v>35340.1</v>
      </c>
      <c r="HD245">
        <v>36087.5</v>
      </c>
      <c r="HE245">
        <v>41740.9</v>
      </c>
      <c r="HF245">
        <v>42387.5</v>
      </c>
      <c r="HG245">
        <v>1.91223</v>
      </c>
      <c r="HH245">
        <v>1.79307</v>
      </c>
      <c r="HI245">
        <v>0.159524</v>
      </c>
      <c r="HJ245">
        <v>0</v>
      </c>
      <c r="HK245">
        <v>27.3873</v>
      </c>
      <c r="HL245">
        <v>999.9</v>
      </c>
      <c r="HM245">
        <v>42.156</v>
      </c>
      <c r="HN245">
        <v>31.219</v>
      </c>
      <c r="HO245">
        <v>21.3766</v>
      </c>
      <c r="HP245">
        <v>54.0557</v>
      </c>
      <c r="HQ245">
        <v>43.3934</v>
      </c>
      <c r="HR245">
        <v>1</v>
      </c>
      <c r="HS245">
        <v>0.0194385</v>
      </c>
      <c r="HT245">
        <v>-1.02164</v>
      </c>
      <c r="HU245">
        <v>20.2143</v>
      </c>
      <c r="HV245">
        <v>5.23271</v>
      </c>
      <c r="HW245">
        <v>11.992</v>
      </c>
      <c r="HX245">
        <v>4.95575</v>
      </c>
      <c r="HY245">
        <v>3.3039</v>
      </c>
      <c r="HZ245">
        <v>999.9</v>
      </c>
      <c r="IA245">
        <v>9999</v>
      </c>
      <c r="IB245">
        <v>9999</v>
      </c>
      <c r="IC245">
        <v>9999</v>
      </c>
      <c r="ID245">
        <v>1.86858</v>
      </c>
      <c r="IE245">
        <v>1.86431</v>
      </c>
      <c r="IF245">
        <v>1.87181</v>
      </c>
      <c r="IG245">
        <v>1.86279</v>
      </c>
      <c r="IH245">
        <v>1.86218</v>
      </c>
      <c r="II245">
        <v>1.86858</v>
      </c>
      <c r="IJ245">
        <v>1.85878</v>
      </c>
      <c r="IK245">
        <v>1.86511</v>
      </c>
      <c r="IL245">
        <v>5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6.039</v>
      </c>
      <c r="IZ245">
        <v>0.3641</v>
      </c>
      <c r="JA245">
        <v>4.24591870636989</v>
      </c>
      <c r="JB245">
        <v>0.00406324532283829</v>
      </c>
      <c r="JC245">
        <v>-1.45373754250553e-06</v>
      </c>
      <c r="JD245">
        <v>2.45784242640463e-10</v>
      </c>
      <c r="JE245">
        <v>0.0444475935836347</v>
      </c>
      <c r="JF245">
        <v>0.00491888386651684</v>
      </c>
      <c r="JG245">
        <v>0.000226889049496401</v>
      </c>
      <c r="JH245">
        <v>4.01595507822366e-06</v>
      </c>
      <c r="JI245">
        <v>-0</v>
      </c>
      <c r="JJ245">
        <v>2035</v>
      </c>
      <c r="JK245">
        <v>2</v>
      </c>
      <c r="JL245">
        <v>30</v>
      </c>
      <c r="JM245">
        <v>187124.3</v>
      </c>
      <c r="JN245">
        <v>187124.2</v>
      </c>
      <c r="JO245">
        <v>1.40991</v>
      </c>
      <c r="JP245">
        <v>2.36938</v>
      </c>
      <c r="JQ245">
        <v>1.4978</v>
      </c>
      <c r="JR245">
        <v>2.32422</v>
      </c>
      <c r="JS245">
        <v>1.54419</v>
      </c>
      <c r="JT245">
        <v>2.36328</v>
      </c>
      <c r="JU245">
        <v>36.2459</v>
      </c>
      <c r="JV245">
        <v>24.1313</v>
      </c>
      <c r="JW245">
        <v>18</v>
      </c>
      <c r="JX245">
        <v>549.519</v>
      </c>
      <c r="JY245">
        <v>417.604</v>
      </c>
      <c r="JZ245">
        <v>29.3366</v>
      </c>
      <c r="KA245">
        <v>27.8528</v>
      </c>
      <c r="KB245">
        <v>29.9998</v>
      </c>
      <c r="KC245">
        <v>27.7857</v>
      </c>
      <c r="KD245">
        <v>27.8168</v>
      </c>
      <c r="KE245">
        <v>28.3143</v>
      </c>
      <c r="KF245">
        <v>24.7529</v>
      </c>
      <c r="KG245">
        <v>32.2237</v>
      </c>
      <c r="KH245">
        <v>29.3463</v>
      </c>
      <c r="KI245">
        <v>623.35</v>
      </c>
      <c r="KJ245">
        <v>17.9548</v>
      </c>
      <c r="KK245">
        <v>93.5541</v>
      </c>
      <c r="KL245">
        <v>98.7904</v>
      </c>
    </row>
    <row r="246" spans="1:298">
      <c r="A246">
        <v>230</v>
      </c>
      <c r="B246">
        <v>1758477170</v>
      </c>
      <c r="C246">
        <v>7841.90000009537</v>
      </c>
      <c r="D246" t="s">
        <v>905</v>
      </c>
      <c r="E246" t="s">
        <v>906</v>
      </c>
      <c r="F246">
        <v>5</v>
      </c>
      <c r="G246" t="s">
        <v>436</v>
      </c>
      <c r="H246" t="s">
        <v>832</v>
      </c>
      <c r="I246" t="s">
        <v>438</v>
      </c>
      <c r="J246">
        <v>1758477161.84615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618.438200242424</v>
      </c>
      <c r="AL246">
        <v>567.317418181818</v>
      </c>
      <c r="AM246">
        <v>3.3214865800865</v>
      </c>
      <c r="AN246">
        <v>63.94</v>
      </c>
      <c r="AO246">
        <f>(AQ246 - AP246 + DZ246*1E3/(8.314*(EB246+273.15)) * AS246/DY246 * AR246) * DY246/(100*DM246) * 1000/(1000 - AQ246)</f>
        <v>0</v>
      </c>
      <c r="AP246">
        <v>18.0224156599818</v>
      </c>
      <c r="AQ246">
        <v>25.0276832167832</v>
      </c>
      <c r="AR246">
        <v>-8.3845978603986e-06</v>
      </c>
      <c r="AS246">
        <v>94.9993966536346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4.8</v>
      </c>
      <c r="DN246">
        <v>0.5</v>
      </c>
      <c r="DO246" t="s">
        <v>440</v>
      </c>
      <c r="DP246">
        <v>2</v>
      </c>
      <c r="DQ246" t="b">
        <v>1</v>
      </c>
      <c r="DR246">
        <v>1758477161.84615</v>
      </c>
      <c r="DS246">
        <v>530.154923076923</v>
      </c>
      <c r="DT246">
        <v>590.991615384615</v>
      </c>
      <c r="DU246">
        <v>25.0308846153846</v>
      </c>
      <c r="DV246">
        <v>18.0366461538462</v>
      </c>
      <c r="DW246">
        <v>524.143538461538</v>
      </c>
      <c r="DX246">
        <v>24.6667923076923</v>
      </c>
      <c r="DY246">
        <v>500.017230769231</v>
      </c>
      <c r="DZ246">
        <v>90.0884461538461</v>
      </c>
      <c r="EA246">
        <v>0.0334351692307692</v>
      </c>
      <c r="EB246">
        <v>31.0061769230769</v>
      </c>
      <c r="EC246">
        <v>29.9862230769231</v>
      </c>
      <c r="ED246">
        <v>999.9</v>
      </c>
      <c r="EE246">
        <v>0</v>
      </c>
      <c r="EF246">
        <v>0</v>
      </c>
      <c r="EG246">
        <v>9992.16615384615</v>
      </c>
      <c r="EH246">
        <v>0</v>
      </c>
      <c r="EI246">
        <v>10.8165461538462</v>
      </c>
      <c r="EJ246">
        <v>-60.8366384615385</v>
      </c>
      <c r="EK246">
        <v>543.765923076923</v>
      </c>
      <c r="EL246">
        <v>601.846615384615</v>
      </c>
      <c r="EM246">
        <v>6.99422615384615</v>
      </c>
      <c r="EN246">
        <v>590.991615384615</v>
      </c>
      <c r="EO246">
        <v>18.0366461538462</v>
      </c>
      <c r="EP246">
        <v>2.25499384615385</v>
      </c>
      <c r="EQ246">
        <v>1.62489384615385</v>
      </c>
      <c r="ER246">
        <v>19.3584615384615</v>
      </c>
      <c r="ES246">
        <v>14.1969230769231</v>
      </c>
      <c r="ET246">
        <v>2000.00923076923</v>
      </c>
      <c r="EU246">
        <v>0.980001769230769</v>
      </c>
      <c r="EV246">
        <v>0.0199985769230769</v>
      </c>
      <c r="EW246">
        <v>0</v>
      </c>
      <c r="EX246">
        <v>792.046846153846</v>
      </c>
      <c r="EY246">
        <v>5.00016</v>
      </c>
      <c r="EZ246">
        <v>16008.5846153846</v>
      </c>
      <c r="FA246">
        <v>18234.2846153846</v>
      </c>
      <c r="FB246">
        <v>48.9083846153846</v>
      </c>
      <c r="FC246">
        <v>49.375</v>
      </c>
      <c r="FD246">
        <v>49.3507692307692</v>
      </c>
      <c r="FE246">
        <v>48.812</v>
      </c>
      <c r="FF246">
        <v>50.75</v>
      </c>
      <c r="FG246">
        <v>1955.10923076923</v>
      </c>
      <c r="FH246">
        <v>39.9</v>
      </c>
      <c r="FI246">
        <v>0</v>
      </c>
      <c r="FJ246">
        <v>1758477171.2</v>
      </c>
      <c r="FK246">
        <v>0</v>
      </c>
      <c r="FL246">
        <v>792.68492</v>
      </c>
      <c r="FM246">
        <v>40.342769225988</v>
      </c>
      <c r="FN246">
        <v>817.361538492742</v>
      </c>
      <c r="FO246">
        <v>16021.828</v>
      </c>
      <c r="FP246">
        <v>15</v>
      </c>
      <c r="FQ246">
        <v>0</v>
      </c>
      <c r="FR246" t="s">
        <v>441</v>
      </c>
      <c r="FS246">
        <v>1747249705.1</v>
      </c>
      <c r="FT246">
        <v>1747249711.1</v>
      </c>
      <c r="FU246">
        <v>0</v>
      </c>
      <c r="FV246">
        <v>0.871</v>
      </c>
      <c r="FW246">
        <v>0.066</v>
      </c>
      <c r="FX246">
        <v>5.486</v>
      </c>
      <c r="FY246">
        <v>0.145</v>
      </c>
      <c r="FZ246">
        <v>420</v>
      </c>
      <c r="GA246">
        <v>16</v>
      </c>
      <c r="GB246">
        <v>0.27</v>
      </c>
      <c r="GC246">
        <v>0.16</v>
      </c>
      <c r="GD246">
        <v>-60.048945</v>
      </c>
      <c r="GE246">
        <v>-12.6563954887218</v>
      </c>
      <c r="GF246">
        <v>1.28993662304588</v>
      </c>
      <c r="GG246">
        <v>0</v>
      </c>
      <c r="GH246">
        <v>789.608911764706</v>
      </c>
      <c r="GI246">
        <v>41.7653017199611</v>
      </c>
      <c r="GJ246">
        <v>4.10467405288774</v>
      </c>
      <c r="GK246">
        <v>-1</v>
      </c>
      <c r="GL246">
        <v>6.9893585</v>
      </c>
      <c r="GM246">
        <v>0.103606466165412</v>
      </c>
      <c r="GN246">
        <v>0.0110250774487077</v>
      </c>
      <c r="GO246">
        <v>0</v>
      </c>
      <c r="GP246">
        <v>0</v>
      </c>
      <c r="GQ246">
        <v>2</v>
      </c>
      <c r="GR246" t="s">
        <v>467</v>
      </c>
      <c r="GS246">
        <v>3.12478</v>
      </c>
      <c r="GT246">
        <v>2.65862</v>
      </c>
      <c r="GU246">
        <v>0.10948</v>
      </c>
      <c r="GV246">
        <v>0.11871</v>
      </c>
      <c r="GW246">
        <v>0.104345</v>
      </c>
      <c r="GX246">
        <v>0.0828336</v>
      </c>
      <c r="GY246">
        <v>23058.6</v>
      </c>
      <c r="GZ246">
        <v>21516.7</v>
      </c>
      <c r="HA246">
        <v>23154.5</v>
      </c>
      <c r="HB246">
        <v>23771.8</v>
      </c>
      <c r="HC246">
        <v>35341.2</v>
      </c>
      <c r="HD246">
        <v>36088.9</v>
      </c>
      <c r="HE246">
        <v>41741.5</v>
      </c>
      <c r="HF246">
        <v>42388.2</v>
      </c>
      <c r="HG246">
        <v>1.91197</v>
      </c>
      <c r="HH246">
        <v>1.79363</v>
      </c>
      <c r="HI246">
        <v>0.15942</v>
      </c>
      <c r="HJ246">
        <v>0</v>
      </c>
      <c r="HK246">
        <v>27.3873</v>
      </c>
      <c r="HL246">
        <v>999.9</v>
      </c>
      <c r="HM246">
        <v>42.156</v>
      </c>
      <c r="HN246">
        <v>31.219</v>
      </c>
      <c r="HO246">
        <v>21.3737</v>
      </c>
      <c r="HP246">
        <v>54.2457</v>
      </c>
      <c r="HQ246">
        <v>43.2091</v>
      </c>
      <c r="HR246">
        <v>1</v>
      </c>
      <c r="HS246">
        <v>0.0189888</v>
      </c>
      <c r="HT246">
        <v>-1.03822</v>
      </c>
      <c r="HU246">
        <v>20.214</v>
      </c>
      <c r="HV246">
        <v>5.23286</v>
      </c>
      <c r="HW246">
        <v>11.992</v>
      </c>
      <c r="HX246">
        <v>4.9557</v>
      </c>
      <c r="HY246">
        <v>3.3039</v>
      </c>
      <c r="HZ246">
        <v>999.9</v>
      </c>
      <c r="IA246">
        <v>9999</v>
      </c>
      <c r="IB246">
        <v>9999</v>
      </c>
      <c r="IC246">
        <v>9999</v>
      </c>
      <c r="ID246">
        <v>1.86857</v>
      </c>
      <c r="IE246">
        <v>1.86431</v>
      </c>
      <c r="IF246">
        <v>1.87181</v>
      </c>
      <c r="IG246">
        <v>1.86279</v>
      </c>
      <c r="IH246">
        <v>1.86217</v>
      </c>
      <c r="II246">
        <v>1.86859</v>
      </c>
      <c r="IJ246">
        <v>1.85877</v>
      </c>
      <c r="IK246">
        <v>1.86509</v>
      </c>
      <c r="IL246">
        <v>5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6.082</v>
      </c>
      <c r="IZ246">
        <v>0.364</v>
      </c>
      <c r="JA246">
        <v>4.24591870636989</v>
      </c>
      <c r="JB246">
        <v>0.00406324532283829</v>
      </c>
      <c r="JC246">
        <v>-1.45373754250553e-06</v>
      </c>
      <c r="JD246">
        <v>2.45784242640463e-10</v>
      </c>
      <c r="JE246">
        <v>0.0444475935836347</v>
      </c>
      <c r="JF246">
        <v>0.00491888386651684</v>
      </c>
      <c r="JG246">
        <v>0.000226889049496401</v>
      </c>
      <c r="JH246">
        <v>4.01595507822366e-06</v>
      </c>
      <c r="JI246">
        <v>-0</v>
      </c>
      <c r="JJ246">
        <v>2035</v>
      </c>
      <c r="JK246">
        <v>2</v>
      </c>
      <c r="JL246">
        <v>30</v>
      </c>
      <c r="JM246">
        <v>187124.4</v>
      </c>
      <c r="JN246">
        <v>187124.3</v>
      </c>
      <c r="JO246">
        <v>1.44043</v>
      </c>
      <c r="JP246">
        <v>2.37671</v>
      </c>
      <c r="JQ246">
        <v>1.49902</v>
      </c>
      <c r="JR246">
        <v>2.32422</v>
      </c>
      <c r="JS246">
        <v>1.54419</v>
      </c>
      <c r="JT246">
        <v>2.32544</v>
      </c>
      <c r="JU246">
        <v>36.2459</v>
      </c>
      <c r="JV246">
        <v>24.1138</v>
      </c>
      <c r="JW246">
        <v>18</v>
      </c>
      <c r="JX246">
        <v>549.317</v>
      </c>
      <c r="JY246">
        <v>417.887</v>
      </c>
      <c r="JZ246">
        <v>29.3474</v>
      </c>
      <c r="KA246">
        <v>27.8481</v>
      </c>
      <c r="KB246">
        <v>29.9998</v>
      </c>
      <c r="KC246">
        <v>27.7812</v>
      </c>
      <c r="KD246">
        <v>27.8121</v>
      </c>
      <c r="KE246">
        <v>28.9789</v>
      </c>
      <c r="KF246">
        <v>24.7529</v>
      </c>
      <c r="KG246">
        <v>32.2237</v>
      </c>
      <c r="KH246">
        <v>29.3567</v>
      </c>
      <c r="KI246">
        <v>643.657</v>
      </c>
      <c r="KJ246">
        <v>17.9568</v>
      </c>
      <c r="KK246">
        <v>93.5554</v>
      </c>
      <c r="KL246">
        <v>98.7916</v>
      </c>
    </row>
    <row r="247" spans="1:298">
      <c r="A247">
        <v>231</v>
      </c>
      <c r="B247">
        <v>1758477175</v>
      </c>
      <c r="C247">
        <v>7846.90000009537</v>
      </c>
      <c r="D247" t="s">
        <v>907</v>
      </c>
      <c r="E247" t="s">
        <v>908</v>
      </c>
      <c r="F247">
        <v>5</v>
      </c>
      <c r="G247" t="s">
        <v>436</v>
      </c>
      <c r="H247" t="s">
        <v>832</v>
      </c>
      <c r="I247" t="s">
        <v>438</v>
      </c>
      <c r="J247">
        <v>1758477166.84615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635.239857922078</v>
      </c>
      <c r="AL247">
        <v>583.512612121212</v>
      </c>
      <c r="AM247">
        <v>3.23556406926395</v>
      </c>
      <c r="AN247">
        <v>63.94</v>
      </c>
      <c r="AO247">
        <f>(AQ247 - AP247 + DZ247*1E3/(8.314*(EB247+273.15)) * AS247/DY247 * AR247) * DY247/(100*DM247) * 1000/(1000 - AQ247)</f>
        <v>0</v>
      </c>
      <c r="AP247">
        <v>18.018227146151</v>
      </c>
      <c r="AQ247">
        <v>25.0176167832168</v>
      </c>
      <c r="AR247">
        <v>-1.79787575741364e-05</v>
      </c>
      <c r="AS247">
        <v>94.9993966536346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4.8</v>
      </c>
      <c r="DN247">
        <v>0.5</v>
      </c>
      <c r="DO247" t="s">
        <v>440</v>
      </c>
      <c r="DP247">
        <v>2</v>
      </c>
      <c r="DQ247" t="b">
        <v>1</v>
      </c>
      <c r="DR247">
        <v>1758477166.84615</v>
      </c>
      <c r="DS247">
        <v>546.154461538461</v>
      </c>
      <c r="DT247">
        <v>607.670307692308</v>
      </c>
      <c r="DU247">
        <v>25.0275</v>
      </c>
      <c r="DV247">
        <v>18.0267076923077</v>
      </c>
      <c r="DW247">
        <v>540.099461538462</v>
      </c>
      <c r="DX247">
        <v>24.6635</v>
      </c>
      <c r="DY247">
        <v>500.021</v>
      </c>
      <c r="DZ247">
        <v>90.0905</v>
      </c>
      <c r="EA247">
        <v>0.0333333769230769</v>
      </c>
      <c r="EB247">
        <v>31.0066307692308</v>
      </c>
      <c r="EC247">
        <v>29.9863615384615</v>
      </c>
      <c r="ED247">
        <v>999.9</v>
      </c>
      <c r="EE247">
        <v>0</v>
      </c>
      <c r="EF247">
        <v>0</v>
      </c>
      <c r="EG247">
        <v>9991.10230769231</v>
      </c>
      <c r="EH247">
        <v>0</v>
      </c>
      <c r="EI247">
        <v>10.8174076923077</v>
      </c>
      <c r="EJ247">
        <v>-61.5159846153846</v>
      </c>
      <c r="EK247">
        <v>560.174</v>
      </c>
      <c r="EL247">
        <v>618.825461538461</v>
      </c>
      <c r="EM247">
        <v>7.00079769230769</v>
      </c>
      <c r="EN247">
        <v>607.670307692308</v>
      </c>
      <c r="EO247">
        <v>18.0267076923077</v>
      </c>
      <c r="EP247">
        <v>2.25474076923077</v>
      </c>
      <c r="EQ247">
        <v>1.62403461538462</v>
      </c>
      <c r="ER247">
        <v>19.3566538461538</v>
      </c>
      <c r="ES247">
        <v>14.1887538461538</v>
      </c>
      <c r="ET247">
        <v>2000.02307692308</v>
      </c>
      <c r="EU247">
        <v>0.980001692307692</v>
      </c>
      <c r="EV247">
        <v>0.0199985846153846</v>
      </c>
      <c r="EW247">
        <v>0</v>
      </c>
      <c r="EX247">
        <v>795.383846153846</v>
      </c>
      <c r="EY247">
        <v>5.00016</v>
      </c>
      <c r="EZ247">
        <v>16075.9153846154</v>
      </c>
      <c r="FA247">
        <v>18234.4153846154</v>
      </c>
      <c r="FB247">
        <v>48.9036153846154</v>
      </c>
      <c r="FC247">
        <v>49.3653076923077</v>
      </c>
      <c r="FD247">
        <v>49.3410769230769</v>
      </c>
      <c r="FE247">
        <v>48.812</v>
      </c>
      <c r="FF247">
        <v>50.7451538461538</v>
      </c>
      <c r="FG247">
        <v>1955.12307692308</v>
      </c>
      <c r="FH247">
        <v>39.9</v>
      </c>
      <c r="FI247">
        <v>0</v>
      </c>
      <c r="FJ247">
        <v>1758477176</v>
      </c>
      <c r="FK247">
        <v>0</v>
      </c>
      <c r="FL247">
        <v>795.8674</v>
      </c>
      <c r="FM247">
        <v>37.6113845497461</v>
      </c>
      <c r="FN247">
        <v>764.299998944444</v>
      </c>
      <c r="FO247">
        <v>16085.568</v>
      </c>
      <c r="FP247">
        <v>15</v>
      </c>
      <c r="FQ247">
        <v>0</v>
      </c>
      <c r="FR247" t="s">
        <v>441</v>
      </c>
      <c r="FS247">
        <v>1747249705.1</v>
      </c>
      <c r="FT247">
        <v>1747249711.1</v>
      </c>
      <c r="FU247">
        <v>0</v>
      </c>
      <c r="FV247">
        <v>0.871</v>
      </c>
      <c r="FW247">
        <v>0.066</v>
      </c>
      <c r="FX247">
        <v>5.486</v>
      </c>
      <c r="FY247">
        <v>0.145</v>
      </c>
      <c r="FZ247">
        <v>420</v>
      </c>
      <c r="GA247">
        <v>16</v>
      </c>
      <c r="GB247">
        <v>0.27</v>
      </c>
      <c r="GC247">
        <v>0.16</v>
      </c>
      <c r="GD247">
        <v>-60.9241047619048</v>
      </c>
      <c r="GE247">
        <v>-8.91156623376619</v>
      </c>
      <c r="GF247">
        <v>0.951836669900778</v>
      </c>
      <c r="GG247">
        <v>0</v>
      </c>
      <c r="GH247">
        <v>792.855205882353</v>
      </c>
      <c r="GI247">
        <v>39.9744996328982</v>
      </c>
      <c r="GJ247">
        <v>3.930297794281</v>
      </c>
      <c r="GK247">
        <v>-1</v>
      </c>
      <c r="GL247">
        <v>6.99459285714286</v>
      </c>
      <c r="GM247">
        <v>0.103152467532468</v>
      </c>
      <c r="GN247">
        <v>0.0113642175030129</v>
      </c>
      <c r="GO247">
        <v>0</v>
      </c>
      <c r="GP247">
        <v>0</v>
      </c>
      <c r="GQ247">
        <v>2</v>
      </c>
      <c r="GR247" t="s">
        <v>467</v>
      </c>
      <c r="GS247">
        <v>3.12467</v>
      </c>
      <c r="GT247">
        <v>2.65864</v>
      </c>
      <c r="GU247">
        <v>0.11174</v>
      </c>
      <c r="GV247">
        <v>0.121074</v>
      </c>
      <c r="GW247">
        <v>0.104333</v>
      </c>
      <c r="GX247">
        <v>0.0828275</v>
      </c>
      <c r="GY247">
        <v>23000.3</v>
      </c>
      <c r="GZ247">
        <v>21459.2</v>
      </c>
      <c r="HA247">
        <v>23154.7</v>
      </c>
      <c r="HB247">
        <v>23772</v>
      </c>
      <c r="HC247">
        <v>35341.9</v>
      </c>
      <c r="HD247">
        <v>36089.4</v>
      </c>
      <c r="HE247">
        <v>41741.5</v>
      </c>
      <c r="HF247">
        <v>42388.3</v>
      </c>
      <c r="HG247">
        <v>1.9119</v>
      </c>
      <c r="HH247">
        <v>1.79365</v>
      </c>
      <c r="HI247">
        <v>0.159122</v>
      </c>
      <c r="HJ247">
        <v>0</v>
      </c>
      <c r="HK247">
        <v>27.3873</v>
      </c>
      <c r="HL247">
        <v>999.9</v>
      </c>
      <c r="HM247">
        <v>42.156</v>
      </c>
      <c r="HN247">
        <v>31.219</v>
      </c>
      <c r="HO247">
        <v>21.3742</v>
      </c>
      <c r="HP247">
        <v>54.1357</v>
      </c>
      <c r="HQ247">
        <v>43.3934</v>
      </c>
      <c r="HR247">
        <v>1</v>
      </c>
      <c r="HS247">
        <v>0.0188415</v>
      </c>
      <c r="HT247">
        <v>-1.03991</v>
      </c>
      <c r="HU247">
        <v>20.214</v>
      </c>
      <c r="HV247">
        <v>5.23316</v>
      </c>
      <c r="HW247">
        <v>11.992</v>
      </c>
      <c r="HX247">
        <v>4.9555</v>
      </c>
      <c r="HY247">
        <v>3.30385</v>
      </c>
      <c r="HZ247">
        <v>999.9</v>
      </c>
      <c r="IA247">
        <v>9999</v>
      </c>
      <c r="IB247">
        <v>9999</v>
      </c>
      <c r="IC247">
        <v>9999</v>
      </c>
      <c r="ID247">
        <v>1.86857</v>
      </c>
      <c r="IE247">
        <v>1.8643</v>
      </c>
      <c r="IF247">
        <v>1.87181</v>
      </c>
      <c r="IG247">
        <v>1.86279</v>
      </c>
      <c r="IH247">
        <v>1.86218</v>
      </c>
      <c r="II247">
        <v>1.86859</v>
      </c>
      <c r="IJ247">
        <v>1.85877</v>
      </c>
      <c r="IK247">
        <v>1.86509</v>
      </c>
      <c r="IL247">
        <v>5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6.124</v>
      </c>
      <c r="IZ247">
        <v>0.3639</v>
      </c>
      <c r="JA247">
        <v>4.24591870636989</v>
      </c>
      <c r="JB247">
        <v>0.00406324532283829</v>
      </c>
      <c r="JC247">
        <v>-1.45373754250553e-06</v>
      </c>
      <c r="JD247">
        <v>2.45784242640463e-10</v>
      </c>
      <c r="JE247">
        <v>0.0444475935836347</v>
      </c>
      <c r="JF247">
        <v>0.00491888386651684</v>
      </c>
      <c r="JG247">
        <v>0.000226889049496401</v>
      </c>
      <c r="JH247">
        <v>4.01595507822366e-06</v>
      </c>
      <c r="JI247">
        <v>-0</v>
      </c>
      <c r="JJ247">
        <v>2035</v>
      </c>
      <c r="JK247">
        <v>2</v>
      </c>
      <c r="JL247">
        <v>30</v>
      </c>
      <c r="JM247">
        <v>187124.5</v>
      </c>
      <c r="JN247">
        <v>187124.4</v>
      </c>
      <c r="JO247">
        <v>1.47095</v>
      </c>
      <c r="JP247">
        <v>2.36084</v>
      </c>
      <c r="JQ247">
        <v>1.4978</v>
      </c>
      <c r="JR247">
        <v>2.32422</v>
      </c>
      <c r="JS247">
        <v>1.54419</v>
      </c>
      <c r="JT247">
        <v>2.36816</v>
      </c>
      <c r="JU247">
        <v>36.2459</v>
      </c>
      <c r="JV247">
        <v>24.1313</v>
      </c>
      <c r="JW247">
        <v>18</v>
      </c>
      <c r="JX247">
        <v>549.233</v>
      </c>
      <c r="JY247">
        <v>417.867</v>
      </c>
      <c r="JZ247">
        <v>29.3581</v>
      </c>
      <c r="KA247">
        <v>27.8433</v>
      </c>
      <c r="KB247">
        <v>29.9999</v>
      </c>
      <c r="KC247">
        <v>27.7771</v>
      </c>
      <c r="KD247">
        <v>27.8074</v>
      </c>
      <c r="KE247">
        <v>29.5273</v>
      </c>
      <c r="KF247">
        <v>24.7529</v>
      </c>
      <c r="KG247">
        <v>32.2237</v>
      </c>
      <c r="KH247">
        <v>29.3641</v>
      </c>
      <c r="KI247">
        <v>657.219</v>
      </c>
      <c r="KJ247">
        <v>17.9452</v>
      </c>
      <c r="KK247">
        <v>93.5556</v>
      </c>
      <c r="KL247">
        <v>98.7921</v>
      </c>
    </row>
    <row r="248" spans="1:298">
      <c r="A248">
        <v>232</v>
      </c>
      <c r="B248">
        <v>1758477180</v>
      </c>
      <c r="C248">
        <v>7851.90000009537</v>
      </c>
      <c r="D248" t="s">
        <v>909</v>
      </c>
      <c r="E248" t="s">
        <v>910</v>
      </c>
      <c r="F248">
        <v>5</v>
      </c>
      <c r="G248" t="s">
        <v>436</v>
      </c>
      <c r="H248" t="s">
        <v>832</v>
      </c>
      <c r="I248" t="s">
        <v>438</v>
      </c>
      <c r="J248">
        <v>1758477171.84615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652.829469554978</v>
      </c>
      <c r="AL248">
        <v>600.116939393939</v>
      </c>
      <c r="AM248">
        <v>3.32095108225099</v>
      </c>
      <c r="AN248">
        <v>63.94</v>
      </c>
      <c r="AO248">
        <f>(AQ248 - AP248 + DZ248*1E3/(8.314*(EB248+273.15)) * AS248/DY248 * AR248) * DY248/(100*DM248) * 1000/(1000 - AQ248)</f>
        <v>0</v>
      </c>
      <c r="AP248">
        <v>18.0155847447242</v>
      </c>
      <c r="AQ248">
        <v>25.0216132867133</v>
      </c>
      <c r="AR248">
        <v>-1.93118494725608e-06</v>
      </c>
      <c r="AS248">
        <v>94.9993966536346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4.8</v>
      </c>
      <c r="DN248">
        <v>0.5</v>
      </c>
      <c r="DO248" t="s">
        <v>440</v>
      </c>
      <c r="DP248">
        <v>2</v>
      </c>
      <c r="DQ248" t="b">
        <v>1</v>
      </c>
      <c r="DR248">
        <v>1758477171.84615</v>
      </c>
      <c r="DS248">
        <v>562.130230769231</v>
      </c>
      <c r="DT248">
        <v>624.549461538462</v>
      </c>
      <c r="DU248">
        <v>25.0235384615385</v>
      </c>
      <c r="DV248">
        <v>18.0186307692308</v>
      </c>
      <c r="DW248">
        <v>556.032307692308</v>
      </c>
      <c r="DX248">
        <v>24.6596153846154</v>
      </c>
      <c r="DY248">
        <v>500.021769230769</v>
      </c>
      <c r="DZ248">
        <v>90.0922230769231</v>
      </c>
      <c r="EA248">
        <v>0.0331597769230769</v>
      </c>
      <c r="EB248">
        <v>31.0085538461538</v>
      </c>
      <c r="EC248">
        <v>29.9865692307692</v>
      </c>
      <c r="ED248">
        <v>999.9</v>
      </c>
      <c r="EE248">
        <v>0</v>
      </c>
      <c r="EF248">
        <v>0</v>
      </c>
      <c r="EG248">
        <v>10002.3523076923</v>
      </c>
      <c r="EH248">
        <v>0</v>
      </c>
      <c r="EI248">
        <v>10.8161153846154</v>
      </c>
      <c r="EJ248">
        <v>-62.4193923076923</v>
      </c>
      <c r="EK248">
        <v>576.557615384615</v>
      </c>
      <c r="EL248">
        <v>636.009384615385</v>
      </c>
      <c r="EM248">
        <v>7.00492076923077</v>
      </c>
      <c r="EN248">
        <v>624.549461538462</v>
      </c>
      <c r="EO248">
        <v>18.0186307692308</v>
      </c>
      <c r="EP248">
        <v>2.25442769230769</v>
      </c>
      <c r="EQ248">
        <v>1.62333692307692</v>
      </c>
      <c r="ER248">
        <v>19.3544153846154</v>
      </c>
      <c r="ES248">
        <v>14.1821307692308</v>
      </c>
      <c r="ET248">
        <v>2000.03461538462</v>
      </c>
      <c r="EU248">
        <v>0.980001615384616</v>
      </c>
      <c r="EV248">
        <v>0.0199985923076923</v>
      </c>
      <c r="EW248">
        <v>0</v>
      </c>
      <c r="EX248">
        <v>798.505076923077</v>
      </c>
      <c r="EY248">
        <v>5.00016</v>
      </c>
      <c r="EZ248">
        <v>16138.0076923077</v>
      </c>
      <c r="FA248">
        <v>18234.5307692308</v>
      </c>
      <c r="FB248">
        <v>48.8845384615385</v>
      </c>
      <c r="FC248">
        <v>49.3653076923077</v>
      </c>
      <c r="FD248">
        <v>49.3313846153846</v>
      </c>
      <c r="FE248">
        <v>48.812</v>
      </c>
      <c r="FF248">
        <v>50.7403076923077</v>
      </c>
      <c r="FG248">
        <v>1955.13461538462</v>
      </c>
      <c r="FH248">
        <v>39.9</v>
      </c>
      <c r="FI248">
        <v>0</v>
      </c>
      <c r="FJ248">
        <v>1758477181.4</v>
      </c>
      <c r="FK248">
        <v>0</v>
      </c>
      <c r="FL248">
        <v>798.987076923077</v>
      </c>
      <c r="FM248">
        <v>36.0867008511557</v>
      </c>
      <c r="FN248">
        <v>717.897435925656</v>
      </c>
      <c r="FO248">
        <v>16148.1038461538</v>
      </c>
      <c r="FP248">
        <v>15</v>
      </c>
      <c r="FQ248">
        <v>0</v>
      </c>
      <c r="FR248" t="s">
        <v>441</v>
      </c>
      <c r="FS248">
        <v>1747249705.1</v>
      </c>
      <c r="FT248">
        <v>1747249711.1</v>
      </c>
      <c r="FU248">
        <v>0</v>
      </c>
      <c r="FV248">
        <v>0.871</v>
      </c>
      <c r="FW248">
        <v>0.066</v>
      </c>
      <c r="FX248">
        <v>5.486</v>
      </c>
      <c r="FY248">
        <v>0.145</v>
      </c>
      <c r="FZ248">
        <v>420</v>
      </c>
      <c r="GA248">
        <v>16</v>
      </c>
      <c r="GB248">
        <v>0.27</v>
      </c>
      <c r="GC248">
        <v>0.16</v>
      </c>
      <c r="GD248">
        <v>-61.9080476190476</v>
      </c>
      <c r="GE248">
        <v>-10.5856831168831</v>
      </c>
      <c r="GF248">
        <v>1.11352833377215</v>
      </c>
      <c r="GG248">
        <v>0</v>
      </c>
      <c r="GH248">
        <v>796.760029411765</v>
      </c>
      <c r="GI248">
        <v>37.5386249174616</v>
      </c>
      <c r="GJ248">
        <v>3.68907811284395</v>
      </c>
      <c r="GK248">
        <v>-1</v>
      </c>
      <c r="GL248">
        <v>7.00157142857143</v>
      </c>
      <c r="GM248">
        <v>0.0447467532467456</v>
      </c>
      <c r="GN248">
        <v>0.00677414853951211</v>
      </c>
      <c r="GO248">
        <v>1</v>
      </c>
      <c r="GP248">
        <v>1</v>
      </c>
      <c r="GQ248">
        <v>2</v>
      </c>
      <c r="GR248" t="s">
        <v>448</v>
      </c>
      <c r="GS248">
        <v>3.12466</v>
      </c>
      <c r="GT248">
        <v>2.65878</v>
      </c>
      <c r="GU248">
        <v>0.113994</v>
      </c>
      <c r="GV248">
        <v>0.123163</v>
      </c>
      <c r="GW248">
        <v>0.104343</v>
      </c>
      <c r="GX248">
        <v>0.0828194</v>
      </c>
      <c r="GY248">
        <v>22942.2</v>
      </c>
      <c r="GZ248">
        <v>21409</v>
      </c>
      <c r="HA248">
        <v>23155</v>
      </c>
      <c r="HB248">
        <v>23772.8</v>
      </c>
      <c r="HC248">
        <v>35342.1</v>
      </c>
      <c r="HD248">
        <v>36090.8</v>
      </c>
      <c r="HE248">
        <v>41741.9</v>
      </c>
      <c r="HF248">
        <v>42389.4</v>
      </c>
      <c r="HG248">
        <v>1.9124</v>
      </c>
      <c r="HH248">
        <v>1.7937</v>
      </c>
      <c r="HI248">
        <v>0.159912</v>
      </c>
      <c r="HJ248">
        <v>0</v>
      </c>
      <c r="HK248">
        <v>27.3873</v>
      </c>
      <c r="HL248">
        <v>999.9</v>
      </c>
      <c r="HM248">
        <v>42.156</v>
      </c>
      <c r="HN248">
        <v>31.219</v>
      </c>
      <c r="HO248">
        <v>21.3755</v>
      </c>
      <c r="HP248">
        <v>53.8457</v>
      </c>
      <c r="HQ248">
        <v>43.3934</v>
      </c>
      <c r="HR248">
        <v>1</v>
      </c>
      <c r="HS248">
        <v>0.0183486</v>
      </c>
      <c r="HT248">
        <v>-1.04023</v>
      </c>
      <c r="HU248">
        <v>20.2141</v>
      </c>
      <c r="HV248">
        <v>5.23346</v>
      </c>
      <c r="HW248">
        <v>11.992</v>
      </c>
      <c r="HX248">
        <v>4.95565</v>
      </c>
      <c r="HY248">
        <v>3.30395</v>
      </c>
      <c r="HZ248">
        <v>999.9</v>
      </c>
      <c r="IA248">
        <v>9999</v>
      </c>
      <c r="IB248">
        <v>9999</v>
      </c>
      <c r="IC248">
        <v>9999</v>
      </c>
      <c r="ID248">
        <v>1.86857</v>
      </c>
      <c r="IE248">
        <v>1.86431</v>
      </c>
      <c r="IF248">
        <v>1.8718</v>
      </c>
      <c r="IG248">
        <v>1.86279</v>
      </c>
      <c r="IH248">
        <v>1.86218</v>
      </c>
      <c r="II248">
        <v>1.86858</v>
      </c>
      <c r="IJ248">
        <v>1.85878</v>
      </c>
      <c r="IK248">
        <v>1.86509</v>
      </c>
      <c r="IL248">
        <v>5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6.167</v>
      </c>
      <c r="IZ248">
        <v>0.3639</v>
      </c>
      <c r="JA248">
        <v>4.24591870636989</v>
      </c>
      <c r="JB248">
        <v>0.00406324532283829</v>
      </c>
      <c r="JC248">
        <v>-1.45373754250553e-06</v>
      </c>
      <c r="JD248">
        <v>2.45784242640463e-10</v>
      </c>
      <c r="JE248">
        <v>0.0444475935836347</v>
      </c>
      <c r="JF248">
        <v>0.00491888386651684</v>
      </c>
      <c r="JG248">
        <v>0.000226889049496401</v>
      </c>
      <c r="JH248">
        <v>4.01595507822366e-06</v>
      </c>
      <c r="JI248">
        <v>-0</v>
      </c>
      <c r="JJ248">
        <v>2035</v>
      </c>
      <c r="JK248">
        <v>2</v>
      </c>
      <c r="JL248">
        <v>30</v>
      </c>
      <c r="JM248">
        <v>187124.6</v>
      </c>
      <c r="JN248">
        <v>187124.5</v>
      </c>
      <c r="JO248">
        <v>1.49902</v>
      </c>
      <c r="JP248">
        <v>2.3645</v>
      </c>
      <c r="JQ248">
        <v>1.4978</v>
      </c>
      <c r="JR248">
        <v>2.32422</v>
      </c>
      <c r="JS248">
        <v>1.54419</v>
      </c>
      <c r="JT248">
        <v>2.35229</v>
      </c>
      <c r="JU248">
        <v>36.2459</v>
      </c>
      <c r="JV248">
        <v>24.1313</v>
      </c>
      <c r="JW248">
        <v>18</v>
      </c>
      <c r="JX248">
        <v>549.518</v>
      </c>
      <c r="JY248">
        <v>417.865</v>
      </c>
      <c r="JZ248">
        <v>29.3664</v>
      </c>
      <c r="KA248">
        <v>27.8387</v>
      </c>
      <c r="KB248">
        <v>29.9997</v>
      </c>
      <c r="KC248">
        <v>27.7724</v>
      </c>
      <c r="KD248">
        <v>27.803</v>
      </c>
      <c r="KE248">
        <v>30.1016</v>
      </c>
      <c r="KF248">
        <v>25.025</v>
      </c>
      <c r="KG248">
        <v>32.2237</v>
      </c>
      <c r="KH248">
        <v>29.3747</v>
      </c>
      <c r="KI248">
        <v>670.753</v>
      </c>
      <c r="KJ248">
        <v>17.9335</v>
      </c>
      <c r="KK248">
        <v>93.5566</v>
      </c>
      <c r="KL248">
        <v>98.7949</v>
      </c>
    </row>
    <row r="249" spans="1:298">
      <c r="A249">
        <v>233</v>
      </c>
      <c r="B249">
        <v>1758477185</v>
      </c>
      <c r="C249">
        <v>7856.90000009537</v>
      </c>
      <c r="D249" t="s">
        <v>911</v>
      </c>
      <c r="E249" t="s">
        <v>912</v>
      </c>
      <c r="F249">
        <v>5</v>
      </c>
      <c r="G249" t="s">
        <v>436</v>
      </c>
      <c r="H249" t="s">
        <v>832</v>
      </c>
      <c r="I249" t="s">
        <v>438</v>
      </c>
      <c r="J249">
        <v>1758477176.84615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668.832948093507</v>
      </c>
      <c r="AL249">
        <v>615.894193939394</v>
      </c>
      <c r="AM249">
        <v>3.14192510822508</v>
      </c>
      <c r="AN249">
        <v>63.94</v>
      </c>
      <c r="AO249">
        <f>(AQ249 - AP249 + DZ249*1E3/(8.314*(EB249+273.15)) * AS249/DY249 * AR249) * DY249/(100*DM249) * 1000/(1000 - AQ249)</f>
        <v>0</v>
      </c>
      <c r="AP249">
        <v>18.008275994143</v>
      </c>
      <c r="AQ249">
        <v>25.0277895104895</v>
      </c>
      <c r="AR249">
        <v>1.19412899499987e-05</v>
      </c>
      <c r="AS249">
        <v>94.9993966536346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4.8</v>
      </c>
      <c r="DN249">
        <v>0.5</v>
      </c>
      <c r="DO249" t="s">
        <v>440</v>
      </c>
      <c r="DP249">
        <v>2</v>
      </c>
      <c r="DQ249" t="b">
        <v>1</v>
      </c>
      <c r="DR249">
        <v>1758477176.84615</v>
      </c>
      <c r="DS249">
        <v>578.033769230769</v>
      </c>
      <c r="DT249">
        <v>641.043461538462</v>
      </c>
      <c r="DU249">
        <v>25.0225923076923</v>
      </c>
      <c r="DV249">
        <v>18.0115923076923</v>
      </c>
      <c r="DW249">
        <v>571.893692307692</v>
      </c>
      <c r="DX249">
        <v>24.6586769230769</v>
      </c>
      <c r="DY249">
        <v>499.999769230769</v>
      </c>
      <c r="DZ249">
        <v>90.0934538461538</v>
      </c>
      <c r="EA249">
        <v>0.0331021461538462</v>
      </c>
      <c r="EB249">
        <v>31.0113076923077</v>
      </c>
      <c r="EC249">
        <v>29.9912923076923</v>
      </c>
      <c r="ED249">
        <v>999.9</v>
      </c>
      <c r="EE249">
        <v>0</v>
      </c>
      <c r="EF249">
        <v>0</v>
      </c>
      <c r="EG249">
        <v>10006.5807692308</v>
      </c>
      <c r="EH249">
        <v>0</v>
      </c>
      <c r="EI249">
        <v>10.8131230769231</v>
      </c>
      <c r="EJ249">
        <v>-63.0098692307692</v>
      </c>
      <c r="EK249">
        <v>592.868846153846</v>
      </c>
      <c r="EL249">
        <v>652.801307692308</v>
      </c>
      <c r="EM249">
        <v>7.01101230769231</v>
      </c>
      <c r="EN249">
        <v>641.043461538462</v>
      </c>
      <c r="EO249">
        <v>18.0115923076923</v>
      </c>
      <c r="EP249">
        <v>2.25437307692308</v>
      </c>
      <c r="EQ249">
        <v>1.62272461538462</v>
      </c>
      <c r="ER249">
        <v>19.3540307692308</v>
      </c>
      <c r="ES249">
        <v>14.1763153846154</v>
      </c>
      <c r="ET249">
        <v>2000.04769230769</v>
      </c>
      <c r="EU249">
        <v>0.980001615384615</v>
      </c>
      <c r="EV249">
        <v>0.0199985923076923</v>
      </c>
      <c r="EW249">
        <v>0</v>
      </c>
      <c r="EX249">
        <v>801.396846153846</v>
      </c>
      <c r="EY249">
        <v>5.00016</v>
      </c>
      <c r="EZ249">
        <v>16196.3538461538</v>
      </c>
      <c r="FA249">
        <v>18234.6461538462</v>
      </c>
      <c r="FB249">
        <v>48.875</v>
      </c>
      <c r="FC249">
        <v>49.3556153846154</v>
      </c>
      <c r="FD249">
        <v>49.3265384615385</v>
      </c>
      <c r="FE249">
        <v>48.812</v>
      </c>
      <c r="FF249">
        <v>50.7354615384615</v>
      </c>
      <c r="FG249">
        <v>1955.14769230769</v>
      </c>
      <c r="FH249">
        <v>39.9</v>
      </c>
      <c r="FI249">
        <v>0</v>
      </c>
      <c r="FJ249">
        <v>1758477186.2</v>
      </c>
      <c r="FK249">
        <v>0</v>
      </c>
      <c r="FL249">
        <v>801.783115384615</v>
      </c>
      <c r="FM249">
        <v>33.5056068635035</v>
      </c>
      <c r="FN249">
        <v>665.483761167871</v>
      </c>
      <c r="FO249">
        <v>16203.6846153846</v>
      </c>
      <c r="FP249">
        <v>15</v>
      </c>
      <c r="FQ249">
        <v>0</v>
      </c>
      <c r="FR249" t="s">
        <v>441</v>
      </c>
      <c r="FS249">
        <v>1747249705.1</v>
      </c>
      <c r="FT249">
        <v>1747249711.1</v>
      </c>
      <c r="FU249">
        <v>0</v>
      </c>
      <c r="FV249">
        <v>0.871</v>
      </c>
      <c r="FW249">
        <v>0.066</v>
      </c>
      <c r="FX249">
        <v>5.486</v>
      </c>
      <c r="FY249">
        <v>0.145</v>
      </c>
      <c r="FZ249">
        <v>420</v>
      </c>
      <c r="GA249">
        <v>16</v>
      </c>
      <c r="GB249">
        <v>0.27</v>
      </c>
      <c r="GC249">
        <v>0.16</v>
      </c>
      <c r="GD249">
        <v>-62.720165</v>
      </c>
      <c r="GE249">
        <v>-7.67118947368412</v>
      </c>
      <c r="GF249">
        <v>0.806353904483013</v>
      </c>
      <c r="GG249">
        <v>0</v>
      </c>
      <c r="GH249">
        <v>799.633529411765</v>
      </c>
      <c r="GI249">
        <v>35.3845072564355</v>
      </c>
      <c r="GJ249">
        <v>3.47969875500818</v>
      </c>
      <c r="GK249">
        <v>-1</v>
      </c>
      <c r="GL249">
        <v>7.0094745</v>
      </c>
      <c r="GM249">
        <v>0.0597406015037682</v>
      </c>
      <c r="GN249">
        <v>0.00901915765190969</v>
      </c>
      <c r="GO249">
        <v>1</v>
      </c>
      <c r="GP249">
        <v>1</v>
      </c>
      <c r="GQ249">
        <v>2</v>
      </c>
      <c r="GR249" t="s">
        <v>448</v>
      </c>
      <c r="GS249">
        <v>3.1248</v>
      </c>
      <c r="GT249">
        <v>2.65889</v>
      </c>
      <c r="GU249">
        <v>0.116127</v>
      </c>
      <c r="GV249">
        <v>0.125256</v>
      </c>
      <c r="GW249">
        <v>0.104358</v>
      </c>
      <c r="GX249">
        <v>0.0827342</v>
      </c>
      <c r="GY249">
        <v>22887.1</v>
      </c>
      <c r="GZ249">
        <v>21358.1</v>
      </c>
      <c r="HA249">
        <v>23155.1</v>
      </c>
      <c r="HB249">
        <v>23773</v>
      </c>
      <c r="HC249">
        <v>35342</v>
      </c>
      <c r="HD249">
        <v>36094.8</v>
      </c>
      <c r="HE249">
        <v>41742.3</v>
      </c>
      <c r="HF249">
        <v>42389.9</v>
      </c>
      <c r="HG249">
        <v>1.91247</v>
      </c>
      <c r="HH249">
        <v>1.79365</v>
      </c>
      <c r="HI249">
        <v>0.160106</v>
      </c>
      <c r="HJ249">
        <v>0</v>
      </c>
      <c r="HK249">
        <v>27.3882</v>
      </c>
      <c r="HL249">
        <v>999.9</v>
      </c>
      <c r="HM249">
        <v>42.156</v>
      </c>
      <c r="HN249">
        <v>31.219</v>
      </c>
      <c r="HO249">
        <v>21.3748</v>
      </c>
      <c r="HP249">
        <v>54.7557</v>
      </c>
      <c r="HQ249">
        <v>43.3814</v>
      </c>
      <c r="HR249">
        <v>1</v>
      </c>
      <c r="HS249">
        <v>0.0182368</v>
      </c>
      <c r="HT249">
        <v>-1.03791</v>
      </c>
      <c r="HU249">
        <v>20.214</v>
      </c>
      <c r="HV249">
        <v>5.23212</v>
      </c>
      <c r="HW249">
        <v>11.992</v>
      </c>
      <c r="HX249">
        <v>4.95565</v>
      </c>
      <c r="HY249">
        <v>3.30387</v>
      </c>
      <c r="HZ249">
        <v>999.9</v>
      </c>
      <c r="IA249">
        <v>9999</v>
      </c>
      <c r="IB249">
        <v>9999</v>
      </c>
      <c r="IC249">
        <v>9999</v>
      </c>
      <c r="ID249">
        <v>1.86857</v>
      </c>
      <c r="IE249">
        <v>1.86432</v>
      </c>
      <c r="IF249">
        <v>1.8718</v>
      </c>
      <c r="IG249">
        <v>1.86279</v>
      </c>
      <c r="IH249">
        <v>1.86218</v>
      </c>
      <c r="II249">
        <v>1.86859</v>
      </c>
      <c r="IJ249">
        <v>1.85879</v>
      </c>
      <c r="IK249">
        <v>1.86509</v>
      </c>
      <c r="IL249">
        <v>5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6.207</v>
      </c>
      <c r="IZ249">
        <v>0.3641</v>
      </c>
      <c r="JA249">
        <v>4.24591870636989</v>
      </c>
      <c r="JB249">
        <v>0.00406324532283829</v>
      </c>
      <c r="JC249">
        <v>-1.45373754250553e-06</v>
      </c>
      <c r="JD249">
        <v>2.45784242640463e-10</v>
      </c>
      <c r="JE249">
        <v>0.0444475935836347</v>
      </c>
      <c r="JF249">
        <v>0.00491888386651684</v>
      </c>
      <c r="JG249">
        <v>0.000226889049496401</v>
      </c>
      <c r="JH249">
        <v>4.01595507822366e-06</v>
      </c>
      <c r="JI249">
        <v>-0</v>
      </c>
      <c r="JJ249">
        <v>2035</v>
      </c>
      <c r="JK249">
        <v>2</v>
      </c>
      <c r="JL249">
        <v>30</v>
      </c>
      <c r="JM249">
        <v>187124.7</v>
      </c>
      <c r="JN249">
        <v>187124.6</v>
      </c>
      <c r="JO249">
        <v>1.52466</v>
      </c>
      <c r="JP249">
        <v>2.35962</v>
      </c>
      <c r="JQ249">
        <v>1.4978</v>
      </c>
      <c r="JR249">
        <v>2.32422</v>
      </c>
      <c r="JS249">
        <v>1.54419</v>
      </c>
      <c r="JT249">
        <v>2.35596</v>
      </c>
      <c r="JU249">
        <v>36.2459</v>
      </c>
      <c r="JV249">
        <v>24.1225</v>
      </c>
      <c r="JW249">
        <v>18</v>
      </c>
      <c r="JX249">
        <v>549.527</v>
      </c>
      <c r="JY249">
        <v>417.806</v>
      </c>
      <c r="JZ249">
        <v>29.3762</v>
      </c>
      <c r="KA249">
        <v>27.834</v>
      </c>
      <c r="KB249">
        <v>29.9998</v>
      </c>
      <c r="KC249">
        <v>27.7677</v>
      </c>
      <c r="KD249">
        <v>27.7989</v>
      </c>
      <c r="KE249">
        <v>30.7383</v>
      </c>
      <c r="KF249">
        <v>25.025</v>
      </c>
      <c r="KG249">
        <v>32.2237</v>
      </c>
      <c r="KH249">
        <v>29.3751</v>
      </c>
      <c r="KI249">
        <v>690.995</v>
      </c>
      <c r="KJ249">
        <v>17.9261</v>
      </c>
      <c r="KK249">
        <v>93.5574</v>
      </c>
      <c r="KL249">
        <v>98.7961</v>
      </c>
    </row>
    <row r="250" spans="1:298">
      <c r="A250">
        <v>234</v>
      </c>
      <c r="B250">
        <v>1758477190</v>
      </c>
      <c r="C250">
        <v>7861.90000009537</v>
      </c>
      <c r="D250" t="s">
        <v>913</v>
      </c>
      <c r="E250" t="s">
        <v>914</v>
      </c>
      <c r="F250">
        <v>5</v>
      </c>
      <c r="G250" t="s">
        <v>436</v>
      </c>
      <c r="H250" t="s">
        <v>832</v>
      </c>
      <c r="I250" t="s">
        <v>438</v>
      </c>
      <c r="J250">
        <v>1758477181.84615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685.207292678788</v>
      </c>
      <c r="AL250">
        <v>631.581848484848</v>
      </c>
      <c r="AM250">
        <v>3.12468961038956</v>
      </c>
      <c r="AN250">
        <v>63.94</v>
      </c>
      <c r="AO250">
        <f>(AQ250 - AP250 + DZ250*1E3/(8.314*(EB250+273.15)) * AS250/DY250 * AR250) * DY250/(100*DM250) * 1000/(1000 - AQ250)</f>
        <v>0</v>
      </c>
      <c r="AP250">
        <v>17.9857624929429</v>
      </c>
      <c r="AQ250">
        <v>25.0260552447553</v>
      </c>
      <c r="AR250">
        <v>2.69911861892067e-06</v>
      </c>
      <c r="AS250">
        <v>94.9993966536346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4.8</v>
      </c>
      <c r="DN250">
        <v>0.5</v>
      </c>
      <c r="DO250" t="s">
        <v>440</v>
      </c>
      <c r="DP250">
        <v>2</v>
      </c>
      <c r="DQ250" t="b">
        <v>1</v>
      </c>
      <c r="DR250">
        <v>1758477181.84615</v>
      </c>
      <c r="DS250">
        <v>593.720461538462</v>
      </c>
      <c r="DT250">
        <v>657.432461538461</v>
      </c>
      <c r="DU250">
        <v>25.0240230769231</v>
      </c>
      <c r="DV250">
        <v>18.0013</v>
      </c>
      <c r="DW250">
        <v>587.539384615385</v>
      </c>
      <c r="DX250">
        <v>24.6600769230769</v>
      </c>
      <c r="DY250">
        <v>500.009230769231</v>
      </c>
      <c r="DZ250">
        <v>90.0935384615385</v>
      </c>
      <c r="EA250">
        <v>0.0331030846153846</v>
      </c>
      <c r="EB250">
        <v>31.0167692307692</v>
      </c>
      <c r="EC250">
        <v>29.9962923076923</v>
      </c>
      <c r="ED250">
        <v>999.9</v>
      </c>
      <c r="EE250">
        <v>0</v>
      </c>
      <c r="EF250">
        <v>0</v>
      </c>
      <c r="EG250">
        <v>10012.1076923077</v>
      </c>
      <c r="EH250">
        <v>0</v>
      </c>
      <c r="EI250">
        <v>10.8054230769231</v>
      </c>
      <c r="EJ250">
        <v>-63.7119769230769</v>
      </c>
      <c r="EK250">
        <v>608.959076923077</v>
      </c>
      <c r="EL250">
        <v>669.483769230769</v>
      </c>
      <c r="EM250">
        <v>7.02274461538461</v>
      </c>
      <c r="EN250">
        <v>657.432461538461</v>
      </c>
      <c r="EO250">
        <v>18.0013</v>
      </c>
      <c r="EP250">
        <v>2.25450307692308</v>
      </c>
      <c r="EQ250">
        <v>1.62179923076923</v>
      </c>
      <c r="ER250">
        <v>19.3549692307692</v>
      </c>
      <c r="ES250">
        <v>14.1675</v>
      </c>
      <c r="ET250">
        <v>2000.01538461538</v>
      </c>
      <c r="EU250">
        <v>0.980001230769231</v>
      </c>
      <c r="EV250">
        <v>0.0199990230769231</v>
      </c>
      <c r="EW250">
        <v>0</v>
      </c>
      <c r="EX250">
        <v>804.140692307692</v>
      </c>
      <c r="EY250">
        <v>5.00016</v>
      </c>
      <c r="EZ250">
        <v>16250.3307692308</v>
      </c>
      <c r="FA250">
        <v>18234.3384615385</v>
      </c>
      <c r="FB250">
        <v>48.875</v>
      </c>
      <c r="FC250">
        <v>49.3653076923077</v>
      </c>
      <c r="FD250">
        <v>49.312</v>
      </c>
      <c r="FE250">
        <v>48.8072307692308</v>
      </c>
      <c r="FF250">
        <v>50.7306153846154</v>
      </c>
      <c r="FG250">
        <v>1955.11538461538</v>
      </c>
      <c r="FH250">
        <v>39.9</v>
      </c>
      <c r="FI250">
        <v>0</v>
      </c>
      <c r="FJ250">
        <v>1758477191</v>
      </c>
      <c r="FK250">
        <v>0</v>
      </c>
      <c r="FL250">
        <v>804.359076923077</v>
      </c>
      <c r="FM250">
        <v>30.6874529577828</v>
      </c>
      <c r="FN250">
        <v>619.357264099411</v>
      </c>
      <c r="FO250">
        <v>16255.1461538462</v>
      </c>
      <c r="FP250">
        <v>15</v>
      </c>
      <c r="FQ250">
        <v>0</v>
      </c>
      <c r="FR250" t="s">
        <v>441</v>
      </c>
      <c r="FS250">
        <v>1747249705.1</v>
      </c>
      <c r="FT250">
        <v>1747249711.1</v>
      </c>
      <c r="FU250">
        <v>0</v>
      </c>
      <c r="FV250">
        <v>0.871</v>
      </c>
      <c r="FW250">
        <v>0.066</v>
      </c>
      <c r="FX250">
        <v>5.486</v>
      </c>
      <c r="FY250">
        <v>0.145</v>
      </c>
      <c r="FZ250">
        <v>420</v>
      </c>
      <c r="GA250">
        <v>16</v>
      </c>
      <c r="GB250">
        <v>0.27</v>
      </c>
      <c r="GC250">
        <v>0.16</v>
      </c>
      <c r="GD250">
        <v>-63.2876857142857</v>
      </c>
      <c r="GE250">
        <v>-7.50661558441566</v>
      </c>
      <c r="GF250">
        <v>0.834664476236504</v>
      </c>
      <c r="GG250">
        <v>0</v>
      </c>
      <c r="GH250">
        <v>802.699117647059</v>
      </c>
      <c r="GI250">
        <v>32.3954163225491</v>
      </c>
      <c r="GJ250">
        <v>3.18676659626969</v>
      </c>
      <c r="GK250">
        <v>-1</v>
      </c>
      <c r="GL250">
        <v>7.01763666666667</v>
      </c>
      <c r="GM250">
        <v>0.142432987012987</v>
      </c>
      <c r="GN250">
        <v>0.0160391762445324</v>
      </c>
      <c r="GO250">
        <v>0</v>
      </c>
      <c r="GP250">
        <v>0</v>
      </c>
      <c r="GQ250">
        <v>2</v>
      </c>
      <c r="GR250" t="s">
        <v>467</v>
      </c>
      <c r="GS250">
        <v>3.12475</v>
      </c>
      <c r="GT250">
        <v>2.65849</v>
      </c>
      <c r="GU250">
        <v>0.118222</v>
      </c>
      <c r="GV250">
        <v>0.127447</v>
      </c>
      <c r="GW250">
        <v>0.104351</v>
      </c>
      <c r="GX250">
        <v>0.0827192</v>
      </c>
      <c r="GY250">
        <v>22833.1</v>
      </c>
      <c r="GZ250">
        <v>21304.5</v>
      </c>
      <c r="HA250">
        <v>23155.2</v>
      </c>
      <c r="HB250">
        <v>23772.9</v>
      </c>
      <c r="HC250">
        <v>35342.8</v>
      </c>
      <c r="HD250">
        <v>36095.7</v>
      </c>
      <c r="HE250">
        <v>41742.8</v>
      </c>
      <c r="HF250">
        <v>42390.1</v>
      </c>
      <c r="HG250">
        <v>1.91262</v>
      </c>
      <c r="HH250">
        <v>1.79377</v>
      </c>
      <c r="HI250">
        <v>0.160083</v>
      </c>
      <c r="HJ250">
        <v>0</v>
      </c>
      <c r="HK250">
        <v>27.3929</v>
      </c>
      <c r="HL250">
        <v>999.9</v>
      </c>
      <c r="HM250">
        <v>42.156</v>
      </c>
      <c r="HN250">
        <v>31.219</v>
      </c>
      <c r="HO250">
        <v>21.3737</v>
      </c>
      <c r="HP250">
        <v>54.2257</v>
      </c>
      <c r="HQ250">
        <v>43.3894</v>
      </c>
      <c r="HR250">
        <v>1</v>
      </c>
      <c r="HS250">
        <v>0.0177439</v>
      </c>
      <c r="HT250">
        <v>-0.635708</v>
      </c>
      <c r="HU250">
        <v>20.2146</v>
      </c>
      <c r="HV250">
        <v>5.23301</v>
      </c>
      <c r="HW250">
        <v>11.992</v>
      </c>
      <c r="HX250">
        <v>4.95575</v>
      </c>
      <c r="HY250">
        <v>3.30393</v>
      </c>
      <c r="HZ250">
        <v>999.9</v>
      </c>
      <c r="IA250">
        <v>9999</v>
      </c>
      <c r="IB250">
        <v>9999</v>
      </c>
      <c r="IC250">
        <v>9999</v>
      </c>
      <c r="ID250">
        <v>1.86859</v>
      </c>
      <c r="IE250">
        <v>1.86431</v>
      </c>
      <c r="IF250">
        <v>1.87181</v>
      </c>
      <c r="IG250">
        <v>1.86279</v>
      </c>
      <c r="IH250">
        <v>1.86218</v>
      </c>
      <c r="II250">
        <v>1.86859</v>
      </c>
      <c r="IJ250">
        <v>1.85875</v>
      </c>
      <c r="IK250">
        <v>1.86511</v>
      </c>
      <c r="IL250">
        <v>5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6.246</v>
      </c>
      <c r="IZ250">
        <v>0.3639</v>
      </c>
      <c r="JA250">
        <v>4.24591870636989</v>
      </c>
      <c r="JB250">
        <v>0.00406324532283829</v>
      </c>
      <c r="JC250">
        <v>-1.45373754250553e-06</v>
      </c>
      <c r="JD250">
        <v>2.45784242640463e-10</v>
      </c>
      <c r="JE250">
        <v>0.0444475935836347</v>
      </c>
      <c r="JF250">
        <v>0.00491888386651684</v>
      </c>
      <c r="JG250">
        <v>0.000226889049496401</v>
      </c>
      <c r="JH250">
        <v>4.01595507822366e-06</v>
      </c>
      <c r="JI250">
        <v>-0</v>
      </c>
      <c r="JJ250">
        <v>2035</v>
      </c>
      <c r="JK250">
        <v>2</v>
      </c>
      <c r="JL250">
        <v>30</v>
      </c>
      <c r="JM250">
        <v>187124.7</v>
      </c>
      <c r="JN250">
        <v>187124.6</v>
      </c>
      <c r="JO250">
        <v>1.56006</v>
      </c>
      <c r="JP250">
        <v>2.36206</v>
      </c>
      <c r="JQ250">
        <v>1.4978</v>
      </c>
      <c r="JR250">
        <v>2.32422</v>
      </c>
      <c r="JS250">
        <v>1.54419</v>
      </c>
      <c r="JT250">
        <v>2.35352</v>
      </c>
      <c r="JU250">
        <v>36.2459</v>
      </c>
      <c r="JV250">
        <v>24.1313</v>
      </c>
      <c r="JW250">
        <v>18</v>
      </c>
      <c r="JX250">
        <v>549.589</v>
      </c>
      <c r="JY250">
        <v>417.844</v>
      </c>
      <c r="JZ250">
        <v>29.3772</v>
      </c>
      <c r="KA250">
        <v>27.8293</v>
      </c>
      <c r="KB250">
        <v>29.9997</v>
      </c>
      <c r="KC250">
        <v>27.7636</v>
      </c>
      <c r="KD250">
        <v>27.7942</v>
      </c>
      <c r="KE250">
        <v>31.3113</v>
      </c>
      <c r="KF250">
        <v>25.025</v>
      </c>
      <c r="KG250">
        <v>32.2237</v>
      </c>
      <c r="KH250">
        <v>29.0609</v>
      </c>
      <c r="KI250">
        <v>704.681</v>
      </c>
      <c r="KJ250">
        <v>17.9154</v>
      </c>
      <c r="KK250">
        <v>93.5583</v>
      </c>
      <c r="KL250">
        <v>98.7961</v>
      </c>
    </row>
    <row r="251" spans="1:298">
      <c r="A251">
        <v>235</v>
      </c>
      <c r="B251">
        <v>1758477195</v>
      </c>
      <c r="C251">
        <v>7866.90000009537</v>
      </c>
      <c r="D251" t="s">
        <v>915</v>
      </c>
      <c r="E251" t="s">
        <v>916</v>
      </c>
      <c r="F251">
        <v>5</v>
      </c>
      <c r="G251" t="s">
        <v>436</v>
      </c>
      <c r="H251" t="s">
        <v>832</v>
      </c>
      <c r="I251" t="s">
        <v>438</v>
      </c>
      <c r="J251">
        <v>1758477186.84615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702.818631463204</v>
      </c>
      <c r="AL251">
        <v>648.046672727273</v>
      </c>
      <c r="AM251">
        <v>3.31474632034635</v>
      </c>
      <c r="AN251">
        <v>63.94</v>
      </c>
      <c r="AO251">
        <f>(AQ251 - AP251 + DZ251*1E3/(8.314*(EB251+273.15)) * AS251/DY251 * AR251) * DY251/(100*DM251) * 1000/(1000 - AQ251)</f>
        <v>0</v>
      </c>
      <c r="AP251">
        <v>17.9825747599167</v>
      </c>
      <c r="AQ251">
        <v>25.0200888111888</v>
      </c>
      <c r="AR251">
        <v>-1.0635472845221e-05</v>
      </c>
      <c r="AS251">
        <v>94.9993966536346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4.8</v>
      </c>
      <c r="DN251">
        <v>0.5</v>
      </c>
      <c r="DO251" t="s">
        <v>440</v>
      </c>
      <c r="DP251">
        <v>2</v>
      </c>
      <c r="DQ251" t="b">
        <v>1</v>
      </c>
      <c r="DR251">
        <v>1758477186.84615</v>
      </c>
      <c r="DS251">
        <v>609.335307692308</v>
      </c>
      <c r="DT251">
        <v>673.869</v>
      </c>
      <c r="DU251">
        <v>25.0248230769231</v>
      </c>
      <c r="DV251">
        <v>17.991</v>
      </c>
      <c r="DW251">
        <v>603.113923076923</v>
      </c>
      <c r="DX251">
        <v>24.6608538461538</v>
      </c>
      <c r="DY251">
        <v>500.005076923077</v>
      </c>
      <c r="DZ251">
        <v>90.0927923076923</v>
      </c>
      <c r="EA251">
        <v>0.0332331153846154</v>
      </c>
      <c r="EB251">
        <v>31.0214</v>
      </c>
      <c r="EC251">
        <v>30.0008076923077</v>
      </c>
      <c r="ED251">
        <v>999.9</v>
      </c>
      <c r="EE251">
        <v>0</v>
      </c>
      <c r="EF251">
        <v>0</v>
      </c>
      <c r="EG251">
        <v>9992.39692307693</v>
      </c>
      <c r="EH251">
        <v>0</v>
      </c>
      <c r="EI251">
        <v>10.8047846153846</v>
      </c>
      <c r="EJ251">
        <v>-64.5335</v>
      </c>
      <c r="EK251">
        <v>624.975307692308</v>
      </c>
      <c r="EL251">
        <v>686.214384615385</v>
      </c>
      <c r="EM251">
        <v>7.03382538461538</v>
      </c>
      <c r="EN251">
        <v>673.869</v>
      </c>
      <c r="EO251">
        <v>17.991</v>
      </c>
      <c r="EP251">
        <v>2.25455615384615</v>
      </c>
      <c r="EQ251">
        <v>1.62085923076923</v>
      </c>
      <c r="ER251">
        <v>19.3553384615385</v>
      </c>
      <c r="ES251">
        <v>14.1585461538462</v>
      </c>
      <c r="ET251">
        <v>2000.00384615385</v>
      </c>
      <c r="EU251">
        <v>0.980001076923077</v>
      </c>
      <c r="EV251">
        <v>0.0199992230769231</v>
      </c>
      <c r="EW251">
        <v>0</v>
      </c>
      <c r="EX251">
        <v>806.543384615385</v>
      </c>
      <c r="EY251">
        <v>5.00016</v>
      </c>
      <c r="EZ251">
        <v>16299.7615384615</v>
      </c>
      <c r="FA251">
        <v>18234.2153846154</v>
      </c>
      <c r="FB251">
        <v>48.875</v>
      </c>
      <c r="FC251">
        <v>49.3653076923077</v>
      </c>
      <c r="FD251">
        <v>49.312</v>
      </c>
      <c r="FE251">
        <v>48.8024615384615</v>
      </c>
      <c r="FF251">
        <v>50.7257692307692</v>
      </c>
      <c r="FG251">
        <v>1955.10384615385</v>
      </c>
      <c r="FH251">
        <v>39.9</v>
      </c>
      <c r="FI251">
        <v>0</v>
      </c>
      <c r="FJ251">
        <v>1758477196.4</v>
      </c>
      <c r="FK251">
        <v>0</v>
      </c>
      <c r="FL251">
        <v>807.10408</v>
      </c>
      <c r="FM251">
        <v>27.4164615080531</v>
      </c>
      <c r="FN251">
        <v>552.584614592435</v>
      </c>
      <c r="FO251">
        <v>16310.856</v>
      </c>
      <c r="FP251">
        <v>15</v>
      </c>
      <c r="FQ251">
        <v>0</v>
      </c>
      <c r="FR251" t="s">
        <v>441</v>
      </c>
      <c r="FS251">
        <v>1747249705.1</v>
      </c>
      <c r="FT251">
        <v>1747249711.1</v>
      </c>
      <c r="FU251">
        <v>0</v>
      </c>
      <c r="FV251">
        <v>0.871</v>
      </c>
      <c r="FW251">
        <v>0.066</v>
      </c>
      <c r="FX251">
        <v>5.486</v>
      </c>
      <c r="FY251">
        <v>0.145</v>
      </c>
      <c r="FZ251">
        <v>420</v>
      </c>
      <c r="GA251">
        <v>16</v>
      </c>
      <c r="GB251">
        <v>0.27</v>
      </c>
      <c r="GC251">
        <v>0.16</v>
      </c>
      <c r="GD251">
        <v>-64.26277</v>
      </c>
      <c r="GE251">
        <v>-9.90249022556398</v>
      </c>
      <c r="GF251">
        <v>1.05695396309395</v>
      </c>
      <c r="GG251">
        <v>0</v>
      </c>
      <c r="GH251">
        <v>805.167970588235</v>
      </c>
      <c r="GI251">
        <v>29.3213598317711</v>
      </c>
      <c r="GJ251">
        <v>2.8887840866245</v>
      </c>
      <c r="GK251">
        <v>-1</v>
      </c>
      <c r="GL251">
        <v>7.0274065</v>
      </c>
      <c r="GM251">
        <v>0.149348120300752</v>
      </c>
      <c r="GN251">
        <v>0.0158869503917523</v>
      </c>
      <c r="GO251">
        <v>0</v>
      </c>
      <c r="GP251">
        <v>0</v>
      </c>
      <c r="GQ251">
        <v>2</v>
      </c>
      <c r="GR251" t="s">
        <v>467</v>
      </c>
      <c r="GS251">
        <v>3.12467</v>
      </c>
      <c r="GT251">
        <v>2.65871</v>
      </c>
      <c r="GU251">
        <v>0.12039</v>
      </c>
      <c r="GV251">
        <v>0.129516</v>
      </c>
      <c r="GW251">
        <v>0.104323</v>
      </c>
      <c r="GX251">
        <v>0.0827082</v>
      </c>
      <c r="GY251">
        <v>22777.4</v>
      </c>
      <c r="GZ251">
        <v>21253.9</v>
      </c>
      <c r="HA251">
        <v>23155.7</v>
      </c>
      <c r="HB251">
        <v>23772.8</v>
      </c>
      <c r="HC251">
        <v>35344</v>
      </c>
      <c r="HD251">
        <v>36096.2</v>
      </c>
      <c r="HE251">
        <v>41742.6</v>
      </c>
      <c r="HF251">
        <v>42389.9</v>
      </c>
      <c r="HG251">
        <v>1.91217</v>
      </c>
      <c r="HH251">
        <v>1.79412</v>
      </c>
      <c r="HI251">
        <v>0.15945</v>
      </c>
      <c r="HJ251">
        <v>0</v>
      </c>
      <c r="HK251">
        <v>27.3975</v>
      </c>
      <c r="HL251">
        <v>999.9</v>
      </c>
      <c r="HM251">
        <v>42.107</v>
      </c>
      <c r="HN251">
        <v>31.209</v>
      </c>
      <c r="HO251">
        <v>21.338</v>
      </c>
      <c r="HP251">
        <v>54.0557</v>
      </c>
      <c r="HQ251">
        <v>43.3854</v>
      </c>
      <c r="HR251">
        <v>1</v>
      </c>
      <c r="HS251">
        <v>0.0176499</v>
      </c>
      <c r="HT251">
        <v>-0.0411792</v>
      </c>
      <c r="HU251">
        <v>20.217</v>
      </c>
      <c r="HV251">
        <v>5.23226</v>
      </c>
      <c r="HW251">
        <v>11.992</v>
      </c>
      <c r="HX251">
        <v>4.9557</v>
      </c>
      <c r="HY251">
        <v>3.30393</v>
      </c>
      <c r="HZ251">
        <v>999.9</v>
      </c>
      <c r="IA251">
        <v>9999</v>
      </c>
      <c r="IB251">
        <v>9999</v>
      </c>
      <c r="IC251">
        <v>9999</v>
      </c>
      <c r="ID251">
        <v>1.86859</v>
      </c>
      <c r="IE251">
        <v>1.86432</v>
      </c>
      <c r="IF251">
        <v>1.87181</v>
      </c>
      <c r="IG251">
        <v>1.86279</v>
      </c>
      <c r="IH251">
        <v>1.86218</v>
      </c>
      <c r="II251">
        <v>1.86859</v>
      </c>
      <c r="IJ251">
        <v>1.85877</v>
      </c>
      <c r="IK251">
        <v>1.86512</v>
      </c>
      <c r="IL251">
        <v>5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6.287</v>
      </c>
      <c r="IZ251">
        <v>0.3638</v>
      </c>
      <c r="JA251">
        <v>4.24591870636989</v>
      </c>
      <c r="JB251">
        <v>0.00406324532283829</v>
      </c>
      <c r="JC251">
        <v>-1.45373754250553e-06</v>
      </c>
      <c r="JD251">
        <v>2.45784242640463e-10</v>
      </c>
      <c r="JE251">
        <v>0.0444475935836347</v>
      </c>
      <c r="JF251">
        <v>0.00491888386651684</v>
      </c>
      <c r="JG251">
        <v>0.000226889049496401</v>
      </c>
      <c r="JH251">
        <v>4.01595507822366e-06</v>
      </c>
      <c r="JI251">
        <v>-0</v>
      </c>
      <c r="JJ251">
        <v>2035</v>
      </c>
      <c r="JK251">
        <v>2</v>
      </c>
      <c r="JL251">
        <v>30</v>
      </c>
      <c r="JM251">
        <v>187124.8</v>
      </c>
      <c r="JN251">
        <v>187124.7</v>
      </c>
      <c r="JO251">
        <v>1.5918</v>
      </c>
      <c r="JP251">
        <v>2.36206</v>
      </c>
      <c r="JQ251">
        <v>1.4978</v>
      </c>
      <c r="JR251">
        <v>2.32422</v>
      </c>
      <c r="JS251">
        <v>1.54419</v>
      </c>
      <c r="JT251">
        <v>2.35474</v>
      </c>
      <c r="JU251">
        <v>36.2224</v>
      </c>
      <c r="JV251">
        <v>24.1313</v>
      </c>
      <c r="JW251">
        <v>18</v>
      </c>
      <c r="JX251">
        <v>549.256</v>
      </c>
      <c r="JY251">
        <v>418.017</v>
      </c>
      <c r="JZ251">
        <v>29.1266</v>
      </c>
      <c r="KA251">
        <v>27.8251</v>
      </c>
      <c r="KB251">
        <v>29.9999</v>
      </c>
      <c r="KC251">
        <v>27.759</v>
      </c>
      <c r="KD251">
        <v>27.7901</v>
      </c>
      <c r="KE251">
        <v>31.9564</v>
      </c>
      <c r="KF251">
        <v>25.025</v>
      </c>
      <c r="KG251">
        <v>32.2237</v>
      </c>
      <c r="KH251">
        <v>29.0607</v>
      </c>
      <c r="KI251">
        <v>724.959</v>
      </c>
      <c r="KJ251">
        <v>17.9193</v>
      </c>
      <c r="KK251">
        <v>93.5587</v>
      </c>
      <c r="KL251">
        <v>98.7957</v>
      </c>
    </row>
    <row r="252" spans="1:298">
      <c r="A252">
        <v>236</v>
      </c>
      <c r="B252">
        <v>1758477200</v>
      </c>
      <c r="C252">
        <v>7871.90000009537</v>
      </c>
      <c r="D252" t="s">
        <v>917</v>
      </c>
      <c r="E252" t="s">
        <v>918</v>
      </c>
      <c r="F252">
        <v>5</v>
      </c>
      <c r="G252" t="s">
        <v>436</v>
      </c>
      <c r="H252" t="s">
        <v>832</v>
      </c>
      <c r="I252" t="s">
        <v>438</v>
      </c>
      <c r="J252">
        <v>1758477191.84615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719.117737440693</v>
      </c>
      <c r="AL252">
        <v>663.692133333334</v>
      </c>
      <c r="AM252">
        <v>3.10738095238099</v>
      </c>
      <c r="AN252">
        <v>63.94</v>
      </c>
      <c r="AO252">
        <f>(AQ252 - AP252 + DZ252*1E3/(8.314*(EB252+273.15)) * AS252/DY252 * AR252) * DY252/(100*DM252) * 1000/(1000 - AQ252)</f>
        <v>0</v>
      </c>
      <c r="AP252">
        <v>17.9801503511005</v>
      </c>
      <c r="AQ252">
        <v>25.0001727272727</v>
      </c>
      <c r="AR252">
        <v>-3.47712015186596e-05</v>
      </c>
      <c r="AS252">
        <v>94.9993966536346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4.8</v>
      </c>
      <c r="DN252">
        <v>0.5</v>
      </c>
      <c r="DO252" t="s">
        <v>440</v>
      </c>
      <c r="DP252">
        <v>2</v>
      </c>
      <c r="DQ252" t="b">
        <v>1</v>
      </c>
      <c r="DR252">
        <v>1758477191.84615</v>
      </c>
      <c r="DS252">
        <v>624.879461538462</v>
      </c>
      <c r="DT252">
        <v>690.317769230769</v>
      </c>
      <c r="DU252">
        <v>25.0191538461538</v>
      </c>
      <c r="DV252">
        <v>17.9828692307692</v>
      </c>
      <c r="DW252">
        <v>618.618384615385</v>
      </c>
      <c r="DX252">
        <v>24.6553230769231</v>
      </c>
      <c r="DY252">
        <v>500.016076923077</v>
      </c>
      <c r="DZ252">
        <v>90.092</v>
      </c>
      <c r="EA252">
        <v>0.0332692076923077</v>
      </c>
      <c r="EB252">
        <v>31.0230769230769</v>
      </c>
      <c r="EC252">
        <v>29.9971923076923</v>
      </c>
      <c r="ED252">
        <v>999.9</v>
      </c>
      <c r="EE252">
        <v>0</v>
      </c>
      <c r="EF252">
        <v>0</v>
      </c>
      <c r="EG252">
        <v>9986.53230769231</v>
      </c>
      <c r="EH252">
        <v>0</v>
      </c>
      <c r="EI252">
        <v>10.805</v>
      </c>
      <c r="EJ252">
        <v>-65.4381076923077</v>
      </c>
      <c r="EK252">
        <v>640.914615384615</v>
      </c>
      <c r="EL252">
        <v>702.958846153846</v>
      </c>
      <c r="EM252">
        <v>7.03627846153846</v>
      </c>
      <c r="EN252">
        <v>690.317769230769</v>
      </c>
      <c r="EO252">
        <v>17.9828692307692</v>
      </c>
      <c r="EP252">
        <v>2.25402538461538</v>
      </c>
      <c r="EQ252">
        <v>1.62011307692308</v>
      </c>
      <c r="ER252">
        <v>19.3515461538462</v>
      </c>
      <c r="ES252">
        <v>14.1514307692308</v>
      </c>
      <c r="ET252">
        <v>1999.99153846154</v>
      </c>
      <c r="EU252">
        <v>0.980000923076923</v>
      </c>
      <c r="EV252">
        <v>0.0199994307692308</v>
      </c>
      <c r="EW252">
        <v>0</v>
      </c>
      <c r="EX252">
        <v>808.765230769231</v>
      </c>
      <c r="EY252">
        <v>5.00016</v>
      </c>
      <c r="EZ252">
        <v>16345.4615384615</v>
      </c>
      <c r="FA252">
        <v>18234.1</v>
      </c>
      <c r="FB252">
        <v>48.875</v>
      </c>
      <c r="FC252">
        <v>49.3701538461538</v>
      </c>
      <c r="FD252">
        <v>49.312</v>
      </c>
      <c r="FE252">
        <v>48.7929230769231</v>
      </c>
      <c r="FF252">
        <v>50.7112307692308</v>
      </c>
      <c r="FG252">
        <v>1955.09153846154</v>
      </c>
      <c r="FH252">
        <v>39.9</v>
      </c>
      <c r="FI252">
        <v>0</v>
      </c>
      <c r="FJ252">
        <v>1758477201.2</v>
      </c>
      <c r="FK252">
        <v>0</v>
      </c>
      <c r="FL252">
        <v>809.16928</v>
      </c>
      <c r="FM252">
        <v>24.709384628932</v>
      </c>
      <c r="FN252">
        <v>512.899999994481</v>
      </c>
      <c r="FO252">
        <v>16353.964</v>
      </c>
      <c r="FP252">
        <v>15</v>
      </c>
      <c r="FQ252">
        <v>0</v>
      </c>
      <c r="FR252" t="s">
        <v>441</v>
      </c>
      <c r="FS252">
        <v>1747249705.1</v>
      </c>
      <c r="FT252">
        <v>1747249711.1</v>
      </c>
      <c r="FU252">
        <v>0</v>
      </c>
      <c r="FV252">
        <v>0.871</v>
      </c>
      <c r="FW252">
        <v>0.066</v>
      </c>
      <c r="FX252">
        <v>5.486</v>
      </c>
      <c r="FY252">
        <v>0.145</v>
      </c>
      <c r="FZ252">
        <v>420</v>
      </c>
      <c r="GA252">
        <v>16</v>
      </c>
      <c r="GB252">
        <v>0.27</v>
      </c>
      <c r="GC252">
        <v>0.16</v>
      </c>
      <c r="GD252">
        <v>-64.8821761904762</v>
      </c>
      <c r="GE252">
        <v>-11.6975142857144</v>
      </c>
      <c r="GF252">
        <v>1.24034590102721</v>
      </c>
      <c r="GG252">
        <v>0</v>
      </c>
      <c r="GH252">
        <v>807.425970588235</v>
      </c>
      <c r="GI252">
        <v>26.9056531770073</v>
      </c>
      <c r="GJ252">
        <v>2.65394368579484</v>
      </c>
      <c r="GK252">
        <v>-1</v>
      </c>
      <c r="GL252">
        <v>7.03196047619048</v>
      </c>
      <c r="GM252">
        <v>0.0389805194805192</v>
      </c>
      <c r="GN252">
        <v>0.0111685534196478</v>
      </c>
      <c r="GO252">
        <v>1</v>
      </c>
      <c r="GP252">
        <v>1</v>
      </c>
      <c r="GQ252">
        <v>2</v>
      </c>
      <c r="GR252" t="s">
        <v>448</v>
      </c>
      <c r="GS252">
        <v>3.12473</v>
      </c>
      <c r="GT252">
        <v>2.65874</v>
      </c>
      <c r="GU252">
        <v>0.122442</v>
      </c>
      <c r="GV252">
        <v>0.131717</v>
      </c>
      <c r="GW252">
        <v>0.104279</v>
      </c>
      <c r="GX252">
        <v>0.082709</v>
      </c>
      <c r="GY252">
        <v>22724</v>
      </c>
      <c r="GZ252">
        <v>21200.3</v>
      </c>
      <c r="HA252">
        <v>23155.5</v>
      </c>
      <c r="HB252">
        <v>23772.9</v>
      </c>
      <c r="HC252">
        <v>35346.2</v>
      </c>
      <c r="HD252">
        <v>36096.5</v>
      </c>
      <c r="HE252">
        <v>41743</v>
      </c>
      <c r="HF252">
        <v>42390.2</v>
      </c>
      <c r="HG252">
        <v>1.91243</v>
      </c>
      <c r="HH252">
        <v>1.79403</v>
      </c>
      <c r="HI252">
        <v>0.157826</v>
      </c>
      <c r="HJ252">
        <v>0</v>
      </c>
      <c r="HK252">
        <v>27.4011</v>
      </c>
      <c r="HL252">
        <v>999.9</v>
      </c>
      <c r="HM252">
        <v>42.107</v>
      </c>
      <c r="HN252">
        <v>31.209</v>
      </c>
      <c r="HO252">
        <v>21.3385</v>
      </c>
      <c r="HP252">
        <v>53.9757</v>
      </c>
      <c r="HQ252">
        <v>43.3574</v>
      </c>
      <c r="HR252">
        <v>1</v>
      </c>
      <c r="HS252">
        <v>0.016687</v>
      </c>
      <c r="HT252">
        <v>-0.513077</v>
      </c>
      <c r="HU252">
        <v>20.2168</v>
      </c>
      <c r="HV252">
        <v>5.23212</v>
      </c>
      <c r="HW252">
        <v>11.992</v>
      </c>
      <c r="HX252">
        <v>4.95555</v>
      </c>
      <c r="HY252">
        <v>3.3039</v>
      </c>
      <c r="HZ252">
        <v>999.9</v>
      </c>
      <c r="IA252">
        <v>9999</v>
      </c>
      <c r="IB252">
        <v>9999</v>
      </c>
      <c r="IC252">
        <v>9999</v>
      </c>
      <c r="ID252">
        <v>1.86857</v>
      </c>
      <c r="IE252">
        <v>1.86431</v>
      </c>
      <c r="IF252">
        <v>1.87181</v>
      </c>
      <c r="IG252">
        <v>1.86279</v>
      </c>
      <c r="IH252">
        <v>1.86218</v>
      </c>
      <c r="II252">
        <v>1.86859</v>
      </c>
      <c r="IJ252">
        <v>1.85874</v>
      </c>
      <c r="IK252">
        <v>1.86512</v>
      </c>
      <c r="IL252">
        <v>5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6.325</v>
      </c>
      <c r="IZ252">
        <v>0.3634</v>
      </c>
      <c r="JA252">
        <v>4.24591870636989</v>
      </c>
      <c r="JB252">
        <v>0.00406324532283829</v>
      </c>
      <c r="JC252">
        <v>-1.45373754250553e-06</v>
      </c>
      <c r="JD252">
        <v>2.45784242640463e-10</v>
      </c>
      <c r="JE252">
        <v>0.0444475935836347</v>
      </c>
      <c r="JF252">
        <v>0.00491888386651684</v>
      </c>
      <c r="JG252">
        <v>0.000226889049496401</v>
      </c>
      <c r="JH252">
        <v>4.01595507822366e-06</v>
      </c>
      <c r="JI252">
        <v>-0</v>
      </c>
      <c r="JJ252">
        <v>2035</v>
      </c>
      <c r="JK252">
        <v>2</v>
      </c>
      <c r="JL252">
        <v>30</v>
      </c>
      <c r="JM252">
        <v>187124.9</v>
      </c>
      <c r="JN252">
        <v>187124.8</v>
      </c>
      <c r="JO252">
        <v>1.61987</v>
      </c>
      <c r="JP252">
        <v>2.3584</v>
      </c>
      <c r="JQ252">
        <v>1.4978</v>
      </c>
      <c r="JR252">
        <v>2.32422</v>
      </c>
      <c r="JS252">
        <v>1.54419</v>
      </c>
      <c r="JT252">
        <v>2.35596</v>
      </c>
      <c r="JU252">
        <v>36.2224</v>
      </c>
      <c r="JV252">
        <v>24.1313</v>
      </c>
      <c r="JW252">
        <v>18</v>
      </c>
      <c r="JX252">
        <v>549.382</v>
      </c>
      <c r="JY252">
        <v>417.925</v>
      </c>
      <c r="JZ252">
        <v>29.0231</v>
      </c>
      <c r="KA252">
        <v>27.821</v>
      </c>
      <c r="KB252">
        <v>29.9995</v>
      </c>
      <c r="KC252">
        <v>27.7548</v>
      </c>
      <c r="KD252">
        <v>27.7854</v>
      </c>
      <c r="KE252">
        <v>32.5105</v>
      </c>
      <c r="KF252">
        <v>25.298</v>
      </c>
      <c r="KG252">
        <v>32.2237</v>
      </c>
      <c r="KH252">
        <v>29.0455</v>
      </c>
      <c r="KI252">
        <v>738.521</v>
      </c>
      <c r="KJ252">
        <v>17.9262</v>
      </c>
      <c r="KK252">
        <v>93.5589</v>
      </c>
      <c r="KL252">
        <v>98.7963</v>
      </c>
    </row>
    <row r="253" spans="1:298">
      <c r="A253">
        <v>237</v>
      </c>
      <c r="B253">
        <v>1758477205</v>
      </c>
      <c r="C253">
        <v>7876.90000009537</v>
      </c>
      <c r="D253" t="s">
        <v>919</v>
      </c>
      <c r="E253" t="s">
        <v>920</v>
      </c>
      <c r="F253">
        <v>5</v>
      </c>
      <c r="G253" t="s">
        <v>436</v>
      </c>
      <c r="H253" t="s">
        <v>832</v>
      </c>
      <c r="I253" t="s">
        <v>438</v>
      </c>
      <c r="J253">
        <v>1758477196.84615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737.009977028571</v>
      </c>
      <c r="AL253">
        <v>680.458557575757</v>
      </c>
      <c r="AM253">
        <v>3.36451385281379</v>
      </c>
      <c r="AN253">
        <v>63.94</v>
      </c>
      <c r="AO253">
        <f>(AQ253 - AP253 + DZ253*1E3/(8.314*(EB253+273.15)) * AS253/DY253 * AR253) * DY253/(100*DM253) * 1000/(1000 - AQ253)</f>
        <v>0</v>
      </c>
      <c r="AP253">
        <v>17.9757071150099</v>
      </c>
      <c r="AQ253">
        <v>24.9988979020979</v>
      </c>
      <c r="AR253">
        <v>-1.74207584328795e-05</v>
      </c>
      <c r="AS253">
        <v>94.9993966536346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4.8</v>
      </c>
      <c r="DN253">
        <v>0.5</v>
      </c>
      <c r="DO253" t="s">
        <v>440</v>
      </c>
      <c r="DP253">
        <v>2</v>
      </c>
      <c r="DQ253" t="b">
        <v>1</v>
      </c>
      <c r="DR253">
        <v>1758477196.84615</v>
      </c>
      <c r="DS253">
        <v>640.608307692308</v>
      </c>
      <c r="DT253">
        <v>707.252769230769</v>
      </c>
      <c r="DU253">
        <v>25.0104461538462</v>
      </c>
      <c r="DV253">
        <v>17.9764076923077</v>
      </c>
      <c r="DW253">
        <v>634.307461538462</v>
      </c>
      <c r="DX253">
        <v>24.6468076923077</v>
      </c>
      <c r="DY253">
        <v>499.982076923077</v>
      </c>
      <c r="DZ253">
        <v>90.0900538461538</v>
      </c>
      <c r="EA253">
        <v>0.0333485615384615</v>
      </c>
      <c r="EB253">
        <v>31.0192615384615</v>
      </c>
      <c r="EC253">
        <v>29.9897307692308</v>
      </c>
      <c r="ED253">
        <v>999.9</v>
      </c>
      <c r="EE253">
        <v>0</v>
      </c>
      <c r="EF253">
        <v>0</v>
      </c>
      <c r="EG253">
        <v>9979.61461538461</v>
      </c>
      <c r="EH253">
        <v>0</v>
      </c>
      <c r="EI253">
        <v>10.8105538461538</v>
      </c>
      <c r="EJ253">
        <v>-66.6442692307692</v>
      </c>
      <c r="EK253">
        <v>657.041153846154</v>
      </c>
      <c r="EL253">
        <v>720.199230769231</v>
      </c>
      <c r="EM253">
        <v>7.03402</v>
      </c>
      <c r="EN253">
        <v>707.252769230769</v>
      </c>
      <c r="EO253">
        <v>17.9764076923077</v>
      </c>
      <c r="EP253">
        <v>2.25319153846154</v>
      </c>
      <c r="EQ253">
        <v>1.61949692307692</v>
      </c>
      <c r="ER253">
        <v>19.3456</v>
      </c>
      <c r="ES253">
        <v>14.1455538461538</v>
      </c>
      <c r="ET253">
        <v>1999.95384615385</v>
      </c>
      <c r="EU253">
        <v>0.980000461538462</v>
      </c>
      <c r="EV253">
        <v>0.0199998615384615</v>
      </c>
      <c r="EW253">
        <v>0</v>
      </c>
      <c r="EX253">
        <v>810.812076923077</v>
      </c>
      <c r="EY253">
        <v>5.00016</v>
      </c>
      <c r="EZ253">
        <v>16387.4538461538</v>
      </c>
      <c r="FA253">
        <v>18233.7615384615</v>
      </c>
      <c r="FB253">
        <v>48.875</v>
      </c>
      <c r="FC253">
        <v>49.3604615384615</v>
      </c>
      <c r="FD253">
        <v>49.312</v>
      </c>
      <c r="FE253">
        <v>48.7881538461538</v>
      </c>
      <c r="FF253">
        <v>50.7015384615385</v>
      </c>
      <c r="FG253">
        <v>1955.05384615385</v>
      </c>
      <c r="FH253">
        <v>39.9</v>
      </c>
      <c r="FI253">
        <v>0</v>
      </c>
      <c r="FJ253">
        <v>1758477206</v>
      </c>
      <c r="FK253">
        <v>0</v>
      </c>
      <c r="FL253">
        <v>811.0574</v>
      </c>
      <c r="FM253">
        <v>22.8720769054355</v>
      </c>
      <c r="FN253">
        <v>482.646153121533</v>
      </c>
      <c r="FO253">
        <v>16393.396</v>
      </c>
      <c r="FP253">
        <v>15</v>
      </c>
      <c r="FQ253">
        <v>0</v>
      </c>
      <c r="FR253" t="s">
        <v>441</v>
      </c>
      <c r="FS253">
        <v>1747249705.1</v>
      </c>
      <c r="FT253">
        <v>1747249711.1</v>
      </c>
      <c r="FU253">
        <v>0</v>
      </c>
      <c r="FV253">
        <v>0.871</v>
      </c>
      <c r="FW253">
        <v>0.066</v>
      </c>
      <c r="FX253">
        <v>5.486</v>
      </c>
      <c r="FY253">
        <v>0.145</v>
      </c>
      <c r="FZ253">
        <v>420</v>
      </c>
      <c r="GA253">
        <v>16</v>
      </c>
      <c r="GB253">
        <v>0.27</v>
      </c>
      <c r="GC253">
        <v>0.16</v>
      </c>
      <c r="GD253">
        <v>-66.074695</v>
      </c>
      <c r="GE253">
        <v>-13.4593939849624</v>
      </c>
      <c r="GF253">
        <v>1.36232638287416</v>
      </c>
      <c r="GG253">
        <v>0</v>
      </c>
      <c r="GH253">
        <v>809.729617647059</v>
      </c>
      <c r="GI253">
        <v>24.0193888355501</v>
      </c>
      <c r="GJ253">
        <v>2.37068374369711</v>
      </c>
      <c r="GK253">
        <v>-1</v>
      </c>
      <c r="GL253">
        <v>7.035281</v>
      </c>
      <c r="GM253">
        <v>-0.0483852631578738</v>
      </c>
      <c r="GN253">
        <v>0.00848351041727418</v>
      </c>
      <c r="GO253">
        <v>1</v>
      </c>
      <c r="GP253">
        <v>1</v>
      </c>
      <c r="GQ253">
        <v>2</v>
      </c>
      <c r="GR253" t="s">
        <v>448</v>
      </c>
      <c r="GS253">
        <v>3.12457</v>
      </c>
      <c r="GT253">
        <v>2.65927</v>
      </c>
      <c r="GU253">
        <v>0.12457</v>
      </c>
      <c r="GV253">
        <v>0.133712</v>
      </c>
      <c r="GW253">
        <v>0.104269</v>
      </c>
      <c r="GX253">
        <v>0.0825601</v>
      </c>
      <c r="GY253">
        <v>22669.4</v>
      </c>
      <c r="GZ253">
        <v>21152.3</v>
      </c>
      <c r="HA253">
        <v>23155.9</v>
      </c>
      <c r="HB253">
        <v>23773.7</v>
      </c>
      <c r="HC253">
        <v>35347.2</v>
      </c>
      <c r="HD253">
        <v>36103.5</v>
      </c>
      <c r="HE253">
        <v>41743.5</v>
      </c>
      <c r="HF253">
        <v>42391.3</v>
      </c>
      <c r="HG253">
        <v>1.9122</v>
      </c>
      <c r="HH253">
        <v>1.7944</v>
      </c>
      <c r="HI253">
        <v>0.157647</v>
      </c>
      <c r="HJ253">
        <v>0</v>
      </c>
      <c r="HK253">
        <v>27.4034</v>
      </c>
      <c r="HL253">
        <v>999.9</v>
      </c>
      <c r="HM253">
        <v>42.107</v>
      </c>
      <c r="HN253">
        <v>31.209</v>
      </c>
      <c r="HO253">
        <v>21.3402</v>
      </c>
      <c r="HP253">
        <v>53.9257</v>
      </c>
      <c r="HQ253">
        <v>43.4014</v>
      </c>
      <c r="HR253">
        <v>1</v>
      </c>
      <c r="HS253">
        <v>0.0163872</v>
      </c>
      <c r="HT253">
        <v>-0.711204</v>
      </c>
      <c r="HU253">
        <v>20.2161</v>
      </c>
      <c r="HV253">
        <v>5.23092</v>
      </c>
      <c r="HW253">
        <v>11.992</v>
      </c>
      <c r="HX253">
        <v>4.95565</v>
      </c>
      <c r="HY253">
        <v>3.30398</v>
      </c>
      <c r="HZ253">
        <v>999.9</v>
      </c>
      <c r="IA253">
        <v>9999</v>
      </c>
      <c r="IB253">
        <v>9999</v>
      </c>
      <c r="IC253">
        <v>9999</v>
      </c>
      <c r="ID253">
        <v>1.86859</v>
      </c>
      <c r="IE253">
        <v>1.86431</v>
      </c>
      <c r="IF253">
        <v>1.8718</v>
      </c>
      <c r="IG253">
        <v>1.86279</v>
      </c>
      <c r="IH253">
        <v>1.86218</v>
      </c>
      <c r="II253">
        <v>1.86859</v>
      </c>
      <c r="IJ253">
        <v>1.85876</v>
      </c>
      <c r="IK253">
        <v>1.86512</v>
      </c>
      <c r="IL253">
        <v>5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6.365</v>
      </c>
      <c r="IZ253">
        <v>0.3634</v>
      </c>
      <c r="JA253">
        <v>4.24591870636989</v>
      </c>
      <c r="JB253">
        <v>0.00406324532283829</v>
      </c>
      <c r="JC253">
        <v>-1.45373754250553e-06</v>
      </c>
      <c r="JD253">
        <v>2.45784242640463e-10</v>
      </c>
      <c r="JE253">
        <v>0.0444475935836347</v>
      </c>
      <c r="JF253">
        <v>0.00491888386651684</v>
      </c>
      <c r="JG253">
        <v>0.000226889049496401</v>
      </c>
      <c r="JH253">
        <v>4.01595507822366e-06</v>
      </c>
      <c r="JI253">
        <v>-0</v>
      </c>
      <c r="JJ253">
        <v>2035</v>
      </c>
      <c r="JK253">
        <v>2</v>
      </c>
      <c r="JL253">
        <v>30</v>
      </c>
      <c r="JM253">
        <v>187125</v>
      </c>
      <c r="JN253">
        <v>187124.9</v>
      </c>
      <c r="JO253">
        <v>1.65283</v>
      </c>
      <c r="JP253">
        <v>2.36206</v>
      </c>
      <c r="JQ253">
        <v>1.4978</v>
      </c>
      <c r="JR253">
        <v>2.32422</v>
      </c>
      <c r="JS253">
        <v>1.54419</v>
      </c>
      <c r="JT253">
        <v>2.34985</v>
      </c>
      <c r="JU253">
        <v>36.2459</v>
      </c>
      <c r="JV253">
        <v>24.1313</v>
      </c>
      <c r="JW253">
        <v>18</v>
      </c>
      <c r="JX253">
        <v>549.196</v>
      </c>
      <c r="JY253">
        <v>418.11</v>
      </c>
      <c r="JZ253">
        <v>29.0074</v>
      </c>
      <c r="KA253">
        <v>27.8167</v>
      </c>
      <c r="KB253">
        <v>29.9997</v>
      </c>
      <c r="KC253">
        <v>27.7501</v>
      </c>
      <c r="KD253">
        <v>27.781</v>
      </c>
      <c r="KE253">
        <v>33.1718</v>
      </c>
      <c r="KF253">
        <v>25.298</v>
      </c>
      <c r="KG253">
        <v>32.2237</v>
      </c>
      <c r="KH253">
        <v>29.0602</v>
      </c>
      <c r="KI253">
        <v>758.82</v>
      </c>
      <c r="KJ253">
        <v>17.9216</v>
      </c>
      <c r="KK253">
        <v>93.5604</v>
      </c>
      <c r="KL253">
        <v>98.7991</v>
      </c>
    </row>
    <row r="254" spans="1:298">
      <c r="A254">
        <v>238</v>
      </c>
      <c r="B254">
        <v>1758477210</v>
      </c>
      <c r="C254">
        <v>7881.90000009537</v>
      </c>
      <c r="D254" t="s">
        <v>921</v>
      </c>
      <c r="E254" t="s">
        <v>922</v>
      </c>
      <c r="F254">
        <v>5</v>
      </c>
      <c r="G254" t="s">
        <v>436</v>
      </c>
      <c r="H254" t="s">
        <v>832</v>
      </c>
      <c r="I254" t="s">
        <v>438</v>
      </c>
      <c r="J254">
        <v>1758477201.84615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753.236486209524</v>
      </c>
      <c r="AL254">
        <v>696.320987878787</v>
      </c>
      <c r="AM254">
        <v>3.1594311688311</v>
      </c>
      <c r="AN254">
        <v>63.94</v>
      </c>
      <c r="AO254">
        <f>(AQ254 - AP254 + DZ254*1E3/(8.314*(EB254+273.15)) * AS254/DY254 * AR254) * DY254/(100*DM254) * 1000/(1000 - AQ254)</f>
        <v>0</v>
      </c>
      <c r="AP254">
        <v>17.9329207752625</v>
      </c>
      <c r="AQ254">
        <v>24.9893034965035</v>
      </c>
      <c r="AR254">
        <v>-1.58113701222169e-05</v>
      </c>
      <c r="AS254">
        <v>94.9993966536346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4.8</v>
      </c>
      <c r="DN254">
        <v>0.5</v>
      </c>
      <c r="DO254" t="s">
        <v>440</v>
      </c>
      <c r="DP254">
        <v>2</v>
      </c>
      <c r="DQ254" t="b">
        <v>1</v>
      </c>
      <c r="DR254">
        <v>1758477201.84615</v>
      </c>
      <c r="DS254">
        <v>656.411461538462</v>
      </c>
      <c r="DT254">
        <v>723.797538461538</v>
      </c>
      <c r="DU254">
        <v>25.0008230769231</v>
      </c>
      <c r="DV254">
        <v>17.9593153846154</v>
      </c>
      <c r="DW254">
        <v>650.071</v>
      </c>
      <c r="DX254">
        <v>24.6374153846154</v>
      </c>
      <c r="DY254">
        <v>499.968461538462</v>
      </c>
      <c r="DZ254">
        <v>90.0882538461538</v>
      </c>
      <c r="EA254">
        <v>0.0334556615384615</v>
      </c>
      <c r="EB254">
        <v>31.0127538461538</v>
      </c>
      <c r="EC254">
        <v>29.9809</v>
      </c>
      <c r="ED254">
        <v>999.9</v>
      </c>
      <c r="EE254">
        <v>0</v>
      </c>
      <c r="EF254">
        <v>0</v>
      </c>
      <c r="EG254">
        <v>9987.44923076923</v>
      </c>
      <c r="EH254">
        <v>0</v>
      </c>
      <c r="EI254">
        <v>10.8118384615385</v>
      </c>
      <c r="EJ254">
        <v>-67.3860307692308</v>
      </c>
      <c r="EK254">
        <v>673.242923076923</v>
      </c>
      <c r="EL254">
        <v>737.033846153846</v>
      </c>
      <c r="EM254">
        <v>7.04150461538462</v>
      </c>
      <c r="EN254">
        <v>723.797538461538</v>
      </c>
      <c r="EO254">
        <v>17.9593153846154</v>
      </c>
      <c r="EP254">
        <v>2.25227923076923</v>
      </c>
      <c r="EQ254">
        <v>1.61792461538462</v>
      </c>
      <c r="ER254">
        <v>19.3391076923077</v>
      </c>
      <c r="ES254">
        <v>14.1305538461538</v>
      </c>
      <c r="ET254">
        <v>1999.98153846154</v>
      </c>
      <c r="EU254">
        <v>0.980000615384615</v>
      </c>
      <c r="EV254">
        <v>0.0199996615384615</v>
      </c>
      <c r="EW254">
        <v>0</v>
      </c>
      <c r="EX254">
        <v>812.750769230769</v>
      </c>
      <c r="EY254">
        <v>5.00016</v>
      </c>
      <c r="EZ254">
        <v>16427.1153846154</v>
      </c>
      <c r="FA254">
        <v>18234.0307692308</v>
      </c>
      <c r="FB254">
        <v>48.875</v>
      </c>
      <c r="FC254">
        <v>49.3459230769231</v>
      </c>
      <c r="FD254">
        <v>49.312</v>
      </c>
      <c r="FE254">
        <v>48.7786153846154</v>
      </c>
      <c r="FF254">
        <v>50.6966923076923</v>
      </c>
      <c r="FG254">
        <v>1955.08153846154</v>
      </c>
      <c r="FH254">
        <v>39.9</v>
      </c>
      <c r="FI254">
        <v>0</v>
      </c>
      <c r="FJ254">
        <v>1758477211.4</v>
      </c>
      <c r="FK254">
        <v>0</v>
      </c>
      <c r="FL254">
        <v>812.994</v>
      </c>
      <c r="FM254">
        <v>21.912478649705</v>
      </c>
      <c r="FN254">
        <v>450.437606784343</v>
      </c>
      <c r="FO254">
        <v>16433.35</v>
      </c>
      <c r="FP254">
        <v>15</v>
      </c>
      <c r="FQ254">
        <v>0</v>
      </c>
      <c r="FR254" t="s">
        <v>441</v>
      </c>
      <c r="FS254">
        <v>1747249705.1</v>
      </c>
      <c r="FT254">
        <v>1747249711.1</v>
      </c>
      <c r="FU254">
        <v>0</v>
      </c>
      <c r="FV254">
        <v>0.871</v>
      </c>
      <c r="FW254">
        <v>0.066</v>
      </c>
      <c r="FX254">
        <v>5.486</v>
      </c>
      <c r="FY254">
        <v>0.145</v>
      </c>
      <c r="FZ254">
        <v>420</v>
      </c>
      <c r="GA254">
        <v>16</v>
      </c>
      <c r="GB254">
        <v>0.27</v>
      </c>
      <c r="GC254">
        <v>0.16</v>
      </c>
      <c r="GD254">
        <v>-66.9358285714286</v>
      </c>
      <c r="GE254">
        <v>-10.3326467532467</v>
      </c>
      <c r="GF254">
        <v>1.15476715201557</v>
      </c>
      <c r="GG254">
        <v>0</v>
      </c>
      <c r="GH254">
        <v>811.625558823529</v>
      </c>
      <c r="GI254">
        <v>22.8431016232918</v>
      </c>
      <c r="GJ254">
        <v>2.25169194151441</v>
      </c>
      <c r="GK254">
        <v>-1</v>
      </c>
      <c r="GL254">
        <v>7.04119095238095</v>
      </c>
      <c r="GM254">
        <v>0.0746244155844294</v>
      </c>
      <c r="GN254">
        <v>0.0154199632217342</v>
      </c>
      <c r="GO254">
        <v>1</v>
      </c>
      <c r="GP254">
        <v>1</v>
      </c>
      <c r="GQ254">
        <v>2</v>
      </c>
      <c r="GR254" t="s">
        <v>448</v>
      </c>
      <c r="GS254">
        <v>3.12462</v>
      </c>
      <c r="GT254">
        <v>2.65926</v>
      </c>
      <c r="GU254">
        <v>0.126611</v>
      </c>
      <c r="GV254">
        <v>0.135955</v>
      </c>
      <c r="GW254">
        <v>0.104227</v>
      </c>
      <c r="GX254">
        <v>0.0825148</v>
      </c>
      <c r="GY254">
        <v>22616.5</v>
      </c>
      <c r="GZ254">
        <v>21097.1</v>
      </c>
      <c r="HA254">
        <v>23155.8</v>
      </c>
      <c r="HB254">
        <v>23773.1</v>
      </c>
      <c r="HC254">
        <v>35349.2</v>
      </c>
      <c r="HD254">
        <v>36104.9</v>
      </c>
      <c r="HE254">
        <v>41743.7</v>
      </c>
      <c r="HF254">
        <v>42390.6</v>
      </c>
      <c r="HG254">
        <v>1.91227</v>
      </c>
      <c r="HH254">
        <v>1.79415</v>
      </c>
      <c r="HI254">
        <v>0.157937</v>
      </c>
      <c r="HJ254">
        <v>0</v>
      </c>
      <c r="HK254">
        <v>27.4033</v>
      </c>
      <c r="HL254">
        <v>999.9</v>
      </c>
      <c r="HM254">
        <v>42.132</v>
      </c>
      <c r="HN254">
        <v>31.219</v>
      </c>
      <c r="HO254">
        <v>21.3641</v>
      </c>
      <c r="HP254">
        <v>53.7257</v>
      </c>
      <c r="HQ254">
        <v>43.4175</v>
      </c>
      <c r="HR254">
        <v>1</v>
      </c>
      <c r="HS254">
        <v>0.0163542</v>
      </c>
      <c r="HT254">
        <v>-0.876961</v>
      </c>
      <c r="HU254">
        <v>20.2153</v>
      </c>
      <c r="HV254">
        <v>5.23062</v>
      </c>
      <c r="HW254">
        <v>11.992</v>
      </c>
      <c r="HX254">
        <v>4.95575</v>
      </c>
      <c r="HY254">
        <v>3.3039</v>
      </c>
      <c r="HZ254">
        <v>999.9</v>
      </c>
      <c r="IA254">
        <v>9999</v>
      </c>
      <c r="IB254">
        <v>9999</v>
      </c>
      <c r="IC254">
        <v>9999</v>
      </c>
      <c r="ID254">
        <v>1.86857</v>
      </c>
      <c r="IE254">
        <v>1.86429</v>
      </c>
      <c r="IF254">
        <v>1.8718</v>
      </c>
      <c r="IG254">
        <v>1.86279</v>
      </c>
      <c r="IH254">
        <v>1.86217</v>
      </c>
      <c r="II254">
        <v>1.86859</v>
      </c>
      <c r="IJ254">
        <v>1.85877</v>
      </c>
      <c r="IK254">
        <v>1.86512</v>
      </c>
      <c r="IL254">
        <v>5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6.404</v>
      </c>
      <c r="IZ254">
        <v>0.363</v>
      </c>
      <c r="JA254">
        <v>4.24591870636989</v>
      </c>
      <c r="JB254">
        <v>0.00406324532283829</v>
      </c>
      <c r="JC254">
        <v>-1.45373754250553e-06</v>
      </c>
      <c r="JD254">
        <v>2.45784242640463e-10</v>
      </c>
      <c r="JE254">
        <v>0.0444475935836347</v>
      </c>
      <c r="JF254">
        <v>0.00491888386651684</v>
      </c>
      <c r="JG254">
        <v>0.000226889049496401</v>
      </c>
      <c r="JH254">
        <v>4.01595507822366e-06</v>
      </c>
      <c r="JI254">
        <v>-0</v>
      </c>
      <c r="JJ254">
        <v>2035</v>
      </c>
      <c r="JK254">
        <v>2</v>
      </c>
      <c r="JL254">
        <v>30</v>
      </c>
      <c r="JM254">
        <v>187125.1</v>
      </c>
      <c r="JN254">
        <v>187125</v>
      </c>
      <c r="JO254">
        <v>1.68091</v>
      </c>
      <c r="JP254">
        <v>2.36328</v>
      </c>
      <c r="JQ254">
        <v>1.4978</v>
      </c>
      <c r="JR254">
        <v>2.32422</v>
      </c>
      <c r="JS254">
        <v>1.54419</v>
      </c>
      <c r="JT254">
        <v>2.34375</v>
      </c>
      <c r="JU254">
        <v>36.2224</v>
      </c>
      <c r="JV254">
        <v>24.1313</v>
      </c>
      <c r="JW254">
        <v>18</v>
      </c>
      <c r="JX254">
        <v>549.209</v>
      </c>
      <c r="JY254">
        <v>417.932</v>
      </c>
      <c r="JZ254">
        <v>29.0289</v>
      </c>
      <c r="KA254">
        <v>27.8126</v>
      </c>
      <c r="KB254">
        <v>29.9998</v>
      </c>
      <c r="KC254">
        <v>27.746</v>
      </c>
      <c r="KD254">
        <v>27.7764</v>
      </c>
      <c r="KE254">
        <v>33.7326</v>
      </c>
      <c r="KF254">
        <v>25.298</v>
      </c>
      <c r="KG254">
        <v>32.2237</v>
      </c>
      <c r="KH254">
        <v>29.0793</v>
      </c>
      <c r="KI254">
        <v>772.304</v>
      </c>
      <c r="KJ254">
        <v>17.9251</v>
      </c>
      <c r="KK254">
        <v>93.5605</v>
      </c>
      <c r="KL254">
        <v>98.7973</v>
      </c>
    </row>
    <row r="255" spans="1:298">
      <c r="A255">
        <v>239</v>
      </c>
      <c r="B255">
        <v>1758477215</v>
      </c>
      <c r="C255">
        <v>7886.90000009537</v>
      </c>
      <c r="D255" t="s">
        <v>923</v>
      </c>
      <c r="E255" t="s">
        <v>924</v>
      </c>
      <c r="F255">
        <v>5</v>
      </c>
      <c r="G255" t="s">
        <v>436</v>
      </c>
      <c r="H255" t="s">
        <v>832</v>
      </c>
      <c r="I255" t="s">
        <v>438</v>
      </c>
      <c r="J255">
        <v>1758477206.84615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771.991898476191</v>
      </c>
      <c r="AL255">
        <v>713.734054545454</v>
      </c>
      <c r="AM255">
        <v>3.52325974025968</v>
      </c>
      <c r="AN255">
        <v>63.94</v>
      </c>
      <c r="AO255">
        <f>(AQ255 - AP255 + DZ255*1E3/(8.314*(EB255+273.15)) * AS255/DY255 * AR255) * DY255/(100*DM255) * 1000/(1000 - AQ255)</f>
        <v>0</v>
      </c>
      <c r="AP255">
        <v>17.9215696022928</v>
      </c>
      <c r="AQ255">
        <v>24.9753867132867</v>
      </c>
      <c r="AR255">
        <v>-2.77759282769123e-05</v>
      </c>
      <c r="AS255">
        <v>94.9993966536346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4.8</v>
      </c>
      <c r="DN255">
        <v>0.5</v>
      </c>
      <c r="DO255" t="s">
        <v>440</v>
      </c>
      <c r="DP255">
        <v>2</v>
      </c>
      <c r="DQ255" t="b">
        <v>1</v>
      </c>
      <c r="DR255">
        <v>1758477206.84615</v>
      </c>
      <c r="DS255">
        <v>672.408153846154</v>
      </c>
      <c r="DT255">
        <v>741.107461538462</v>
      </c>
      <c r="DU255">
        <v>24.9910076923077</v>
      </c>
      <c r="DV255">
        <v>17.9410769230769</v>
      </c>
      <c r="DW255">
        <v>666.028307692308</v>
      </c>
      <c r="DX255">
        <v>24.6278153846154</v>
      </c>
      <c r="DY255">
        <v>499.987076923077</v>
      </c>
      <c r="DZ255">
        <v>90.0870153846154</v>
      </c>
      <c r="EA255">
        <v>0.0334486538461538</v>
      </c>
      <c r="EB255">
        <v>31.0073230769231</v>
      </c>
      <c r="EC255">
        <v>29.9772538461539</v>
      </c>
      <c r="ED255">
        <v>999.9</v>
      </c>
      <c r="EE255">
        <v>0</v>
      </c>
      <c r="EF255">
        <v>0</v>
      </c>
      <c r="EG255">
        <v>10000.9046153846</v>
      </c>
      <c r="EH255">
        <v>0</v>
      </c>
      <c r="EI255">
        <v>10.8107615384615</v>
      </c>
      <c r="EJ255">
        <v>-68.6993615384615</v>
      </c>
      <c r="EK255">
        <v>689.642923076923</v>
      </c>
      <c r="EL255">
        <v>754.646384615385</v>
      </c>
      <c r="EM255">
        <v>7.04992461538462</v>
      </c>
      <c r="EN255">
        <v>741.107461538462</v>
      </c>
      <c r="EO255">
        <v>17.9410769230769</v>
      </c>
      <c r="EP255">
        <v>2.25136384615385</v>
      </c>
      <c r="EQ255">
        <v>1.61625923076923</v>
      </c>
      <c r="ER255">
        <v>19.3325769230769</v>
      </c>
      <c r="ES255">
        <v>14.1146692307692</v>
      </c>
      <c r="ET255">
        <v>1999.98307692308</v>
      </c>
      <c r="EU255">
        <v>0.980000615384615</v>
      </c>
      <c r="EV255">
        <v>0.0199996615384615</v>
      </c>
      <c r="EW255">
        <v>0</v>
      </c>
      <c r="EX255">
        <v>814.517846153846</v>
      </c>
      <c r="EY255">
        <v>5.00016</v>
      </c>
      <c r="EZ255">
        <v>16462.3538461538</v>
      </c>
      <c r="FA255">
        <v>18234.0538461538</v>
      </c>
      <c r="FB255">
        <v>48.875</v>
      </c>
      <c r="FC255">
        <v>49.3362307692308</v>
      </c>
      <c r="FD255">
        <v>49.312</v>
      </c>
      <c r="FE255">
        <v>48.7643076923077</v>
      </c>
      <c r="FF255">
        <v>50.6918461538462</v>
      </c>
      <c r="FG255">
        <v>1955.08307692308</v>
      </c>
      <c r="FH255">
        <v>39.9</v>
      </c>
      <c r="FI255">
        <v>0</v>
      </c>
      <c r="FJ255">
        <v>1758477216.2</v>
      </c>
      <c r="FK255">
        <v>0</v>
      </c>
      <c r="FL255">
        <v>814.661692307692</v>
      </c>
      <c r="FM255">
        <v>20.6224273677177</v>
      </c>
      <c r="FN255">
        <v>407.671795170585</v>
      </c>
      <c r="FO255">
        <v>16466.8384615385</v>
      </c>
      <c r="FP255">
        <v>15</v>
      </c>
      <c r="FQ255">
        <v>0</v>
      </c>
      <c r="FR255" t="s">
        <v>441</v>
      </c>
      <c r="FS255">
        <v>1747249705.1</v>
      </c>
      <c r="FT255">
        <v>1747249711.1</v>
      </c>
      <c r="FU255">
        <v>0</v>
      </c>
      <c r="FV255">
        <v>0.871</v>
      </c>
      <c r="FW255">
        <v>0.066</v>
      </c>
      <c r="FX255">
        <v>5.486</v>
      </c>
      <c r="FY255">
        <v>0.145</v>
      </c>
      <c r="FZ255">
        <v>420</v>
      </c>
      <c r="GA255">
        <v>16</v>
      </c>
      <c r="GB255">
        <v>0.27</v>
      </c>
      <c r="GC255">
        <v>0.16</v>
      </c>
      <c r="GD255">
        <v>-67.8296047619048</v>
      </c>
      <c r="GE255">
        <v>-14.119161038961</v>
      </c>
      <c r="GF255">
        <v>1.53983817779234</v>
      </c>
      <c r="GG255">
        <v>0</v>
      </c>
      <c r="GH255">
        <v>813.166323529412</v>
      </c>
      <c r="GI255">
        <v>21.5307104553673</v>
      </c>
      <c r="GJ255">
        <v>2.12701476419263</v>
      </c>
      <c r="GK255">
        <v>-1</v>
      </c>
      <c r="GL255">
        <v>7.04431142857143</v>
      </c>
      <c r="GM255">
        <v>0.12369194805196</v>
      </c>
      <c r="GN255">
        <v>0.0168821614181851</v>
      </c>
      <c r="GO255">
        <v>0</v>
      </c>
      <c r="GP255">
        <v>0</v>
      </c>
      <c r="GQ255">
        <v>2</v>
      </c>
      <c r="GR255" t="s">
        <v>467</v>
      </c>
      <c r="GS255">
        <v>3.12477</v>
      </c>
      <c r="GT255">
        <v>2.6588</v>
      </c>
      <c r="GU255">
        <v>0.128791</v>
      </c>
      <c r="GV255">
        <v>0.137947</v>
      </c>
      <c r="GW255">
        <v>0.104213</v>
      </c>
      <c r="GX255">
        <v>0.0825046</v>
      </c>
      <c r="GY255">
        <v>22560.7</v>
      </c>
      <c r="GZ255">
        <v>21048.9</v>
      </c>
      <c r="HA255">
        <v>23156.5</v>
      </c>
      <c r="HB255">
        <v>23773.7</v>
      </c>
      <c r="HC255">
        <v>35350.1</v>
      </c>
      <c r="HD255">
        <v>36105.8</v>
      </c>
      <c r="HE255">
        <v>41743.9</v>
      </c>
      <c r="HF255">
        <v>42391</v>
      </c>
      <c r="HG255">
        <v>1.91285</v>
      </c>
      <c r="HH255">
        <v>1.79395</v>
      </c>
      <c r="HI255">
        <v>0.157848</v>
      </c>
      <c r="HJ255">
        <v>0</v>
      </c>
      <c r="HK255">
        <v>27.4013</v>
      </c>
      <c r="HL255">
        <v>999.9</v>
      </c>
      <c r="HM255">
        <v>42.107</v>
      </c>
      <c r="HN255">
        <v>31.209</v>
      </c>
      <c r="HO255">
        <v>21.3401</v>
      </c>
      <c r="HP255">
        <v>54.2757</v>
      </c>
      <c r="HQ255">
        <v>43.3454</v>
      </c>
      <c r="HR255">
        <v>1</v>
      </c>
      <c r="HS255">
        <v>0.0158664</v>
      </c>
      <c r="HT255">
        <v>-0.932394</v>
      </c>
      <c r="HU255">
        <v>20.2149</v>
      </c>
      <c r="HV255">
        <v>5.22957</v>
      </c>
      <c r="HW255">
        <v>11.992</v>
      </c>
      <c r="HX255">
        <v>4.9557</v>
      </c>
      <c r="HY255">
        <v>3.30393</v>
      </c>
      <c r="HZ255">
        <v>999.9</v>
      </c>
      <c r="IA255">
        <v>9999</v>
      </c>
      <c r="IB255">
        <v>9999</v>
      </c>
      <c r="IC255">
        <v>9999</v>
      </c>
      <c r="ID255">
        <v>1.86858</v>
      </c>
      <c r="IE255">
        <v>1.86429</v>
      </c>
      <c r="IF255">
        <v>1.8718</v>
      </c>
      <c r="IG255">
        <v>1.86279</v>
      </c>
      <c r="IH255">
        <v>1.86217</v>
      </c>
      <c r="II255">
        <v>1.86859</v>
      </c>
      <c r="IJ255">
        <v>1.85876</v>
      </c>
      <c r="IK255">
        <v>1.86512</v>
      </c>
      <c r="IL255">
        <v>5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6.445</v>
      </c>
      <c r="IZ255">
        <v>0.3629</v>
      </c>
      <c r="JA255">
        <v>4.24591870636989</v>
      </c>
      <c r="JB255">
        <v>0.00406324532283829</v>
      </c>
      <c r="JC255">
        <v>-1.45373754250553e-06</v>
      </c>
      <c r="JD255">
        <v>2.45784242640463e-10</v>
      </c>
      <c r="JE255">
        <v>0.0444475935836347</v>
      </c>
      <c r="JF255">
        <v>0.00491888386651684</v>
      </c>
      <c r="JG255">
        <v>0.000226889049496401</v>
      </c>
      <c r="JH255">
        <v>4.01595507822366e-06</v>
      </c>
      <c r="JI255">
        <v>-0</v>
      </c>
      <c r="JJ255">
        <v>2035</v>
      </c>
      <c r="JK255">
        <v>2</v>
      </c>
      <c r="JL255">
        <v>30</v>
      </c>
      <c r="JM255">
        <v>187125.2</v>
      </c>
      <c r="JN255">
        <v>187125.1</v>
      </c>
      <c r="JO255">
        <v>1.70776</v>
      </c>
      <c r="JP255">
        <v>2.3584</v>
      </c>
      <c r="JQ255">
        <v>1.4978</v>
      </c>
      <c r="JR255">
        <v>2.32422</v>
      </c>
      <c r="JS255">
        <v>1.54419</v>
      </c>
      <c r="JT255">
        <v>2.35352</v>
      </c>
      <c r="JU255">
        <v>36.2459</v>
      </c>
      <c r="JV255">
        <v>24.1313</v>
      </c>
      <c r="JW255">
        <v>18</v>
      </c>
      <c r="JX255">
        <v>549.545</v>
      </c>
      <c r="JY255">
        <v>417.785</v>
      </c>
      <c r="JZ255">
        <v>29.0636</v>
      </c>
      <c r="KA255">
        <v>27.8081</v>
      </c>
      <c r="KB255">
        <v>29.9998</v>
      </c>
      <c r="KC255">
        <v>27.7416</v>
      </c>
      <c r="KD255">
        <v>27.7719</v>
      </c>
      <c r="KE255">
        <v>34.3339</v>
      </c>
      <c r="KF255">
        <v>25.298</v>
      </c>
      <c r="KG255">
        <v>32.2237</v>
      </c>
      <c r="KH255">
        <v>29.0938</v>
      </c>
      <c r="KI255">
        <v>792.583</v>
      </c>
      <c r="KJ255">
        <v>17.9251</v>
      </c>
      <c r="KK255">
        <v>93.5616</v>
      </c>
      <c r="KL255">
        <v>98.7987</v>
      </c>
    </row>
    <row r="256" spans="1:298">
      <c r="A256">
        <v>240</v>
      </c>
      <c r="B256">
        <v>1758477220</v>
      </c>
      <c r="C256">
        <v>7891.90000009537</v>
      </c>
      <c r="D256" t="s">
        <v>925</v>
      </c>
      <c r="E256" t="s">
        <v>926</v>
      </c>
      <c r="F256">
        <v>5</v>
      </c>
      <c r="G256" t="s">
        <v>436</v>
      </c>
      <c r="H256" t="s">
        <v>832</v>
      </c>
      <c r="I256" t="s">
        <v>438</v>
      </c>
      <c r="J256">
        <v>1758477211.84615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788.19554754632</v>
      </c>
      <c r="AL256">
        <v>729.742248484848</v>
      </c>
      <c r="AM256">
        <v>3.16726580086574</v>
      </c>
      <c r="AN256">
        <v>63.94</v>
      </c>
      <c r="AO256">
        <f>(AQ256 - AP256 + DZ256*1E3/(8.314*(EB256+273.15)) * AS256/DY256 * AR256) * DY256/(100*DM256) * 1000/(1000 - AQ256)</f>
        <v>0</v>
      </c>
      <c r="AP256">
        <v>17.918483230621</v>
      </c>
      <c r="AQ256">
        <v>24.9729083916084</v>
      </c>
      <c r="AR256">
        <v>-1.22320423219306e-05</v>
      </c>
      <c r="AS256">
        <v>94.9993966536346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4.8</v>
      </c>
      <c r="DN256">
        <v>0.5</v>
      </c>
      <c r="DO256" t="s">
        <v>440</v>
      </c>
      <c r="DP256">
        <v>2</v>
      </c>
      <c r="DQ256" t="b">
        <v>1</v>
      </c>
      <c r="DR256">
        <v>1758477211.84615</v>
      </c>
      <c r="DS256">
        <v>688.558076923077</v>
      </c>
      <c r="DT256">
        <v>757.848384615384</v>
      </c>
      <c r="DU256">
        <v>24.9831307692308</v>
      </c>
      <c r="DV256">
        <v>17.9238615384615</v>
      </c>
      <c r="DW256">
        <v>682.139</v>
      </c>
      <c r="DX256">
        <v>24.6201076923077</v>
      </c>
      <c r="DY256">
        <v>500.008846153846</v>
      </c>
      <c r="DZ256">
        <v>90.0865230769231</v>
      </c>
      <c r="EA256">
        <v>0.0333751461538462</v>
      </c>
      <c r="EB256">
        <v>31.0059153846154</v>
      </c>
      <c r="EC256">
        <v>29.9733538461538</v>
      </c>
      <c r="ED256">
        <v>999.9</v>
      </c>
      <c r="EE256">
        <v>0</v>
      </c>
      <c r="EF256">
        <v>0</v>
      </c>
      <c r="EG256">
        <v>10000.8984615385</v>
      </c>
      <c r="EH256">
        <v>0</v>
      </c>
      <c r="EI256">
        <v>10.8026307692308</v>
      </c>
      <c r="EJ256">
        <v>-69.2904538461538</v>
      </c>
      <c r="EK256">
        <v>706.201076923077</v>
      </c>
      <c r="EL256">
        <v>771.679846153846</v>
      </c>
      <c r="EM256">
        <v>7.05926</v>
      </c>
      <c r="EN256">
        <v>757.848384615384</v>
      </c>
      <c r="EO256">
        <v>17.9238615384615</v>
      </c>
      <c r="EP256">
        <v>2.25064153846154</v>
      </c>
      <c r="EQ256">
        <v>1.61469923076923</v>
      </c>
      <c r="ER256">
        <v>19.3274230769231</v>
      </c>
      <c r="ES256">
        <v>14.0997769230769</v>
      </c>
      <c r="ET256">
        <v>2000.03307692308</v>
      </c>
      <c r="EU256">
        <v>0.980001</v>
      </c>
      <c r="EV256">
        <v>0.0199992307692308</v>
      </c>
      <c r="EW256">
        <v>0</v>
      </c>
      <c r="EX256">
        <v>816.167076923077</v>
      </c>
      <c r="EY256">
        <v>5.00016</v>
      </c>
      <c r="EZ256">
        <v>16496.2076923077</v>
      </c>
      <c r="FA256">
        <v>18234.5153846154</v>
      </c>
      <c r="FB256">
        <v>48.875</v>
      </c>
      <c r="FC256">
        <v>49.3265384615385</v>
      </c>
      <c r="FD256">
        <v>49.312</v>
      </c>
      <c r="FE256">
        <v>48.7547692307692</v>
      </c>
      <c r="FF256">
        <v>50.6918461538462</v>
      </c>
      <c r="FG256">
        <v>1955.13307692308</v>
      </c>
      <c r="FH256">
        <v>39.9</v>
      </c>
      <c r="FI256">
        <v>0</v>
      </c>
      <c r="FJ256">
        <v>1758477221</v>
      </c>
      <c r="FK256">
        <v>0</v>
      </c>
      <c r="FL256">
        <v>816.233461538461</v>
      </c>
      <c r="FM256">
        <v>18.2904615130795</v>
      </c>
      <c r="FN256">
        <v>370.123076544542</v>
      </c>
      <c r="FO256">
        <v>16498.9961538462</v>
      </c>
      <c r="FP256">
        <v>15</v>
      </c>
      <c r="FQ256">
        <v>0</v>
      </c>
      <c r="FR256" t="s">
        <v>441</v>
      </c>
      <c r="FS256">
        <v>1747249705.1</v>
      </c>
      <c r="FT256">
        <v>1747249711.1</v>
      </c>
      <c r="FU256">
        <v>0</v>
      </c>
      <c r="FV256">
        <v>0.871</v>
      </c>
      <c r="FW256">
        <v>0.066</v>
      </c>
      <c r="FX256">
        <v>5.486</v>
      </c>
      <c r="FY256">
        <v>0.145</v>
      </c>
      <c r="FZ256">
        <v>420</v>
      </c>
      <c r="GA256">
        <v>16</v>
      </c>
      <c r="GB256">
        <v>0.27</v>
      </c>
      <c r="GC256">
        <v>0.16</v>
      </c>
      <c r="GD256">
        <v>-68.9089428571429</v>
      </c>
      <c r="GE256">
        <v>-9.15111428571431</v>
      </c>
      <c r="GF256">
        <v>1.12559350802416</v>
      </c>
      <c r="GG256">
        <v>0</v>
      </c>
      <c r="GH256">
        <v>815.220588235294</v>
      </c>
      <c r="GI256">
        <v>19.8337356598019</v>
      </c>
      <c r="GJ256">
        <v>1.96024889052457</v>
      </c>
      <c r="GK256">
        <v>-1</v>
      </c>
      <c r="GL256">
        <v>7.05130904761905</v>
      </c>
      <c r="GM256">
        <v>0.0996428571428583</v>
      </c>
      <c r="GN256">
        <v>0.0154037159724411</v>
      </c>
      <c r="GO256">
        <v>1</v>
      </c>
      <c r="GP256">
        <v>1</v>
      </c>
      <c r="GQ256">
        <v>2</v>
      </c>
      <c r="GR256" t="s">
        <v>448</v>
      </c>
      <c r="GS256">
        <v>3.12475</v>
      </c>
      <c r="GT256">
        <v>2.65873</v>
      </c>
      <c r="GU256">
        <v>0.130783</v>
      </c>
      <c r="GV256">
        <v>0.139959</v>
      </c>
      <c r="GW256">
        <v>0.10419</v>
      </c>
      <c r="GX256">
        <v>0.0824919</v>
      </c>
      <c r="GY256">
        <v>22509</v>
      </c>
      <c r="GZ256">
        <v>20999.6</v>
      </c>
      <c r="HA256">
        <v>23156.3</v>
      </c>
      <c r="HB256">
        <v>23773.4</v>
      </c>
      <c r="HC256">
        <v>35351.4</v>
      </c>
      <c r="HD256">
        <v>36106</v>
      </c>
      <c r="HE256">
        <v>41744.1</v>
      </c>
      <c r="HF256">
        <v>42390.4</v>
      </c>
      <c r="HG256">
        <v>1.91275</v>
      </c>
      <c r="HH256">
        <v>1.79412</v>
      </c>
      <c r="HI256">
        <v>0.157125</v>
      </c>
      <c r="HJ256">
        <v>0</v>
      </c>
      <c r="HK256">
        <v>27.4013</v>
      </c>
      <c r="HL256">
        <v>999.9</v>
      </c>
      <c r="HM256">
        <v>42.132</v>
      </c>
      <c r="HN256">
        <v>31.219</v>
      </c>
      <c r="HO256">
        <v>21.3652</v>
      </c>
      <c r="HP256">
        <v>53.9257</v>
      </c>
      <c r="HQ256">
        <v>43.3494</v>
      </c>
      <c r="HR256">
        <v>1</v>
      </c>
      <c r="HS256">
        <v>0.0158232</v>
      </c>
      <c r="HT256">
        <v>-0.93738</v>
      </c>
      <c r="HU256">
        <v>20.215</v>
      </c>
      <c r="HV256">
        <v>5.22942</v>
      </c>
      <c r="HW256">
        <v>11.992</v>
      </c>
      <c r="HX256">
        <v>4.95565</v>
      </c>
      <c r="HY256">
        <v>3.3039</v>
      </c>
      <c r="HZ256">
        <v>999.9</v>
      </c>
      <c r="IA256">
        <v>9999</v>
      </c>
      <c r="IB256">
        <v>9999</v>
      </c>
      <c r="IC256">
        <v>9999</v>
      </c>
      <c r="ID256">
        <v>1.86857</v>
      </c>
      <c r="IE256">
        <v>1.86429</v>
      </c>
      <c r="IF256">
        <v>1.87181</v>
      </c>
      <c r="IG256">
        <v>1.86279</v>
      </c>
      <c r="IH256">
        <v>1.86218</v>
      </c>
      <c r="II256">
        <v>1.86859</v>
      </c>
      <c r="IJ256">
        <v>1.85879</v>
      </c>
      <c r="IK256">
        <v>1.8651</v>
      </c>
      <c r="IL256">
        <v>5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6.482</v>
      </c>
      <c r="IZ256">
        <v>0.3628</v>
      </c>
      <c r="JA256">
        <v>4.24591870636989</v>
      </c>
      <c r="JB256">
        <v>0.00406324532283829</v>
      </c>
      <c r="JC256">
        <v>-1.45373754250553e-06</v>
      </c>
      <c r="JD256">
        <v>2.45784242640463e-10</v>
      </c>
      <c r="JE256">
        <v>0.0444475935836347</v>
      </c>
      <c r="JF256">
        <v>0.00491888386651684</v>
      </c>
      <c r="JG256">
        <v>0.000226889049496401</v>
      </c>
      <c r="JH256">
        <v>4.01595507822366e-06</v>
      </c>
      <c r="JI256">
        <v>-0</v>
      </c>
      <c r="JJ256">
        <v>2035</v>
      </c>
      <c r="JK256">
        <v>2</v>
      </c>
      <c r="JL256">
        <v>30</v>
      </c>
      <c r="JM256">
        <v>187125.2</v>
      </c>
      <c r="JN256">
        <v>187125.1</v>
      </c>
      <c r="JO256">
        <v>1.74072</v>
      </c>
      <c r="JP256">
        <v>2.3584</v>
      </c>
      <c r="JQ256">
        <v>1.4978</v>
      </c>
      <c r="JR256">
        <v>2.32422</v>
      </c>
      <c r="JS256">
        <v>1.54419</v>
      </c>
      <c r="JT256">
        <v>2.35352</v>
      </c>
      <c r="JU256">
        <v>36.2224</v>
      </c>
      <c r="JV256">
        <v>24.1225</v>
      </c>
      <c r="JW256">
        <v>18</v>
      </c>
      <c r="JX256">
        <v>549.438</v>
      </c>
      <c r="JY256">
        <v>417.854</v>
      </c>
      <c r="JZ256">
        <v>29.0915</v>
      </c>
      <c r="KA256">
        <v>27.8038</v>
      </c>
      <c r="KB256">
        <v>29.9999</v>
      </c>
      <c r="KC256">
        <v>27.7367</v>
      </c>
      <c r="KD256">
        <v>27.7676</v>
      </c>
      <c r="KE256">
        <v>34.91</v>
      </c>
      <c r="KF256">
        <v>25.298</v>
      </c>
      <c r="KG256">
        <v>32.2237</v>
      </c>
      <c r="KH256">
        <v>29.116</v>
      </c>
      <c r="KI256">
        <v>806.234</v>
      </c>
      <c r="KJ256">
        <v>17.9251</v>
      </c>
      <c r="KK256">
        <v>93.5618</v>
      </c>
      <c r="KL256">
        <v>98.7974</v>
      </c>
    </row>
    <row r="257" spans="1:298">
      <c r="A257">
        <v>241</v>
      </c>
      <c r="B257">
        <v>1758477225</v>
      </c>
      <c r="C257">
        <v>7896.90000009537</v>
      </c>
      <c r="D257" t="s">
        <v>927</v>
      </c>
      <c r="E257" t="s">
        <v>928</v>
      </c>
      <c r="F257">
        <v>5</v>
      </c>
      <c r="G257" t="s">
        <v>436</v>
      </c>
      <c r="H257" t="s">
        <v>832</v>
      </c>
      <c r="I257" t="s">
        <v>438</v>
      </c>
      <c r="J257">
        <v>1758477216.84615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805.395807096103</v>
      </c>
      <c r="AL257">
        <v>746.363909090909</v>
      </c>
      <c r="AM257">
        <v>3.32630519480512</v>
      </c>
      <c r="AN257">
        <v>63.94</v>
      </c>
      <c r="AO257">
        <f>(AQ257 - AP257 + DZ257*1E3/(8.314*(EB257+273.15)) * AS257/DY257 * AR257) * DY257/(100*DM257) * 1000/(1000 - AQ257)</f>
        <v>0</v>
      </c>
      <c r="AP257">
        <v>17.9154008533984</v>
      </c>
      <c r="AQ257">
        <v>24.9651300699301</v>
      </c>
      <c r="AR257">
        <v>-1.45402817523386e-05</v>
      </c>
      <c r="AS257">
        <v>94.9993966536346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4.8</v>
      </c>
      <c r="DN257">
        <v>0.5</v>
      </c>
      <c r="DO257" t="s">
        <v>440</v>
      </c>
      <c r="DP257">
        <v>2</v>
      </c>
      <c r="DQ257" t="b">
        <v>1</v>
      </c>
      <c r="DR257">
        <v>1758477216.84615</v>
      </c>
      <c r="DS257">
        <v>704.689846153846</v>
      </c>
      <c r="DT257">
        <v>774.907384615384</v>
      </c>
      <c r="DU257">
        <v>24.9743076923077</v>
      </c>
      <c r="DV257">
        <v>17.9182846153846</v>
      </c>
      <c r="DW257">
        <v>698.232230769231</v>
      </c>
      <c r="DX257">
        <v>24.6114769230769</v>
      </c>
      <c r="DY257">
        <v>500.038461538462</v>
      </c>
      <c r="DZ257">
        <v>90.0868</v>
      </c>
      <c r="EA257">
        <v>0.0332031384615385</v>
      </c>
      <c r="EB257">
        <v>31.0062076923077</v>
      </c>
      <c r="EC257">
        <v>29.9704076923077</v>
      </c>
      <c r="ED257">
        <v>999.9</v>
      </c>
      <c r="EE257">
        <v>0</v>
      </c>
      <c r="EF257">
        <v>0</v>
      </c>
      <c r="EG257">
        <v>10008.2576923077</v>
      </c>
      <c r="EH257">
        <v>0</v>
      </c>
      <c r="EI257">
        <v>10.7955692307692</v>
      </c>
      <c r="EJ257">
        <v>-70.2175615384616</v>
      </c>
      <c r="EK257">
        <v>722.739846153846</v>
      </c>
      <c r="EL257">
        <v>789.045692307692</v>
      </c>
      <c r="EM257">
        <v>7.05600384615385</v>
      </c>
      <c r="EN257">
        <v>774.907384615384</v>
      </c>
      <c r="EO257">
        <v>17.9182846153846</v>
      </c>
      <c r="EP257">
        <v>2.24985384615385</v>
      </c>
      <c r="EQ257">
        <v>1.61420076923077</v>
      </c>
      <c r="ER257">
        <v>19.3218</v>
      </c>
      <c r="ES257">
        <v>14.0950384615385</v>
      </c>
      <c r="ET257">
        <v>1999.99692307692</v>
      </c>
      <c r="EU257">
        <v>0.980000615384615</v>
      </c>
      <c r="EV257">
        <v>0.0199996538461538</v>
      </c>
      <c r="EW257">
        <v>0</v>
      </c>
      <c r="EX257">
        <v>817.618923076923</v>
      </c>
      <c r="EY257">
        <v>5.00016</v>
      </c>
      <c r="EZ257">
        <v>16525.2461538462</v>
      </c>
      <c r="FA257">
        <v>18234.1769230769</v>
      </c>
      <c r="FB257">
        <v>48.875</v>
      </c>
      <c r="FC257">
        <v>49.3216923076923</v>
      </c>
      <c r="FD257">
        <v>49.312</v>
      </c>
      <c r="FE257">
        <v>48.75</v>
      </c>
      <c r="FF257">
        <v>50.687</v>
      </c>
      <c r="FG257">
        <v>1955.09692307692</v>
      </c>
      <c r="FH257">
        <v>39.9</v>
      </c>
      <c r="FI257">
        <v>0</v>
      </c>
      <c r="FJ257">
        <v>1758477226.4</v>
      </c>
      <c r="FK257">
        <v>0</v>
      </c>
      <c r="FL257">
        <v>817.90544</v>
      </c>
      <c r="FM257">
        <v>16.8646922764342</v>
      </c>
      <c r="FN257">
        <v>340.930768798825</v>
      </c>
      <c r="FO257">
        <v>16531.92</v>
      </c>
      <c r="FP257">
        <v>15</v>
      </c>
      <c r="FQ257">
        <v>0</v>
      </c>
      <c r="FR257" t="s">
        <v>441</v>
      </c>
      <c r="FS257">
        <v>1747249705.1</v>
      </c>
      <c r="FT257">
        <v>1747249711.1</v>
      </c>
      <c r="FU257">
        <v>0</v>
      </c>
      <c r="FV257">
        <v>0.871</v>
      </c>
      <c r="FW257">
        <v>0.066</v>
      </c>
      <c r="FX257">
        <v>5.486</v>
      </c>
      <c r="FY257">
        <v>0.145</v>
      </c>
      <c r="FZ257">
        <v>420</v>
      </c>
      <c r="GA257">
        <v>16</v>
      </c>
      <c r="GB257">
        <v>0.27</v>
      </c>
      <c r="GC257">
        <v>0.16</v>
      </c>
      <c r="GD257">
        <v>-69.704485</v>
      </c>
      <c r="GE257">
        <v>-9.23048571428571</v>
      </c>
      <c r="GF257">
        <v>1.10056323774466</v>
      </c>
      <c r="GG257">
        <v>0</v>
      </c>
      <c r="GH257">
        <v>816.745588235294</v>
      </c>
      <c r="GI257">
        <v>17.8592819024699</v>
      </c>
      <c r="GJ257">
        <v>1.76449518055861</v>
      </c>
      <c r="GK257">
        <v>-1</v>
      </c>
      <c r="GL257">
        <v>7.058196</v>
      </c>
      <c r="GM257">
        <v>-0.0463515789473714</v>
      </c>
      <c r="GN257">
        <v>0.00479152940093244</v>
      </c>
      <c r="GO257">
        <v>1</v>
      </c>
      <c r="GP257">
        <v>1</v>
      </c>
      <c r="GQ257">
        <v>2</v>
      </c>
      <c r="GR257" t="s">
        <v>448</v>
      </c>
      <c r="GS257">
        <v>3.12473</v>
      </c>
      <c r="GT257">
        <v>2.65853</v>
      </c>
      <c r="GU257">
        <v>0.132816</v>
      </c>
      <c r="GV257">
        <v>0.141926</v>
      </c>
      <c r="GW257">
        <v>0.104178</v>
      </c>
      <c r="GX257">
        <v>0.082487</v>
      </c>
      <c r="GY257">
        <v>22456.3</v>
      </c>
      <c r="GZ257">
        <v>20952.3</v>
      </c>
      <c r="HA257">
        <v>23156.2</v>
      </c>
      <c r="HB257">
        <v>23774.1</v>
      </c>
      <c r="HC257">
        <v>35351.7</v>
      </c>
      <c r="HD257">
        <v>36107.4</v>
      </c>
      <c r="HE257">
        <v>41743.7</v>
      </c>
      <c r="HF257">
        <v>42391.7</v>
      </c>
      <c r="HG257">
        <v>1.91287</v>
      </c>
      <c r="HH257">
        <v>1.79447</v>
      </c>
      <c r="HI257">
        <v>0.157587</v>
      </c>
      <c r="HJ257">
        <v>0</v>
      </c>
      <c r="HK257">
        <v>27.4013</v>
      </c>
      <c r="HL257">
        <v>999.9</v>
      </c>
      <c r="HM257">
        <v>42.107</v>
      </c>
      <c r="HN257">
        <v>31.209</v>
      </c>
      <c r="HO257">
        <v>21.3396</v>
      </c>
      <c r="HP257">
        <v>53.6057</v>
      </c>
      <c r="HQ257">
        <v>43.2011</v>
      </c>
      <c r="HR257">
        <v>1</v>
      </c>
      <c r="HS257">
        <v>0.0154954</v>
      </c>
      <c r="HT257">
        <v>-0.96341</v>
      </c>
      <c r="HU257">
        <v>20.2149</v>
      </c>
      <c r="HV257">
        <v>5.22957</v>
      </c>
      <c r="HW257">
        <v>11.992</v>
      </c>
      <c r="HX257">
        <v>4.9557</v>
      </c>
      <c r="HY257">
        <v>3.30393</v>
      </c>
      <c r="HZ257">
        <v>999.9</v>
      </c>
      <c r="IA257">
        <v>9999</v>
      </c>
      <c r="IB257">
        <v>9999</v>
      </c>
      <c r="IC257">
        <v>9999</v>
      </c>
      <c r="ID257">
        <v>1.86857</v>
      </c>
      <c r="IE257">
        <v>1.86431</v>
      </c>
      <c r="IF257">
        <v>1.87181</v>
      </c>
      <c r="IG257">
        <v>1.86279</v>
      </c>
      <c r="IH257">
        <v>1.86218</v>
      </c>
      <c r="II257">
        <v>1.86859</v>
      </c>
      <c r="IJ257">
        <v>1.85878</v>
      </c>
      <c r="IK257">
        <v>1.86508</v>
      </c>
      <c r="IL257">
        <v>5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6.52</v>
      </c>
      <c r="IZ257">
        <v>0.3626</v>
      </c>
      <c r="JA257">
        <v>4.24591870636989</v>
      </c>
      <c r="JB257">
        <v>0.00406324532283829</v>
      </c>
      <c r="JC257">
        <v>-1.45373754250553e-06</v>
      </c>
      <c r="JD257">
        <v>2.45784242640463e-10</v>
      </c>
      <c r="JE257">
        <v>0.0444475935836347</v>
      </c>
      <c r="JF257">
        <v>0.00491888386651684</v>
      </c>
      <c r="JG257">
        <v>0.000226889049496401</v>
      </c>
      <c r="JH257">
        <v>4.01595507822366e-06</v>
      </c>
      <c r="JI257">
        <v>-0</v>
      </c>
      <c r="JJ257">
        <v>2035</v>
      </c>
      <c r="JK257">
        <v>2</v>
      </c>
      <c r="JL257">
        <v>30</v>
      </c>
      <c r="JM257">
        <v>187125.3</v>
      </c>
      <c r="JN257">
        <v>187125.2</v>
      </c>
      <c r="JO257">
        <v>1.76758</v>
      </c>
      <c r="JP257">
        <v>2.35718</v>
      </c>
      <c r="JQ257">
        <v>1.4978</v>
      </c>
      <c r="JR257">
        <v>2.32422</v>
      </c>
      <c r="JS257">
        <v>1.54419</v>
      </c>
      <c r="JT257">
        <v>2.35596</v>
      </c>
      <c r="JU257">
        <v>36.2224</v>
      </c>
      <c r="JV257">
        <v>24.1225</v>
      </c>
      <c r="JW257">
        <v>18</v>
      </c>
      <c r="JX257">
        <v>549.487</v>
      </c>
      <c r="JY257">
        <v>418.023</v>
      </c>
      <c r="JZ257">
        <v>29.1154</v>
      </c>
      <c r="KA257">
        <v>27.8003</v>
      </c>
      <c r="KB257">
        <v>29.9998</v>
      </c>
      <c r="KC257">
        <v>27.733</v>
      </c>
      <c r="KD257">
        <v>27.763</v>
      </c>
      <c r="KE257">
        <v>35.5366</v>
      </c>
      <c r="KF257">
        <v>25.298</v>
      </c>
      <c r="KG257">
        <v>32.2237</v>
      </c>
      <c r="KH257">
        <v>29.1414</v>
      </c>
      <c r="KI257">
        <v>826.458</v>
      </c>
      <c r="KJ257">
        <v>17.9251</v>
      </c>
      <c r="KK257">
        <v>93.5611</v>
      </c>
      <c r="KL257">
        <v>98.8004</v>
      </c>
    </row>
    <row r="258" spans="1:298">
      <c r="A258">
        <v>242</v>
      </c>
      <c r="B258">
        <v>1758477230</v>
      </c>
      <c r="C258">
        <v>7901.90000009537</v>
      </c>
      <c r="D258" t="s">
        <v>929</v>
      </c>
      <c r="E258" t="s">
        <v>930</v>
      </c>
      <c r="F258">
        <v>5</v>
      </c>
      <c r="G258" t="s">
        <v>436</v>
      </c>
      <c r="H258" t="s">
        <v>832</v>
      </c>
      <c r="I258" t="s">
        <v>438</v>
      </c>
      <c r="J258">
        <v>1758477221.84615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822.220181284849</v>
      </c>
      <c r="AL258">
        <v>762.690393939393</v>
      </c>
      <c r="AM258">
        <v>3.26006796536786</v>
      </c>
      <c r="AN258">
        <v>63.94</v>
      </c>
      <c r="AO258">
        <f>(AQ258 - AP258 + DZ258*1E3/(8.314*(EB258+273.15)) * AS258/DY258 * AR258) * DY258/(100*DM258) * 1000/(1000 - AQ258)</f>
        <v>0</v>
      </c>
      <c r="AP258">
        <v>17.9131316064092</v>
      </c>
      <c r="AQ258">
        <v>24.9680545454546</v>
      </c>
      <c r="AR258">
        <v>-6.01402545828454e-07</v>
      </c>
      <c r="AS258">
        <v>94.9993966536346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4.8</v>
      </c>
      <c r="DN258">
        <v>0.5</v>
      </c>
      <c r="DO258" t="s">
        <v>440</v>
      </c>
      <c r="DP258">
        <v>2</v>
      </c>
      <c r="DQ258" t="b">
        <v>1</v>
      </c>
      <c r="DR258">
        <v>1758477221.84615</v>
      </c>
      <c r="DS258">
        <v>720.811846153846</v>
      </c>
      <c r="DT258">
        <v>791.418307692308</v>
      </c>
      <c r="DU258">
        <v>24.9700384615385</v>
      </c>
      <c r="DV258">
        <v>17.9152076923077</v>
      </c>
      <c r="DW258">
        <v>714.316076923077</v>
      </c>
      <c r="DX258">
        <v>24.6073153846154</v>
      </c>
      <c r="DY258">
        <v>500.015846153846</v>
      </c>
      <c r="DZ258">
        <v>90.0866692307692</v>
      </c>
      <c r="EA258">
        <v>0.0331308153846154</v>
      </c>
      <c r="EB258">
        <v>31.0079</v>
      </c>
      <c r="EC258">
        <v>29.9672769230769</v>
      </c>
      <c r="ED258">
        <v>999.9</v>
      </c>
      <c r="EE258">
        <v>0</v>
      </c>
      <c r="EF258">
        <v>0</v>
      </c>
      <c r="EG258">
        <v>9992.92692307692</v>
      </c>
      <c r="EH258">
        <v>0</v>
      </c>
      <c r="EI258">
        <v>10.7945</v>
      </c>
      <c r="EJ258">
        <v>-70.6063307692308</v>
      </c>
      <c r="EK258">
        <v>739.271538461538</v>
      </c>
      <c r="EL258">
        <v>805.855384615385</v>
      </c>
      <c r="EM258">
        <v>7.05482461538461</v>
      </c>
      <c r="EN258">
        <v>791.418307692308</v>
      </c>
      <c r="EO258">
        <v>17.9152076923077</v>
      </c>
      <c r="EP258">
        <v>2.24946692307692</v>
      </c>
      <c r="EQ258">
        <v>1.61392</v>
      </c>
      <c r="ER258">
        <v>19.3190384615385</v>
      </c>
      <c r="ES258">
        <v>14.0923615384615</v>
      </c>
      <c r="ET258">
        <v>1999.98538461538</v>
      </c>
      <c r="EU258">
        <v>0.980000384615385</v>
      </c>
      <c r="EV258">
        <v>0.0199998692307692</v>
      </c>
      <c r="EW258">
        <v>0</v>
      </c>
      <c r="EX258">
        <v>818.894769230769</v>
      </c>
      <c r="EY258">
        <v>5.00016</v>
      </c>
      <c r="EZ258">
        <v>16552.3692307692</v>
      </c>
      <c r="FA258">
        <v>18234.0692307692</v>
      </c>
      <c r="FB258">
        <v>48.875</v>
      </c>
      <c r="FC258">
        <v>49.3168461538462</v>
      </c>
      <c r="FD258">
        <v>49.312</v>
      </c>
      <c r="FE258">
        <v>48.75</v>
      </c>
      <c r="FF258">
        <v>50.687</v>
      </c>
      <c r="FG258">
        <v>1955.08538461538</v>
      </c>
      <c r="FH258">
        <v>39.9</v>
      </c>
      <c r="FI258">
        <v>0</v>
      </c>
      <c r="FJ258">
        <v>1758477231.2</v>
      </c>
      <c r="FK258">
        <v>0</v>
      </c>
      <c r="FL258">
        <v>819.13576</v>
      </c>
      <c r="FM258">
        <v>14.846000006628</v>
      </c>
      <c r="FN258">
        <v>291.730769252179</v>
      </c>
      <c r="FO258">
        <v>16557.688</v>
      </c>
      <c r="FP258">
        <v>15</v>
      </c>
      <c r="FQ258">
        <v>0</v>
      </c>
      <c r="FR258" t="s">
        <v>441</v>
      </c>
      <c r="FS258">
        <v>1747249705.1</v>
      </c>
      <c r="FT258">
        <v>1747249711.1</v>
      </c>
      <c r="FU258">
        <v>0</v>
      </c>
      <c r="FV258">
        <v>0.871</v>
      </c>
      <c r="FW258">
        <v>0.066</v>
      </c>
      <c r="FX258">
        <v>5.486</v>
      </c>
      <c r="FY258">
        <v>0.145</v>
      </c>
      <c r="FZ258">
        <v>420</v>
      </c>
      <c r="GA258">
        <v>16</v>
      </c>
      <c r="GB258">
        <v>0.27</v>
      </c>
      <c r="GC258">
        <v>0.16</v>
      </c>
      <c r="GD258">
        <v>-70.4540666666667</v>
      </c>
      <c r="GE258">
        <v>-5.52428571428589</v>
      </c>
      <c r="GF258">
        <v>0.712412190300594</v>
      </c>
      <c r="GG258">
        <v>0</v>
      </c>
      <c r="GH258">
        <v>818.086705882353</v>
      </c>
      <c r="GI258">
        <v>16.0477616475294</v>
      </c>
      <c r="GJ258">
        <v>1.58972986105874</v>
      </c>
      <c r="GK258">
        <v>-1</v>
      </c>
      <c r="GL258">
        <v>7.05593142857143</v>
      </c>
      <c r="GM258">
        <v>-0.0225101298701118</v>
      </c>
      <c r="GN258">
        <v>0.00308429707313904</v>
      </c>
      <c r="GO258">
        <v>1</v>
      </c>
      <c r="GP258">
        <v>1</v>
      </c>
      <c r="GQ258">
        <v>2</v>
      </c>
      <c r="GR258" t="s">
        <v>448</v>
      </c>
      <c r="GS258">
        <v>3.12464</v>
      </c>
      <c r="GT258">
        <v>2.65855</v>
      </c>
      <c r="GU258">
        <v>0.134813</v>
      </c>
      <c r="GV258">
        <v>0.143988</v>
      </c>
      <c r="GW258">
        <v>0.104187</v>
      </c>
      <c r="GX258">
        <v>0.0824766</v>
      </c>
      <c r="GY258">
        <v>22405.5</v>
      </c>
      <c r="GZ258">
        <v>20902.1</v>
      </c>
      <c r="HA258">
        <v>23157.1</v>
      </c>
      <c r="HB258">
        <v>23774.3</v>
      </c>
      <c r="HC258">
        <v>35352.2</v>
      </c>
      <c r="HD258">
        <v>36108.4</v>
      </c>
      <c r="HE258">
        <v>41744.5</v>
      </c>
      <c r="HF258">
        <v>42392.2</v>
      </c>
      <c r="HG258">
        <v>1.91265</v>
      </c>
      <c r="HH258">
        <v>1.79455</v>
      </c>
      <c r="HI258">
        <v>0.157431</v>
      </c>
      <c r="HJ258">
        <v>0</v>
      </c>
      <c r="HK258">
        <v>27.3992</v>
      </c>
      <c r="HL258">
        <v>999.9</v>
      </c>
      <c r="HM258">
        <v>42.107</v>
      </c>
      <c r="HN258">
        <v>31.209</v>
      </c>
      <c r="HO258">
        <v>21.3384</v>
      </c>
      <c r="HP258">
        <v>54.3657</v>
      </c>
      <c r="HQ258">
        <v>43.3694</v>
      </c>
      <c r="HR258">
        <v>1</v>
      </c>
      <c r="HS258">
        <v>0.0152566</v>
      </c>
      <c r="HT258">
        <v>-0.970923</v>
      </c>
      <c r="HU258">
        <v>20.2148</v>
      </c>
      <c r="HV258">
        <v>5.22912</v>
      </c>
      <c r="HW258">
        <v>11.992</v>
      </c>
      <c r="HX258">
        <v>4.9557</v>
      </c>
      <c r="HY258">
        <v>3.3039</v>
      </c>
      <c r="HZ258">
        <v>999.9</v>
      </c>
      <c r="IA258">
        <v>9999</v>
      </c>
      <c r="IB258">
        <v>9999</v>
      </c>
      <c r="IC258">
        <v>9999</v>
      </c>
      <c r="ID258">
        <v>1.86857</v>
      </c>
      <c r="IE258">
        <v>1.86432</v>
      </c>
      <c r="IF258">
        <v>1.87181</v>
      </c>
      <c r="IG258">
        <v>1.86279</v>
      </c>
      <c r="IH258">
        <v>1.86218</v>
      </c>
      <c r="II258">
        <v>1.86859</v>
      </c>
      <c r="IJ258">
        <v>1.85877</v>
      </c>
      <c r="IK258">
        <v>1.86509</v>
      </c>
      <c r="IL258">
        <v>5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6.558</v>
      </c>
      <c r="IZ258">
        <v>0.3627</v>
      </c>
      <c r="JA258">
        <v>4.24591870636989</v>
      </c>
      <c r="JB258">
        <v>0.00406324532283829</v>
      </c>
      <c r="JC258">
        <v>-1.45373754250553e-06</v>
      </c>
      <c r="JD258">
        <v>2.45784242640463e-10</v>
      </c>
      <c r="JE258">
        <v>0.0444475935836347</v>
      </c>
      <c r="JF258">
        <v>0.00491888386651684</v>
      </c>
      <c r="JG258">
        <v>0.000226889049496401</v>
      </c>
      <c r="JH258">
        <v>4.01595507822366e-06</v>
      </c>
      <c r="JI258">
        <v>-0</v>
      </c>
      <c r="JJ258">
        <v>2035</v>
      </c>
      <c r="JK258">
        <v>2</v>
      </c>
      <c r="JL258">
        <v>30</v>
      </c>
      <c r="JM258">
        <v>187125.4</v>
      </c>
      <c r="JN258">
        <v>187125.3</v>
      </c>
      <c r="JO258">
        <v>1.79932</v>
      </c>
      <c r="JP258">
        <v>2.35596</v>
      </c>
      <c r="JQ258">
        <v>1.4978</v>
      </c>
      <c r="JR258">
        <v>2.32422</v>
      </c>
      <c r="JS258">
        <v>1.54419</v>
      </c>
      <c r="JT258">
        <v>2.36328</v>
      </c>
      <c r="JU258">
        <v>36.2224</v>
      </c>
      <c r="JV258">
        <v>24.1313</v>
      </c>
      <c r="JW258">
        <v>18</v>
      </c>
      <c r="JX258">
        <v>549.299</v>
      </c>
      <c r="JY258">
        <v>418.038</v>
      </c>
      <c r="JZ258">
        <v>29.1445</v>
      </c>
      <c r="KA258">
        <v>27.796</v>
      </c>
      <c r="KB258">
        <v>29.9999</v>
      </c>
      <c r="KC258">
        <v>27.7281</v>
      </c>
      <c r="KD258">
        <v>27.7591</v>
      </c>
      <c r="KE258">
        <v>36.1045</v>
      </c>
      <c r="KF258">
        <v>25.298</v>
      </c>
      <c r="KG258">
        <v>32.2237</v>
      </c>
      <c r="KH258">
        <v>29.1624</v>
      </c>
      <c r="KI258">
        <v>839.996</v>
      </c>
      <c r="KJ258">
        <v>17.9251</v>
      </c>
      <c r="KK258">
        <v>93.5635</v>
      </c>
      <c r="KL258">
        <v>98.8014</v>
      </c>
    </row>
    <row r="259" spans="1:298">
      <c r="A259">
        <v>243</v>
      </c>
      <c r="B259">
        <v>1758477235</v>
      </c>
      <c r="C259">
        <v>7906.90000009537</v>
      </c>
      <c r="D259" t="s">
        <v>931</v>
      </c>
      <c r="E259" t="s">
        <v>932</v>
      </c>
      <c r="F259">
        <v>5</v>
      </c>
      <c r="G259" t="s">
        <v>436</v>
      </c>
      <c r="H259" t="s">
        <v>832</v>
      </c>
      <c r="I259" t="s">
        <v>438</v>
      </c>
      <c r="J259">
        <v>1758477226.84615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840.034727466667</v>
      </c>
      <c r="AL259">
        <v>779.674303030303</v>
      </c>
      <c r="AM259">
        <v>3.39293030303029</v>
      </c>
      <c r="AN259">
        <v>63.94</v>
      </c>
      <c r="AO259">
        <f>(AQ259 - AP259 + DZ259*1E3/(8.314*(EB259+273.15)) * AS259/DY259 * AR259) * DY259/(100*DM259) * 1000/(1000 - AQ259)</f>
        <v>0</v>
      </c>
      <c r="AP259">
        <v>17.910237217118</v>
      </c>
      <c r="AQ259">
        <v>24.9681132867133</v>
      </c>
      <c r="AR259">
        <v>1.98565731781743e-06</v>
      </c>
      <c r="AS259">
        <v>94.9993966536346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4.8</v>
      </c>
      <c r="DN259">
        <v>0.5</v>
      </c>
      <c r="DO259" t="s">
        <v>440</v>
      </c>
      <c r="DP259">
        <v>2</v>
      </c>
      <c r="DQ259" t="b">
        <v>1</v>
      </c>
      <c r="DR259">
        <v>1758477226.84615</v>
      </c>
      <c r="DS259">
        <v>736.889923076923</v>
      </c>
      <c r="DT259">
        <v>808.364</v>
      </c>
      <c r="DU259">
        <v>24.9676</v>
      </c>
      <c r="DV259">
        <v>17.9125923076923</v>
      </c>
      <c r="DW259">
        <v>730.356615384615</v>
      </c>
      <c r="DX259">
        <v>24.6049384615385</v>
      </c>
      <c r="DY259">
        <v>499.983769230769</v>
      </c>
      <c r="DZ259">
        <v>90.0870307692308</v>
      </c>
      <c r="EA259">
        <v>0.0331725076923077</v>
      </c>
      <c r="EB259">
        <v>31.0083230769231</v>
      </c>
      <c r="EC259">
        <v>29.9661538461538</v>
      </c>
      <c r="ED259">
        <v>999.9</v>
      </c>
      <c r="EE259">
        <v>0</v>
      </c>
      <c r="EF259">
        <v>0</v>
      </c>
      <c r="EG259">
        <v>9989.51384615385</v>
      </c>
      <c r="EH259">
        <v>0</v>
      </c>
      <c r="EI259">
        <v>10.7945</v>
      </c>
      <c r="EJ259">
        <v>-71.4739692307692</v>
      </c>
      <c r="EK259">
        <v>755.759384615385</v>
      </c>
      <c r="EL259">
        <v>823.108076923077</v>
      </c>
      <c r="EM259">
        <v>7.05501692307692</v>
      </c>
      <c r="EN259">
        <v>808.364</v>
      </c>
      <c r="EO259">
        <v>17.9125923076923</v>
      </c>
      <c r="EP259">
        <v>2.24925769230769</v>
      </c>
      <c r="EQ259">
        <v>1.61369</v>
      </c>
      <c r="ER259">
        <v>19.3175230769231</v>
      </c>
      <c r="ES259">
        <v>14.0901769230769</v>
      </c>
      <c r="ET259">
        <v>2000.01230769231</v>
      </c>
      <c r="EU259">
        <v>0.980000538461539</v>
      </c>
      <c r="EV259">
        <v>0.0199996692307692</v>
      </c>
      <c r="EW259">
        <v>0</v>
      </c>
      <c r="EX259">
        <v>820.106076923077</v>
      </c>
      <c r="EY259">
        <v>5.00016</v>
      </c>
      <c r="EZ259">
        <v>16576.5769230769</v>
      </c>
      <c r="FA259">
        <v>18234.3153846154</v>
      </c>
      <c r="FB259">
        <v>48.875</v>
      </c>
      <c r="FC259">
        <v>49.312</v>
      </c>
      <c r="FD259">
        <v>49.312</v>
      </c>
      <c r="FE259">
        <v>48.75</v>
      </c>
      <c r="FF259">
        <v>50.687</v>
      </c>
      <c r="FG259">
        <v>1955.11230769231</v>
      </c>
      <c r="FH259">
        <v>39.9</v>
      </c>
      <c r="FI259">
        <v>0</v>
      </c>
      <c r="FJ259">
        <v>1758477236.6</v>
      </c>
      <c r="FK259">
        <v>0</v>
      </c>
      <c r="FL259">
        <v>820.360923076923</v>
      </c>
      <c r="FM259">
        <v>13.8585299251093</v>
      </c>
      <c r="FN259">
        <v>267.145299126033</v>
      </c>
      <c r="FO259">
        <v>16581.2307692308</v>
      </c>
      <c r="FP259">
        <v>15</v>
      </c>
      <c r="FQ259">
        <v>0</v>
      </c>
      <c r="FR259" t="s">
        <v>441</v>
      </c>
      <c r="FS259">
        <v>1747249705.1</v>
      </c>
      <c r="FT259">
        <v>1747249711.1</v>
      </c>
      <c r="FU259">
        <v>0</v>
      </c>
      <c r="FV259">
        <v>0.871</v>
      </c>
      <c r="FW259">
        <v>0.066</v>
      </c>
      <c r="FX259">
        <v>5.486</v>
      </c>
      <c r="FY259">
        <v>0.145</v>
      </c>
      <c r="FZ259">
        <v>420</v>
      </c>
      <c r="GA259">
        <v>16</v>
      </c>
      <c r="GB259">
        <v>0.27</v>
      </c>
      <c r="GC259">
        <v>0.16</v>
      </c>
      <c r="GD259">
        <v>-70.8960571428571</v>
      </c>
      <c r="GE259">
        <v>-9.1180987012987</v>
      </c>
      <c r="GF259">
        <v>0.986404030314357</v>
      </c>
      <c r="GG259">
        <v>0</v>
      </c>
      <c r="GH259">
        <v>819.169882352941</v>
      </c>
      <c r="GI259">
        <v>15.0791443902881</v>
      </c>
      <c r="GJ259">
        <v>1.49578928141448</v>
      </c>
      <c r="GK259">
        <v>-1</v>
      </c>
      <c r="GL259">
        <v>7.05552714285714</v>
      </c>
      <c r="GM259">
        <v>-0.00142987012987753</v>
      </c>
      <c r="GN259">
        <v>0.00248633626591636</v>
      </c>
      <c r="GO259">
        <v>1</v>
      </c>
      <c r="GP259">
        <v>1</v>
      </c>
      <c r="GQ259">
        <v>2</v>
      </c>
      <c r="GR259" t="s">
        <v>448</v>
      </c>
      <c r="GS259">
        <v>3.12469</v>
      </c>
      <c r="GT259">
        <v>2.6589</v>
      </c>
      <c r="GU259">
        <v>0.136835</v>
      </c>
      <c r="GV259">
        <v>0.145917</v>
      </c>
      <c r="GW259">
        <v>0.104202</v>
      </c>
      <c r="GX259">
        <v>0.0824762</v>
      </c>
      <c r="GY259">
        <v>22353.1</v>
      </c>
      <c r="GZ259">
        <v>20855</v>
      </c>
      <c r="HA259">
        <v>23157.1</v>
      </c>
      <c r="HB259">
        <v>23774.3</v>
      </c>
      <c r="HC259">
        <v>35352.4</v>
      </c>
      <c r="HD259">
        <v>36108.3</v>
      </c>
      <c r="HE259">
        <v>41745.2</v>
      </c>
      <c r="HF259">
        <v>42391.9</v>
      </c>
      <c r="HG259">
        <v>1.91293</v>
      </c>
      <c r="HH259">
        <v>1.79435</v>
      </c>
      <c r="HI259">
        <v>0.157453</v>
      </c>
      <c r="HJ259">
        <v>0</v>
      </c>
      <c r="HK259">
        <v>27.399</v>
      </c>
      <c r="HL259">
        <v>999.9</v>
      </c>
      <c r="HM259">
        <v>42.107</v>
      </c>
      <c r="HN259">
        <v>31.209</v>
      </c>
      <c r="HO259">
        <v>21.3408</v>
      </c>
      <c r="HP259">
        <v>54.1957</v>
      </c>
      <c r="HQ259">
        <v>43.4215</v>
      </c>
      <c r="HR259">
        <v>1</v>
      </c>
      <c r="HS259">
        <v>0.0151397</v>
      </c>
      <c r="HT259">
        <v>-0.985686</v>
      </c>
      <c r="HU259">
        <v>20.2148</v>
      </c>
      <c r="HV259">
        <v>5.22942</v>
      </c>
      <c r="HW259">
        <v>11.992</v>
      </c>
      <c r="HX259">
        <v>4.95575</v>
      </c>
      <c r="HY259">
        <v>3.304</v>
      </c>
      <c r="HZ259">
        <v>999.9</v>
      </c>
      <c r="IA259">
        <v>9999</v>
      </c>
      <c r="IB259">
        <v>9999</v>
      </c>
      <c r="IC259">
        <v>9999</v>
      </c>
      <c r="ID259">
        <v>1.86859</v>
      </c>
      <c r="IE259">
        <v>1.8643</v>
      </c>
      <c r="IF259">
        <v>1.87183</v>
      </c>
      <c r="IG259">
        <v>1.86279</v>
      </c>
      <c r="IH259">
        <v>1.86218</v>
      </c>
      <c r="II259">
        <v>1.86859</v>
      </c>
      <c r="IJ259">
        <v>1.85881</v>
      </c>
      <c r="IK259">
        <v>1.86511</v>
      </c>
      <c r="IL259">
        <v>5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6.595</v>
      </c>
      <c r="IZ259">
        <v>0.3628</v>
      </c>
      <c r="JA259">
        <v>4.24591870636989</v>
      </c>
      <c r="JB259">
        <v>0.00406324532283829</v>
      </c>
      <c r="JC259">
        <v>-1.45373754250553e-06</v>
      </c>
      <c r="JD259">
        <v>2.45784242640463e-10</v>
      </c>
      <c r="JE259">
        <v>0.0444475935836347</v>
      </c>
      <c r="JF259">
        <v>0.00491888386651684</v>
      </c>
      <c r="JG259">
        <v>0.000226889049496401</v>
      </c>
      <c r="JH259">
        <v>4.01595507822366e-06</v>
      </c>
      <c r="JI259">
        <v>-0</v>
      </c>
      <c r="JJ259">
        <v>2035</v>
      </c>
      <c r="JK259">
        <v>2</v>
      </c>
      <c r="JL259">
        <v>30</v>
      </c>
      <c r="JM259">
        <v>187125.5</v>
      </c>
      <c r="JN259">
        <v>187125.4</v>
      </c>
      <c r="JO259">
        <v>1.82739</v>
      </c>
      <c r="JP259">
        <v>2.35718</v>
      </c>
      <c r="JQ259">
        <v>1.4978</v>
      </c>
      <c r="JR259">
        <v>2.32422</v>
      </c>
      <c r="JS259">
        <v>1.54419</v>
      </c>
      <c r="JT259">
        <v>2.34985</v>
      </c>
      <c r="JU259">
        <v>36.2224</v>
      </c>
      <c r="JV259">
        <v>24.1313</v>
      </c>
      <c r="JW259">
        <v>18</v>
      </c>
      <c r="JX259">
        <v>549.447</v>
      </c>
      <c r="JY259">
        <v>417.89</v>
      </c>
      <c r="JZ259">
        <v>29.166</v>
      </c>
      <c r="KA259">
        <v>27.7921</v>
      </c>
      <c r="KB259">
        <v>29.9998</v>
      </c>
      <c r="KC259">
        <v>27.7245</v>
      </c>
      <c r="KD259">
        <v>27.7545</v>
      </c>
      <c r="KE259">
        <v>36.725</v>
      </c>
      <c r="KF259">
        <v>25.298</v>
      </c>
      <c r="KG259">
        <v>32.2237</v>
      </c>
      <c r="KH259">
        <v>29.186</v>
      </c>
      <c r="KI259">
        <v>860.247</v>
      </c>
      <c r="KJ259">
        <v>17.9251</v>
      </c>
      <c r="KK259">
        <v>93.5645</v>
      </c>
      <c r="KL259">
        <v>98.8009</v>
      </c>
    </row>
    <row r="260" spans="1:298">
      <c r="A260">
        <v>244</v>
      </c>
      <c r="B260">
        <v>1758477240</v>
      </c>
      <c r="C260">
        <v>7911.90000009537</v>
      </c>
      <c r="D260" t="s">
        <v>933</v>
      </c>
      <c r="E260" t="s">
        <v>934</v>
      </c>
      <c r="F260">
        <v>5</v>
      </c>
      <c r="G260" t="s">
        <v>436</v>
      </c>
      <c r="H260" t="s">
        <v>832</v>
      </c>
      <c r="I260" t="s">
        <v>438</v>
      </c>
      <c r="J260">
        <v>1758477231.84615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856.789415331601</v>
      </c>
      <c r="AL260">
        <v>796.153890909091</v>
      </c>
      <c r="AM260">
        <v>3.30431861471858</v>
      </c>
      <c r="AN260">
        <v>63.94</v>
      </c>
      <c r="AO260">
        <f>(AQ260 - AP260 + DZ260*1E3/(8.314*(EB260+273.15)) * AS260/DY260 * AR260) * DY260/(100*DM260) * 1000/(1000 - AQ260)</f>
        <v>0</v>
      </c>
      <c r="AP260">
        <v>17.9089522849776</v>
      </c>
      <c r="AQ260">
        <v>24.9700153846154</v>
      </c>
      <c r="AR260">
        <v>2.02751065342174e-06</v>
      </c>
      <c r="AS260">
        <v>94.9993966536346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4.8</v>
      </c>
      <c r="DN260">
        <v>0.5</v>
      </c>
      <c r="DO260" t="s">
        <v>440</v>
      </c>
      <c r="DP260">
        <v>2</v>
      </c>
      <c r="DQ260" t="b">
        <v>1</v>
      </c>
      <c r="DR260">
        <v>1758477231.84615</v>
      </c>
      <c r="DS260">
        <v>753.082076923077</v>
      </c>
      <c r="DT260">
        <v>825.203153846154</v>
      </c>
      <c r="DU260">
        <v>24.9683846153846</v>
      </c>
      <c r="DV260">
        <v>17.9103923076923</v>
      </c>
      <c r="DW260">
        <v>746.511230769231</v>
      </c>
      <c r="DX260">
        <v>24.6057230769231</v>
      </c>
      <c r="DY260">
        <v>499.984307692308</v>
      </c>
      <c r="DZ260">
        <v>90.0887</v>
      </c>
      <c r="EA260">
        <v>0.0332774230769231</v>
      </c>
      <c r="EB260">
        <v>31.0094307692308</v>
      </c>
      <c r="EC260">
        <v>29.9670230769231</v>
      </c>
      <c r="ED260">
        <v>999.9</v>
      </c>
      <c r="EE260">
        <v>0</v>
      </c>
      <c r="EF260">
        <v>0</v>
      </c>
      <c r="EG260">
        <v>9979.99307692308</v>
      </c>
      <c r="EH260">
        <v>0</v>
      </c>
      <c r="EI260">
        <v>10.7945</v>
      </c>
      <c r="EJ260">
        <v>-72.1209769230769</v>
      </c>
      <c r="EK260">
        <v>772.366769230769</v>
      </c>
      <c r="EL260">
        <v>840.252384615384</v>
      </c>
      <c r="EM260">
        <v>7.05801</v>
      </c>
      <c r="EN260">
        <v>825.203153846154</v>
      </c>
      <c r="EO260">
        <v>17.9103923076923</v>
      </c>
      <c r="EP260">
        <v>2.24937076923077</v>
      </c>
      <c r="EQ260">
        <v>1.61352230769231</v>
      </c>
      <c r="ER260">
        <v>19.3183307692308</v>
      </c>
      <c r="ES260">
        <v>14.0885692307692</v>
      </c>
      <c r="ET260">
        <v>2000.01846153846</v>
      </c>
      <c r="EU260">
        <v>0.980000615384615</v>
      </c>
      <c r="EV260">
        <v>0.0199996615384615</v>
      </c>
      <c r="EW260">
        <v>0</v>
      </c>
      <c r="EX260">
        <v>821.240615384615</v>
      </c>
      <c r="EY260">
        <v>5.00016</v>
      </c>
      <c r="EZ260">
        <v>16598.5461538462</v>
      </c>
      <c r="FA260">
        <v>18234.3692307692</v>
      </c>
      <c r="FB260">
        <v>48.875</v>
      </c>
      <c r="FC260">
        <v>49.312</v>
      </c>
      <c r="FD260">
        <v>49.312</v>
      </c>
      <c r="FE260">
        <v>48.75</v>
      </c>
      <c r="FF260">
        <v>50.687</v>
      </c>
      <c r="FG260">
        <v>1955.11846153846</v>
      </c>
      <c r="FH260">
        <v>39.9</v>
      </c>
      <c r="FI260">
        <v>0</v>
      </c>
      <c r="FJ260">
        <v>1758477241.4</v>
      </c>
      <c r="FK260">
        <v>0</v>
      </c>
      <c r="FL260">
        <v>821.407961538462</v>
      </c>
      <c r="FM260">
        <v>13.3168888948879</v>
      </c>
      <c r="FN260">
        <v>246.574358975852</v>
      </c>
      <c r="FO260">
        <v>16602.1115384615</v>
      </c>
      <c r="FP260">
        <v>15</v>
      </c>
      <c r="FQ260">
        <v>0</v>
      </c>
      <c r="FR260" t="s">
        <v>441</v>
      </c>
      <c r="FS260">
        <v>1747249705.1</v>
      </c>
      <c r="FT260">
        <v>1747249711.1</v>
      </c>
      <c r="FU260">
        <v>0</v>
      </c>
      <c r="FV260">
        <v>0.871</v>
      </c>
      <c r="FW260">
        <v>0.066</v>
      </c>
      <c r="FX260">
        <v>5.486</v>
      </c>
      <c r="FY260">
        <v>0.145</v>
      </c>
      <c r="FZ260">
        <v>420</v>
      </c>
      <c r="GA260">
        <v>16</v>
      </c>
      <c r="GB260">
        <v>0.27</v>
      </c>
      <c r="GC260">
        <v>0.16</v>
      </c>
      <c r="GD260">
        <v>-71.7419857142857</v>
      </c>
      <c r="GE260">
        <v>-8.43933506493504</v>
      </c>
      <c r="GF260">
        <v>0.894513740364385</v>
      </c>
      <c r="GG260">
        <v>0</v>
      </c>
      <c r="GH260">
        <v>820.611205882353</v>
      </c>
      <c r="GI260">
        <v>13.8729564629334</v>
      </c>
      <c r="GJ260">
        <v>1.37879866250665</v>
      </c>
      <c r="GK260">
        <v>-1</v>
      </c>
      <c r="GL260">
        <v>7.05676571428571</v>
      </c>
      <c r="GM260">
        <v>0.0344976623376708</v>
      </c>
      <c r="GN260">
        <v>0.00397189959522622</v>
      </c>
      <c r="GO260">
        <v>1</v>
      </c>
      <c r="GP260">
        <v>1</v>
      </c>
      <c r="GQ260">
        <v>2</v>
      </c>
      <c r="GR260" t="s">
        <v>448</v>
      </c>
      <c r="GS260">
        <v>3.12471</v>
      </c>
      <c r="GT260">
        <v>2.65872</v>
      </c>
      <c r="GU260">
        <v>0.138821</v>
      </c>
      <c r="GV260">
        <v>0.147929</v>
      </c>
      <c r="GW260">
        <v>0.104184</v>
      </c>
      <c r="GX260">
        <v>0.0824716</v>
      </c>
      <c r="GY260">
        <v>22302.1</v>
      </c>
      <c r="GZ260">
        <v>20806.2</v>
      </c>
      <c r="HA260">
        <v>23157.5</v>
      </c>
      <c r="HB260">
        <v>23774.7</v>
      </c>
      <c r="HC260">
        <v>35353.5</v>
      </c>
      <c r="HD260">
        <v>36109.3</v>
      </c>
      <c r="HE260">
        <v>41745.6</v>
      </c>
      <c r="HF260">
        <v>42392.7</v>
      </c>
      <c r="HG260">
        <v>1.91293</v>
      </c>
      <c r="HH260">
        <v>1.79475</v>
      </c>
      <c r="HI260">
        <v>0.156827</v>
      </c>
      <c r="HJ260">
        <v>0</v>
      </c>
      <c r="HK260">
        <v>27.3966</v>
      </c>
      <c r="HL260">
        <v>999.9</v>
      </c>
      <c r="HM260">
        <v>42.107</v>
      </c>
      <c r="HN260">
        <v>31.209</v>
      </c>
      <c r="HO260">
        <v>21.3388</v>
      </c>
      <c r="HP260">
        <v>53.8157</v>
      </c>
      <c r="HQ260">
        <v>43.3053</v>
      </c>
      <c r="HR260">
        <v>1</v>
      </c>
      <c r="HS260">
        <v>0.0145783</v>
      </c>
      <c r="HT260">
        <v>-0.999115</v>
      </c>
      <c r="HU260">
        <v>20.2147</v>
      </c>
      <c r="HV260">
        <v>5.22912</v>
      </c>
      <c r="HW260">
        <v>11.992</v>
      </c>
      <c r="HX260">
        <v>4.95575</v>
      </c>
      <c r="HY260">
        <v>3.30393</v>
      </c>
      <c r="HZ260">
        <v>999.9</v>
      </c>
      <c r="IA260">
        <v>9999</v>
      </c>
      <c r="IB260">
        <v>9999</v>
      </c>
      <c r="IC260">
        <v>9999</v>
      </c>
      <c r="ID260">
        <v>1.86859</v>
      </c>
      <c r="IE260">
        <v>1.86431</v>
      </c>
      <c r="IF260">
        <v>1.8718</v>
      </c>
      <c r="IG260">
        <v>1.86279</v>
      </c>
      <c r="IH260">
        <v>1.86217</v>
      </c>
      <c r="II260">
        <v>1.86859</v>
      </c>
      <c r="IJ260">
        <v>1.85877</v>
      </c>
      <c r="IK260">
        <v>1.86513</v>
      </c>
      <c r="IL260">
        <v>5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6.632</v>
      </c>
      <c r="IZ260">
        <v>0.3626</v>
      </c>
      <c r="JA260">
        <v>4.24591870636989</v>
      </c>
      <c r="JB260">
        <v>0.00406324532283829</v>
      </c>
      <c r="JC260">
        <v>-1.45373754250553e-06</v>
      </c>
      <c r="JD260">
        <v>2.45784242640463e-10</v>
      </c>
      <c r="JE260">
        <v>0.0444475935836347</v>
      </c>
      <c r="JF260">
        <v>0.00491888386651684</v>
      </c>
      <c r="JG260">
        <v>0.000226889049496401</v>
      </c>
      <c r="JH260">
        <v>4.01595507822366e-06</v>
      </c>
      <c r="JI260">
        <v>-0</v>
      </c>
      <c r="JJ260">
        <v>2035</v>
      </c>
      <c r="JK260">
        <v>2</v>
      </c>
      <c r="JL260">
        <v>30</v>
      </c>
      <c r="JM260">
        <v>187125.6</v>
      </c>
      <c r="JN260">
        <v>187125.5</v>
      </c>
      <c r="JO260">
        <v>1.85669</v>
      </c>
      <c r="JP260">
        <v>2.35352</v>
      </c>
      <c r="JQ260">
        <v>1.4978</v>
      </c>
      <c r="JR260">
        <v>2.32422</v>
      </c>
      <c r="JS260">
        <v>1.54419</v>
      </c>
      <c r="JT260">
        <v>2.35474</v>
      </c>
      <c r="JU260">
        <v>36.2224</v>
      </c>
      <c r="JV260">
        <v>24.1313</v>
      </c>
      <c r="JW260">
        <v>18</v>
      </c>
      <c r="JX260">
        <v>549.406</v>
      </c>
      <c r="JY260">
        <v>418.09</v>
      </c>
      <c r="JZ260">
        <v>29.1905</v>
      </c>
      <c r="KA260">
        <v>27.7873</v>
      </c>
      <c r="KB260">
        <v>29.9998</v>
      </c>
      <c r="KC260">
        <v>27.7198</v>
      </c>
      <c r="KD260">
        <v>27.7503</v>
      </c>
      <c r="KE260">
        <v>37.2432</v>
      </c>
      <c r="KF260">
        <v>25.298</v>
      </c>
      <c r="KG260">
        <v>32.2237</v>
      </c>
      <c r="KH260">
        <v>29.2105</v>
      </c>
      <c r="KI260">
        <v>873.884</v>
      </c>
      <c r="KJ260">
        <v>17.9251</v>
      </c>
      <c r="KK260">
        <v>93.5655</v>
      </c>
      <c r="KL260">
        <v>98.8027</v>
      </c>
    </row>
    <row r="261" spans="1:298">
      <c r="A261">
        <v>245</v>
      </c>
      <c r="B261">
        <v>1758477245</v>
      </c>
      <c r="C261">
        <v>7916.90000009537</v>
      </c>
      <c r="D261" t="s">
        <v>935</v>
      </c>
      <c r="E261" t="s">
        <v>936</v>
      </c>
      <c r="F261">
        <v>5</v>
      </c>
      <c r="G261" t="s">
        <v>436</v>
      </c>
      <c r="H261" t="s">
        <v>832</v>
      </c>
      <c r="I261" t="s">
        <v>438</v>
      </c>
      <c r="J261">
        <v>1758477236.84615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874.071223691775</v>
      </c>
      <c r="AL261">
        <v>813.033442424242</v>
      </c>
      <c r="AM261">
        <v>3.35230519480512</v>
      </c>
      <c r="AN261">
        <v>63.94</v>
      </c>
      <c r="AO261">
        <f>(AQ261 - AP261 + DZ261*1E3/(8.314*(EB261+273.15)) * AS261/DY261 * AR261) * DY261/(100*DM261) * 1000/(1000 - AQ261)</f>
        <v>0</v>
      </c>
      <c r="AP261">
        <v>17.9064364763888</v>
      </c>
      <c r="AQ261">
        <v>24.9601293706294</v>
      </c>
      <c r="AR261">
        <v>-1.34296615795001e-05</v>
      </c>
      <c r="AS261">
        <v>94.9993966536346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4.8</v>
      </c>
      <c r="DN261">
        <v>0.5</v>
      </c>
      <c r="DO261" t="s">
        <v>440</v>
      </c>
      <c r="DP261">
        <v>2</v>
      </c>
      <c r="DQ261" t="b">
        <v>1</v>
      </c>
      <c r="DR261">
        <v>1758477236.84615</v>
      </c>
      <c r="DS261">
        <v>769.378153846154</v>
      </c>
      <c r="DT261">
        <v>842.084923076923</v>
      </c>
      <c r="DU261">
        <v>24.9672</v>
      </c>
      <c r="DV261">
        <v>17.9081615384615</v>
      </c>
      <c r="DW261">
        <v>762.770076923077</v>
      </c>
      <c r="DX261">
        <v>24.6045615384615</v>
      </c>
      <c r="DY261">
        <v>499.993153846154</v>
      </c>
      <c r="DZ261">
        <v>90.0898923076923</v>
      </c>
      <c r="EA261">
        <v>0.0332265307692308</v>
      </c>
      <c r="EB261">
        <v>31.0094615384615</v>
      </c>
      <c r="EC261">
        <v>29.9623384615385</v>
      </c>
      <c r="ED261">
        <v>999.9</v>
      </c>
      <c r="EE261">
        <v>0</v>
      </c>
      <c r="EF261">
        <v>0</v>
      </c>
      <c r="EG261">
        <v>9986.67769230769</v>
      </c>
      <c r="EH261">
        <v>0</v>
      </c>
      <c r="EI261">
        <v>10.7945</v>
      </c>
      <c r="EJ261">
        <v>-72.7066692307693</v>
      </c>
      <c r="EK261">
        <v>789.079153846154</v>
      </c>
      <c r="EL261">
        <v>857.44</v>
      </c>
      <c r="EM261">
        <v>7.05905153846154</v>
      </c>
      <c r="EN261">
        <v>842.084923076923</v>
      </c>
      <c r="EO261">
        <v>17.9081615384615</v>
      </c>
      <c r="EP261">
        <v>2.24929307692308</v>
      </c>
      <c r="EQ261">
        <v>1.61334384615385</v>
      </c>
      <c r="ER261">
        <v>19.3177769230769</v>
      </c>
      <c r="ES261">
        <v>14.0868384615385</v>
      </c>
      <c r="ET261">
        <v>2000.04153846154</v>
      </c>
      <c r="EU261">
        <v>0.980000846153846</v>
      </c>
      <c r="EV261">
        <v>0.0199994461538462</v>
      </c>
      <c r="EW261">
        <v>0</v>
      </c>
      <c r="EX261">
        <v>822.281461538462</v>
      </c>
      <c r="EY261">
        <v>5.00016</v>
      </c>
      <c r="EZ261">
        <v>16618.6692307692</v>
      </c>
      <c r="FA261">
        <v>18234.5846153846</v>
      </c>
      <c r="FB261">
        <v>48.875</v>
      </c>
      <c r="FC261">
        <v>49.312</v>
      </c>
      <c r="FD261">
        <v>49.312</v>
      </c>
      <c r="FE261">
        <v>48.75</v>
      </c>
      <c r="FF261">
        <v>50.687</v>
      </c>
      <c r="FG261">
        <v>1955.14153846154</v>
      </c>
      <c r="FH261">
        <v>39.9</v>
      </c>
      <c r="FI261">
        <v>0</v>
      </c>
      <c r="FJ261">
        <v>1758477246.2</v>
      </c>
      <c r="FK261">
        <v>0</v>
      </c>
      <c r="FL261">
        <v>822.398923076923</v>
      </c>
      <c r="FM261">
        <v>10.8951111178227</v>
      </c>
      <c r="FN261">
        <v>228.936752337508</v>
      </c>
      <c r="FO261">
        <v>16620.9846153846</v>
      </c>
      <c r="FP261">
        <v>15</v>
      </c>
      <c r="FQ261">
        <v>0</v>
      </c>
      <c r="FR261" t="s">
        <v>441</v>
      </c>
      <c r="FS261">
        <v>1747249705.1</v>
      </c>
      <c r="FT261">
        <v>1747249711.1</v>
      </c>
      <c r="FU261">
        <v>0</v>
      </c>
      <c r="FV261">
        <v>0.871</v>
      </c>
      <c r="FW261">
        <v>0.066</v>
      </c>
      <c r="FX261">
        <v>5.486</v>
      </c>
      <c r="FY261">
        <v>0.145</v>
      </c>
      <c r="FZ261">
        <v>420</v>
      </c>
      <c r="GA261">
        <v>16</v>
      </c>
      <c r="GB261">
        <v>0.27</v>
      </c>
      <c r="GC261">
        <v>0.16</v>
      </c>
      <c r="GD261">
        <v>-72.389875</v>
      </c>
      <c r="GE261">
        <v>-6.90359548872178</v>
      </c>
      <c r="GF261">
        <v>0.762172420043523</v>
      </c>
      <c r="GG261">
        <v>0</v>
      </c>
      <c r="GH261">
        <v>821.645264705882</v>
      </c>
      <c r="GI261">
        <v>12.5143926694129</v>
      </c>
      <c r="GJ261">
        <v>1.2504090932647</v>
      </c>
      <c r="GK261">
        <v>-1</v>
      </c>
      <c r="GL261">
        <v>7.0580995</v>
      </c>
      <c r="GM261">
        <v>0.0150428571428595</v>
      </c>
      <c r="GN261">
        <v>0.00306890611619192</v>
      </c>
      <c r="GO261">
        <v>1</v>
      </c>
      <c r="GP261">
        <v>1</v>
      </c>
      <c r="GQ261">
        <v>2</v>
      </c>
      <c r="GR261" t="s">
        <v>448</v>
      </c>
      <c r="GS261">
        <v>3.12463</v>
      </c>
      <c r="GT261">
        <v>2.65859</v>
      </c>
      <c r="GU261">
        <v>0.140755</v>
      </c>
      <c r="GV261">
        <v>0.149727</v>
      </c>
      <c r="GW261">
        <v>0.104172</v>
      </c>
      <c r="GX261">
        <v>0.0824587</v>
      </c>
      <c r="GY261">
        <v>22252.3</v>
      </c>
      <c r="GZ261">
        <v>20762.6</v>
      </c>
      <c r="HA261">
        <v>23157.8</v>
      </c>
      <c r="HB261">
        <v>23775</v>
      </c>
      <c r="HC261">
        <v>35354.5</v>
      </c>
      <c r="HD261">
        <v>36110.5</v>
      </c>
      <c r="HE261">
        <v>41746</v>
      </c>
      <c r="HF261">
        <v>42393.2</v>
      </c>
      <c r="HG261">
        <v>1.9129</v>
      </c>
      <c r="HH261">
        <v>1.79497</v>
      </c>
      <c r="HI261">
        <v>0.157185</v>
      </c>
      <c r="HJ261">
        <v>0</v>
      </c>
      <c r="HK261">
        <v>27.3966</v>
      </c>
      <c r="HL261">
        <v>999.9</v>
      </c>
      <c r="HM261">
        <v>42.107</v>
      </c>
      <c r="HN261">
        <v>31.209</v>
      </c>
      <c r="HO261">
        <v>21.3385</v>
      </c>
      <c r="HP261">
        <v>54.6057</v>
      </c>
      <c r="HQ261">
        <v>43.3413</v>
      </c>
      <c r="HR261">
        <v>1</v>
      </c>
      <c r="HS261">
        <v>0.0145859</v>
      </c>
      <c r="HT261">
        <v>-1.03078</v>
      </c>
      <c r="HU261">
        <v>20.2145</v>
      </c>
      <c r="HV261">
        <v>5.22987</v>
      </c>
      <c r="HW261">
        <v>11.992</v>
      </c>
      <c r="HX261">
        <v>4.9557</v>
      </c>
      <c r="HY261">
        <v>3.30395</v>
      </c>
      <c r="HZ261">
        <v>999.9</v>
      </c>
      <c r="IA261">
        <v>9999</v>
      </c>
      <c r="IB261">
        <v>9999</v>
      </c>
      <c r="IC261">
        <v>9999</v>
      </c>
      <c r="ID261">
        <v>1.86858</v>
      </c>
      <c r="IE261">
        <v>1.8643</v>
      </c>
      <c r="IF261">
        <v>1.87181</v>
      </c>
      <c r="IG261">
        <v>1.86279</v>
      </c>
      <c r="IH261">
        <v>1.86218</v>
      </c>
      <c r="II261">
        <v>1.86859</v>
      </c>
      <c r="IJ261">
        <v>1.85874</v>
      </c>
      <c r="IK261">
        <v>1.86511</v>
      </c>
      <c r="IL261">
        <v>5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6.668</v>
      </c>
      <c r="IZ261">
        <v>0.3625</v>
      </c>
      <c r="JA261">
        <v>4.24591870636989</v>
      </c>
      <c r="JB261">
        <v>0.00406324532283829</v>
      </c>
      <c r="JC261">
        <v>-1.45373754250553e-06</v>
      </c>
      <c r="JD261">
        <v>2.45784242640463e-10</v>
      </c>
      <c r="JE261">
        <v>0.0444475935836347</v>
      </c>
      <c r="JF261">
        <v>0.00491888386651684</v>
      </c>
      <c r="JG261">
        <v>0.000226889049496401</v>
      </c>
      <c r="JH261">
        <v>4.01595507822366e-06</v>
      </c>
      <c r="JI261">
        <v>-0</v>
      </c>
      <c r="JJ261">
        <v>2035</v>
      </c>
      <c r="JK261">
        <v>2</v>
      </c>
      <c r="JL261">
        <v>30</v>
      </c>
      <c r="JM261">
        <v>187125.7</v>
      </c>
      <c r="JN261">
        <v>187125.6</v>
      </c>
      <c r="JO261">
        <v>1.88477</v>
      </c>
      <c r="JP261">
        <v>2.35352</v>
      </c>
      <c r="JQ261">
        <v>1.4978</v>
      </c>
      <c r="JR261">
        <v>2.32422</v>
      </c>
      <c r="JS261">
        <v>1.54419</v>
      </c>
      <c r="JT261">
        <v>2.34497</v>
      </c>
      <c r="JU261">
        <v>36.2224</v>
      </c>
      <c r="JV261">
        <v>24.1313</v>
      </c>
      <c r="JW261">
        <v>18</v>
      </c>
      <c r="JX261">
        <v>549.355</v>
      </c>
      <c r="JY261">
        <v>418.188</v>
      </c>
      <c r="JZ261">
        <v>29.214</v>
      </c>
      <c r="KA261">
        <v>27.7837</v>
      </c>
      <c r="KB261">
        <v>29.9999</v>
      </c>
      <c r="KC261">
        <v>27.7157</v>
      </c>
      <c r="KD261">
        <v>27.7459</v>
      </c>
      <c r="KE261">
        <v>37.7867</v>
      </c>
      <c r="KF261">
        <v>25.298</v>
      </c>
      <c r="KG261">
        <v>32.2237</v>
      </c>
      <c r="KH261">
        <v>29.2418</v>
      </c>
      <c r="KI261">
        <v>887.373</v>
      </c>
      <c r="KJ261">
        <v>17.9251</v>
      </c>
      <c r="KK261">
        <v>93.5665</v>
      </c>
      <c r="KL261">
        <v>98.804</v>
      </c>
    </row>
    <row r="262" spans="1:298">
      <c r="A262">
        <v>246</v>
      </c>
      <c r="B262">
        <v>1758477250</v>
      </c>
      <c r="C262">
        <v>7921.90000009537</v>
      </c>
      <c r="D262" t="s">
        <v>937</v>
      </c>
      <c r="E262" t="s">
        <v>938</v>
      </c>
      <c r="F262">
        <v>5</v>
      </c>
      <c r="G262" t="s">
        <v>436</v>
      </c>
      <c r="H262" t="s">
        <v>832</v>
      </c>
      <c r="I262" t="s">
        <v>438</v>
      </c>
      <c r="J262">
        <v>1758477241.84615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890.250860966234</v>
      </c>
      <c r="AL262">
        <v>828.875951515151</v>
      </c>
      <c r="AM262">
        <v>3.18445324675313</v>
      </c>
      <c r="AN262">
        <v>63.94</v>
      </c>
      <c r="AO262">
        <f>(AQ262 - AP262 + DZ262*1E3/(8.314*(EB262+273.15)) * AS262/DY262 * AR262) * DY262/(100*DM262) * 1000/(1000 - AQ262)</f>
        <v>0</v>
      </c>
      <c r="AP262">
        <v>17.9035686658977</v>
      </c>
      <c r="AQ262">
        <v>24.9576825174825</v>
      </c>
      <c r="AR262">
        <v>-8.54568746050168e-06</v>
      </c>
      <c r="AS262">
        <v>94.9993966536346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4.8</v>
      </c>
      <c r="DN262">
        <v>0.5</v>
      </c>
      <c r="DO262" t="s">
        <v>440</v>
      </c>
      <c r="DP262">
        <v>2</v>
      </c>
      <c r="DQ262" t="b">
        <v>1</v>
      </c>
      <c r="DR262">
        <v>1758477241.84615</v>
      </c>
      <c r="DS262">
        <v>785.499692307692</v>
      </c>
      <c r="DT262">
        <v>858.550461538461</v>
      </c>
      <c r="DU262">
        <v>24.9644384615385</v>
      </c>
      <c r="DV262">
        <v>17.9059846153846</v>
      </c>
      <c r="DW262">
        <v>778.855</v>
      </c>
      <c r="DX262">
        <v>24.6018538461538</v>
      </c>
      <c r="DY262">
        <v>500.016</v>
      </c>
      <c r="DZ262">
        <v>90.0909769230769</v>
      </c>
      <c r="EA262">
        <v>0.0331919153846154</v>
      </c>
      <c r="EB262">
        <v>31.0117</v>
      </c>
      <c r="EC262">
        <v>29.9605769230769</v>
      </c>
      <c r="ED262">
        <v>999.9</v>
      </c>
      <c r="EE262">
        <v>0</v>
      </c>
      <c r="EF262">
        <v>0</v>
      </c>
      <c r="EG262">
        <v>9992.54076923077</v>
      </c>
      <c r="EH262">
        <v>0</v>
      </c>
      <c r="EI262">
        <v>10.7945</v>
      </c>
      <c r="EJ262">
        <v>-73.0508076923077</v>
      </c>
      <c r="EK262">
        <v>805.611230769231</v>
      </c>
      <c r="EL262">
        <v>874.203846153846</v>
      </c>
      <c r="EM262">
        <v>7.05845384615384</v>
      </c>
      <c r="EN262">
        <v>858.550461538461</v>
      </c>
      <c r="EO262">
        <v>17.9059846153846</v>
      </c>
      <c r="EP262">
        <v>2.24907153846154</v>
      </c>
      <c r="EQ262">
        <v>1.61316846153846</v>
      </c>
      <c r="ER262">
        <v>19.3162</v>
      </c>
      <c r="ES262">
        <v>14.0851615384615</v>
      </c>
      <c r="ET262">
        <v>2000.02692307692</v>
      </c>
      <c r="EU262">
        <v>0.980000615384615</v>
      </c>
      <c r="EV262">
        <v>0.0199996615384615</v>
      </c>
      <c r="EW262">
        <v>0</v>
      </c>
      <c r="EX262">
        <v>823.209230769231</v>
      </c>
      <c r="EY262">
        <v>5.00016</v>
      </c>
      <c r="EZ262">
        <v>16636.9230769231</v>
      </c>
      <c r="FA262">
        <v>18234.4461538462</v>
      </c>
      <c r="FB262">
        <v>48.8701538461538</v>
      </c>
      <c r="FC262">
        <v>49.312</v>
      </c>
      <c r="FD262">
        <v>49.3072307692308</v>
      </c>
      <c r="FE262">
        <v>48.75</v>
      </c>
      <c r="FF262">
        <v>50.687</v>
      </c>
      <c r="FG262">
        <v>1955.12692307692</v>
      </c>
      <c r="FH262">
        <v>39.9</v>
      </c>
      <c r="FI262">
        <v>0</v>
      </c>
      <c r="FJ262">
        <v>1758477251</v>
      </c>
      <c r="FK262">
        <v>0</v>
      </c>
      <c r="FL262">
        <v>823.236</v>
      </c>
      <c r="FM262">
        <v>9.25887178407928</v>
      </c>
      <c r="FN262">
        <v>204.116239077414</v>
      </c>
      <c r="FO262">
        <v>16638.4923076923</v>
      </c>
      <c r="FP262">
        <v>15</v>
      </c>
      <c r="FQ262">
        <v>0</v>
      </c>
      <c r="FR262" t="s">
        <v>441</v>
      </c>
      <c r="FS262">
        <v>1747249705.1</v>
      </c>
      <c r="FT262">
        <v>1747249711.1</v>
      </c>
      <c r="FU262">
        <v>0</v>
      </c>
      <c r="FV262">
        <v>0.871</v>
      </c>
      <c r="FW262">
        <v>0.066</v>
      </c>
      <c r="FX262">
        <v>5.486</v>
      </c>
      <c r="FY262">
        <v>0.145</v>
      </c>
      <c r="FZ262">
        <v>420</v>
      </c>
      <c r="GA262">
        <v>16</v>
      </c>
      <c r="GB262">
        <v>0.27</v>
      </c>
      <c r="GC262">
        <v>0.16</v>
      </c>
      <c r="GD262">
        <v>-72.8832285714286</v>
      </c>
      <c r="GE262">
        <v>-4.05969350649352</v>
      </c>
      <c r="GF262">
        <v>0.477384671829709</v>
      </c>
      <c r="GG262">
        <v>0</v>
      </c>
      <c r="GH262">
        <v>822.672323529412</v>
      </c>
      <c r="GI262">
        <v>10.6358288724881</v>
      </c>
      <c r="GJ262">
        <v>1.07123935153162</v>
      </c>
      <c r="GK262">
        <v>-1</v>
      </c>
      <c r="GL262">
        <v>7.05835571428571</v>
      </c>
      <c r="GM262">
        <v>-0.010597402597415</v>
      </c>
      <c r="GN262">
        <v>0.0025937499446767</v>
      </c>
      <c r="GO262">
        <v>1</v>
      </c>
      <c r="GP262">
        <v>1</v>
      </c>
      <c r="GQ262">
        <v>2</v>
      </c>
      <c r="GR262" t="s">
        <v>448</v>
      </c>
      <c r="GS262">
        <v>3.12459</v>
      </c>
      <c r="GT262">
        <v>2.65899</v>
      </c>
      <c r="GU262">
        <v>0.142634</v>
      </c>
      <c r="GV262">
        <v>0.151487</v>
      </c>
      <c r="GW262">
        <v>0.104174</v>
      </c>
      <c r="GX262">
        <v>0.082456</v>
      </c>
      <c r="GY262">
        <v>22203.8</v>
      </c>
      <c r="GZ262">
        <v>20719.8</v>
      </c>
      <c r="HA262">
        <v>23157.9</v>
      </c>
      <c r="HB262">
        <v>23775.2</v>
      </c>
      <c r="HC262">
        <v>35354.9</v>
      </c>
      <c r="HD262">
        <v>36111.1</v>
      </c>
      <c r="HE262">
        <v>41746.4</v>
      </c>
      <c r="HF262">
        <v>42393.7</v>
      </c>
      <c r="HG262">
        <v>1.91255</v>
      </c>
      <c r="HH262">
        <v>1.79513</v>
      </c>
      <c r="HI262">
        <v>0.157319</v>
      </c>
      <c r="HJ262">
        <v>0</v>
      </c>
      <c r="HK262">
        <v>27.3945</v>
      </c>
      <c r="HL262">
        <v>999.9</v>
      </c>
      <c r="HM262">
        <v>42.083</v>
      </c>
      <c r="HN262">
        <v>31.209</v>
      </c>
      <c r="HO262">
        <v>21.3259</v>
      </c>
      <c r="HP262">
        <v>54.2257</v>
      </c>
      <c r="HQ262">
        <v>43.3534</v>
      </c>
      <c r="HR262">
        <v>1</v>
      </c>
      <c r="HS262">
        <v>0.0140117</v>
      </c>
      <c r="HT262">
        <v>-1.06322</v>
      </c>
      <c r="HU262">
        <v>20.2141</v>
      </c>
      <c r="HV262">
        <v>5.23002</v>
      </c>
      <c r="HW262">
        <v>11.992</v>
      </c>
      <c r="HX262">
        <v>4.95555</v>
      </c>
      <c r="HY262">
        <v>3.30385</v>
      </c>
      <c r="HZ262">
        <v>999.9</v>
      </c>
      <c r="IA262">
        <v>9999</v>
      </c>
      <c r="IB262">
        <v>9999</v>
      </c>
      <c r="IC262">
        <v>9999</v>
      </c>
      <c r="ID262">
        <v>1.86859</v>
      </c>
      <c r="IE262">
        <v>1.86431</v>
      </c>
      <c r="IF262">
        <v>1.87181</v>
      </c>
      <c r="IG262">
        <v>1.86279</v>
      </c>
      <c r="IH262">
        <v>1.86218</v>
      </c>
      <c r="II262">
        <v>1.86859</v>
      </c>
      <c r="IJ262">
        <v>1.85873</v>
      </c>
      <c r="IK262">
        <v>1.86509</v>
      </c>
      <c r="IL262">
        <v>5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6.703</v>
      </c>
      <c r="IZ262">
        <v>0.3625</v>
      </c>
      <c r="JA262">
        <v>4.24591870636989</v>
      </c>
      <c r="JB262">
        <v>0.00406324532283829</v>
      </c>
      <c r="JC262">
        <v>-1.45373754250553e-06</v>
      </c>
      <c r="JD262">
        <v>2.45784242640463e-10</v>
      </c>
      <c r="JE262">
        <v>0.0444475935836347</v>
      </c>
      <c r="JF262">
        <v>0.00491888386651684</v>
      </c>
      <c r="JG262">
        <v>0.000226889049496401</v>
      </c>
      <c r="JH262">
        <v>4.01595507822366e-06</v>
      </c>
      <c r="JI262">
        <v>-0</v>
      </c>
      <c r="JJ262">
        <v>2035</v>
      </c>
      <c r="JK262">
        <v>2</v>
      </c>
      <c r="JL262">
        <v>30</v>
      </c>
      <c r="JM262">
        <v>187125.7</v>
      </c>
      <c r="JN262">
        <v>187125.6</v>
      </c>
      <c r="JO262">
        <v>1.91406</v>
      </c>
      <c r="JP262">
        <v>2.35107</v>
      </c>
      <c r="JQ262">
        <v>1.4978</v>
      </c>
      <c r="JR262">
        <v>2.32422</v>
      </c>
      <c r="JS262">
        <v>1.54419</v>
      </c>
      <c r="JT262">
        <v>2.34375</v>
      </c>
      <c r="JU262">
        <v>36.2224</v>
      </c>
      <c r="JV262">
        <v>24.1313</v>
      </c>
      <c r="JW262">
        <v>18</v>
      </c>
      <c r="JX262">
        <v>549.086</v>
      </c>
      <c r="JY262">
        <v>418.245</v>
      </c>
      <c r="JZ262">
        <v>29.2441</v>
      </c>
      <c r="KA262">
        <v>27.7795</v>
      </c>
      <c r="KB262">
        <v>29.9998</v>
      </c>
      <c r="KC262">
        <v>27.711</v>
      </c>
      <c r="KD262">
        <v>27.7419</v>
      </c>
      <c r="KE262">
        <v>38.3883</v>
      </c>
      <c r="KF262">
        <v>25.298</v>
      </c>
      <c r="KG262">
        <v>32.2237</v>
      </c>
      <c r="KH262">
        <v>29.2693</v>
      </c>
      <c r="KI262">
        <v>907.653</v>
      </c>
      <c r="KJ262">
        <v>17.9251</v>
      </c>
      <c r="KK262">
        <v>93.5674</v>
      </c>
      <c r="KL262">
        <v>98.8049</v>
      </c>
    </row>
    <row r="263" spans="1:298">
      <c r="A263">
        <v>247</v>
      </c>
      <c r="B263">
        <v>1758477255</v>
      </c>
      <c r="C263">
        <v>7926.90000009537</v>
      </c>
      <c r="D263" t="s">
        <v>939</v>
      </c>
      <c r="E263" t="s">
        <v>940</v>
      </c>
      <c r="F263">
        <v>5</v>
      </c>
      <c r="G263" t="s">
        <v>436</v>
      </c>
      <c r="H263" t="s">
        <v>832</v>
      </c>
      <c r="I263" t="s">
        <v>438</v>
      </c>
      <c r="J263">
        <v>1758477246.84615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905.892534282251</v>
      </c>
      <c r="AL263">
        <v>844.541563636363</v>
      </c>
      <c r="AM263">
        <v>3.0897839826839</v>
      </c>
      <c r="AN263">
        <v>63.94</v>
      </c>
      <c r="AO263">
        <f>(AQ263 - AP263 + DZ263*1E3/(8.314*(EB263+273.15)) * AS263/DY263 * AR263) * DY263/(100*DM263) * 1000/(1000 - AQ263)</f>
        <v>0</v>
      </c>
      <c r="AP263">
        <v>17.9016513311759</v>
      </c>
      <c r="AQ263">
        <v>24.9636664335665</v>
      </c>
      <c r="AR263">
        <v>4.2869602782666e-06</v>
      </c>
      <c r="AS263">
        <v>94.9993966536346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4.8</v>
      </c>
      <c r="DN263">
        <v>0.5</v>
      </c>
      <c r="DO263" t="s">
        <v>440</v>
      </c>
      <c r="DP263">
        <v>2</v>
      </c>
      <c r="DQ263" t="b">
        <v>1</v>
      </c>
      <c r="DR263">
        <v>1758477246.84615</v>
      </c>
      <c r="DS263">
        <v>801.365307692308</v>
      </c>
      <c r="DT263">
        <v>874.647076923077</v>
      </c>
      <c r="DU263">
        <v>24.9617615384615</v>
      </c>
      <c r="DV263">
        <v>17.9035153846154</v>
      </c>
      <c r="DW263">
        <v>794.685307692308</v>
      </c>
      <c r="DX263">
        <v>24.5992307692308</v>
      </c>
      <c r="DY263">
        <v>500.013692307692</v>
      </c>
      <c r="DZ263">
        <v>90.0912615384615</v>
      </c>
      <c r="EA263">
        <v>0.0332026846153846</v>
      </c>
      <c r="EB263">
        <v>31.0151384615385</v>
      </c>
      <c r="EC263">
        <v>29.9577846153846</v>
      </c>
      <c r="ED263">
        <v>999.9</v>
      </c>
      <c r="EE263">
        <v>0</v>
      </c>
      <c r="EF263">
        <v>0</v>
      </c>
      <c r="EG263">
        <v>9998.70230769231</v>
      </c>
      <c r="EH263">
        <v>0</v>
      </c>
      <c r="EI263">
        <v>10.7945</v>
      </c>
      <c r="EJ263">
        <v>-73.2818846153846</v>
      </c>
      <c r="EK263">
        <v>821.880923076923</v>
      </c>
      <c r="EL263">
        <v>890.592</v>
      </c>
      <c r="EM263">
        <v>7.05823846153846</v>
      </c>
      <c r="EN263">
        <v>874.647076923077</v>
      </c>
      <c r="EO263">
        <v>17.9035153846154</v>
      </c>
      <c r="EP263">
        <v>2.24883615384615</v>
      </c>
      <c r="EQ263">
        <v>1.61295153846154</v>
      </c>
      <c r="ER263">
        <v>19.3145384615385</v>
      </c>
      <c r="ES263">
        <v>14.0830846153846</v>
      </c>
      <c r="ET263">
        <v>2000.01</v>
      </c>
      <c r="EU263">
        <v>0.980000384615385</v>
      </c>
      <c r="EV263">
        <v>0.0199998769230769</v>
      </c>
      <c r="EW263">
        <v>0</v>
      </c>
      <c r="EX263">
        <v>823.940230769231</v>
      </c>
      <c r="EY263">
        <v>5.00016</v>
      </c>
      <c r="EZ263">
        <v>16652.9615384615</v>
      </c>
      <c r="FA263">
        <v>18234.2923076923</v>
      </c>
      <c r="FB263">
        <v>48.8604615384615</v>
      </c>
      <c r="FC263">
        <v>49.312</v>
      </c>
      <c r="FD263">
        <v>49.2929230769231</v>
      </c>
      <c r="FE263">
        <v>48.75</v>
      </c>
      <c r="FF263">
        <v>50.687</v>
      </c>
      <c r="FG263">
        <v>1955.11</v>
      </c>
      <c r="FH263">
        <v>39.9</v>
      </c>
      <c r="FI263">
        <v>0</v>
      </c>
      <c r="FJ263">
        <v>1758477256.4</v>
      </c>
      <c r="FK263">
        <v>0</v>
      </c>
      <c r="FL263">
        <v>824.09144</v>
      </c>
      <c r="FM263">
        <v>8.62699998737911</v>
      </c>
      <c r="FN263">
        <v>173.053845879853</v>
      </c>
      <c r="FO263">
        <v>16656.464</v>
      </c>
      <c r="FP263">
        <v>15</v>
      </c>
      <c r="FQ263">
        <v>0</v>
      </c>
      <c r="FR263" t="s">
        <v>441</v>
      </c>
      <c r="FS263">
        <v>1747249705.1</v>
      </c>
      <c r="FT263">
        <v>1747249711.1</v>
      </c>
      <c r="FU263">
        <v>0</v>
      </c>
      <c r="FV263">
        <v>0.871</v>
      </c>
      <c r="FW263">
        <v>0.066</v>
      </c>
      <c r="FX263">
        <v>5.486</v>
      </c>
      <c r="FY263">
        <v>0.145</v>
      </c>
      <c r="FZ263">
        <v>420</v>
      </c>
      <c r="GA263">
        <v>16</v>
      </c>
      <c r="GB263">
        <v>0.27</v>
      </c>
      <c r="GC263">
        <v>0.16</v>
      </c>
      <c r="GD263">
        <v>-73.0070333333333</v>
      </c>
      <c r="GE263">
        <v>-2.07414545454538</v>
      </c>
      <c r="GF263">
        <v>0.409375649278534</v>
      </c>
      <c r="GG263">
        <v>0</v>
      </c>
      <c r="GH263">
        <v>823.287235294118</v>
      </c>
      <c r="GI263">
        <v>9.58059587706745</v>
      </c>
      <c r="GJ263">
        <v>0.966731030749055</v>
      </c>
      <c r="GK263">
        <v>-1</v>
      </c>
      <c r="GL263">
        <v>7.05895142857143</v>
      </c>
      <c r="GM263">
        <v>-0.00802831168830866</v>
      </c>
      <c r="GN263">
        <v>0.00273945821149312</v>
      </c>
      <c r="GO263">
        <v>1</v>
      </c>
      <c r="GP263">
        <v>1</v>
      </c>
      <c r="GQ263">
        <v>2</v>
      </c>
      <c r="GR263" t="s">
        <v>448</v>
      </c>
      <c r="GS263">
        <v>3.12472</v>
      </c>
      <c r="GT263">
        <v>2.6591</v>
      </c>
      <c r="GU263">
        <v>0.144423</v>
      </c>
      <c r="GV263">
        <v>0.153401</v>
      </c>
      <c r="GW263">
        <v>0.104173</v>
      </c>
      <c r="GX263">
        <v>0.0824467</v>
      </c>
      <c r="GY263">
        <v>22157.7</v>
      </c>
      <c r="GZ263">
        <v>20673.1</v>
      </c>
      <c r="HA263">
        <v>23158.1</v>
      </c>
      <c r="HB263">
        <v>23775.2</v>
      </c>
      <c r="HC263">
        <v>35355.5</v>
      </c>
      <c r="HD263">
        <v>36111.6</v>
      </c>
      <c r="HE263">
        <v>41746.8</v>
      </c>
      <c r="HF263">
        <v>42393.7</v>
      </c>
      <c r="HG263">
        <v>1.91293</v>
      </c>
      <c r="HH263">
        <v>1.79522</v>
      </c>
      <c r="HI263">
        <v>0.157386</v>
      </c>
      <c r="HJ263">
        <v>0</v>
      </c>
      <c r="HK263">
        <v>27.3958</v>
      </c>
      <c r="HL263">
        <v>999.9</v>
      </c>
      <c r="HM263">
        <v>42.083</v>
      </c>
      <c r="HN263">
        <v>31.209</v>
      </c>
      <c r="HO263">
        <v>21.3256</v>
      </c>
      <c r="HP263">
        <v>54.0557</v>
      </c>
      <c r="HQ263">
        <v>43.3373</v>
      </c>
      <c r="HR263">
        <v>1</v>
      </c>
      <c r="HS263">
        <v>0.0140091</v>
      </c>
      <c r="HT263">
        <v>-1.07369</v>
      </c>
      <c r="HU263">
        <v>20.2141</v>
      </c>
      <c r="HV263">
        <v>5.23226</v>
      </c>
      <c r="HW263">
        <v>11.992</v>
      </c>
      <c r="HX263">
        <v>4.95575</v>
      </c>
      <c r="HY263">
        <v>3.30395</v>
      </c>
      <c r="HZ263">
        <v>999.9</v>
      </c>
      <c r="IA263">
        <v>9999</v>
      </c>
      <c r="IB263">
        <v>9999</v>
      </c>
      <c r="IC263">
        <v>9999</v>
      </c>
      <c r="ID263">
        <v>1.86857</v>
      </c>
      <c r="IE263">
        <v>1.86432</v>
      </c>
      <c r="IF263">
        <v>1.87181</v>
      </c>
      <c r="IG263">
        <v>1.86279</v>
      </c>
      <c r="IH263">
        <v>1.86218</v>
      </c>
      <c r="II263">
        <v>1.86859</v>
      </c>
      <c r="IJ263">
        <v>1.85873</v>
      </c>
      <c r="IK263">
        <v>1.86511</v>
      </c>
      <c r="IL263">
        <v>5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6.736</v>
      </c>
      <c r="IZ263">
        <v>0.3625</v>
      </c>
      <c r="JA263">
        <v>4.24591870636989</v>
      </c>
      <c r="JB263">
        <v>0.00406324532283829</v>
      </c>
      <c r="JC263">
        <v>-1.45373754250553e-06</v>
      </c>
      <c r="JD263">
        <v>2.45784242640463e-10</v>
      </c>
      <c r="JE263">
        <v>0.0444475935836347</v>
      </c>
      <c r="JF263">
        <v>0.00491888386651684</v>
      </c>
      <c r="JG263">
        <v>0.000226889049496401</v>
      </c>
      <c r="JH263">
        <v>4.01595507822366e-06</v>
      </c>
      <c r="JI263">
        <v>-0</v>
      </c>
      <c r="JJ263">
        <v>2035</v>
      </c>
      <c r="JK263">
        <v>2</v>
      </c>
      <c r="JL263">
        <v>30</v>
      </c>
      <c r="JM263">
        <v>187125.8</v>
      </c>
      <c r="JN263">
        <v>187125.7</v>
      </c>
      <c r="JO263">
        <v>1.94092</v>
      </c>
      <c r="JP263">
        <v>2.34741</v>
      </c>
      <c r="JQ263">
        <v>1.4978</v>
      </c>
      <c r="JR263">
        <v>2.32422</v>
      </c>
      <c r="JS263">
        <v>1.54419</v>
      </c>
      <c r="JT263">
        <v>2.36938</v>
      </c>
      <c r="JU263">
        <v>36.2224</v>
      </c>
      <c r="JV263">
        <v>24.1313</v>
      </c>
      <c r="JW263">
        <v>18</v>
      </c>
      <c r="JX263">
        <v>549.297</v>
      </c>
      <c r="JY263">
        <v>418.271</v>
      </c>
      <c r="JZ263">
        <v>29.2745</v>
      </c>
      <c r="KA263">
        <v>27.7755</v>
      </c>
      <c r="KB263">
        <v>29.9999</v>
      </c>
      <c r="KC263">
        <v>27.7071</v>
      </c>
      <c r="KD263">
        <v>27.7374</v>
      </c>
      <c r="KE263">
        <v>38.9237</v>
      </c>
      <c r="KF263">
        <v>25.298</v>
      </c>
      <c r="KG263">
        <v>32.2237</v>
      </c>
      <c r="KH263">
        <v>29.2989</v>
      </c>
      <c r="KI263">
        <v>921.281</v>
      </c>
      <c r="KJ263">
        <v>17.9251</v>
      </c>
      <c r="KK263">
        <v>93.5682</v>
      </c>
      <c r="KL263">
        <v>98.8049</v>
      </c>
    </row>
    <row r="264" spans="1:298">
      <c r="A264">
        <v>248</v>
      </c>
      <c r="B264">
        <v>1758477260</v>
      </c>
      <c r="C264">
        <v>7931.90000009537</v>
      </c>
      <c r="D264" t="s">
        <v>941</v>
      </c>
      <c r="E264" t="s">
        <v>942</v>
      </c>
      <c r="F264">
        <v>5</v>
      </c>
      <c r="G264" t="s">
        <v>436</v>
      </c>
      <c r="H264" t="s">
        <v>832</v>
      </c>
      <c r="I264" t="s">
        <v>438</v>
      </c>
      <c r="J264">
        <v>1758477251.84615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923.44363110303</v>
      </c>
      <c r="AL264">
        <v>861.094375757576</v>
      </c>
      <c r="AM264">
        <v>3.34430519480511</v>
      </c>
      <c r="AN264">
        <v>63.94</v>
      </c>
      <c r="AO264">
        <f>(AQ264 - AP264 + DZ264*1E3/(8.314*(EB264+273.15)) * AS264/DY264 * AR264) * DY264/(100*DM264) * 1000/(1000 - AQ264)</f>
        <v>0</v>
      </c>
      <c r="AP264">
        <v>17.8985813340221</v>
      </c>
      <c r="AQ264">
        <v>24.9526160839161</v>
      </c>
      <c r="AR264">
        <v>-1.04121618840487e-05</v>
      </c>
      <c r="AS264">
        <v>94.9993966536346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4.8</v>
      </c>
      <c r="DN264">
        <v>0.5</v>
      </c>
      <c r="DO264" t="s">
        <v>440</v>
      </c>
      <c r="DP264">
        <v>2</v>
      </c>
      <c r="DQ264" t="b">
        <v>1</v>
      </c>
      <c r="DR264">
        <v>1758477251.84615</v>
      </c>
      <c r="DS264">
        <v>817.030384615385</v>
      </c>
      <c r="DT264">
        <v>890.843846153846</v>
      </c>
      <c r="DU264">
        <v>24.9593692307692</v>
      </c>
      <c r="DV264">
        <v>17.9010615384615</v>
      </c>
      <c r="DW264">
        <v>810.315846153846</v>
      </c>
      <c r="DX264">
        <v>24.5968846153846</v>
      </c>
      <c r="DY264">
        <v>500.013461538462</v>
      </c>
      <c r="DZ264">
        <v>90.0912230769231</v>
      </c>
      <c r="EA264">
        <v>0.0332945</v>
      </c>
      <c r="EB264">
        <v>31.0195461538462</v>
      </c>
      <c r="EC264">
        <v>29.9624461538461</v>
      </c>
      <c r="ED264">
        <v>999.9</v>
      </c>
      <c r="EE264">
        <v>0</v>
      </c>
      <c r="EF264">
        <v>0</v>
      </c>
      <c r="EG264">
        <v>10001.3384615385</v>
      </c>
      <c r="EH264">
        <v>0</v>
      </c>
      <c r="EI264">
        <v>10.7973923076923</v>
      </c>
      <c r="EJ264">
        <v>-73.8135769230769</v>
      </c>
      <c r="EK264">
        <v>837.945</v>
      </c>
      <c r="EL264">
        <v>907.081615384615</v>
      </c>
      <c r="EM264">
        <v>7.05830692307692</v>
      </c>
      <c r="EN264">
        <v>890.843846153846</v>
      </c>
      <c r="EO264">
        <v>17.9010615384615</v>
      </c>
      <c r="EP264">
        <v>2.24861923076923</v>
      </c>
      <c r="EQ264">
        <v>1.61272923076923</v>
      </c>
      <c r="ER264">
        <v>19.3129923076923</v>
      </c>
      <c r="ES264">
        <v>14.0809615384615</v>
      </c>
      <c r="ET264">
        <v>2000.01769230769</v>
      </c>
      <c r="EU264">
        <v>0.980000384615385</v>
      </c>
      <c r="EV264">
        <v>0.0199998769230769</v>
      </c>
      <c r="EW264">
        <v>0</v>
      </c>
      <c r="EX264">
        <v>824.607230769231</v>
      </c>
      <c r="EY264">
        <v>5.00016</v>
      </c>
      <c r="EZ264">
        <v>16666.6153846154</v>
      </c>
      <c r="FA264">
        <v>18234.3692307692</v>
      </c>
      <c r="FB264">
        <v>48.8507692307692</v>
      </c>
      <c r="FC264">
        <v>49.312</v>
      </c>
      <c r="FD264">
        <v>49.2786153846154</v>
      </c>
      <c r="FE264">
        <v>48.75</v>
      </c>
      <c r="FF264">
        <v>50.687</v>
      </c>
      <c r="FG264">
        <v>1955.11769230769</v>
      </c>
      <c r="FH264">
        <v>39.9</v>
      </c>
      <c r="FI264">
        <v>0</v>
      </c>
      <c r="FJ264">
        <v>1758477261.2</v>
      </c>
      <c r="FK264">
        <v>0</v>
      </c>
      <c r="FL264">
        <v>824.68248</v>
      </c>
      <c r="FM264">
        <v>6.74500000198682</v>
      </c>
      <c r="FN264">
        <v>144.784615379158</v>
      </c>
      <c r="FO264">
        <v>16669.296</v>
      </c>
      <c r="FP264">
        <v>15</v>
      </c>
      <c r="FQ264">
        <v>0</v>
      </c>
      <c r="FR264" t="s">
        <v>441</v>
      </c>
      <c r="FS264">
        <v>1747249705.1</v>
      </c>
      <c r="FT264">
        <v>1747249711.1</v>
      </c>
      <c r="FU264">
        <v>0</v>
      </c>
      <c r="FV264">
        <v>0.871</v>
      </c>
      <c r="FW264">
        <v>0.066</v>
      </c>
      <c r="FX264">
        <v>5.486</v>
      </c>
      <c r="FY264">
        <v>0.145</v>
      </c>
      <c r="FZ264">
        <v>420</v>
      </c>
      <c r="GA264">
        <v>16</v>
      </c>
      <c r="GB264">
        <v>0.27</v>
      </c>
      <c r="GC264">
        <v>0.16</v>
      </c>
      <c r="GD264">
        <v>-73.6508571428571</v>
      </c>
      <c r="GE264">
        <v>-5.25842337662338</v>
      </c>
      <c r="GF264">
        <v>0.767685399708219</v>
      </c>
      <c r="GG264">
        <v>0</v>
      </c>
      <c r="GH264">
        <v>824.159294117647</v>
      </c>
      <c r="GI264">
        <v>8.28311688276449</v>
      </c>
      <c r="GJ264">
        <v>0.846064923437484</v>
      </c>
      <c r="GK264">
        <v>-1</v>
      </c>
      <c r="GL264">
        <v>7.05828238095238</v>
      </c>
      <c r="GM264">
        <v>0.0057748051948038</v>
      </c>
      <c r="GN264">
        <v>0.00232769230653945</v>
      </c>
      <c r="GO264">
        <v>1</v>
      </c>
      <c r="GP264">
        <v>1</v>
      </c>
      <c r="GQ264">
        <v>2</v>
      </c>
      <c r="GR264" t="s">
        <v>448</v>
      </c>
      <c r="GS264">
        <v>3.12455</v>
      </c>
      <c r="GT264">
        <v>2.65928</v>
      </c>
      <c r="GU264">
        <v>0.146307</v>
      </c>
      <c r="GV264">
        <v>0.155171</v>
      </c>
      <c r="GW264">
        <v>0.104147</v>
      </c>
      <c r="GX264">
        <v>0.0824428</v>
      </c>
      <c r="GY264">
        <v>22109.2</v>
      </c>
      <c r="GZ264">
        <v>20629.9</v>
      </c>
      <c r="HA264">
        <v>23158.4</v>
      </c>
      <c r="HB264">
        <v>23775.1</v>
      </c>
      <c r="HC264">
        <v>35356.8</v>
      </c>
      <c r="HD264">
        <v>36111.9</v>
      </c>
      <c r="HE264">
        <v>41747</v>
      </c>
      <c r="HF264">
        <v>42393.7</v>
      </c>
      <c r="HG264">
        <v>1.9129</v>
      </c>
      <c r="HH264">
        <v>1.79548</v>
      </c>
      <c r="HI264">
        <v>0.157841</v>
      </c>
      <c r="HJ264">
        <v>0</v>
      </c>
      <c r="HK264">
        <v>27.3966</v>
      </c>
      <c r="HL264">
        <v>999.9</v>
      </c>
      <c r="HM264">
        <v>42.083</v>
      </c>
      <c r="HN264">
        <v>31.189</v>
      </c>
      <c r="HO264">
        <v>21.3022</v>
      </c>
      <c r="HP264">
        <v>53.8857</v>
      </c>
      <c r="HQ264">
        <v>43.3734</v>
      </c>
      <c r="HR264">
        <v>1</v>
      </c>
      <c r="HS264">
        <v>0.0138796</v>
      </c>
      <c r="HT264">
        <v>-1.08868</v>
      </c>
      <c r="HU264">
        <v>20.2138</v>
      </c>
      <c r="HV264">
        <v>5.23241</v>
      </c>
      <c r="HW264">
        <v>11.992</v>
      </c>
      <c r="HX264">
        <v>4.9558</v>
      </c>
      <c r="HY264">
        <v>3.30398</v>
      </c>
      <c r="HZ264">
        <v>999.9</v>
      </c>
      <c r="IA264">
        <v>9999</v>
      </c>
      <c r="IB264">
        <v>9999</v>
      </c>
      <c r="IC264">
        <v>9999</v>
      </c>
      <c r="ID264">
        <v>1.86858</v>
      </c>
      <c r="IE264">
        <v>1.86432</v>
      </c>
      <c r="IF264">
        <v>1.8718</v>
      </c>
      <c r="IG264">
        <v>1.86279</v>
      </c>
      <c r="IH264">
        <v>1.86218</v>
      </c>
      <c r="II264">
        <v>1.86859</v>
      </c>
      <c r="IJ264">
        <v>1.85875</v>
      </c>
      <c r="IK264">
        <v>1.86509</v>
      </c>
      <c r="IL264">
        <v>5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6.77</v>
      </c>
      <c r="IZ264">
        <v>0.3623</v>
      </c>
      <c r="JA264">
        <v>4.24591870636989</v>
      </c>
      <c r="JB264">
        <v>0.00406324532283829</v>
      </c>
      <c r="JC264">
        <v>-1.45373754250553e-06</v>
      </c>
      <c r="JD264">
        <v>2.45784242640463e-10</v>
      </c>
      <c r="JE264">
        <v>0.0444475935836347</v>
      </c>
      <c r="JF264">
        <v>0.00491888386651684</v>
      </c>
      <c r="JG264">
        <v>0.000226889049496401</v>
      </c>
      <c r="JH264">
        <v>4.01595507822366e-06</v>
      </c>
      <c r="JI264">
        <v>-0</v>
      </c>
      <c r="JJ264">
        <v>2035</v>
      </c>
      <c r="JK264">
        <v>2</v>
      </c>
      <c r="JL264">
        <v>30</v>
      </c>
      <c r="JM264">
        <v>187125.9</v>
      </c>
      <c r="JN264">
        <v>187125.8</v>
      </c>
      <c r="JO264">
        <v>1.97266</v>
      </c>
      <c r="JP264">
        <v>2.34619</v>
      </c>
      <c r="JQ264">
        <v>1.4978</v>
      </c>
      <c r="JR264">
        <v>2.32422</v>
      </c>
      <c r="JS264">
        <v>1.54419</v>
      </c>
      <c r="JT264">
        <v>2.35718</v>
      </c>
      <c r="JU264">
        <v>36.2224</v>
      </c>
      <c r="JV264">
        <v>24.1225</v>
      </c>
      <c r="JW264">
        <v>18</v>
      </c>
      <c r="JX264">
        <v>549.249</v>
      </c>
      <c r="JY264">
        <v>418.386</v>
      </c>
      <c r="JZ264">
        <v>29.3033</v>
      </c>
      <c r="KA264">
        <v>27.7718</v>
      </c>
      <c r="KB264">
        <v>29.9998</v>
      </c>
      <c r="KC264">
        <v>27.7035</v>
      </c>
      <c r="KD264">
        <v>27.7333</v>
      </c>
      <c r="KE264">
        <v>39.5636</v>
      </c>
      <c r="KF264">
        <v>25.298</v>
      </c>
      <c r="KG264">
        <v>32.2237</v>
      </c>
      <c r="KH264">
        <v>29.3204</v>
      </c>
      <c r="KI264">
        <v>941.637</v>
      </c>
      <c r="KJ264">
        <v>17.9251</v>
      </c>
      <c r="KK264">
        <v>93.5689</v>
      </c>
      <c r="KL264">
        <v>98.8048</v>
      </c>
    </row>
    <row r="265" spans="1:298">
      <c r="A265">
        <v>249</v>
      </c>
      <c r="B265">
        <v>1758477265</v>
      </c>
      <c r="C265">
        <v>7936.90000009537</v>
      </c>
      <c r="D265" t="s">
        <v>943</v>
      </c>
      <c r="E265" t="s">
        <v>944</v>
      </c>
      <c r="F265">
        <v>5</v>
      </c>
      <c r="G265" t="s">
        <v>436</v>
      </c>
      <c r="H265" t="s">
        <v>832</v>
      </c>
      <c r="I265" t="s">
        <v>438</v>
      </c>
      <c r="J265">
        <v>1758477256.84615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939.974748297836</v>
      </c>
      <c r="AL265">
        <v>877.068963636363</v>
      </c>
      <c r="AM265">
        <v>3.20069350649349</v>
      </c>
      <c r="AN265">
        <v>63.94</v>
      </c>
      <c r="AO265">
        <f>(AQ265 - AP265 + DZ265*1E3/(8.314*(EB265+273.15)) * AS265/DY265 * AR265) * DY265/(100*DM265) * 1000/(1000 - AQ265)</f>
        <v>0</v>
      </c>
      <c r="AP265">
        <v>17.8979211227675</v>
      </c>
      <c r="AQ265">
        <v>24.9483825174825</v>
      </c>
      <c r="AR265">
        <v>-1.18856947905655e-05</v>
      </c>
      <c r="AS265">
        <v>94.9993966536346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4.8</v>
      </c>
      <c r="DN265">
        <v>0.5</v>
      </c>
      <c r="DO265" t="s">
        <v>440</v>
      </c>
      <c r="DP265">
        <v>2</v>
      </c>
      <c r="DQ265" t="b">
        <v>1</v>
      </c>
      <c r="DR265">
        <v>1758477256.84615</v>
      </c>
      <c r="DS265">
        <v>832.686076923077</v>
      </c>
      <c r="DT265">
        <v>907.199692307692</v>
      </c>
      <c r="DU265">
        <v>24.9561076923077</v>
      </c>
      <c r="DV265">
        <v>17.8992846153846</v>
      </c>
      <c r="DW265">
        <v>825.937538461538</v>
      </c>
      <c r="DX265">
        <v>24.5937076923077</v>
      </c>
      <c r="DY265">
        <v>500.015</v>
      </c>
      <c r="DZ265">
        <v>90.0913384615384</v>
      </c>
      <c r="EA265">
        <v>0.0334081230769231</v>
      </c>
      <c r="EB265">
        <v>31.0243461538462</v>
      </c>
      <c r="EC265">
        <v>29.9642923076923</v>
      </c>
      <c r="ED265">
        <v>999.9</v>
      </c>
      <c r="EE265">
        <v>0</v>
      </c>
      <c r="EF265">
        <v>0</v>
      </c>
      <c r="EG265">
        <v>10011.4784615385</v>
      </c>
      <c r="EH265">
        <v>0</v>
      </c>
      <c r="EI265">
        <v>10.7978230769231</v>
      </c>
      <c r="EJ265">
        <v>-74.5135846153846</v>
      </c>
      <c r="EK265">
        <v>853.998615384615</v>
      </c>
      <c r="EL265">
        <v>923.733846153846</v>
      </c>
      <c r="EM265">
        <v>7.05683</v>
      </c>
      <c r="EN265">
        <v>907.199692307692</v>
      </c>
      <c r="EO265">
        <v>17.8992846153846</v>
      </c>
      <c r="EP265">
        <v>2.24832846153846</v>
      </c>
      <c r="EQ265">
        <v>1.61257</v>
      </c>
      <c r="ER265">
        <v>19.3109</v>
      </c>
      <c r="ES265">
        <v>14.0794461538462</v>
      </c>
      <c r="ET265">
        <v>2000</v>
      </c>
      <c r="EU265">
        <v>0.980000230769231</v>
      </c>
      <c r="EV265">
        <v>0.0200000846153846</v>
      </c>
      <c r="EW265">
        <v>0</v>
      </c>
      <c r="EX265">
        <v>825.193230769231</v>
      </c>
      <c r="EY265">
        <v>5.00016</v>
      </c>
      <c r="EZ265">
        <v>16678.7769230769</v>
      </c>
      <c r="FA265">
        <v>18234.2</v>
      </c>
      <c r="FB265">
        <v>48.8459230769231</v>
      </c>
      <c r="FC265">
        <v>49.312</v>
      </c>
      <c r="FD265">
        <v>49.2738461538462</v>
      </c>
      <c r="FE265">
        <v>48.75</v>
      </c>
      <c r="FF265">
        <v>50.687</v>
      </c>
      <c r="FG265">
        <v>1955.1</v>
      </c>
      <c r="FH265">
        <v>39.9</v>
      </c>
      <c r="FI265">
        <v>0</v>
      </c>
      <c r="FJ265">
        <v>1758477266</v>
      </c>
      <c r="FK265">
        <v>0</v>
      </c>
      <c r="FL265">
        <v>825.25312</v>
      </c>
      <c r="FM265">
        <v>6.33046152579981</v>
      </c>
      <c r="FN265">
        <v>127.599999814698</v>
      </c>
      <c r="FO265">
        <v>16680.376</v>
      </c>
      <c r="FP265">
        <v>15</v>
      </c>
      <c r="FQ265">
        <v>0</v>
      </c>
      <c r="FR265" t="s">
        <v>441</v>
      </c>
      <c r="FS265">
        <v>1747249705.1</v>
      </c>
      <c r="FT265">
        <v>1747249711.1</v>
      </c>
      <c r="FU265">
        <v>0</v>
      </c>
      <c r="FV265">
        <v>0.871</v>
      </c>
      <c r="FW265">
        <v>0.066</v>
      </c>
      <c r="FX265">
        <v>5.486</v>
      </c>
      <c r="FY265">
        <v>0.145</v>
      </c>
      <c r="FZ265">
        <v>420</v>
      </c>
      <c r="GA265">
        <v>16</v>
      </c>
      <c r="GB265">
        <v>0.27</v>
      </c>
      <c r="GC265">
        <v>0.16</v>
      </c>
      <c r="GD265">
        <v>-74.2421</v>
      </c>
      <c r="GE265">
        <v>-9.53074285714294</v>
      </c>
      <c r="GF265">
        <v>1.07553593198926</v>
      </c>
      <c r="GG265">
        <v>0</v>
      </c>
      <c r="GH265">
        <v>824.838294117647</v>
      </c>
      <c r="GI265">
        <v>7.02817417318191</v>
      </c>
      <c r="GJ265">
        <v>0.722294282922046</v>
      </c>
      <c r="GK265">
        <v>-1</v>
      </c>
      <c r="GL265">
        <v>7.056819</v>
      </c>
      <c r="GM265">
        <v>-0.0176210526315855</v>
      </c>
      <c r="GN265">
        <v>0.00364293000207246</v>
      </c>
      <c r="GO265">
        <v>1</v>
      </c>
      <c r="GP265">
        <v>1</v>
      </c>
      <c r="GQ265">
        <v>2</v>
      </c>
      <c r="GR265" t="s">
        <v>448</v>
      </c>
      <c r="GS265">
        <v>3.12484</v>
      </c>
      <c r="GT265">
        <v>2.65893</v>
      </c>
      <c r="GU265">
        <v>0.148145</v>
      </c>
      <c r="GV265">
        <v>0.157222</v>
      </c>
      <c r="GW265">
        <v>0.104134</v>
      </c>
      <c r="GX265">
        <v>0.0824413</v>
      </c>
      <c r="GY265">
        <v>22061.4</v>
      </c>
      <c r="GZ265">
        <v>20580.4</v>
      </c>
      <c r="HA265">
        <v>23158.2</v>
      </c>
      <c r="HB265">
        <v>23775.8</v>
      </c>
      <c r="HC265">
        <v>35357.5</v>
      </c>
      <c r="HD265">
        <v>36113</v>
      </c>
      <c r="HE265">
        <v>41747</v>
      </c>
      <c r="HF265">
        <v>42394.7</v>
      </c>
      <c r="HG265">
        <v>1.91332</v>
      </c>
      <c r="HH265">
        <v>1.79487</v>
      </c>
      <c r="HI265">
        <v>0.157453</v>
      </c>
      <c r="HJ265">
        <v>0</v>
      </c>
      <c r="HK265">
        <v>27.3966</v>
      </c>
      <c r="HL265">
        <v>999.9</v>
      </c>
      <c r="HM265">
        <v>42.083</v>
      </c>
      <c r="HN265">
        <v>31.189</v>
      </c>
      <c r="HO265">
        <v>21.3027</v>
      </c>
      <c r="HP265">
        <v>54.4357</v>
      </c>
      <c r="HQ265">
        <v>43.2853</v>
      </c>
      <c r="HR265">
        <v>1</v>
      </c>
      <c r="HS265">
        <v>0.0133562</v>
      </c>
      <c r="HT265">
        <v>-1.07935</v>
      </c>
      <c r="HU265">
        <v>20.214</v>
      </c>
      <c r="HV265">
        <v>5.23241</v>
      </c>
      <c r="HW265">
        <v>11.992</v>
      </c>
      <c r="HX265">
        <v>4.95565</v>
      </c>
      <c r="HY265">
        <v>3.3039</v>
      </c>
      <c r="HZ265">
        <v>999.9</v>
      </c>
      <c r="IA265">
        <v>9999</v>
      </c>
      <c r="IB265">
        <v>9999</v>
      </c>
      <c r="IC265">
        <v>9999</v>
      </c>
      <c r="ID265">
        <v>1.86858</v>
      </c>
      <c r="IE265">
        <v>1.86431</v>
      </c>
      <c r="IF265">
        <v>1.8718</v>
      </c>
      <c r="IG265">
        <v>1.86279</v>
      </c>
      <c r="IH265">
        <v>1.86218</v>
      </c>
      <c r="II265">
        <v>1.86859</v>
      </c>
      <c r="IJ265">
        <v>1.85875</v>
      </c>
      <c r="IK265">
        <v>1.8651</v>
      </c>
      <c r="IL265">
        <v>5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6.804</v>
      </c>
      <c r="IZ265">
        <v>0.3622</v>
      </c>
      <c r="JA265">
        <v>4.24591870636989</v>
      </c>
      <c r="JB265">
        <v>0.00406324532283829</v>
      </c>
      <c r="JC265">
        <v>-1.45373754250553e-06</v>
      </c>
      <c r="JD265">
        <v>2.45784242640463e-10</v>
      </c>
      <c r="JE265">
        <v>0.0444475935836347</v>
      </c>
      <c r="JF265">
        <v>0.00491888386651684</v>
      </c>
      <c r="JG265">
        <v>0.000226889049496401</v>
      </c>
      <c r="JH265">
        <v>4.01595507822366e-06</v>
      </c>
      <c r="JI265">
        <v>-0</v>
      </c>
      <c r="JJ265">
        <v>2035</v>
      </c>
      <c r="JK265">
        <v>2</v>
      </c>
      <c r="JL265">
        <v>30</v>
      </c>
      <c r="JM265">
        <v>187126</v>
      </c>
      <c r="JN265">
        <v>187125.9</v>
      </c>
      <c r="JO265">
        <v>1.99951</v>
      </c>
      <c r="JP265">
        <v>2.34619</v>
      </c>
      <c r="JQ265">
        <v>1.4978</v>
      </c>
      <c r="JR265">
        <v>2.32422</v>
      </c>
      <c r="JS265">
        <v>1.54419</v>
      </c>
      <c r="JT265">
        <v>2.36816</v>
      </c>
      <c r="JU265">
        <v>36.2224</v>
      </c>
      <c r="JV265">
        <v>24.1313</v>
      </c>
      <c r="JW265">
        <v>18</v>
      </c>
      <c r="JX265">
        <v>549.491</v>
      </c>
      <c r="JY265">
        <v>418.008</v>
      </c>
      <c r="JZ265">
        <v>29.3277</v>
      </c>
      <c r="KA265">
        <v>27.7677</v>
      </c>
      <c r="KB265">
        <v>29.9998</v>
      </c>
      <c r="KC265">
        <v>27.6994</v>
      </c>
      <c r="KD265">
        <v>27.729</v>
      </c>
      <c r="KE265">
        <v>40.0922</v>
      </c>
      <c r="KF265">
        <v>25.298</v>
      </c>
      <c r="KG265">
        <v>32.2237</v>
      </c>
      <c r="KH265">
        <v>29.344</v>
      </c>
      <c r="KI265">
        <v>955.147</v>
      </c>
      <c r="KJ265">
        <v>17.9251</v>
      </c>
      <c r="KK265">
        <v>93.5686</v>
      </c>
      <c r="KL265">
        <v>98.8074</v>
      </c>
    </row>
    <row r="266" spans="1:298">
      <c r="A266">
        <v>250</v>
      </c>
      <c r="B266">
        <v>1758477270</v>
      </c>
      <c r="C266">
        <v>7941.90000009537</v>
      </c>
      <c r="D266" t="s">
        <v>945</v>
      </c>
      <c r="E266" t="s">
        <v>946</v>
      </c>
      <c r="F266">
        <v>5</v>
      </c>
      <c r="G266" t="s">
        <v>436</v>
      </c>
      <c r="H266" t="s">
        <v>832</v>
      </c>
      <c r="I266" t="s">
        <v>438</v>
      </c>
      <c r="J266">
        <v>1758477261.84615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958.890375085715</v>
      </c>
      <c r="AL266">
        <v>894.495381818182</v>
      </c>
      <c r="AM266">
        <v>3.50141818181815</v>
      </c>
      <c r="AN266">
        <v>63.94</v>
      </c>
      <c r="AO266">
        <f>(AQ266 - AP266 + DZ266*1E3/(8.314*(EB266+273.15)) * AS266/DY266 * AR266) * DY266/(100*DM266) * 1000/(1000 - AQ266)</f>
        <v>0</v>
      </c>
      <c r="AP266">
        <v>17.8971007277165</v>
      </c>
      <c r="AQ266">
        <v>24.9463391608392</v>
      </c>
      <c r="AR266">
        <v>-4.99764372166239e-06</v>
      </c>
      <c r="AS266">
        <v>94.9993966536346</v>
      </c>
      <c r="AT266">
        <v>0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4.8</v>
      </c>
      <c r="DN266">
        <v>0.5</v>
      </c>
      <c r="DO266" t="s">
        <v>440</v>
      </c>
      <c r="DP266">
        <v>2</v>
      </c>
      <c r="DQ266" t="b">
        <v>1</v>
      </c>
      <c r="DR266">
        <v>1758477261.84615</v>
      </c>
      <c r="DS266">
        <v>848.648</v>
      </c>
      <c r="DT266">
        <v>924.483692307692</v>
      </c>
      <c r="DU266">
        <v>24.9515</v>
      </c>
      <c r="DV266">
        <v>17.8976</v>
      </c>
      <c r="DW266">
        <v>841.865307692308</v>
      </c>
      <c r="DX266">
        <v>24.5892</v>
      </c>
      <c r="DY266">
        <v>500.024615384615</v>
      </c>
      <c r="DZ266">
        <v>90.091</v>
      </c>
      <c r="EA266">
        <v>0.0334247153846154</v>
      </c>
      <c r="EB266">
        <v>31.0284923076923</v>
      </c>
      <c r="EC266">
        <v>29.9676153846154</v>
      </c>
      <c r="ED266">
        <v>999.9</v>
      </c>
      <c r="EE266">
        <v>0</v>
      </c>
      <c r="EF266">
        <v>0</v>
      </c>
      <c r="EG266">
        <v>10007.6307692308</v>
      </c>
      <c r="EH266">
        <v>0</v>
      </c>
      <c r="EI266">
        <v>10.7978230769231</v>
      </c>
      <c r="EJ266">
        <v>-75.8356461538461</v>
      </c>
      <c r="EK266">
        <v>870.364923076923</v>
      </c>
      <c r="EL266">
        <v>941.331153846154</v>
      </c>
      <c r="EM266">
        <v>7.05390538461539</v>
      </c>
      <c r="EN266">
        <v>924.483692307692</v>
      </c>
      <c r="EO266">
        <v>17.8976</v>
      </c>
      <c r="EP266">
        <v>2.24790538461538</v>
      </c>
      <c r="EQ266">
        <v>1.61241230769231</v>
      </c>
      <c r="ER266">
        <v>19.3078615384615</v>
      </c>
      <c r="ES266">
        <v>14.0779384615385</v>
      </c>
      <c r="ET266">
        <v>2000.00384615385</v>
      </c>
      <c r="EU266">
        <v>0.980000230769231</v>
      </c>
      <c r="EV266">
        <v>0.0200000846153846</v>
      </c>
      <c r="EW266">
        <v>0</v>
      </c>
      <c r="EX266">
        <v>825.649230769231</v>
      </c>
      <c r="EY266">
        <v>5.00016</v>
      </c>
      <c r="EZ266">
        <v>16689.2538461538</v>
      </c>
      <c r="FA266">
        <v>18234.2153846154</v>
      </c>
      <c r="FB266">
        <v>48.8459230769231</v>
      </c>
      <c r="FC266">
        <v>49.312</v>
      </c>
      <c r="FD266">
        <v>49.2786153846154</v>
      </c>
      <c r="FE266">
        <v>48.75</v>
      </c>
      <c r="FF266">
        <v>50.687</v>
      </c>
      <c r="FG266">
        <v>1955.10384615385</v>
      </c>
      <c r="FH266">
        <v>39.9</v>
      </c>
      <c r="FI266">
        <v>0</v>
      </c>
      <c r="FJ266">
        <v>1758477271.4</v>
      </c>
      <c r="FK266">
        <v>0</v>
      </c>
      <c r="FL266">
        <v>825.732230769231</v>
      </c>
      <c r="FM266">
        <v>6.21148717875656</v>
      </c>
      <c r="FN266">
        <v>124.075213680616</v>
      </c>
      <c r="FO266">
        <v>16691.0538461538</v>
      </c>
      <c r="FP266">
        <v>15</v>
      </c>
      <c r="FQ266">
        <v>0</v>
      </c>
      <c r="FR266" t="s">
        <v>441</v>
      </c>
      <c r="FS266">
        <v>1747249705.1</v>
      </c>
      <c r="FT266">
        <v>1747249711.1</v>
      </c>
      <c r="FU266">
        <v>0</v>
      </c>
      <c r="FV266">
        <v>0.871</v>
      </c>
      <c r="FW266">
        <v>0.066</v>
      </c>
      <c r="FX266">
        <v>5.486</v>
      </c>
      <c r="FY266">
        <v>0.145</v>
      </c>
      <c r="FZ266">
        <v>420</v>
      </c>
      <c r="GA266">
        <v>16</v>
      </c>
      <c r="GB266">
        <v>0.27</v>
      </c>
      <c r="GC266">
        <v>0.16</v>
      </c>
      <c r="GD266">
        <v>-75.1445238095238</v>
      </c>
      <c r="GE266">
        <v>-14.6615142857142</v>
      </c>
      <c r="GF266">
        <v>1.58388810057636</v>
      </c>
      <c r="GG266">
        <v>0</v>
      </c>
      <c r="GH266">
        <v>825.385852941176</v>
      </c>
      <c r="GI266">
        <v>5.81630252326393</v>
      </c>
      <c r="GJ266">
        <v>0.605785252784638</v>
      </c>
      <c r="GK266">
        <v>-1</v>
      </c>
      <c r="GL266">
        <v>7.0553119047619</v>
      </c>
      <c r="GM266">
        <v>-0.0381015584415464</v>
      </c>
      <c r="GN266">
        <v>0.00461737362891771</v>
      </c>
      <c r="GO266">
        <v>1</v>
      </c>
      <c r="GP266">
        <v>1</v>
      </c>
      <c r="GQ266">
        <v>2</v>
      </c>
      <c r="GR266" t="s">
        <v>448</v>
      </c>
      <c r="GS266">
        <v>3.12464</v>
      </c>
      <c r="GT266">
        <v>2.65922</v>
      </c>
      <c r="GU266">
        <v>0.150083</v>
      </c>
      <c r="GV266">
        <v>0.158951</v>
      </c>
      <c r="GW266">
        <v>0.104133</v>
      </c>
      <c r="GX266">
        <v>0.0824338</v>
      </c>
      <c r="GY266">
        <v>22011.5</v>
      </c>
      <c r="GZ266">
        <v>20538.1</v>
      </c>
      <c r="HA266">
        <v>23158.4</v>
      </c>
      <c r="HB266">
        <v>23775.7</v>
      </c>
      <c r="HC266">
        <v>35358.1</v>
      </c>
      <c r="HD266">
        <v>36113.3</v>
      </c>
      <c r="HE266">
        <v>41747.6</v>
      </c>
      <c r="HF266">
        <v>42394.5</v>
      </c>
      <c r="HG266">
        <v>1.91322</v>
      </c>
      <c r="HH266">
        <v>1.7954</v>
      </c>
      <c r="HI266">
        <v>0.157803</v>
      </c>
      <c r="HJ266">
        <v>0</v>
      </c>
      <c r="HK266">
        <v>27.3966</v>
      </c>
      <c r="HL266">
        <v>999.9</v>
      </c>
      <c r="HM266">
        <v>42.083</v>
      </c>
      <c r="HN266">
        <v>31.189</v>
      </c>
      <c r="HO266">
        <v>21.302</v>
      </c>
      <c r="HP266">
        <v>54.0257</v>
      </c>
      <c r="HQ266">
        <v>43.2973</v>
      </c>
      <c r="HR266">
        <v>1</v>
      </c>
      <c r="HS266">
        <v>0.0132825</v>
      </c>
      <c r="HT266">
        <v>-1.08674</v>
      </c>
      <c r="HU266">
        <v>20.2139</v>
      </c>
      <c r="HV266">
        <v>5.23182</v>
      </c>
      <c r="HW266">
        <v>11.992</v>
      </c>
      <c r="HX266">
        <v>4.95575</v>
      </c>
      <c r="HY266">
        <v>3.3039</v>
      </c>
      <c r="HZ266">
        <v>999.9</v>
      </c>
      <c r="IA266">
        <v>9999</v>
      </c>
      <c r="IB266">
        <v>9999</v>
      </c>
      <c r="IC266">
        <v>9999</v>
      </c>
      <c r="ID266">
        <v>1.86857</v>
      </c>
      <c r="IE266">
        <v>1.86431</v>
      </c>
      <c r="IF266">
        <v>1.87181</v>
      </c>
      <c r="IG266">
        <v>1.86279</v>
      </c>
      <c r="IH266">
        <v>1.86218</v>
      </c>
      <c r="II266">
        <v>1.86859</v>
      </c>
      <c r="IJ266">
        <v>1.85878</v>
      </c>
      <c r="IK266">
        <v>1.86512</v>
      </c>
      <c r="IL266">
        <v>5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6.84</v>
      </c>
      <c r="IZ266">
        <v>0.3622</v>
      </c>
      <c r="JA266">
        <v>4.24591870636989</v>
      </c>
      <c r="JB266">
        <v>0.00406324532283829</v>
      </c>
      <c r="JC266">
        <v>-1.45373754250553e-06</v>
      </c>
      <c r="JD266">
        <v>2.45784242640463e-10</v>
      </c>
      <c r="JE266">
        <v>0.0444475935836347</v>
      </c>
      <c r="JF266">
        <v>0.00491888386651684</v>
      </c>
      <c r="JG266">
        <v>0.000226889049496401</v>
      </c>
      <c r="JH266">
        <v>4.01595507822366e-06</v>
      </c>
      <c r="JI266">
        <v>-0</v>
      </c>
      <c r="JJ266">
        <v>2035</v>
      </c>
      <c r="JK266">
        <v>2</v>
      </c>
      <c r="JL266">
        <v>30</v>
      </c>
      <c r="JM266">
        <v>187126.1</v>
      </c>
      <c r="JN266">
        <v>187126</v>
      </c>
      <c r="JO266">
        <v>2.02515</v>
      </c>
      <c r="JP266">
        <v>2.34985</v>
      </c>
      <c r="JQ266">
        <v>1.4978</v>
      </c>
      <c r="JR266">
        <v>2.32422</v>
      </c>
      <c r="JS266">
        <v>1.54419</v>
      </c>
      <c r="JT266">
        <v>2.36084</v>
      </c>
      <c r="JU266">
        <v>36.2224</v>
      </c>
      <c r="JV266">
        <v>24.1313</v>
      </c>
      <c r="JW266">
        <v>18</v>
      </c>
      <c r="JX266">
        <v>549.392</v>
      </c>
      <c r="JY266">
        <v>418.285</v>
      </c>
      <c r="JZ266">
        <v>29.3499</v>
      </c>
      <c r="KA266">
        <v>27.7637</v>
      </c>
      <c r="KB266">
        <v>29.9998</v>
      </c>
      <c r="KC266">
        <v>27.6954</v>
      </c>
      <c r="KD266">
        <v>27.7255</v>
      </c>
      <c r="KE266">
        <v>40.6874</v>
      </c>
      <c r="KF266">
        <v>25.298</v>
      </c>
      <c r="KG266">
        <v>32.2237</v>
      </c>
      <c r="KH266">
        <v>29.366</v>
      </c>
      <c r="KI266">
        <v>975.391</v>
      </c>
      <c r="KJ266">
        <v>17.9251</v>
      </c>
      <c r="KK266">
        <v>93.5698</v>
      </c>
      <c r="KL266">
        <v>98.807</v>
      </c>
    </row>
    <row r="267" spans="1:298">
      <c r="A267">
        <v>251</v>
      </c>
      <c r="B267">
        <v>1758477275</v>
      </c>
      <c r="C267">
        <v>7946.90000009537</v>
      </c>
      <c r="D267" t="s">
        <v>947</v>
      </c>
      <c r="E267" t="s">
        <v>948</v>
      </c>
      <c r="F267">
        <v>5</v>
      </c>
      <c r="G267" t="s">
        <v>436</v>
      </c>
      <c r="H267" t="s">
        <v>832</v>
      </c>
      <c r="I267" t="s">
        <v>438</v>
      </c>
      <c r="J267">
        <v>1758477266.84615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974.621775896104</v>
      </c>
      <c r="AL267">
        <v>910.79843030303</v>
      </c>
      <c r="AM267">
        <v>3.24009350649344</v>
      </c>
      <c r="AN267">
        <v>63.94</v>
      </c>
      <c r="AO267">
        <f>(AQ267 - AP267 + DZ267*1E3/(8.314*(EB267+273.15)) * AS267/DY267 * AR267) * DY267/(100*DM267) * 1000/(1000 - AQ267)</f>
        <v>0</v>
      </c>
      <c r="AP267">
        <v>17.89494206231</v>
      </c>
      <c r="AQ267">
        <v>24.9453433566434</v>
      </c>
      <c r="AR267">
        <v>-2.11330371590502e-06</v>
      </c>
      <c r="AS267">
        <v>94.9993966536346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4.8</v>
      </c>
      <c r="DN267">
        <v>0.5</v>
      </c>
      <c r="DO267" t="s">
        <v>440</v>
      </c>
      <c r="DP267">
        <v>2</v>
      </c>
      <c r="DQ267" t="b">
        <v>1</v>
      </c>
      <c r="DR267">
        <v>1758477266.84615</v>
      </c>
      <c r="DS267">
        <v>864.865461538462</v>
      </c>
      <c r="DT267">
        <v>941.220076923077</v>
      </c>
      <c r="DU267">
        <v>24.9473923076923</v>
      </c>
      <c r="DV267">
        <v>17.8966307692308</v>
      </c>
      <c r="DW267">
        <v>858.048307692308</v>
      </c>
      <c r="DX267">
        <v>24.5852076923077</v>
      </c>
      <c r="DY267">
        <v>500.000230769231</v>
      </c>
      <c r="DZ267">
        <v>90.0907076923077</v>
      </c>
      <c r="EA267">
        <v>0.0334141538461538</v>
      </c>
      <c r="EB267">
        <v>31.0327307692308</v>
      </c>
      <c r="EC267">
        <v>29.9690538461538</v>
      </c>
      <c r="ED267">
        <v>999.9</v>
      </c>
      <c r="EE267">
        <v>0</v>
      </c>
      <c r="EF267">
        <v>0</v>
      </c>
      <c r="EG267">
        <v>10012.5846153846</v>
      </c>
      <c r="EH267">
        <v>0</v>
      </c>
      <c r="EI267">
        <v>10.796</v>
      </c>
      <c r="EJ267">
        <v>-76.3546230769231</v>
      </c>
      <c r="EK267">
        <v>886.993615384615</v>
      </c>
      <c r="EL267">
        <v>958.371615384615</v>
      </c>
      <c r="EM267">
        <v>7.05078</v>
      </c>
      <c r="EN267">
        <v>941.220076923077</v>
      </c>
      <c r="EO267">
        <v>17.8966307692308</v>
      </c>
      <c r="EP267">
        <v>2.24753</v>
      </c>
      <c r="EQ267">
        <v>1.61231923076923</v>
      </c>
      <c r="ER267">
        <v>19.3051692307692</v>
      </c>
      <c r="ES267">
        <v>14.0770461538462</v>
      </c>
      <c r="ET267">
        <v>2000.00846153846</v>
      </c>
      <c r="EU267">
        <v>0.980000230769231</v>
      </c>
      <c r="EV267">
        <v>0.0200000846153846</v>
      </c>
      <c r="EW267">
        <v>0</v>
      </c>
      <c r="EX267">
        <v>826.156615384615</v>
      </c>
      <c r="EY267">
        <v>5.00016</v>
      </c>
      <c r="EZ267">
        <v>16699.7230769231</v>
      </c>
      <c r="FA267">
        <v>18234.2538461538</v>
      </c>
      <c r="FB267">
        <v>48.8410769230769</v>
      </c>
      <c r="FC267">
        <v>49.312</v>
      </c>
      <c r="FD267">
        <v>49.2786153846154</v>
      </c>
      <c r="FE267">
        <v>48.75</v>
      </c>
      <c r="FF267">
        <v>50.687</v>
      </c>
      <c r="FG267">
        <v>1955.10846153846</v>
      </c>
      <c r="FH267">
        <v>39.9</v>
      </c>
      <c r="FI267">
        <v>0</v>
      </c>
      <c r="FJ267">
        <v>1758477276.2</v>
      </c>
      <c r="FK267">
        <v>0</v>
      </c>
      <c r="FL267">
        <v>826.224269230769</v>
      </c>
      <c r="FM267">
        <v>5.87258119770719</v>
      </c>
      <c r="FN267">
        <v>120.034188111754</v>
      </c>
      <c r="FO267">
        <v>16700.8307692308</v>
      </c>
      <c r="FP267">
        <v>15</v>
      </c>
      <c r="FQ267">
        <v>0</v>
      </c>
      <c r="FR267" t="s">
        <v>441</v>
      </c>
      <c r="FS267">
        <v>1747249705.1</v>
      </c>
      <c r="FT267">
        <v>1747249711.1</v>
      </c>
      <c r="FU267">
        <v>0</v>
      </c>
      <c r="FV267">
        <v>0.871</v>
      </c>
      <c r="FW267">
        <v>0.066</v>
      </c>
      <c r="FX267">
        <v>5.486</v>
      </c>
      <c r="FY267">
        <v>0.145</v>
      </c>
      <c r="FZ267">
        <v>420</v>
      </c>
      <c r="GA267">
        <v>16</v>
      </c>
      <c r="GB267">
        <v>0.27</v>
      </c>
      <c r="GC267">
        <v>0.16</v>
      </c>
      <c r="GD267">
        <v>-76.033</v>
      </c>
      <c r="GE267">
        <v>-8.08153984962421</v>
      </c>
      <c r="GF267">
        <v>1.07931340026889</v>
      </c>
      <c r="GG267">
        <v>0</v>
      </c>
      <c r="GH267">
        <v>825.872470588235</v>
      </c>
      <c r="GI267">
        <v>6.23614973020802</v>
      </c>
      <c r="GJ267">
        <v>0.641297087953243</v>
      </c>
      <c r="GK267">
        <v>-1</v>
      </c>
      <c r="GL267">
        <v>7.052618</v>
      </c>
      <c r="GM267">
        <v>-0.0334809022556382</v>
      </c>
      <c r="GN267">
        <v>0.00382252351202715</v>
      </c>
      <c r="GO267">
        <v>1</v>
      </c>
      <c r="GP267">
        <v>1</v>
      </c>
      <c r="GQ267">
        <v>2</v>
      </c>
      <c r="GR267" t="s">
        <v>448</v>
      </c>
      <c r="GS267">
        <v>3.12482</v>
      </c>
      <c r="GT267">
        <v>2.65887</v>
      </c>
      <c r="GU267">
        <v>0.151905</v>
      </c>
      <c r="GV267">
        <v>0.160822</v>
      </c>
      <c r="GW267">
        <v>0.104135</v>
      </c>
      <c r="GX267">
        <v>0.0824405</v>
      </c>
      <c r="GY267">
        <v>21964.8</v>
      </c>
      <c r="GZ267">
        <v>20492.5</v>
      </c>
      <c r="HA267">
        <v>23158.9</v>
      </c>
      <c r="HB267">
        <v>23775.7</v>
      </c>
      <c r="HC267">
        <v>35359</v>
      </c>
      <c r="HD267">
        <v>36113.3</v>
      </c>
      <c r="HE267">
        <v>41748.5</v>
      </c>
      <c r="HF267">
        <v>42394.7</v>
      </c>
      <c r="HG267">
        <v>1.91357</v>
      </c>
      <c r="HH267">
        <v>1.79522</v>
      </c>
      <c r="HI267">
        <v>0.158355</v>
      </c>
      <c r="HJ267">
        <v>0</v>
      </c>
      <c r="HK267">
        <v>27.3966</v>
      </c>
      <c r="HL267">
        <v>999.9</v>
      </c>
      <c r="HM267">
        <v>42.083</v>
      </c>
      <c r="HN267">
        <v>31.189</v>
      </c>
      <c r="HO267">
        <v>21.3007</v>
      </c>
      <c r="HP267">
        <v>54.1257</v>
      </c>
      <c r="HQ267">
        <v>43.2612</v>
      </c>
      <c r="HR267">
        <v>1</v>
      </c>
      <c r="HS267">
        <v>0.0127642</v>
      </c>
      <c r="HT267">
        <v>-1.09148</v>
      </c>
      <c r="HU267">
        <v>20.2139</v>
      </c>
      <c r="HV267">
        <v>5.23241</v>
      </c>
      <c r="HW267">
        <v>11.992</v>
      </c>
      <c r="HX267">
        <v>4.95575</v>
      </c>
      <c r="HY267">
        <v>3.30393</v>
      </c>
      <c r="HZ267">
        <v>999.9</v>
      </c>
      <c r="IA267">
        <v>9999</v>
      </c>
      <c r="IB267">
        <v>9999</v>
      </c>
      <c r="IC267">
        <v>9999</v>
      </c>
      <c r="ID267">
        <v>1.86857</v>
      </c>
      <c r="IE267">
        <v>1.8643</v>
      </c>
      <c r="IF267">
        <v>1.87181</v>
      </c>
      <c r="IG267">
        <v>1.86279</v>
      </c>
      <c r="IH267">
        <v>1.86217</v>
      </c>
      <c r="II267">
        <v>1.86859</v>
      </c>
      <c r="IJ267">
        <v>1.85875</v>
      </c>
      <c r="IK267">
        <v>1.8651</v>
      </c>
      <c r="IL267">
        <v>5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6.872</v>
      </c>
      <c r="IZ267">
        <v>0.3621</v>
      </c>
      <c r="JA267">
        <v>4.24591870636989</v>
      </c>
      <c r="JB267">
        <v>0.00406324532283829</v>
      </c>
      <c r="JC267">
        <v>-1.45373754250553e-06</v>
      </c>
      <c r="JD267">
        <v>2.45784242640463e-10</v>
      </c>
      <c r="JE267">
        <v>0.0444475935836347</v>
      </c>
      <c r="JF267">
        <v>0.00491888386651684</v>
      </c>
      <c r="JG267">
        <v>0.000226889049496401</v>
      </c>
      <c r="JH267">
        <v>4.01595507822366e-06</v>
      </c>
      <c r="JI267">
        <v>-0</v>
      </c>
      <c r="JJ267">
        <v>2035</v>
      </c>
      <c r="JK267">
        <v>2</v>
      </c>
      <c r="JL267">
        <v>30</v>
      </c>
      <c r="JM267">
        <v>187126.2</v>
      </c>
      <c r="JN267">
        <v>187126.1</v>
      </c>
      <c r="JO267">
        <v>2.05811</v>
      </c>
      <c r="JP267">
        <v>2.34863</v>
      </c>
      <c r="JQ267">
        <v>1.4978</v>
      </c>
      <c r="JR267">
        <v>2.32422</v>
      </c>
      <c r="JS267">
        <v>1.54419</v>
      </c>
      <c r="JT267">
        <v>2.35474</v>
      </c>
      <c r="JU267">
        <v>36.2459</v>
      </c>
      <c r="JV267">
        <v>24.1313</v>
      </c>
      <c r="JW267">
        <v>18</v>
      </c>
      <c r="JX267">
        <v>549.588</v>
      </c>
      <c r="JY267">
        <v>418.153</v>
      </c>
      <c r="JZ267">
        <v>29.3716</v>
      </c>
      <c r="KA267">
        <v>27.76</v>
      </c>
      <c r="KB267">
        <v>29.9999</v>
      </c>
      <c r="KC267">
        <v>27.6918</v>
      </c>
      <c r="KD267">
        <v>27.7211</v>
      </c>
      <c r="KE267">
        <v>41.2423</v>
      </c>
      <c r="KF267">
        <v>25.298</v>
      </c>
      <c r="KG267">
        <v>32.2237</v>
      </c>
      <c r="KH267">
        <v>29.3863</v>
      </c>
      <c r="KI267">
        <v>988.837</v>
      </c>
      <c r="KJ267">
        <v>17.9251</v>
      </c>
      <c r="KK267">
        <v>93.5719</v>
      </c>
      <c r="KL267">
        <v>98.8072</v>
      </c>
    </row>
    <row r="268" spans="1:298">
      <c r="A268">
        <v>252</v>
      </c>
      <c r="B268">
        <v>1758477280</v>
      </c>
      <c r="C268">
        <v>7951.90000009537</v>
      </c>
      <c r="D268" t="s">
        <v>949</v>
      </c>
      <c r="E268" t="s">
        <v>950</v>
      </c>
      <c r="F268">
        <v>5</v>
      </c>
      <c r="G268" t="s">
        <v>436</v>
      </c>
      <c r="H268" t="s">
        <v>832</v>
      </c>
      <c r="I268" t="s">
        <v>438</v>
      </c>
      <c r="J268">
        <v>1758477271.84615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992.646992083117</v>
      </c>
      <c r="AL268">
        <v>928.258709090909</v>
      </c>
      <c r="AM268">
        <v>3.5138956709955</v>
      </c>
      <c r="AN268">
        <v>63.94</v>
      </c>
      <c r="AO268">
        <f>(AQ268 - AP268 + DZ268*1E3/(8.314*(EB268+273.15)) * AS268/DY268 * AR268) * DY268/(100*DM268) * 1000/(1000 - AQ268)</f>
        <v>0</v>
      </c>
      <c r="AP268">
        <v>17.8966094867469</v>
      </c>
      <c r="AQ268">
        <v>24.9391188811189</v>
      </c>
      <c r="AR268">
        <v>-8.1415113671127e-06</v>
      </c>
      <c r="AS268">
        <v>94.9993966536346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4.8</v>
      </c>
      <c r="DN268">
        <v>0.5</v>
      </c>
      <c r="DO268" t="s">
        <v>440</v>
      </c>
      <c r="DP268">
        <v>2</v>
      </c>
      <c r="DQ268" t="b">
        <v>1</v>
      </c>
      <c r="DR268">
        <v>1758477271.84615</v>
      </c>
      <c r="DS268">
        <v>881.285692307692</v>
      </c>
      <c r="DT268">
        <v>958.462923076923</v>
      </c>
      <c r="DU268">
        <v>24.9446846153846</v>
      </c>
      <c r="DV268">
        <v>17.8962923076923</v>
      </c>
      <c r="DW268">
        <v>874.434230769231</v>
      </c>
      <c r="DX268">
        <v>24.5825538461538</v>
      </c>
      <c r="DY268">
        <v>499.999769230769</v>
      </c>
      <c r="DZ268">
        <v>90.0907</v>
      </c>
      <c r="EA268">
        <v>0.0332655538461538</v>
      </c>
      <c r="EB268">
        <v>31.0364076923077</v>
      </c>
      <c r="EC268">
        <v>29.9730846153846</v>
      </c>
      <c r="ED268">
        <v>999.9</v>
      </c>
      <c r="EE268">
        <v>0</v>
      </c>
      <c r="EF268">
        <v>0</v>
      </c>
      <c r="EG268">
        <v>10014.99</v>
      </c>
      <c r="EH268">
        <v>0</v>
      </c>
      <c r="EI268">
        <v>10.7945</v>
      </c>
      <c r="EJ268">
        <v>-77.1772461538462</v>
      </c>
      <c r="EK268">
        <v>903.831461538461</v>
      </c>
      <c r="EL268">
        <v>975.928384615385</v>
      </c>
      <c r="EM268">
        <v>7.04840615384615</v>
      </c>
      <c r="EN268">
        <v>958.462923076923</v>
      </c>
      <c r="EO268">
        <v>17.8962923076923</v>
      </c>
      <c r="EP268">
        <v>2.24728538461538</v>
      </c>
      <c r="EQ268">
        <v>1.61228846153846</v>
      </c>
      <c r="ER268">
        <v>19.3034307692308</v>
      </c>
      <c r="ES268">
        <v>14.0767384615385</v>
      </c>
      <c r="ET268">
        <v>2000.01</v>
      </c>
      <c r="EU268">
        <v>0.980000230769231</v>
      </c>
      <c r="EV268">
        <v>0.0200000846153846</v>
      </c>
      <c r="EW268">
        <v>0</v>
      </c>
      <c r="EX268">
        <v>826.583153846154</v>
      </c>
      <c r="EY268">
        <v>5.00016</v>
      </c>
      <c r="EZ268">
        <v>16708.3384615385</v>
      </c>
      <c r="FA268">
        <v>18234.2692307692</v>
      </c>
      <c r="FB268">
        <v>48.8265384615385</v>
      </c>
      <c r="FC268">
        <v>49.312</v>
      </c>
      <c r="FD268">
        <v>49.2833846153846</v>
      </c>
      <c r="FE268">
        <v>48.75</v>
      </c>
      <c r="FF268">
        <v>50.6822307692308</v>
      </c>
      <c r="FG268">
        <v>1955.11</v>
      </c>
      <c r="FH268">
        <v>39.9</v>
      </c>
      <c r="FI268">
        <v>0</v>
      </c>
      <c r="FJ268">
        <v>1758477281</v>
      </c>
      <c r="FK268">
        <v>0</v>
      </c>
      <c r="FL268">
        <v>826.630269230769</v>
      </c>
      <c r="FM268">
        <v>4.65883758974874</v>
      </c>
      <c r="FN268">
        <v>92.7213674102278</v>
      </c>
      <c r="FO268">
        <v>16709.0269230769</v>
      </c>
      <c r="FP268">
        <v>15</v>
      </c>
      <c r="FQ268">
        <v>0</v>
      </c>
      <c r="FR268" t="s">
        <v>441</v>
      </c>
      <c r="FS268">
        <v>1747249705.1</v>
      </c>
      <c r="FT268">
        <v>1747249711.1</v>
      </c>
      <c r="FU268">
        <v>0</v>
      </c>
      <c r="FV268">
        <v>0.871</v>
      </c>
      <c r="FW268">
        <v>0.066</v>
      </c>
      <c r="FX268">
        <v>5.486</v>
      </c>
      <c r="FY268">
        <v>0.145</v>
      </c>
      <c r="FZ268">
        <v>420</v>
      </c>
      <c r="GA268">
        <v>16</v>
      </c>
      <c r="GB268">
        <v>0.27</v>
      </c>
      <c r="GC268">
        <v>0.16</v>
      </c>
      <c r="GD268">
        <v>-76.6573238095238</v>
      </c>
      <c r="GE268">
        <v>-7.95032727272728</v>
      </c>
      <c r="GF268">
        <v>1.08906439439888</v>
      </c>
      <c r="GG268">
        <v>0</v>
      </c>
      <c r="GH268">
        <v>826.3605</v>
      </c>
      <c r="GI268">
        <v>5.37547745477141</v>
      </c>
      <c r="GJ268">
        <v>0.56863796246201</v>
      </c>
      <c r="GK268">
        <v>-1</v>
      </c>
      <c r="GL268">
        <v>7.0496519047619</v>
      </c>
      <c r="GM268">
        <v>-0.0247690909090924</v>
      </c>
      <c r="GN268">
        <v>0.0030345010087133</v>
      </c>
      <c r="GO268">
        <v>1</v>
      </c>
      <c r="GP268">
        <v>1</v>
      </c>
      <c r="GQ268">
        <v>2</v>
      </c>
      <c r="GR268" t="s">
        <v>448</v>
      </c>
      <c r="GS268">
        <v>3.12465</v>
      </c>
      <c r="GT268">
        <v>2.6591</v>
      </c>
      <c r="GU268">
        <v>0.1538</v>
      </c>
      <c r="GV268">
        <v>0.162585</v>
      </c>
      <c r="GW268">
        <v>0.104109</v>
      </c>
      <c r="GX268">
        <v>0.0824398</v>
      </c>
      <c r="GY268">
        <v>21915.9</v>
      </c>
      <c r="GZ268">
        <v>20450</v>
      </c>
      <c r="HA268">
        <v>23159.1</v>
      </c>
      <c r="HB268">
        <v>23776.3</v>
      </c>
      <c r="HC268">
        <v>35360.4</v>
      </c>
      <c r="HD268">
        <v>36114.3</v>
      </c>
      <c r="HE268">
        <v>41748.7</v>
      </c>
      <c r="HF268">
        <v>42395.6</v>
      </c>
      <c r="HG268">
        <v>1.91332</v>
      </c>
      <c r="HH268">
        <v>1.79567</v>
      </c>
      <c r="HI268">
        <v>0.158221</v>
      </c>
      <c r="HJ268">
        <v>0</v>
      </c>
      <c r="HK268">
        <v>27.3975</v>
      </c>
      <c r="HL268">
        <v>999.9</v>
      </c>
      <c r="HM268">
        <v>42.058</v>
      </c>
      <c r="HN268">
        <v>31.209</v>
      </c>
      <c r="HO268">
        <v>21.3136</v>
      </c>
      <c r="HP268">
        <v>54.5257</v>
      </c>
      <c r="HQ268">
        <v>43.2973</v>
      </c>
      <c r="HR268">
        <v>1</v>
      </c>
      <c r="HS268">
        <v>0.0127642</v>
      </c>
      <c r="HT268">
        <v>-1.09385</v>
      </c>
      <c r="HU268">
        <v>20.2139</v>
      </c>
      <c r="HV268">
        <v>5.23212</v>
      </c>
      <c r="HW268">
        <v>11.992</v>
      </c>
      <c r="HX268">
        <v>4.9557</v>
      </c>
      <c r="HY268">
        <v>3.30393</v>
      </c>
      <c r="HZ268">
        <v>999.9</v>
      </c>
      <c r="IA268">
        <v>9999</v>
      </c>
      <c r="IB268">
        <v>9999</v>
      </c>
      <c r="IC268">
        <v>9999</v>
      </c>
      <c r="ID268">
        <v>1.86857</v>
      </c>
      <c r="IE268">
        <v>1.86429</v>
      </c>
      <c r="IF268">
        <v>1.87181</v>
      </c>
      <c r="IG268">
        <v>1.86279</v>
      </c>
      <c r="IH268">
        <v>1.86218</v>
      </c>
      <c r="II268">
        <v>1.86859</v>
      </c>
      <c r="IJ268">
        <v>1.85876</v>
      </c>
      <c r="IK268">
        <v>1.86509</v>
      </c>
      <c r="IL268">
        <v>5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6.907</v>
      </c>
      <c r="IZ268">
        <v>0.3619</v>
      </c>
      <c r="JA268">
        <v>4.24591870636989</v>
      </c>
      <c r="JB268">
        <v>0.00406324532283829</v>
      </c>
      <c r="JC268">
        <v>-1.45373754250553e-06</v>
      </c>
      <c r="JD268">
        <v>2.45784242640463e-10</v>
      </c>
      <c r="JE268">
        <v>0.0444475935836347</v>
      </c>
      <c r="JF268">
        <v>0.00491888386651684</v>
      </c>
      <c r="JG268">
        <v>0.000226889049496401</v>
      </c>
      <c r="JH268">
        <v>4.01595507822366e-06</v>
      </c>
      <c r="JI268">
        <v>-0</v>
      </c>
      <c r="JJ268">
        <v>2035</v>
      </c>
      <c r="JK268">
        <v>2</v>
      </c>
      <c r="JL268">
        <v>30</v>
      </c>
      <c r="JM268">
        <v>187126.2</v>
      </c>
      <c r="JN268">
        <v>187126.1</v>
      </c>
      <c r="JO268">
        <v>2.08252</v>
      </c>
      <c r="JP268">
        <v>2.34619</v>
      </c>
      <c r="JQ268">
        <v>1.4978</v>
      </c>
      <c r="JR268">
        <v>2.32422</v>
      </c>
      <c r="JS268">
        <v>1.54419</v>
      </c>
      <c r="JT268">
        <v>2.34009</v>
      </c>
      <c r="JU268">
        <v>36.2224</v>
      </c>
      <c r="JV268">
        <v>24.1225</v>
      </c>
      <c r="JW268">
        <v>18</v>
      </c>
      <c r="JX268">
        <v>549.39</v>
      </c>
      <c r="JY268">
        <v>418.383</v>
      </c>
      <c r="JZ268">
        <v>29.3908</v>
      </c>
      <c r="KA268">
        <v>27.7559</v>
      </c>
      <c r="KB268">
        <v>29.9999</v>
      </c>
      <c r="KC268">
        <v>27.6878</v>
      </c>
      <c r="KD268">
        <v>27.717</v>
      </c>
      <c r="KE268">
        <v>41.8286</v>
      </c>
      <c r="KF268">
        <v>25.298</v>
      </c>
      <c r="KG268">
        <v>32.2237</v>
      </c>
      <c r="KH268">
        <v>29.3998</v>
      </c>
      <c r="KI268">
        <v>1009.03</v>
      </c>
      <c r="KJ268">
        <v>17.9297</v>
      </c>
      <c r="KK268">
        <v>93.5724</v>
      </c>
      <c r="KL268">
        <v>98.8096</v>
      </c>
    </row>
    <row r="269" spans="1:298">
      <c r="A269">
        <v>253</v>
      </c>
      <c r="B269">
        <v>1758477285</v>
      </c>
      <c r="C269">
        <v>7956.90000009537</v>
      </c>
      <c r="D269" t="s">
        <v>951</v>
      </c>
      <c r="E269" t="s">
        <v>952</v>
      </c>
      <c r="F269">
        <v>5</v>
      </c>
      <c r="G269" t="s">
        <v>436</v>
      </c>
      <c r="H269" t="s">
        <v>832</v>
      </c>
      <c r="I269" t="s">
        <v>438</v>
      </c>
      <c r="J269">
        <v>1758477276.84615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1009.05509729178</v>
      </c>
      <c r="AL269">
        <v>944.291696969697</v>
      </c>
      <c r="AM269">
        <v>3.18380303030296</v>
      </c>
      <c r="AN269">
        <v>63.94</v>
      </c>
      <c r="AO269">
        <f>(AQ269 - AP269 + DZ269*1E3/(8.314*(EB269+273.15)) * AS269/DY269 * AR269) * DY269/(100*DM269) * 1000/(1000 - AQ269)</f>
        <v>0</v>
      </c>
      <c r="AP269">
        <v>17.8961063626908</v>
      </c>
      <c r="AQ269">
        <v>24.9397090909091</v>
      </c>
      <c r="AR269">
        <v>-4.14399338217848e-06</v>
      </c>
      <c r="AS269">
        <v>94.9993966536346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4.8</v>
      </c>
      <c r="DN269">
        <v>0.5</v>
      </c>
      <c r="DO269" t="s">
        <v>440</v>
      </c>
      <c r="DP269">
        <v>2</v>
      </c>
      <c r="DQ269" t="b">
        <v>1</v>
      </c>
      <c r="DR269">
        <v>1758477276.84615</v>
      </c>
      <c r="DS269">
        <v>897.678846153846</v>
      </c>
      <c r="DT269">
        <v>974.916230769231</v>
      </c>
      <c r="DU269">
        <v>24.9422153846154</v>
      </c>
      <c r="DV269">
        <v>17.8957538461538</v>
      </c>
      <c r="DW269">
        <v>890.793307692308</v>
      </c>
      <c r="DX269">
        <v>24.5801461538462</v>
      </c>
      <c r="DY269">
        <v>499.979307692308</v>
      </c>
      <c r="DZ269">
        <v>90.0901230769231</v>
      </c>
      <c r="EA269">
        <v>0.0335198769230769</v>
      </c>
      <c r="EB269">
        <v>31.0403692307692</v>
      </c>
      <c r="EC269">
        <v>29.9779538461538</v>
      </c>
      <c r="ED269">
        <v>999.9</v>
      </c>
      <c r="EE269">
        <v>0</v>
      </c>
      <c r="EF269">
        <v>0</v>
      </c>
      <c r="EG269">
        <v>9996.28769230769</v>
      </c>
      <c r="EH269">
        <v>0</v>
      </c>
      <c r="EI269">
        <v>10.7945</v>
      </c>
      <c r="EJ269">
        <v>-77.2375</v>
      </c>
      <c r="EK269">
        <v>920.641615384616</v>
      </c>
      <c r="EL269">
        <v>992.680538461538</v>
      </c>
      <c r="EM269">
        <v>7.04648615384615</v>
      </c>
      <c r="EN269">
        <v>974.916230769231</v>
      </c>
      <c r="EO269">
        <v>17.8957538461538</v>
      </c>
      <c r="EP269">
        <v>2.24704846153846</v>
      </c>
      <c r="EQ269">
        <v>1.61222923076923</v>
      </c>
      <c r="ER269">
        <v>19.3017461538462</v>
      </c>
      <c r="ES269">
        <v>14.0761846153846</v>
      </c>
      <c r="ET269">
        <v>2000.01615384615</v>
      </c>
      <c r="EU269">
        <v>0.980000230769231</v>
      </c>
      <c r="EV269">
        <v>0.0200000846153846</v>
      </c>
      <c r="EW269">
        <v>0</v>
      </c>
      <c r="EX269">
        <v>826.880384615385</v>
      </c>
      <c r="EY269">
        <v>5.00016</v>
      </c>
      <c r="EZ269">
        <v>16715.6461538462</v>
      </c>
      <c r="FA269">
        <v>18234.3307692308</v>
      </c>
      <c r="FB269">
        <v>48.8216923076923</v>
      </c>
      <c r="FC269">
        <v>49.312</v>
      </c>
      <c r="FD269">
        <v>49.2643076923077</v>
      </c>
      <c r="FE269">
        <v>48.75</v>
      </c>
      <c r="FF269">
        <v>50.6822307692308</v>
      </c>
      <c r="FG269">
        <v>1955.11615384615</v>
      </c>
      <c r="FH269">
        <v>39.9</v>
      </c>
      <c r="FI269">
        <v>0</v>
      </c>
      <c r="FJ269">
        <v>1758477286.4</v>
      </c>
      <c r="FK269">
        <v>0</v>
      </c>
      <c r="FL269">
        <v>826.98468</v>
      </c>
      <c r="FM269">
        <v>2.13084613422197</v>
      </c>
      <c r="FN269">
        <v>62.6615383941847</v>
      </c>
      <c r="FO269">
        <v>16717.02</v>
      </c>
      <c r="FP269">
        <v>15</v>
      </c>
      <c r="FQ269">
        <v>0</v>
      </c>
      <c r="FR269" t="s">
        <v>441</v>
      </c>
      <c r="FS269">
        <v>1747249705.1</v>
      </c>
      <c r="FT269">
        <v>1747249711.1</v>
      </c>
      <c r="FU269">
        <v>0</v>
      </c>
      <c r="FV269">
        <v>0.871</v>
      </c>
      <c r="FW269">
        <v>0.066</v>
      </c>
      <c r="FX269">
        <v>5.486</v>
      </c>
      <c r="FY269">
        <v>0.145</v>
      </c>
      <c r="FZ269">
        <v>420</v>
      </c>
      <c r="GA269">
        <v>16</v>
      </c>
      <c r="GB269">
        <v>0.27</v>
      </c>
      <c r="GC269">
        <v>0.16</v>
      </c>
      <c r="GD269">
        <v>-77.26183</v>
      </c>
      <c r="GE269">
        <v>-2.14228872180446</v>
      </c>
      <c r="GF269">
        <v>0.609708664117546</v>
      </c>
      <c r="GG269">
        <v>0</v>
      </c>
      <c r="GH269">
        <v>826.717</v>
      </c>
      <c r="GI269">
        <v>3.71107715223127</v>
      </c>
      <c r="GJ269">
        <v>0.431259236900229</v>
      </c>
      <c r="GK269">
        <v>-1</v>
      </c>
      <c r="GL269">
        <v>7.047224</v>
      </c>
      <c r="GM269">
        <v>-0.0283028571428658</v>
      </c>
      <c r="GN269">
        <v>0.00343313763196293</v>
      </c>
      <c r="GO269">
        <v>1</v>
      </c>
      <c r="GP269">
        <v>1</v>
      </c>
      <c r="GQ269">
        <v>2</v>
      </c>
      <c r="GR269" t="s">
        <v>448</v>
      </c>
      <c r="GS269">
        <v>3.12463</v>
      </c>
      <c r="GT269">
        <v>2.65915</v>
      </c>
      <c r="GU269">
        <v>0.155565</v>
      </c>
      <c r="GV269">
        <v>0.164428</v>
      </c>
      <c r="GW269">
        <v>0.104115</v>
      </c>
      <c r="GX269">
        <v>0.0824327</v>
      </c>
      <c r="GY269">
        <v>21870.2</v>
      </c>
      <c r="GZ269">
        <v>20405.2</v>
      </c>
      <c r="HA269">
        <v>23159.1</v>
      </c>
      <c r="HB269">
        <v>23776.5</v>
      </c>
      <c r="HC269">
        <v>35360.2</v>
      </c>
      <c r="HD269">
        <v>36115.1</v>
      </c>
      <c r="HE269">
        <v>41748.7</v>
      </c>
      <c r="HF269">
        <v>42396.2</v>
      </c>
      <c r="HG269">
        <v>1.9133</v>
      </c>
      <c r="HH269">
        <v>1.79562</v>
      </c>
      <c r="HI269">
        <v>0.159159</v>
      </c>
      <c r="HJ269">
        <v>0</v>
      </c>
      <c r="HK269">
        <v>27.4008</v>
      </c>
      <c r="HL269">
        <v>999.9</v>
      </c>
      <c r="HM269">
        <v>42.083</v>
      </c>
      <c r="HN269">
        <v>31.189</v>
      </c>
      <c r="HO269">
        <v>21.302</v>
      </c>
      <c r="HP269">
        <v>54.2657</v>
      </c>
      <c r="HQ269">
        <v>43.2812</v>
      </c>
      <c r="HR269">
        <v>1</v>
      </c>
      <c r="HS269">
        <v>0.0122993</v>
      </c>
      <c r="HT269">
        <v>-1.07201</v>
      </c>
      <c r="HU269">
        <v>20.2139</v>
      </c>
      <c r="HV269">
        <v>5.23271</v>
      </c>
      <c r="HW269">
        <v>11.992</v>
      </c>
      <c r="HX269">
        <v>4.9556</v>
      </c>
      <c r="HY269">
        <v>3.30387</v>
      </c>
      <c r="HZ269">
        <v>999.9</v>
      </c>
      <c r="IA269">
        <v>9999</v>
      </c>
      <c r="IB269">
        <v>9999</v>
      </c>
      <c r="IC269">
        <v>9999</v>
      </c>
      <c r="ID269">
        <v>1.86855</v>
      </c>
      <c r="IE269">
        <v>1.8643</v>
      </c>
      <c r="IF269">
        <v>1.87181</v>
      </c>
      <c r="IG269">
        <v>1.86279</v>
      </c>
      <c r="IH269">
        <v>1.86218</v>
      </c>
      <c r="II269">
        <v>1.86859</v>
      </c>
      <c r="IJ269">
        <v>1.85876</v>
      </c>
      <c r="IK269">
        <v>1.86513</v>
      </c>
      <c r="IL269">
        <v>5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6.939</v>
      </c>
      <c r="IZ269">
        <v>0.362</v>
      </c>
      <c r="JA269">
        <v>4.24591870636989</v>
      </c>
      <c r="JB269">
        <v>0.00406324532283829</v>
      </c>
      <c r="JC269">
        <v>-1.45373754250553e-06</v>
      </c>
      <c r="JD269">
        <v>2.45784242640463e-10</v>
      </c>
      <c r="JE269">
        <v>0.0444475935836347</v>
      </c>
      <c r="JF269">
        <v>0.00491888386651684</v>
      </c>
      <c r="JG269">
        <v>0.000226889049496401</v>
      </c>
      <c r="JH269">
        <v>4.01595507822366e-06</v>
      </c>
      <c r="JI269">
        <v>-0</v>
      </c>
      <c r="JJ269">
        <v>2035</v>
      </c>
      <c r="JK269">
        <v>2</v>
      </c>
      <c r="JL269">
        <v>30</v>
      </c>
      <c r="JM269">
        <v>187126.3</v>
      </c>
      <c r="JN269">
        <v>187126.2</v>
      </c>
      <c r="JO269">
        <v>2.11426</v>
      </c>
      <c r="JP269">
        <v>2.34741</v>
      </c>
      <c r="JQ269">
        <v>1.4978</v>
      </c>
      <c r="JR269">
        <v>2.32422</v>
      </c>
      <c r="JS269">
        <v>1.54419</v>
      </c>
      <c r="JT269">
        <v>2.34497</v>
      </c>
      <c r="JU269">
        <v>36.1989</v>
      </c>
      <c r="JV269">
        <v>24.1313</v>
      </c>
      <c r="JW269">
        <v>18</v>
      </c>
      <c r="JX269">
        <v>549.34</v>
      </c>
      <c r="JY269">
        <v>418.326</v>
      </c>
      <c r="JZ269">
        <v>29.4061</v>
      </c>
      <c r="KA269">
        <v>27.753</v>
      </c>
      <c r="KB269">
        <v>29.9998</v>
      </c>
      <c r="KC269">
        <v>27.6838</v>
      </c>
      <c r="KD269">
        <v>27.7132</v>
      </c>
      <c r="KE269">
        <v>42.3797</v>
      </c>
      <c r="KF269">
        <v>25.0029</v>
      </c>
      <c r="KG269">
        <v>32.6191</v>
      </c>
      <c r="KH269">
        <v>29.4122</v>
      </c>
      <c r="KI269">
        <v>1022.58</v>
      </c>
      <c r="KJ269">
        <v>18.0348</v>
      </c>
      <c r="KK269">
        <v>93.5724</v>
      </c>
      <c r="KL269">
        <v>98.8106</v>
      </c>
    </row>
    <row r="270" spans="1:298">
      <c r="A270">
        <v>254</v>
      </c>
      <c r="B270">
        <v>1758477290</v>
      </c>
      <c r="C270">
        <v>7961.90000009537</v>
      </c>
      <c r="D270" t="s">
        <v>953</v>
      </c>
      <c r="E270" t="s">
        <v>954</v>
      </c>
      <c r="F270">
        <v>5</v>
      </c>
      <c r="G270" t="s">
        <v>436</v>
      </c>
      <c r="H270" t="s">
        <v>832</v>
      </c>
      <c r="I270" t="s">
        <v>438</v>
      </c>
      <c r="J270">
        <v>1758477281.84615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1026.96033381818</v>
      </c>
      <c r="AL270">
        <v>961.701981818182</v>
      </c>
      <c r="AM270">
        <v>3.50028008658012</v>
      </c>
      <c r="AN270">
        <v>63.94</v>
      </c>
      <c r="AO270">
        <f>(AQ270 - AP270 + DZ270*1E3/(8.314*(EB270+273.15)) * AS270/DY270 * AR270) * DY270/(100*DM270) * 1000/(1000 - AQ270)</f>
        <v>0</v>
      </c>
      <c r="AP270">
        <v>17.8968804201372</v>
      </c>
      <c r="AQ270">
        <v>24.9318818181818</v>
      </c>
      <c r="AR270">
        <v>-7.98025452898583e-06</v>
      </c>
      <c r="AS270">
        <v>94.9993966536346</v>
      </c>
      <c r="AT270">
        <v>0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4.8</v>
      </c>
      <c r="DN270">
        <v>0.5</v>
      </c>
      <c r="DO270" t="s">
        <v>440</v>
      </c>
      <c r="DP270">
        <v>2</v>
      </c>
      <c r="DQ270" t="b">
        <v>1</v>
      </c>
      <c r="DR270">
        <v>1758477281.84615</v>
      </c>
      <c r="DS270">
        <v>914.050384615385</v>
      </c>
      <c r="DT270">
        <v>992.025307692308</v>
      </c>
      <c r="DU270">
        <v>24.9389307692308</v>
      </c>
      <c r="DV270">
        <v>17.8991692307692</v>
      </c>
      <c r="DW270">
        <v>907.131538461539</v>
      </c>
      <c r="DX270">
        <v>24.5769461538462</v>
      </c>
      <c r="DY270">
        <v>500.019923076923</v>
      </c>
      <c r="DZ270">
        <v>90.0895230769231</v>
      </c>
      <c r="EA270">
        <v>0.0334082076923077</v>
      </c>
      <c r="EB270">
        <v>31.0473923076923</v>
      </c>
      <c r="EC270">
        <v>29.9906230769231</v>
      </c>
      <c r="ED270">
        <v>999.9</v>
      </c>
      <c r="EE270">
        <v>0</v>
      </c>
      <c r="EF270">
        <v>0</v>
      </c>
      <c r="EG270">
        <v>9998.41230769231</v>
      </c>
      <c r="EH270">
        <v>0</v>
      </c>
      <c r="EI270">
        <v>10.7968615384615</v>
      </c>
      <c r="EJ270">
        <v>-77.9748307692308</v>
      </c>
      <c r="EK270">
        <v>937.428769230769</v>
      </c>
      <c r="EL270">
        <v>1010.105</v>
      </c>
      <c r="EM270">
        <v>7.03978</v>
      </c>
      <c r="EN270">
        <v>992.025307692308</v>
      </c>
      <c r="EO270">
        <v>17.8991692307692</v>
      </c>
      <c r="EP270">
        <v>2.24673923076923</v>
      </c>
      <c r="EQ270">
        <v>1.61252692307692</v>
      </c>
      <c r="ER270">
        <v>19.2995307692308</v>
      </c>
      <c r="ES270">
        <v>14.0790384615385</v>
      </c>
      <c r="ET270">
        <v>1999.99615384615</v>
      </c>
      <c r="EU270">
        <v>0.98</v>
      </c>
      <c r="EV270">
        <v>0.0200003</v>
      </c>
      <c r="EW270">
        <v>0</v>
      </c>
      <c r="EX270">
        <v>827.079307692308</v>
      </c>
      <c r="EY270">
        <v>5.00016</v>
      </c>
      <c r="EZ270">
        <v>16720.6461538462</v>
      </c>
      <c r="FA270">
        <v>18234.1538461539</v>
      </c>
      <c r="FB270">
        <v>48.8168461538462</v>
      </c>
      <c r="FC270">
        <v>49.312</v>
      </c>
      <c r="FD270">
        <v>49.2595384615385</v>
      </c>
      <c r="FE270">
        <v>48.75</v>
      </c>
      <c r="FF270">
        <v>50.6774615384615</v>
      </c>
      <c r="FG270">
        <v>1955.09615384615</v>
      </c>
      <c r="FH270">
        <v>39.9</v>
      </c>
      <c r="FI270">
        <v>0</v>
      </c>
      <c r="FJ270">
        <v>1758477291.2</v>
      </c>
      <c r="FK270">
        <v>0</v>
      </c>
      <c r="FL270">
        <v>827.16244</v>
      </c>
      <c r="FM270">
        <v>1.55415383604814</v>
      </c>
      <c r="FN270">
        <v>53.3230769389744</v>
      </c>
      <c r="FO270">
        <v>16721.48</v>
      </c>
      <c r="FP270">
        <v>15</v>
      </c>
      <c r="FQ270">
        <v>0</v>
      </c>
      <c r="FR270" t="s">
        <v>441</v>
      </c>
      <c r="FS270">
        <v>1747249705.1</v>
      </c>
      <c r="FT270">
        <v>1747249711.1</v>
      </c>
      <c r="FU270">
        <v>0</v>
      </c>
      <c r="FV270">
        <v>0.871</v>
      </c>
      <c r="FW270">
        <v>0.066</v>
      </c>
      <c r="FX270">
        <v>5.486</v>
      </c>
      <c r="FY270">
        <v>0.145</v>
      </c>
      <c r="FZ270">
        <v>420</v>
      </c>
      <c r="GA270">
        <v>16</v>
      </c>
      <c r="GB270">
        <v>0.27</v>
      </c>
      <c r="GC270">
        <v>0.16</v>
      </c>
      <c r="GD270">
        <v>-77.532045</v>
      </c>
      <c r="GE270">
        <v>-7.68652781954891</v>
      </c>
      <c r="GF270">
        <v>0.884784614171721</v>
      </c>
      <c r="GG270">
        <v>0</v>
      </c>
      <c r="GH270">
        <v>826.976764705882</v>
      </c>
      <c r="GI270">
        <v>2.54148203915967</v>
      </c>
      <c r="GJ270">
        <v>0.314915493690123</v>
      </c>
      <c r="GK270">
        <v>-1</v>
      </c>
      <c r="GL270">
        <v>7.0449055</v>
      </c>
      <c r="GM270">
        <v>-0.0479697744360943</v>
      </c>
      <c r="GN270">
        <v>0.00596691668703362</v>
      </c>
      <c r="GO270">
        <v>1</v>
      </c>
      <c r="GP270">
        <v>1</v>
      </c>
      <c r="GQ270">
        <v>2</v>
      </c>
      <c r="GR270" t="s">
        <v>448</v>
      </c>
      <c r="GS270">
        <v>3.12486</v>
      </c>
      <c r="GT270">
        <v>2.65856</v>
      </c>
      <c r="GU270">
        <v>0.157434</v>
      </c>
      <c r="GV270">
        <v>0.166135</v>
      </c>
      <c r="GW270">
        <v>0.104096</v>
      </c>
      <c r="GX270">
        <v>0.0826081</v>
      </c>
      <c r="GY270">
        <v>21822.3</v>
      </c>
      <c r="GZ270">
        <v>20363.3</v>
      </c>
      <c r="HA270">
        <v>23159.6</v>
      </c>
      <c r="HB270">
        <v>23776.3</v>
      </c>
      <c r="HC270">
        <v>35361.3</v>
      </c>
      <c r="HD270">
        <v>36108</v>
      </c>
      <c r="HE270">
        <v>41748.9</v>
      </c>
      <c r="HF270">
        <v>42395.7</v>
      </c>
      <c r="HG270">
        <v>1.91367</v>
      </c>
      <c r="HH270">
        <v>1.79535</v>
      </c>
      <c r="HI270">
        <v>0.15974</v>
      </c>
      <c r="HJ270">
        <v>0</v>
      </c>
      <c r="HK270">
        <v>27.4066</v>
      </c>
      <c r="HL270">
        <v>999.9</v>
      </c>
      <c r="HM270">
        <v>42.083</v>
      </c>
      <c r="HN270">
        <v>31.189</v>
      </c>
      <c r="HO270">
        <v>21.3009</v>
      </c>
      <c r="HP270">
        <v>54.3657</v>
      </c>
      <c r="HQ270">
        <v>43.2292</v>
      </c>
      <c r="HR270">
        <v>1</v>
      </c>
      <c r="HS270">
        <v>0.0121697</v>
      </c>
      <c r="HT270">
        <v>-0.894344</v>
      </c>
      <c r="HU270">
        <v>20.2145</v>
      </c>
      <c r="HV270">
        <v>5.23376</v>
      </c>
      <c r="HW270">
        <v>11.992</v>
      </c>
      <c r="HX270">
        <v>4.95575</v>
      </c>
      <c r="HY270">
        <v>3.30398</v>
      </c>
      <c r="HZ270">
        <v>999.9</v>
      </c>
      <c r="IA270">
        <v>9999</v>
      </c>
      <c r="IB270">
        <v>9999</v>
      </c>
      <c r="IC270">
        <v>9999</v>
      </c>
      <c r="ID270">
        <v>1.86858</v>
      </c>
      <c r="IE270">
        <v>1.86432</v>
      </c>
      <c r="IF270">
        <v>1.87181</v>
      </c>
      <c r="IG270">
        <v>1.86279</v>
      </c>
      <c r="IH270">
        <v>1.86218</v>
      </c>
      <c r="II270">
        <v>1.86859</v>
      </c>
      <c r="IJ270">
        <v>1.85875</v>
      </c>
      <c r="IK270">
        <v>1.86511</v>
      </c>
      <c r="IL270">
        <v>5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6.973</v>
      </c>
      <c r="IZ270">
        <v>0.3618</v>
      </c>
      <c r="JA270">
        <v>4.24591870636989</v>
      </c>
      <c r="JB270">
        <v>0.00406324532283829</v>
      </c>
      <c r="JC270">
        <v>-1.45373754250553e-06</v>
      </c>
      <c r="JD270">
        <v>2.45784242640463e-10</v>
      </c>
      <c r="JE270">
        <v>0.0444475935836347</v>
      </c>
      <c r="JF270">
        <v>0.00491888386651684</v>
      </c>
      <c r="JG270">
        <v>0.000226889049496401</v>
      </c>
      <c r="JH270">
        <v>4.01595507822366e-06</v>
      </c>
      <c r="JI270">
        <v>-0</v>
      </c>
      <c r="JJ270">
        <v>2035</v>
      </c>
      <c r="JK270">
        <v>2</v>
      </c>
      <c r="JL270">
        <v>30</v>
      </c>
      <c r="JM270">
        <v>187126.4</v>
      </c>
      <c r="JN270">
        <v>187126.3</v>
      </c>
      <c r="JO270">
        <v>2.14111</v>
      </c>
      <c r="JP270">
        <v>2.34863</v>
      </c>
      <c r="JQ270">
        <v>1.4978</v>
      </c>
      <c r="JR270">
        <v>2.32422</v>
      </c>
      <c r="JS270">
        <v>1.54419</v>
      </c>
      <c r="JT270">
        <v>2.36572</v>
      </c>
      <c r="JU270">
        <v>36.2224</v>
      </c>
      <c r="JV270">
        <v>24.1313</v>
      </c>
      <c r="JW270">
        <v>18</v>
      </c>
      <c r="JX270">
        <v>549.553</v>
      </c>
      <c r="JY270">
        <v>418.139</v>
      </c>
      <c r="JZ270">
        <v>29.4164</v>
      </c>
      <c r="KA270">
        <v>27.749</v>
      </c>
      <c r="KB270">
        <v>29.9999</v>
      </c>
      <c r="KC270">
        <v>27.6803</v>
      </c>
      <c r="KD270">
        <v>27.7093</v>
      </c>
      <c r="KE270">
        <v>42.9863</v>
      </c>
      <c r="KF270">
        <v>24.7239</v>
      </c>
      <c r="KG270">
        <v>32.6191</v>
      </c>
      <c r="KH270">
        <v>29.2302</v>
      </c>
      <c r="KI270">
        <v>1043.04</v>
      </c>
      <c r="KJ270">
        <v>18.0802</v>
      </c>
      <c r="KK270">
        <v>93.5734</v>
      </c>
      <c r="KL270">
        <v>98.8096</v>
      </c>
    </row>
    <row r="271" spans="1:298">
      <c r="A271">
        <v>255</v>
      </c>
      <c r="B271">
        <v>1758477295</v>
      </c>
      <c r="C271">
        <v>7966.90000009537</v>
      </c>
      <c r="D271" t="s">
        <v>955</v>
      </c>
      <c r="E271" t="s">
        <v>956</v>
      </c>
      <c r="F271">
        <v>5</v>
      </c>
      <c r="G271" t="s">
        <v>436</v>
      </c>
      <c r="H271" t="s">
        <v>832</v>
      </c>
      <c r="I271" t="s">
        <v>438</v>
      </c>
      <c r="J271">
        <v>1758477286.84615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1043.40853270996</v>
      </c>
      <c r="AL271">
        <v>977.9514</v>
      </c>
      <c r="AM271">
        <v>3.22612857142839</v>
      </c>
      <c r="AN271">
        <v>63.94</v>
      </c>
      <c r="AO271">
        <f>(AQ271 - AP271 + DZ271*1E3/(8.314*(EB271+273.15)) * AS271/DY271 * AR271) * DY271/(100*DM271) * 1000/(1000 - AQ271)</f>
        <v>0</v>
      </c>
      <c r="AP271">
        <v>17.9582253790867</v>
      </c>
      <c r="AQ271">
        <v>24.9513027972028</v>
      </c>
      <c r="AR271">
        <v>1.73330758041213e-05</v>
      </c>
      <c r="AS271">
        <v>94.9993966536346</v>
      </c>
      <c r="AT271">
        <v>0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4.8</v>
      </c>
      <c r="DN271">
        <v>0.5</v>
      </c>
      <c r="DO271" t="s">
        <v>440</v>
      </c>
      <c r="DP271">
        <v>2</v>
      </c>
      <c r="DQ271" t="b">
        <v>1</v>
      </c>
      <c r="DR271">
        <v>1758477286.84615</v>
      </c>
      <c r="DS271">
        <v>930.407153846154</v>
      </c>
      <c r="DT271">
        <v>1008.64292307692</v>
      </c>
      <c r="DU271">
        <v>24.9390846153846</v>
      </c>
      <c r="DV271">
        <v>17.9245384615385</v>
      </c>
      <c r="DW271">
        <v>923.455307692308</v>
      </c>
      <c r="DX271">
        <v>24.5770846153846</v>
      </c>
      <c r="DY271">
        <v>499.997769230769</v>
      </c>
      <c r="DZ271">
        <v>90.0893461538462</v>
      </c>
      <c r="EA271">
        <v>0.0334622230769231</v>
      </c>
      <c r="EB271">
        <v>31.0557</v>
      </c>
      <c r="EC271">
        <v>29.9992307692308</v>
      </c>
      <c r="ED271">
        <v>999.9</v>
      </c>
      <c r="EE271">
        <v>0</v>
      </c>
      <c r="EF271">
        <v>0</v>
      </c>
      <c r="EG271">
        <v>9993.65230769231</v>
      </c>
      <c r="EH271">
        <v>0</v>
      </c>
      <c r="EI271">
        <v>10.8135692307692</v>
      </c>
      <c r="EJ271">
        <v>-78.2356461538461</v>
      </c>
      <c r="EK271">
        <v>954.204153846154</v>
      </c>
      <c r="EL271">
        <v>1027.05307692308</v>
      </c>
      <c r="EM271">
        <v>7.01456</v>
      </c>
      <c r="EN271">
        <v>1008.64292307692</v>
      </c>
      <c r="EO271">
        <v>17.9245384615385</v>
      </c>
      <c r="EP271">
        <v>2.24674846153846</v>
      </c>
      <c r="EQ271">
        <v>1.61481</v>
      </c>
      <c r="ER271">
        <v>19.2996</v>
      </c>
      <c r="ES271">
        <v>14.1008307692308</v>
      </c>
      <c r="ET271">
        <v>2000</v>
      </c>
      <c r="EU271">
        <v>0.98</v>
      </c>
      <c r="EV271">
        <v>0.0200003</v>
      </c>
      <c r="EW271">
        <v>0</v>
      </c>
      <c r="EX271">
        <v>827.315615384615</v>
      </c>
      <c r="EY271">
        <v>5.00016</v>
      </c>
      <c r="EZ271">
        <v>16724.7384615385</v>
      </c>
      <c r="FA271">
        <v>18234.2</v>
      </c>
      <c r="FB271">
        <v>48.8168461538462</v>
      </c>
      <c r="FC271">
        <v>49.312</v>
      </c>
      <c r="FD271">
        <v>49.2547692307692</v>
      </c>
      <c r="FE271">
        <v>48.75</v>
      </c>
      <c r="FF271">
        <v>50.6726923076923</v>
      </c>
      <c r="FG271">
        <v>1955.1</v>
      </c>
      <c r="FH271">
        <v>39.9</v>
      </c>
      <c r="FI271">
        <v>0</v>
      </c>
      <c r="FJ271">
        <v>1758477296</v>
      </c>
      <c r="FK271">
        <v>0</v>
      </c>
      <c r="FL271">
        <v>827.38348</v>
      </c>
      <c r="FM271">
        <v>3.03761537865975</v>
      </c>
      <c r="FN271">
        <v>38.59230763537</v>
      </c>
      <c r="FO271">
        <v>16725.344</v>
      </c>
      <c r="FP271">
        <v>15</v>
      </c>
      <c r="FQ271">
        <v>0</v>
      </c>
      <c r="FR271" t="s">
        <v>441</v>
      </c>
      <c r="FS271">
        <v>1747249705.1</v>
      </c>
      <c r="FT271">
        <v>1747249711.1</v>
      </c>
      <c r="FU271">
        <v>0</v>
      </c>
      <c r="FV271">
        <v>0.871</v>
      </c>
      <c r="FW271">
        <v>0.066</v>
      </c>
      <c r="FX271">
        <v>5.486</v>
      </c>
      <c r="FY271">
        <v>0.145</v>
      </c>
      <c r="FZ271">
        <v>420</v>
      </c>
      <c r="GA271">
        <v>16</v>
      </c>
      <c r="GB271">
        <v>0.27</v>
      </c>
      <c r="GC271">
        <v>0.16</v>
      </c>
      <c r="GD271">
        <v>-78.113865</v>
      </c>
      <c r="GE271">
        <v>-4.40593533834583</v>
      </c>
      <c r="GF271">
        <v>0.665933990929282</v>
      </c>
      <c r="GG271">
        <v>0</v>
      </c>
      <c r="GH271">
        <v>827.252</v>
      </c>
      <c r="GI271">
        <v>2.71792207238425</v>
      </c>
      <c r="GJ271">
        <v>0.337512178429519</v>
      </c>
      <c r="GK271">
        <v>-1</v>
      </c>
      <c r="GL271">
        <v>7.0224635</v>
      </c>
      <c r="GM271">
        <v>-0.287470827067668</v>
      </c>
      <c r="GN271">
        <v>0.0324763241877833</v>
      </c>
      <c r="GO271">
        <v>0</v>
      </c>
      <c r="GP271">
        <v>0</v>
      </c>
      <c r="GQ271">
        <v>2</v>
      </c>
      <c r="GR271" t="s">
        <v>467</v>
      </c>
      <c r="GS271">
        <v>3.12479</v>
      </c>
      <c r="GT271">
        <v>2.65886</v>
      </c>
      <c r="GU271">
        <v>0.159186</v>
      </c>
      <c r="GV271">
        <v>0.168001</v>
      </c>
      <c r="GW271">
        <v>0.104162</v>
      </c>
      <c r="GX271">
        <v>0.0828146</v>
      </c>
      <c r="GY271">
        <v>21776.9</v>
      </c>
      <c r="GZ271">
        <v>20317.9</v>
      </c>
      <c r="HA271">
        <v>23159.5</v>
      </c>
      <c r="HB271">
        <v>23776.5</v>
      </c>
      <c r="HC271">
        <v>35359.2</v>
      </c>
      <c r="HD271">
        <v>36100</v>
      </c>
      <c r="HE271">
        <v>41749.3</v>
      </c>
      <c r="HF271">
        <v>42395.7</v>
      </c>
      <c r="HG271">
        <v>1.91357</v>
      </c>
      <c r="HH271">
        <v>1.79573</v>
      </c>
      <c r="HI271">
        <v>0.158586</v>
      </c>
      <c r="HJ271">
        <v>0</v>
      </c>
      <c r="HK271">
        <v>27.4146</v>
      </c>
      <c r="HL271">
        <v>999.9</v>
      </c>
      <c r="HM271">
        <v>42.107</v>
      </c>
      <c r="HN271">
        <v>31.189</v>
      </c>
      <c r="HO271">
        <v>21.3152</v>
      </c>
      <c r="HP271">
        <v>54.0457</v>
      </c>
      <c r="HQ271">
        <v>43.2492</v>
      </c>
      <c r="HR271">
        <v>1</v>
      </c>
      <c r="HS271">
        <v>0.0115523</v>
      </c>
      <c r="HT271">
        <v>-0.467944</v>
      </c>
      <c r="HU271">
        <v>20.2167</v>
      </c>
      <c r="HV271">
        <v>5.23316</v>
      </c>
      <c r="HW271">
        <v>11.992</v>
      </c>
      <c r="HX271">
        <v>4.95565</v>
      </c>
      <c r="HY271">
        <v>3.3039</v>
      </c>
      <c r="HZ271">
        <v>999.9</v>
      </c>
      <c r="IA271">
        <v>9999</v>
      </c>
      <c r="IB271">
        <v>9999</v>
      </c>
      <c r="IC271">
        <v>9999</v>
      </c>
      <c r="ID271">
        <v>1.86859</v>
      </c>
      <c r="IE271">
        <v>1.86432</v>
      </c>
      <c r="IF271">
        <v>1.8718</v>
      </c>
      <c r="IG271">
        <v>1.86279</v>
      </c>
      <c r="IH271">
        <v>1.86218</v>
      </c>
      <c r="II271">
        <v>1.86859</v>
      </c>
      <c r="IJ271">
        <v>1.85881</v>
      </c>
      <c r="IK271">
        <v>1.86512</v>
      </c>
      <c r="IL271">
        <v>5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7.004</v>
      </c>
      <c r="IZ271">
        <v>0.3624</v>
      </c>
      <c r="JA271">
        <v>4.24591870636989</v>
      </c>
      <c r="JB271">
        <v>0.00406324532283829</v>
      </c>
      <c r="JC271">
        <v>-1.45373754250553e-06</v>
      </c>
      <c r="JD271">
        <v>2.45784242640463e-10</v>
      </c>
      <c r="JE271">
        <v>0.0444475935836347</v>
      </c>
      <c r="JF271">
        <v>0.00491888386651684</v>
      </c>
      <c r="JG271">
        <v>0.000226889049496401</v>
      </c>
      <c r="JH271">
        <v>4.01595507822366e-06</v>
      </c>
      <c r="JI271">
        <v>-0</v>
      </c>
      <c r="JJ271">
        <v>2035</v>
      </c>
      <c r="JK271">
        <v>2</v>
      </c>
      <c r="JL271">
        <v>30</v>
      </c>
      <c r="JM271">
        <v>187126.5</v>
      </c>
      <c r="JN271">
        <v>187126.4</v>
      </c>
      <c r="JO271">
        <v>2.17163</v>
      </c>
      <c r="JP271">
        <v>2.34619</v>
      </c>
      <c r="JQ271">
        <v>1.4978</v>
      </c>
      <c r="JR271">
        <v>2.32422</v>
      </c>
      <c r="JS271">
        <v>1.54419</v>
      </c>
      <c r="JT271">
        <v>2.36572</v>
      </c>
      <c r="JU271">
        <v>36.2224</v>
      </c>
      <c r="JV271">
        <v>24.1313</v>
      </c>
      <c r="JW271">
        <v>18</v>
      </c>
      <c r="JX271">
        <v>549.457</v>
      </c>
      <c r="JY271">
        <v>418.334</v>
      </c>
      <c r="JZ271">
        <v>29.2711</v>
      </c>
      <c r="KA271">
        <v>27.7453</v>
      </c>
      <c r="KB271">
        <v>29.9996</v>
      </c>
      <c r="KC271">
        <v>27.6767</v>
      </c>
      <c r="KD271">
        <v>27.7063</v>
      </c>
      <c r="KE271">
        <v>43.5125</v>
      </c>
      <c r="KF271">
        <v>24.7239</v>
      </c>
      <c r="KG271">
        <v>32.6191</v>
      </c>
      <c r="KH271">
        <v>29.2214</v>
      </c>
      <c r="KI271">
        <v>1056.6</v>
      </c>
      <c r="KJ271">
        <v>18.0962</v>
      </c>
      <c r="KK271">
        <v>93.5739</v>
      </c>
      <c r="KL271">
        <v>98.8099</v>
      </c>
    </row>
    <row r="272" spans="1:298">
      <c r="A272">
        <v>256</v>
      </c>
      <c r="B272">
        <v>1758477300</v>
      </c>
      <c r="C272">
        <v>7971.90000009537</v>
      </c>
      <c r="D272" t="s">
        <v>957</v>
      </c>
      <c r="E272" t="s">
        <v>958</v>
      </c>
      <c r="F272">
        <v>5</v>
      </c>
      <c r="G272" t="s">
        <v>436</v>
      </c>
      <c r="H272" t="s">
        <v>832</v>
      </c>
      <c r="I272" t="s">
        <v>438</v>
      </c>
      <c r="J272">
        <v>1758477291.84615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1061.59488865801</v>
      </c>
      <c r="AL272">
        <v>995.366993939394</v>
      </c>
      <c r="AM272">
        <v>3.48314891774876</v>
      </c>
      <c r="AN272">
        <v>63.94</v>
      </c>
      <c r="AO272">
        <f>(AQ272 - AP272 + DZ272*1E3/(8.314*(EB272+273.15)) * AS272/DY272 * AR272) * DY272/(100*DM272) * 1000/(1000 - AQ272)</f>
        <v>0</v>
      </c>
      <c r="AP272">
        <v>18.0180427283885</v>
      </c>
      <c r="AQ272">
        <v>24.9680853146853</v>
      </c>
      <c r="AR272">
        <v>3.33345273542065e-05</v>
      </c>
      <c r="AS272">
        <v>94.9993966536346</v>
      </c>
      <c r="AT272">
        <v>0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4.8</v>
      </c>
      <c r="DN272">
        <v>0.5</v>
      </c>
      <c r="DO272" t="s">
        <v>440</v>
      </c>
      <c r="DP272">
        <v>2</v>
      </c>
      <c r="DQ272" t="b">
        <v>1</v>
      </c>
      <c r="DR272">
        <v>1758477291.84615</v>
      </c>
      <c r="DS272">
        <v>946.795461538461</v>
      </c>
      <c r="DT272">
        <v>1025.75646153846</v>
      </c>
      <c r="DU272">
        <v>24.9465846153846</v>
      </c>
      <c r="DV272">
        <v>17.9659923076923</v>
      </c>
      <c r="DW272">
        <v>939.811230769231</v>
      </c>
      <c r="DX272">
        <v>24.5844076923077</v>
      </c>
      <c r="DY272">
        <v>500.022461538461</v>
      </c>
      <c r="DZ272">
        <v>90.0898461538462</v>
      </c>
      <c r="EA272">
        <v>0.0331917461538462</v>
      </c>
      <c r="EB272">
        <v>31.0617</v>
      </c>
      <c r="EC272">
        <v>30.0091615384615</v>
      </c>
      <c r="ED272">
        <v>999.9</v>
      </c>
      <c r="EE272">
        <v>0</v>
      </c>
      <c r="EF272">
        <v>0</v>
      </c>
      <c r="EG272">
        <v>10006.8761538462</v>
      </c>
      <c r="EH272">
        <v>0</v>
      </c>
      <c r="EI272">
        <v>10.8220307692308</v>
      </c>
      <c r="EJ272">
        <v>-78.9600538461539</v>
      </c>
      <c r="EK272">
        <v>971.019307692308</v>
      </c>
      <c r="EL272">
        <v>1044.52384615385</v>
      </c>
      <c r="EM272">
        <v>6.98059461538462</v>
      </c>
      <c r="EN272">
        <v>1025.75646153846</v>
      </c>
      <c r="EO272">
        <v>17.9659923076923</v>
      </c>
      <c r="EP272">
        <v>2.24743538461538</v>
      </c>
      <c r="EQ272">
        <v>1.61855384615385</v>
      </c>
      <c r="ER272">
        <v>19.3045076923077</v>
      </c>
      <c r="ES272">
        <v>14.1365230769231</v>
      </c>
      <c r="ET272">
        <v>2000.00538461538</v>
      </c>
      <c r="EU272">
        <v>0.98</v>
      </c>
      <c r="EV272">
        <v>0.0200003</v>
      </c>
      <c r="EW272">
        <v>0</v>
      </c>
      <c r="EX272">
        <v>827.547153846154</v>
      </c>
      <c r="EY272">
        <v>5.00016</v>
      </c>
      <c r="EZ272">
        <v>16727.7769230769</v>
      </c>
      <c r="FA272">
        <v>18234.2384615385</v>
      </c>
      <c r="FB272">
        <v>48.8168461538462</v>
      </c>
      <c r="FC272">
        <v>49.3072307692308</v>
      </c>
      <c r="FD272">
        <v>49.25</v>
      </c>
      <c r="FE272">
        <v>48.75</v>
      </c>
      <c r="FF272">
        <v>50.6631538461538</v>
      </c>
      <c r="FG272">
        <v>1955.10538461538</v>
      </c>
      <c r="FH272">
        <v>39.9</v>
      </c>
      <c r="FI272">
        <v>0</v>
      </c>
      <c r="FJ272">
        <v>1758477301.4</v>
      </c>
      <c r="FK272">
        <v>0</v>
      </c>
      <c r="FL272">
        <v>827.579538461538</v>
      </c>
      <c r="FM272">
        <v>2.0611965892518</v>
      </c>
      <c r="FN272">
        <v>31.0769230670814</v>
      </c>
      <c r="FO272">
        <v>16728.2538461538</v>
      </c>
      <c r="FP272">
        <v>15</v>
      </c>
      <c r="FQ272">
        <v>0</v>
      </c>
      <c r="FR272" t="s">
        <v>441</v>
      </c>
      <c r="FS272">
        <v>1747249705.1</v>
      </c>
      <c r="FT272">
        <v>1747249711.1</v>
      </c>
      <c r="FU272">
        <v>0</v>
      </c>
      <c r="FV272">
        <v>0.871</v>
      </c>
      <c r="FW272">
        <v>0.066</v>
      </c>
      <c r="FX272">
        <v>5.486</v>
      </c>
      <c r="FY272">
        <v>0.145</v>
      </c>
      <c r="FZ272">
        <v>420</v>
      </c>
      <c r="GA272">
        <v>16</v>
      </c>
      <c r="GB272">
        <v>0.27</v>
      </c>
      <c r="GC272">
        <v>0.16</v>
      </c>
      <c r="GD272">
        <v>-78.511105</v>
      </c>
      <c r="GE272">
        <v>-7.79517744360905</v>
      </c>
      <c r="GF272">
        <v>0.907366464817277</v>
      </c>
      <c r="GG272">
        <v>0</v>
      </c>
      <c r="GH272">
        <v>827.4205</v>
      </c>
      <c r="GI272">
        <v>2.67637891638087</v>
      </c>
      <c r="GJ272">
        <v>0.3236463438421</v>
      </c>
      <c r="GK272">
        <v>-1</v>
      </c>
      <c r="GL272">
        <v>7.0004035</v>
      </c>
      <c r="GM272">
        <v>-0.43222962406016</v>
      </c>
      <c r="GN272">
        <v>0.0440202909207788</v>
      </c>
      <c r="GO272">
        <v>0</v>
      </c>
      <c r="GP272">
        <v>0</v>
      </c>
      <c r="GQ272">
        <v>2</v>
      </c>
      <c r="GR272" t="s">
        <v>467</v>
      </c>
      <c r="GS272">
        <v>3.12466</v>
      </c>
      <c r="GT272">
        <v>2.65873</v>
      </c>
      <c r="GU272">
        <v>0.161004</v>
      </c>
      <c r="GV272">
        <v>0.169684</v>
      </c>
      <c r="GW272">
        <v>0.104209</v>
      </c>
      <c r="GX272">
        <v>0.0829167</v>
      </c>
      <c r="GY272">
        <v>21730.2</v>
      </c>
      <c r="GZ272">
        <v>20276.9</v>
      </c>
      <c r="HA272">
        <v>23159.9</v>
      </c>
      <c r="HB272">
        <v>23776.6</v>
      </c>
      <c r="HC272">
        <v>35357.7</v>
      </c>
      <c r="HD272">
        <v>36096.3</v>
      </c>
      <c r="HE272">
        <v>41749.6</v>
      </c>
      <c r="HF272">
        <v>42396</v>
      </c>
      <c r="HG272">
        <v>1.91317</v>
      </c>
      <c r="HH272">
        <v>1.79627</v>
      </c>
      <c r="HI272">
        <v>0.159305</v>
      </c>
      <c r="HJ272">
        <v>0</v>
      </c>
      <c r="HK272">
        <v>27.4216</v>
      </c>
      <c r="HL272">
        <v>999.9</v>
      </c>
      <c r="HM272">
        <v>42.132</v>
      </c>
      <c r="HN272">
        <v>31.189</v>
      </c>
      <c r="HO272">
        <v>21.326</v>
      </c>
      <c r="HP272">
        <v>53.8157</v>
      </c>
      <c r="HQ272">
        <v>43.3694</v>
      </c>
      <c r="HR272">
        <v>1</v>
      </c>
      <c r="HS272">
        <v>0.0113847</v>
      </c>
      <c r="HT272">
        <v>-0.710485</v>
      </c>
      <c r="HU272">
        <v>20.216</v>
      </c>
      <c r="HV272">
        <v>5.23346</v>
      </c>
      <c r="HW272">
        <v>11.992</v>
      </c>
      <c r="HX272">
        <v>4.95565</v>
      </c>
      <c r="HY272">
        <v>3.30393</v>
      </c>
      <c r="HZ272">
        <v>999.9</v>
      </c>
      <c r="IA272">
        <v>9999</v>
      </c>
      <c r="IB272">
        <v>9999</v>
      </c>
      <c r="IC272">
        <v>9999</v>
      </c>
      <c r="ID272">
        <v>1.86858</v>
      </c>
      <c r="IE272">
        <v>1.86431</v>
      </c>
      <c r="IF272">
        <v>1.8718</v>
      </c>
      <c r="IG272">
        <v>1.86279</v>
      </c>
      <c r="IH272">
        <v>1.86218</v>
      </c>
      <c r="II272">
        <v>1.86858</v>
      </c>
      <c r="IJ272">
        <v>1.85878</v>
      </c>
      <c r="IK272">
        <v>1.86514</v>
      </c>
      <c r="IL272">
        <v>5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7.037</v>
      </c>
      <c r="IZ272">
        <v>0.3627</v>
      </c>
      <c r="JA272">
        <v>4.24591870636989</v>
      </c>
      <c r="JB272">
        <v>0.00406324532283829</v>
      </c>
      <c r="JC272">
        <v>-1.45373754250553e-06</v>
      </c>
      <c r="JD272">
        <v>2.45784242640463e-10</v>
      </c>
      <c r="JE272">
        <v>0.0444475935836347</v>
      </c>
      <c r="JF272">
        <v>0.00491888386651684</v>
      </c>
      <c r="JG272">
        <v>0.000226889049496401</v>
      </c>
      <c r="JH272">
        <v>4.01595507822366e-06</v>
      </c>
      <c r="JI272">
        <v>-0</v>
      </c>
      <c r="JJ272">
        <v>2035</v>
      </c>
      <c r="JK272">
        <v>2</v>
      </c>
      <c r="JL272">
        <v>30</v>
      </c>
      <c r="JM272">
        <v>187126.6</v>
      </c>
      <c r="JN272">
        <v>187126.5</v>
      </c>
      <c r="JO272">
        <v>2.19727</v>
      </c>
      <c r="JP272">
        <v>2.34741</v>
      </c>
      <c r="JQ272">
        <v>1.4978</v>
      </c>
      <c r="JR272">
        <v>2.32422</v>
      </c>
      <c r="JS272">
        <v>1.54419</v>
      </c>
      <c r="JT272">
        <v>2.35352</v>
      </c>
      <c r="JU272">
        <v>36.2224</v>
      </c>
      <c r="JV272">
        <v>24.1313</v>
      </c>
      <c r="JW272">
        <v>18</v>
      </c>
      <c r="JX272">
        <v>549.168</v>
      </c>
      <c r="JY272">
        <v>418.622</v>
      </c>
      <c r="JZ272">
        <v>29.2037</v>
      </c>
      <c r="KA272">
        <v>27.7424</v>
      </c>
      <c r="KB272">
        <v>29.9998</v>
      </c>
      <c r="KC272">
        <v>27.6733</v>
      </c>
      <c r="KD272">
        <v>27.7022</v>
      </c>
      <c r="KE272">
        <v>44.1072</v>
      </c>
      <c r="KF272">
        <v>24.7239</v>
      </c>
      <c r="KG272">
        <v>32.6191</v>
      </c>
      <c r="KH272">
        <v>29.2115</v>
      </c>
      <c r="KI272">
        <v>1076.8</v>
      </c>
      <c r="KJ272">
        <v>18.1224</v>
      </c>
      <c r="KK272">
        <v>93.5748</v>
      </c>
      <c r="KL272">
        <v>98.8104</v>
      </c>
    </row>
    <row r="273" spans="1:298">
      <c r="A273">
        <v>257</v>
      </c>
      <c r="B273">
        <v>1758477305</v>
      </c>
      <c r="C273">
        <v>7976.90000009537</v>
      </c>
      <c r="D273" t="s">
        <v>959</v>
      </c>
      <c r="E273" t="s">
        <v>960</v>
      </c>
      <c r="F273">
        <v>5</v>
      </c>
      <c r="G273" t="s">
        <v>436</v>
      </c>
      <c r="H273" t="s">
        <v>832</v>
      </c>
      <c r="I273" t="s">
        <v>438</v>
      </c>
      <c r="J273">
        <v>1758477296.84615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1078.09951698701</v>
      </c>
      <c r="AL273">
        <v>1011.98203636364</v>
      </c>
      <c r="AM273">
        <v>3.33562554112556</v>
      </c>
      <c r="AN273">
        <v>63.94</v>
      </c>
      <c r="AO273">
        <f>(AQ273 - AP273 + DZ273*1E3/(8.314*(EB273+273.15)) * AS273/DY273 * AR273) * DY273/(100*DM273) * 1000/(1000 - AQ273)</f>
        <v>0</v>
      </c>
      <c r="AP273">
        <v>18.0400685616084</v>
      </c>
      <c r="AQ273">
        <v>24.9795671328671</v>
      </c>
      <c r="AR273">
        <v>2.36564905759756e-05</v>
      </c>
      <c r="AS273">
        <v>94.9993966536346</v>
      </c>
      <c r="AT273">
        <v>0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4.8</v>
      </c>
      <c r="DN273">
        <v>0.5</v>
      </c>
      <c r="DO273" t="s">
        <v>440</v>
      </c>
      <c r="DP273">
        <v>2</v>
      </c>
      <c r="DQ273" t="b">
        <v>1</v>
      </c>
      <c r="DR273">
        <v>1758477296.84615</v>
      </c>
      <c r="DS273">
        <v>963.244846153846</v>
      </c>
      <c r="DT273">
        <v>1042.47615384615</v>
      </c>
      <c r="DU273">
        <v>24.9589461538462</v>
      </c>
      <c r="DV273">
        <v>18.0096692307692</v>
      </c>
      <c r="DW273">
        <v>956.228153846154</v>
      </c>
      <c r="DX273">
        <v>24.5964846153846</v>
      </c>
      <c r="DY273">
        <v>500.016538461538</v>
      </c>
      <c r="DZ273">
        <v>90.0901153846154</v>
      </c>
      <c r="EA273">
        <v>0.0331643923076923</v>
      </c>
      <c r="EB273">
        <v>31.0633384615385</v>
      </c>
      <c r="EC273">
        <v>30.0161846153846</v>
      </c>
      <c r="ED273">
        <v>999.9</v>
      </c>
      <c r="EE273">
        <v>0</v>
      </c>
      <c r="EF273">
        <v>0</v>
      </c>
      <c r="EG273">
        <v>10001.4876923077</v>
      </c>
      <c r="EH273">
        <v>0</v>
      </c>
      <c r="EI273">
        <v>10.8213846153846</v>
      </c>
      <c r="EJ273">
        <v>-79.2301384615385</v>
      </c>
      <c r="EK273">
        <v>987.902461538461</v>
      </c>
      <c r="EL273">
        <v>1061.59615384615</v>
      </c>
      <c r="EM273">
        <v>6.94927692307692</v>
      </c>
      <c r="EN273">
        <v>1042.47615384615</v>
      </c>
      <c r="EO273">
        <v>18.0096692307692</v>
      </c>
      <c r="EP273">
        <v>2.24855538461538</v>
      </c>
      <c r="EQ273">
        <v>1.62249384615385</v>
      </c>
      <c r="ER273">
        <v>19.3125</v>
      </c>
      <c r="ES273">
        <v>14.1740692307692</v>
      </c>
      <c r="ET273">
        <v>2000.01076923077</v>
      </c>
      <c r="EU273">
        <v>0.98</v>
      </c>
      <c r="EV273">
        <v>0.0200003</v>
      </c>
      <c r="EW273">
        <v>0</v>
      </c>
      <c r="EX273">
        <v>827.726846153846</v>
      </c>
      <c r="EY273">
        <v>5.00016</v>
      </c>
      <c r="EZ273">
        <v>16729.7461538462</v>
      </c>
      <c r="FA273">
        <v>18234.2692307692</v>
      </c>
      <c r="FB273">
        <v>48.812</v>
      </c>
      <c r="FC273">
        <v>49.3072307692308</v>
      </c>
      <c r="FD273">
        <v>49.25</v>
      </c>
      <c r="FE273">
        <v>48.75</v>
      </c>
      <c r="FF273">
        <v>50.6679230769231</v>
      </c>
      <c r="FG273">
        <v>1955.11076923077</v>
      </c>
      <c r="FH273">
        <v>39.9</v>
      </c>
      <c r="FI273">
        <v>0</v>
      </c>
      <c r="FJ273">
        <v>1758477306.2</v>
      </c>
      <c r="FK273">
        <v>0</v>
      </c>
      <c r="FL273">
        <v>827.722230769231</v>
      </c>
      <c r="FM273">
        <v>-0.0233162356648295</v>
      </c>
      <c r="FN273">
        <v>13.8017093954472</v>
      </c>
      <c r="FO273">
        <v>16729.9038461538</v>
      </c>
      <c r="FP273">
        <v>15</v>
      </c>
      <c r="FQ273">
        <v>0</v>
      </c>
      <c r="FR273" t="s">
        <v>441</v>
      </c>
      <c r="FS273">
        <v>1747249705.1</v>
      </c>
      <c r="FT273">
        <v>1747249711.1</v>
      </c>
      <c r="FU273">
        <v>0</v>
      </c>
      <c r="FV273">
        <v>0.871</v>
      </c>
      <c r="FW273">
        <v>0.066</v>
      </c>
      <c r="FX273">
        <v>5.486</v>
      </c>
      <c r="FY273">
        <v>0.145</v>
      </c>
      <c r="FZ273">
        <v>420</v>
      </c>
      <c r="GA273">
        <v>16</v>
      </c>
      <c r="GB273">
        <v>0.27</v>
      </c>
      <c r="GC273">
        <v>0.16</v>
      </c>
      <c r="GD273">
        <v>-79.13424</v>
      </c>
      <c r="GE273">
        <v>-4.55261954887229</v>
      </c>
      <c r="GF273">
        <v>0.657846420830883</v>
      </c>
      <c r="GG273">
        <v>0</v>
      </c>
      <c r="GH273">
        <v>827.601705882353</v>
      </c>
      <c r="GI273">
        <v>1.52287242734277</v>
      </c>
      <c r="GJ273">
        <v>0.280792526443595</v>
      </c>
      <c r="GK273">
        <v>-1</v>
      </c>
      <c r="GL273">
        <v>6.967932</v>
      </c>
      <c r="GM273">
        <v>-0.381283308270664</v>
      </c>
      <c r="GN273">
        <v>0.0404203265202051</v>
      </c>
      <c r="GO273">
        <v>0</v>
      </c>
      <c r="GP273">
        <v>0</v>
      </c>
      <c r="GQ273">
        <v>2</v>
      </c>
      <c r="GR273" t="s">
        <v>467</v>
      </c>
      <c r="GS273">
        <v>3.12467</v>
      </c>
      <c r="GT273">
        <v>2.65895</v>
      </c>
      <c r="GU273">
        <v>0.162767</v>
      </c>
      <c r="GV273">
        <v>0.171482</v>
      </c>
      <c r="GW273">
        <v>0.104229</v>
      </c>
      <c r="GX273">
        <v>0.0829542</v>
      </c>
      <c r="GY273">
        <v>21684.6</v>
      </c>
      <c r="GZ273">
        <v>20232.9</v>
      </c>
      <c r="HA273">
        <v>23160</v>
      </c>
      <c r="HB273">
        <v>23776.4</v>
      </c>
      <c r="HC273">
        <v>35357.2</v>
      </c>
      <c r="HD273">
        <v>36094.8</v>
      </c>
      <c r="HE273">
        <v>41749.8</v>
      </c>
      <c r="HF273">
        <v>42395.7</v>
      </c>
      <c r="HG273">
        <v>1.9133</v>
      </c>
      <c r="HH273">
        <v>1.79622</v>
      </c>
      <c r="HI273">
        <v>0.159271</v>
      </c>
      <c r="HJ273">
        <v>0</v>
      </c>
      <c r="HK273">
        <v>27.4285</v>
      </c>
      <c r="HL273">
        <v>999.9</v>
      </c>
      <c r="HM273">
        <v>42.132</v>
      </c>
      <c r="HN273">
        <v>31.209</v>
      </c>
      <c r="HO273">
        <v>21.3502</v>
      </c>
      <c r="HP273">
        <v>53.8257</v>
      </c>
      <c r="HQ273">
        <v>43.2772</v>
      </c>
      <c r="HR273">
        <v>1</v>
      </c>
      <c r="HS273">
        <v>0.010968</v>
      </c>
      <c r="HT273">
        <v>-0.789265</v>
      </c>
      <c r="HU273">
        <v>20.2156</v>
      </c>
      <c r="HV273">
        <v>5.23316</v>
      </c>
      <c r="HW273">
        <v>11.992</v>
      </c>
      <c r="HX273">
        <v>4.9556</v>
      </c>
      <c r="HY273">
        <v>3.30387</v>
      </c>
      <c r="HZ273">
        <v>999.9</v>
      </c>
      <c r="IA273">
        <v>9999</v>
      </c>
      <c r="IB273">
        <v>9999</v>
      </c>
      <c r="IC273">
        <v>9999</v>
      </c>
      <c r="ID273">
        <v>1.86857</v>
      </c>
      <c r="IE273">
        <v>1.8643</v>
      </c>
      <c r="IF273">
        <v>1.87181</v>
      </c>
      <c r="IG273">
        <v>1.86279</v>
      </c>
      <c r="IH273">
        <v>1.86218</v>
      </c>
      <c r="II273">
        <v>1.86859</v>
      </c>
      <c r="IJ273">
        <v>1.85875</v>
      </c>
      <c r="IK273">
        <v>1.86512</v>
      </c>
      <c r="IL273">
        <v>5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7.068</v>
      </c>
      <c r="IZ273">
        <v>0.3629</v>
      </c>
      <c r="JA273">
        <v>4.24591870636989</v>
      </c>
      <c r="JB273">
        <v>0.00406324532283829</v>
      </c>
      <c r="JC273">
        <v>-1.45373754250553e-06</v>
      </c>
      <c r="JD273">
        <v>2.45784242640463e-10</v>
      </c>
      <c r="JE273">
        <v>0.0444475935836347</v>
      </c>
      <c r="JF273">
        <v>0.00491888386651684</v>
      </c>
      <c r="JG273">
        <v>0.000226889049496401</v>
      </c>
      <c r="JH273">
        <v>4.01595507822366e-06</v>
      </c>
      <c r="JI273">
        <v>-0</v>
      </c>
      <c r="JJ273">
        <v>2035</v>
      </c>
      <c r="JK273">
        <v>2</v>
      </c>
      <c r="JL273">
        <v>30</v>
      </c>
      <c r="JM273">
        <v>187126.7</v>
      </c>
      <c r="JN273">
        <v>187126.6</v>
      </c>
      <c r="JO273">
        <v>2.22778</v>
      </c>
      <c r="JP273">
        <v>2.34253</v>
      </c>
      <c r="JQ273">
        <v>1.4978</v>
      </c>
      <c r="JR273">
        <v>2.32422</v>
      </c>
      <c r="JS273">
        <v>1.54419</v>
      </c>
      <c r="JT273">
        <v>2.37183</v>
      </c>
      <c r="JU273">
        <v>36.2224</v>
      </c>
      <c r="JV273">
        <v>24.1313</v>
      </c>
      <c r="JW273">
        <v>18</v>
      </c>
      <c r="JX273">
        <v>549.213</v>
      </c>
      <c r="JY273">
        <v>418.565</v>
      </c>
      <c r="JZ273">
        <v>29.1908</v>
      </c>
      <c r="KA273">
        <v>27.7388</v>
      </c>
      <c r="KB273">
        <v>29.9999</v>
      </c>
      <c r="KC273">
        <v>27.6691</v>
      </c>
      <c r="KD273">
        <v>27.6983</v>
      </c>
      <c r="KE273">
        <v>44.6388</v>
      </c>
      <c r="KF273">
        <v>24.4503</v>
      </c>
      <c r="KG273">
        <v>32.6191</v>
      </c>
      <c r="KH273">
        <v>29.1845</v>
      </c>
      <c r="KI273">
        <v>1090.37</v>
      </c>
      <c r="KJ273">
        <v>18.1562</v>
      </c>
      <c r="KK273">
        <v>93.5752</v>
      </c>
      <c r="KL273">
        <v>98.8098</v>
      </c>
    </row>
    <row r="274" spans="1:298">
      <c r="A274">
        <v>258</v>
      </c>
      <c r="B274">
        <v>1758477310</v>
      </c>
      <c r="C274">
        <v>7981.90000009537</v>
      </c>
      <c r="D274" t="s">
        <v>961</v>
      </c>
      <c r="E274" t="s">
        <v>962</v>
      </c>
      <c r="F274">
        <v>5</v>
      </c>
      <c r="G274" t="s">
        <v>436</v>
      </c>
      <c r="H274" t="s">
        <v>832</v>
      </c>
      <c r="I274" t="s">
        <v>438</v>
      </c>
      <c r="J274">
        <v>1758477301.84615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1095.96556027706</v>
      </c>
      <c r="AL274">
        <v>1029.24563636364</v>
      </c>
      <c r="AM274">
        <v>3.46074458874441</v>
      </c>
      <c r="AN274">
        <v>63.94</v>
      </c>
      <c r="AO274">
        <f>(AQ274 - AP274 + DZ274*1E3/(8.314*(EB274+273.15)) * AS274/DY274 * AR274) * DY274/(100*DM274) * 1000/(1000 - AQ274)</f>
        <v>0</v>
      </c>
      <c r="AP274">
        <v>18.0543113449424</v>
      </c>
      <c r="AQ274">
        <v>24.9755874125874</v>
      </c>
      <c r="AR274">
        <v>2.82036410113918e-06</v>
      </c>
      <c r="AS274">
        <v>94.9993966536346</v>
      </c>
      <c r="AT274">
        <v>0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4.8</v>
      </c>
      <c r="DN274">
        <v>0.5</v>
      </c>
      <c r="DO274" t="s">
        <v>440</v>
      </c>
      <c r="DP274">
        <v>2</v>
      </c>
      <c r="DQ274" t="b">
        <v>1</v>
      </c>
      <c r="DR274">
        <v>1758477301.84615</v>
      </c>
      <c r="DS274">
        <v>979.733076923077</v>
      </c>
      <c r="DT274">
        <v>1059.61230769231</v>
      </c>
      <c r="DU274">
        <v>24.9703615384615</v>
      </c>
      <c r="DV274">
        <v>18.0408923076923</v>
      </c>
      <c r="DW274">
        <v>972.684307692308</v>
      </c>
      <c r="DX274">
        <v>24.6076307692308</v>
      </c>
      <c r="DY274">
        <v>500.041846153846</v>
      </c>
      <c r="DZ274">
        <v>90.0902692307692</v>
      </c>
      <c r="EA274">
        <v>0.0331697461538462</v>
      </c>
      <c r="EB274">
        <v>31.0635846153846</v>
      </c>
      <c r="EC274">
        <v>30.0189153846154</v>
      </c>
      <c r="ED274">
        <v>999.9</v>
      </c>
      <c r="EE274">
        <v>0</v>
      </c>
      <c r="EF274">
        <v>0</v>
      </c>
      <c r="EG274">
        <v>10001.3953846154</v>
      </c>
      <c r="EH274">
        <v>0</v>
      </c>
      <c r="EI274">
        <v>10.8072461538462</v>
      </c>
      <c r="EJ274">
        <v>-79.8776153846154</v>
      </c>
      <c r="EK274">
        <v>1004.82446153846</v>
      </c>
      <c r="EL274">
        <v>1079.07846153846</v>
      </c>
      <c r="EM274">
        <v>6.92947230769231</v>
      </c>
      <c r="EN274">
        <v>1059.61230769231</v>
      </c>
      <c r="EO274">
        <v>18.0408923076923</v>
      </c>
      <c r="EP274">
        <v>2.24958615384615</v>
      </c>
      <c r="EQ274">
        <v>1.62530923076923</v>
      </c>
      <c r="ER274">
        <v>19.3198692307692</v>
      </c>
      <c r="ES274">
        <v>14.2008538461538</v>
      </c>
      <c r="ET274">
        <v>2000.01692307692</v>
      </c>
      <c r="EU274">
        <v>0.98</v>
      </c>
      <c r="EV274">
        <v>0.0200003</v>
      </c>
      <c r="EW274">
        <v>0</v>
      </c>
      <c r="EX274">
        <v>827.749230769231</v>
      </c>
      <c r="EY274">
        <v>5.00016</v>
      </c>
      <c r="EZ274">
        <v>16730.1538461538</v>
      </c>
      <c r="FA274">
        <v>18234.3230769231</v>
      </c>
      <c r="FB274">
        <v>48.812</v>
      </c>
      <c r="FC274">
        <v>49.3072307692308</v>
      </c>
      <c r="FD274">
        <v>49.25</v>
      </c>
      <c r="FE274">
        <v>48.75</v>
      </c>
      <c r="FF274">
        <v>50.6679230769231</v>
      </c>
      <c r="FG274">
        <v>1955.11692307692</v>
      </c>
      <c r="FH274">
        <v>39.9</v>
      </c>
      <c r="FI274">
        <v>0</v>
      </c>
      <c r="FJ274">
        <v>1758477311</v>
      </c>
      <c r="FK274">
        <v>0</v>
      </c>
      <c r="FL274">
        <v>827.694423076923</v>
      </c>
      <c r="FM274">
        <v>-0.5527179445673</v>
      </c>
      <c r="FN274">
        <v>-6.16068374554692</v>
      </c>
      <c r="FO274">
        <v>16730.2</v>
      </c>
      <c r="FP274">
        <v>15</v>
      </c>
      <c r="FQ274">
        <v>0</v>
      </c>
      <c r="FR274" t="s">
        <v>441</v>
      </c>
      <c r="FS274">
        <v>1747249705.1</v>
      </c>
      <c r="FT274">
        <v>1747249711.1</v>
      </c>
      <c r="FU274">
        <v>0</v>
      </c>
      <c r="FV274">
        <v>0.871</v>
      </c>
      <c r="FW274">
        <v>0.066</v>
      </c>
      <c r="FX274">
        <v>5.486</v>
      </c>
      <c r="FY274">
        <v>0.145</v>
      </c>
      <c r="FZ274">
        <v>420</v>
      </c>
      <c r="GA274">
        <v>16</v>
      </c>
      <c r="GB274">
        <v>0.27</v>
      </c>
      <c r="GC274">
        <v>0.16</v>
      </c>
      <c r="GD274">
        <v>-79.4983380952381</v>
      </c>
      <c r="GE274">
        <v>-6.72086493506505</v>
      </c>
      <c r="GF274">
        <v>0.814478645091852</v>
      </c>
      <c r="GG274">
        <v>0</v>
      </c>
      <c r="GH274">
        <v>827.681941176471</v>
      </c>
      <c r="GI274">
        <v>-0.0337967871800825</v>
      </c>
      <c r="GJ274">
        <v>0.232947600921512</v>
      </c>
      <c r="GK274">
        <v>-1</v>
      </c>
      <c r="GL274">
        <v>6.94222095238095</v>
      </c>
      <c r="GM274">
        <v>-0.219686493506487</v>
      </c>
      <c r="GN274">
        <v>0.0245851544258031</v>
      </c>
      <c r="GO274">
        <v>0</v>
      </c>
      <c r="GP274">
        <v>0</v>
      </c>
      <c r="GQ274">
        <v>2</v>
      </c>
      <c r="GR274" t="s">
        <v>467</v>
      </c>
      <c r="GS274">
        <v>3.12484</v>
      </c>
      <c r="GT274">
        <v>2.65884</v>
      </c>
      <c r="GU274">
        <v>0.164559</v>
      </c>
      <c r="GV274">
        <v>0.173122</v>
      </c>
      <c r="GW274">
        <v>0.104239</v>
      </c>
      <c r="GX274">
        <v>0.0830323</v>
      </c>
      <c r="GY274">
        <v>21638.5</v>
      </c>
      <c r="GZ274">
        <v>20193.5</v>
      </c>
      <c r="HA274">
        <v>23160.3</v>
      </c>
      <c r="HB274">
        <v>23777.1</v>
      </c>
      <c r="HC274">
        <v>35357.3</v>
      </c>
      <c r="HD274">
        <v>36092.6</v>
      </c>
      <c r="HE274">
        <v>41750.2</v>
      </c>
      <c r="HF274">
        <v>42396.6</v>
      </c>
      <c r="HG274">
        <v>1.91387</v>
      </c>
      <c r="HH274">
        <v>1.79608</v>
      </c>
      <c r="HI274">
        <v>0.158697</v>
      </c>
      <c r="HJ274">
        <v>0</v>
      </c>
      <c r="HK274">
        <v>27.4367</v>
      </c>
      <c r="HL274">
        <v>999.9</v>
      </c>
      <c r="HM274">
        <v>42.156</v>
      </c>
      <c r="HN274">
        <v>31.189</v>
      </c>
      <c r="HO274">
        <v>21.3387</v>
      </c>
      <c r="HP274">
        <v>53.5957</v>
      </c>
      <c r="HQ274">
        <v>43.2452</v>
      </c>
      <c r="HR274">
        <v>1</v>
      </c>
      <c r="HS274">
        <v>0.0109502</v>
      </c>
      <c r="HT274">
        <v>-0.776422</v>
      </c>
      <c r="HU274">
        <v>20.2155</v>
      </c>
      <c r="HV274">
        <v>5.23301</v>
      </c>
      <c r="HW274">
        <v>11.992</v>
      </c>
      <c r="HX274">
        <v>4.9556</v>
      </c>
      <c r="HY274">
        <v>3.30393</v>
      </c>
      <c r="HZ274">
        <v>999.9</v>
      </c>
      <c r="IA274">
        <v>9999</v>
      </c>
      <c r="IB274">
        <v>9999</v>
      </c>
      <c r="IC274">
        <v>9999</v>
      </c>
      <c r="ID274">
        <v>1.86857</v>
      </c>
      <c r="IE274">
        <v>1.86431</v>
      </c>
      <c r="IF274">
        <v>1.87181</v>
      </c>
      <c r="IG274">
        <v>1.86279</v>
      </c>
      <c r="IH274">
        <v>1.86217</v>
      </c>
      <c r="II274">
        <v>1.86859</v>
      </c>
      <c r="IJ274">
        <v>1.85872</v>
      </c>
      <c r="IK274">
        <v>1.86509</v>
      </c>
      <c r="IL274">
        <v>5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7.102</v>
      </c>
      <c r="IZ274">
        <v>0.363</v>
      </c>
      <c r="JA274">
        <v>4.24591870636989</v>
      </c>
      <c r="JB274">
        <v>0.00406324532283829</v>
      </c>
      <c r="JC274">
        <v>-1.45373754250553e-06</v>
      </c>
      <c r="JD274">
        <v>2.45784242640463e-10</v>
      </c>
      <c r="JE274">
        <v>0.0444475935836347</v>
      </c>
      <c r="JF274">
        <v>0.00491888386651684</v>
      </c>
      <c r="JG274">
        <v>0.000226889049496401</v>
      </c>
      <c r="JH274">
        <v>4.01595507822366e-06</v>
      </c>
      <c r="JI274">
        <v>-0</v>
      </c>
      <c r="JJ274">
        <v>2035</v>
      </c>
      <c r="JK274">
        <v>2</v>
      </c>
      <c r="JL274">
        <v>30</v>
      </c>
      <c r="JM274">
        <v>187126.7</v>
      </c>
      <c r="JN274">
        <v>187126.6</v>
      </c>
      <c r="JO274">
        <v>2.2522</v>
      </c>
      <c r="JP274">
        <v>2.34131</v>
      </c>
      <c r="JQ274">
        <v>1.4978</v>
      </c>
      <c r="JR274">
        <v>2.32422</v>
      </c>
      <c r="JS274">
        <v>1.54419</v>
      </c>
      <c r="JT274">
        <v>2.36572</v>
      </c>
      <c r="JU274">
        <v>36.1989</v>
      </c>
      <c r="JV274">
        <v>24.1313</v>
      </c>
      <c r="JW274">
        <v>18</v>
      </c>
      <c r="JX274">
        <v>549.562</v>
      </c>
      <c r="JY274">
        <v>418.451</v>
      </c>
      <c r="JZ274">
        <v>29.1739</v>
      </c>
      <c r="KA274">
        <v>27.7354</v>
      </c>
      <c r="KB274">
        <v>29.9999</v>
      </c>
      <c r="KC274">
        <v>27.6662</v>
      </c>
      <c r="KD274">
        <v>27.6946</v>
      </c>
      <c r="KE274">
        <v>45.135</v>
      </c>
      <c r="KF274">
        <v>24.1681</v>
      </c>
      <c r="KG274">
        <v>32.9898</v>
      </c>
      <c r="KH274">
        <v>29.1639</v>
      </c>
      <c r="KI274">
        <v>1103.87</v>
      </c>
      <c r="KJ274">
        <v>18.1758</v>
      </c>
      <c r="KK274">
        <v>93.5762</v>
      </c>
      <c r="KL274">
        <v>98.8122</v>
      </c>
    </row>
    <row r="275" spans="1:298">
      <c r="A275">
        <v>259</v>
      </c>
      <c r="B275">
        <v>1758477315</v>
      </c>
      <c r="C275">
        <v>7986.90000009537</v>
      </c>
      <c r="D275" t="s">
        <v>963</v>
      </c>
      <c r="E275" t="s">
        <v>964</v>
      </c>
      <c r="F275">
        <v>5</v>
      </c>
      <c r="G275" t="s">
        <v>436</v>
      </c>
      <c r="H275" t="s">
        <v>832</v>
      </c>
      <c r="I275" t="s">
        <v>438</v>
      </c>
      <c r="J275">
        <v>1758477306.84615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1112.13692554113</v>
      </c>
      <c r="AL275">
        <v>1045.60060606061</v>
      </c>
      <c r="AM275">
        <v>3.23306060606038</v>
      </c>
      <c r="AN275">
        <v>63.94</v>
      </c>
      <c r="AO275">
        <f>(AQ275 - AP275 + DZ275*1E3/(8.314*(EB275+273.15)) * AS275/DY275 * AR275) * DY275/(100*DM275) * 1000/(1000 - AQ275)</f>
        <v>0</v>
      </c>
      <c r="AP275">
        <v>18.0879412116205</v>
      </c>
      <c r="AQ275">
        <v>24.9922335664336</v>
      </c>
      <c r="AR275">
        <v>1.74492910121477e-05</v>
      </c>
      <c r="AS275">
        <v>94.9993966536346</v>
      </c>
      <c r="AT275">
        <v>0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4.8</v>
      </c>
      <c r="DN275">
        <v>0.5</v>
      </c>
      <c r="DO275" t="s">
        <v>440</v>
      </c>
      <c r="DP275">
        <v>2</v>
      </c>
      <c r="DQ275" t="b">
        <v>1</v>
      </c>
      <c r="DR275">
        <v>1758477306.84615</v>
      </c>
      <c r="DS275">
        <v>996.214923076923</v>
      </c>
      <c r="DT275">
        <v>1076.12461538462</v>
      </c>
      <c r="DU275">
        <v>24.9790076923077</v>
      </c>
      <c r="DV275">
        <v>18.0700153846154</v>
      </c>
      <c r="DW275">
        <v>989.134692307692</v>
      </c>
      <c r="DX275">
        <v>24.6160923076923</v>
      </c>
      <c r="DY275">
        <v>500.023076923077</v>
      </c>
      <c r="DZ275">
        <v>90.0898</v>
      </c>
      <c r="EA275">
        <v>0.0332426923076923</v>
      </c>
      <c r="EB275">
        <v>31.0656230769231</v>
      </c>
      <c r="EC275">
        <v>30.0256153846154</v>
      </c>
      <c r="ED275">
        <v>999.9</v>
      </c>
      <c r="EE275">
        <v>0</v>
      </c>
      <c r="EF275">
        <v>0</v>
      </c>
      <c r="EG275">
        <v>9996.19538461538</v>
      </c>
      <c r="EH275">
        <v>0</v>
      </c>
      <c r="EI275">
        <v>10.9913923076923</v>
      </c>
      <c r="EJ275">
        <v>-79.9091461538462</v>
      </c>
      <c r="EK275">
        <v>1021.73776923077</v>
      </c>
      <c r="EL275">
        <v>1095.92692307692</v>
      </c>
      <c r="EM275">
        <v>6.90899769230769</v>
      </c>
      <c r="EN275">
        <v>1076.12461538462</v>
      </c>
      <c r="EO275">
        <v>18.0700153846154</v>
      </c>
      <c r="EP275">
        <v>2.25035384615385</v>
      </c>
      <c r="EQ275">
        <v>1.62792384615385</v>
      </c>
      <c r="ER275">
        <v>19.3253538461538</v>
      </c>
      <c r="ES275">
        <v>14.2256692307692</v>
      </c>
      <c r="ET275">
        <v>1999.99846153846</v>
      </c>
      <c r="EU275">
        <v>0.979999769230769</v>
      </c>
      <c r="EV275">
        <v>0.0200005153846154</v>
      </c>
      <c r="EW275">
        <v>0</v>
      </c>
      <c r="EX275">
        <v>827.737846153846</v>
      </c>
      <c r="EY275">
        <v>5.00016</v>
      </c>
      <c r="EZ275">
        <v>16729.5538461538</v>
      </c>
      <c r="FA275">
        <v>18234.1461538462</v>
      </c>
      <c r="FB275">
        <v>48.812</v>
      </c>
      <c r="FC275">
        <v>49.312</v>
      </c>
      <c r="FD275">
        <v>49.25</v>
      </c>
      <c r="FE275">
        <v>48.75</v>
      </c>
      <c r="FF275">
        <v>50.6726923076923</v>
      </c>
      <c r="FG275">
        <v>1955.09846153846</v>
      </c>
      <c r="FH275">
        <v>39.9</v>
      </c>
      <c r="FI275">
        <v>0</v>
      </c>
      <c r="FJ275">
        <v>1758477316.4</v>
      </c>
      <c r="FK275">
        <v>0</v>
      </c>
      <c r="FL275">
        <v>827.68256</v>
      </c>
      <c r="FM275">
        <v>-0.681692299017751</v>
      </c>
      <c r="FN275">
        <v>-18.5384614988894</v>
      </c>
      <c r="FO275">
        <v>16729.188</v>
      </c>
      <c r="FP275">
        <v>15</v>
      </c>
      <c r="FQ275">
        <v>0</v>
      </c>
      <c r="FR275" t="s">
        <v>441</v>
      </c>
      <c r="FS275">
        <v>1747249705.1</v>
      </c>
      <c r="FT275">
        <v>1747249711.1</v>
      </c>
      <c r="FU275">
        <v>0</v>
      </c>
      <c r="FV275">
        <v>0.871</v>
      </c>
      <c r="FW275">
        <v>0.066</v>
      </c>
      <c r="FX275">
        <v>5.486</v>
      </c>
      <c r="FY275">
        <v>0.145</v>
      </c>
      <c r="FZ275">
        <v>420</v>
      </c>
      <c r="GA275">
        <v>16</v>
      </c>
      <c r="GB275">
        <v>0.27</v>
      </c>
      <c r="GC275">
        <v>0.16</v>
      </c>
      <c r="GD275">
        <v>-79.888125</v>
      </c>
      <c r="GE275">
        <v>-1.38329774436096</v>
      </c>
      <c r="GF275">
        <v>0.417743226007315</v>
      </c>
      <c r="GG275">
        <v>0</v>
      </c>
      <c r="GH275">
        <v>827.702941176471</v>
      </c>
      <c r="GI275">
        <v>-0.418823524610007</v>
      </c>
      <c r="GJ275">
        <v>0.223266912431848</v>
      </c>
      <c r="GK275">
        <v>-1</v>
      </c>
      <c r="GL275">
        <v>6.9166</v>
      </c>
      <c r="GM275">
        <v>-0.234394285714274</v>
      </c>
      <c r="GN275">
        <v>0.0266992468058559</v>
      </c>
      <c r="GO275">
        <v>0</v>
      </c>
      <c r="GP275">
        <v>0</v>
      </c>
      <c r="GQ275">
        <v>2</v>
      </c>
      <c r="GR275" t="s">
        <v>467</v>
      </c>
      <c r="GS275">
        <v>3.12479</v>
      </c>
      <c r="GT275">
        <v>2.65864</v>
      </c>
      <c r="GU275">
        <v>0.166238</v>
      </c>
      <c r="GV275">
        <v>0.174802</v>
      </c>
      <c r="GW275">
        <v>0.104294</v>
      </c>
      <c r="GX275">
        <v>0.0833772</v>
      </c>
      <c r="GY275">
        <v>21594.9</v>
      </c>
      <c r="GZ275">
        <v>20152.5</v>
      </c>
      <c r="HA275">
        <v>23160.2</v>
      </c>
      <c r="HB275">
        <v>23777.1</v>
      </c>
      <c r="HC275">
        <v>35355.5</v>
      </c>
      <c r="HD275">
        <v>36079.5</v>
      </c>
      <c r="HE275">
        <v>41750.4</v>
      </c>
      <c r="HF275">
        <v>42397</v>
      </c>
      <c r="HG275">
        <v>1.91367</v>
      </c>
      <c r="HH275">
        <v>1.79662</v>
      </c>
      <c r="HI275">
        <v>0.158571</v>
      </c>
      <c r="HJ275">
        <v>0</v>
      </c>
      <c r="HK275">
        <v>27.446</v>
      </c>
      <c r="HL275">
        <v>999.9</v>
      </c>
      <c r="HM275">
        <v>42.18</v>
      </c>
      <c r="HN275">
        <v>31.189</v>
      </c>
      <c r="HO275">
        <v>21.351</v>
      </c>
      <c r="HP275">
        <v>54.6557</v>
      </c>
      <c r="HQ275">
        <v>43.2412</v>
      </c>
      <c r="HR275">
        <v>1</v>
      </c>
      <c r="HS275">
        <v>0.0109426</v>
      </c>
      <c r="HT275">
        <v>-0.766806</v>
      </c>
      <c r="HU275">
        <v>20.2158</v>
      </c>
      <c r="HV275">
        <v>5.23331</v>
      </c>
      <c r="HW275">
        <v>11.992</v>
      </c>
      <c r="HX275">
        <v>4.95565</v>
      </c>
      <c r="HY275">
        <v>3.30395</v>
      </c>
      <c r="HZ275">
        <v>999.9</v>
      </c>
      <c r="IA275">
        <v>9999</v>
      </c>
      <c r="IB275">
        <v>9999</v>
      </c>
      <c r="IC275">
        <v>9999</v>
      </c>
      <c r="ID275">
        <v>1.86858</v>
      </c>
      <c r="IE275">
        <v>1.86432</v>
      </c>
      <c r="IF275">
        <v>1.87182</v>
      </c>
      <c r="IG275">
        <v>1.86279</v>
      </c>
      <c r="IH275">
        <v>1.86218</v>
      </c>
      <c r="II275">
        <v>1.86859</v>
      </c>
      <c r="IJ275">
        <v>1.85874</v>
      </c>
      <c r="IK275">
        <v>1.86512</v>
      </c>
      <c r="IL275">
        <v>5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7.14</v>
      </c>
      <c r="IZ275">
        <v>0.3634</v>
      </c>
      <c r="JA275">
        <v>4.24591870636989</v>
      </c>
      <c r="JB275">
        <v>0.00406324532283829</v>
      </c>
      <c r="JC275">
        <v>-1.45373754250553e-06</v>
      </c>
      <c r="JD275">
        <v>2.45784242640463e-10</v>
      </c>
      <c r="JE275">
        <v>0.0444475935836347</v>
      </c>
      <c r="JF275">
        <v>0.00491888386651684</v>
      </c>
      <c r="JG275">
        <v>0.000226889049496401</v>
      </c>
      <c r="JH275">
        <v>4.01595507822366e-06</v>
      </c>
      <c r="JI275">
        <v>-0</v>
      </c>
      <c r="JJ275">
        <v>2035</v>
      </c>
      <c r="JK275">
        <v>2</v>
      </c>
      <c r="JL275">
        <v>30</v>
      </c>
      <c r="JM275">
        <v>187126.8</v>
      </c>
      <c r="JN275">
        <v>187126.7</v>
      </c>
      <c r="JO275">
        <v>2.27661</v>
      </c>
      <c r="JP275">
        <v>2.34131</v>
      </c>
      <c r="JQ275">
        <v>1.4978</v>
      </c>
      <c r="JR275">
        <v>2.32422</v>
      </c>
      <c r="JS275">
        <v>1.54419</v>
      </c>
      <c r="JT275">
        <v>2.35596</v>
      </c>
      <c r="JU275">
        <v>36.2224</v>
      </c>
      <c r="JV275">
        <v>24.1313</v>
      </c>
      <c r="JW275">
        <v>18</v>
      </c>
      <c r="JX275">
        <v>549.397</v>
      </c>
      <c r="JY275">
        <v>418.745</v>
      </c>
      <c r="JZ275">
        <v>29.156</v>
      </c>
      <c r="KA275">
        <v>27.7323</v>
      </c>
      <c r="KB275">
        <v>29.9999</v>
      </c>
      <c r="KC275">
        <v>27.6621</v>
      </c>
      <c r="KD275">
        <v>27.6913</v>
      </c>
      <c r="KE275">
        <v>45.6884</v>
      </c>
      <c r="KF275">
        <v>24.1681</v>
      </c>
      <c r="KG275">
        <v>32.9898</v>
      </c>
      <c r="KH275">
        <v>29.1346</v>
      </c>
      <c r="KI275">
        <v>1124.28</v>
      </c>
      <c r="KJ275">
        <v>18.1813</v>
      </c>
      <c r="KK275">
        <v>93.5763</v>
      </c>
      <c r="KL275">
        <v>98.8128</v>
      </c>
    </row>
    <row r="276" spans="1:298">
      <c r="A276">
        <v>260</v>
      </c>
      <c r="B276">
        <v>1758477320</v>
      </c>
      <c r="C276">
        <v>7991.90000009537</v>
      </c>
      <c r="D276" t="s">
        <v>965</v>
      </c>
      <c r="E276" t="s">
        <v>966</v>
      </c>
      <c r="F276">
        <v>5</v>
      </c>
      <c r="G276" t="s">
        <v>436</v>
      </c>
      <c r="H276" t="s">
        <v>832</v>
      </c>
      <c r="I276" t="s">
        <v>438</v>
      </c>
      <c r="J276">
        <v>1758477311.84615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1129.07175594805</v>
      </c>
      <c r="AL276">
        <v>1062.48648484848</v>
      </c>
      <c r="AM276">
        <v>3.39122943722928</v>
      </c>
      <c r="AN276">
        <v>63.94</v>
      </c>
      <c r="AO276">
        <f>(AQ276 - AP276 + DZ276*1E3/(8.314*(EB276+273.15)) * AS276/DY276 * AR276) * DY276/(100*DM276) * 1000/(1000 - AQ276)</f>
        <v>0</v>
      </c>
      <c r="AP276">
        <v>18.1844951381293</v>
      </c>
      <c r="AQ276">
        <v>25.0187846153846</v>
      </c>
      <c r="AR276">
        <v>3.82439528330444e-05</v>
      </c>
      <c r="AS276">
        <v>94.9993966536346</v>
      </c>
      <c r="AT276">
        <v>0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4.8</v>
      </c>
      <c r="DN276">
        <v>0.5</v>
      </c>
      <c r="DO276" t="s">
        <v>440</v>
      </c>
      <c r="DP276">
        <v>2</v>
      </c>
      <c r="DQ276" t="b">
        <v>1</v>
      </c>
      <c r="DR276">
        <v>1758477311.84615</v>
      </c>
      <c r="DS276">
        <v>1012.58084615385</v>
      </c>
      <c r="DT276">
        <v>1092.70384615385</v>
      </c>
      <c r="DU276">
        <v>24.9902846153846</v>
      </c>
      <c r="DV276">
        <v>18.1175076923077</v>
      </c>
      <c r="DW276">
        <v>1005.46907692308</v>
      </c>
      <c r="DX276">
        <v>24.6271153846154</v>
      </c>
      <c r="DY276">
        <v>500.003076923077</v>
      </c>
      <c r="DZ276">
        <v>90.0890230769231</v>
      </c>
      <c r="EA276">
        <v>0.0332183461538461</v>
      </c>
      <c r="EB276">
        <v>31.0682230769231</v>
      </c>
      <c r="EC276">
        <v>30.0299076923077</v>
      </c>
      <c r="ED276">
        <v>999.9</v>
      </c>
      <c r="EE276">
        <v>0</v>
      </c>
      <c r="EF276">
        <v>0</v>
      </c>
      <c r="EG276">
        <v>9998.60692307692</v>
      </c>
      <c r="EH276">
        <v>0</v>
      </c>
      <c r="EI276">
        <v>11.2800923076923</v>
      </c>
      <c r="EJ276">
        <v>-80.1222923076923</v>
      </c>
      <c r="EK276">
        <v>1038.53538461538</v>
      </c>
      <c r="EL276">
        <v>1112.86461538462</v>
      </c>
      <c r="EM276">
        <v>6.87278538461538</v>
      </c>
      <c r="EN276">
        <v>1092.70384615385</v>
      </c>
      <c r="EO276">
        <v>18.1175076923077</v>
      </c>
      <c r="EP276">
        <v>2.25135</v>
      </c>
      <c r="EQ276">
        <v>1.63218769230769</v>
      </c>
      <c r="ER276">
        <v>19.3324692307692</v>
      </c>
      <c r="ES276">
        <v>14.2660230769231</v>
      </c>
      <c r="ET276">
        <v>1999.99692307692</v>
      </c>
      <c r="EU276">
        <v>0.979999769230769</v>
      </c>
      <c r="EV276">
        <v>0.0200005153846154</v>
      </c>
      <c r="EW276">
        <v>0</v>
      </c>
      <c r="EX276">
        <v>827.533923076923</v>
      </c>
      <c r="EY276">
        <v>5.00016</v>
      </c>
      <c r="EZ276">
        <v>16727.2538461538</v>
      </c>
      <c r="FA276">
        <v>18234.1461538461</v>
      </c>
      <c r="FB276">
        <v>48.812</v>
      </c>
      <c r="FC276">
        <v>49.312</v>
      </c>
      <c r="FD276">
        <v>49.25</v>
      </c>
      <c r="FE276">
        <v>48.75</v>
      </c>
      <c r="FF276">
        <v>50.6583846153846</v>
      </c>
      <c r="FG276">
        <v>1955.09692307692</v>
      </c>
      <c r="FH276">
        <v>39.9</v>
      </c>
      <c r="FI276">
        <v>0</v>
      </c>
      <c r="FJ276">
        <v>1758477321.2</v>
      </c>
      <c r="FK276">
        <v>0</v>
      </c>
      <c r="FL276">
        <v>827.55216</v>
      </c>
      <c r="FM276">
        <v>-1.66115384649288</v>
      </c>
      <c r="FN276">
        <v>-36.3923076605117</v>
      </c>
      <c r="FO276">
        <v>16726.768</v>
      </c>
      <c r="FP276">
        <v>15</v>
      </c>
      <c r="FQ276">
        <v>0</v>
      </c>
      <c r="FR276" t="s">
        <v>441</v>
      </c>
      <c r="FS276">
        <v>1747249705.1</v>
      </c>
      <c r="FT276">
        <v>1747249711.1</v>
      </c>
      <c r="FU276">
        <v>0</v>
      </c>
      <c r="FV276">
        <v>0.871</v>
      </c>
      <c r="FW276">
        <v>0.066</v>
      </c>
      <c r="FX276">
        <v>5.486</v>
      </c>
      <c r="FY276">
        <v>0.145</v>
      </c>
      <c r="FZ276">
        <v>420</v>
      </c>
      <c r="GA276">
        <v>16</v>
      </c>
      <c r="GB276">
        <v>0.27</v>
      </c>
      <c r="GC276">
        <v>0.16</v>
      </c>
      <c r="GD276">
        <v>-79.9865904761905</v>
      </c>
      <c r="GE276">
        <v>-1.67196623376607</v>
      </c>
      <c r="GF276">
        <v>0.454559492575227</v>
      </c>
      <c r="GG276">
        <v>0</v>
      </c>
      <c r="GH276">
        <v>827.612470588235</v>
      </c>
      <c r="GI276">
        <v>-1.22976317622187</v>
      </c>
      <c r="GJ276">
        <v>0.259689886923308</v>
      </c>
      <c r="GK276">
        <v>-1</v>
      </c>
      <c r="GL276">
        <v>6.8895519047619</v>
      </c>
      <c r="GM276">
        <v>-0.42823402597403</v>
      </c>
      <c r="GN276">
        <v>0.0462485343519685</v>
      </c>
      <c r="GO276">
        <v>0</v>
      </c>
      <c r="GP276">
        <v>0</v>
      </c>
      <c r="GQ276">
        <v>2</v>
      </c>
      <c r="GR276" t="s">
        <v>467</v>
      </c>
      <c r="GS276">
        <v>3.12486</v>
      </c>
      <c r="GT276">
        <v>2.65874</v>
      </c>
      <c r="GU276">
        <v>0.167934</v>
      </c>
      <c r="GV276">
        <v>0.176354</v>
      </c>
      <c r="GW276">
        <v>0.104355</v>
      </c>
      <c r="GX276">
        <v>0.0834583</v>
      </c>
      <c r="GY276">
        <v>21551.1</v>
      </c>
      <c r="GZ276">
        <v>20115</v>
      </c>
      <c r="HA276">
        <v>23160.2</v>
      </c>
      <c r="HB276">
        <v>23777.6</v>
      </c>
      <c r="HC276">
        <v>35353</v>
      </c>
      <c r="HD276">
        <v>36076.8</v>
      </c>
      <c r="HE276">
        <v>41750.1</v>
      </c>
      <c r="HF276">
        <v>42397.4</v>
      </c>
      <c r="HG276">
        <v>1.91348</v>
      </c>
      <c r="HH276">
        <v>1.79665</v>
      </c>
      <c r="HI276">
        <v>0.158794</v>
      </c>
      <c r="HJ276">
        <v>0</v>
      </c>
      <c r="HK276">
        <v>27.4559</v>
      </c>
      <c r="HL276">
        <v>999.9</v>
      </c>
      <c r="HM276">
        <v>42.205</v>
      </c>
      <c r="HN276">
        <v>31.189</v>
      </c>
      <c r="HO276">
        <v>21.3629</v>
      </c>
      <c r="HP276">
        <v>53.8857</v>
      </c>
      <c r="HQ276">
        <v>43.2772</v>
      </c>
      <c r="HR276">
        <v>1</v>
      </c>
      <c r="HS276">
        <v>0.0103354</v>
      </c>
      <c r="HT276">
        <v>-0.712816</v>
      </c>
      <c r="HU276">
        <v>20.2159</v>
      </c>
      <c r="HV276">
        <v>5.23316</v>
      </c>
      <c r="HW276">
        <v>11.992</v>
      </c>
      <c r="HX276">
        <v>4.9556</v>
      </c>
      <c r="HY276">
        <v>3.30385</v>
      </c>
      <c r="HZ276">
        <v>999.9</v>
      </c>
      <c r="IA276">
        <v>9999</v>
      </c>
      <c r="IB276">
        <v>9999</v>
      </c>
      <c r="IC276">
        <v>9999</v>
      </c>
      <c r="ID276">
        <v>1.86858</v>
      </c>
      <c r="IE276">
        <v>1.86432</v>
      </c>
      <c r="IF276">
        <v>1.87181</v>
      </c>
      <c r="IG276">
        <v>1.86279</v>
      </c>
      <c r="IH276">
        <v>1.86218</v>
      </c>
      <c r="II276">
        <v>1.86859</v>
      </c>
      <c r="IJ276">
        <v>1.85877</v>
      </c>
      <c r="IK276">
        <v>1.86511</v>
      </c>
      <c r="IL276">
        <v>5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7.16</v>
      </c>
      <c r="IZ276">
        <v>0.3638</v>
      </c>
      <c r="JA276">
        <v>4.24591870636989</v>
      </c>
      <c r="JB276">
        <v>0.00406324532283829</v>
      </c>
      <c r="JC276">
        <v>-1.45373754250553e-06</v>
      </c>
      <c r="JD276">
        <v>2.45784242640463e-10</v>
      </c>
      <c r="JE276">
        <v>0.0444475935836347</v>
      </c>
      <c r="JF276">
        <v>0.00491888386651684</v>
      </c>
      <c r="JG276">
        <v>0.000226889049496401</v>
      </c>
      <c r="JH276">
        <v>4.01595507822366e-06</v>
      </c>
      <c r="JI276">
        <v>-0</v>
      </c>
      <c r="JJ276">
        <v>2035</v>
      </c>
      <c r="JK276">
        <v>2</v>
      </c>
      <c r="JL276">
        <v>30</v>
      </c>
      <c r="JM276">
        <v>187126.9</v>
      </c>
      <c r="JN276">
        <v>187126.8</v>
      </c>
      <c r="JO276">
        <v>2.30713</v>
      </c>
      <c r="JP276">
        <v>2.33887</v>
      </c>
      <c r="JQ276">
        <v>1.4978</v>
      </c>
      <c r="JR276">
        <v>2.32422</v>
      </c>
      <c r="JS276">
        <v>1.54419</v>
      </c>
      <c r="JT276">
        <v>2.37427</v>
      </c>
      <c r="JU276">
        <v>36.2224</v>
      </c>
      <c r="JV276">
        <v>24.1225</v>
      </c>
      <c r="JW276">
        <v>18</v>
      </c>
      <c r="JX276">
        <v>549.242</v>
      </c>
      <c r="JY276">
        <v>418.737</v>
      </c>
      <c r="JZ276">
        <v>29.1316</v>
      </c>
      <c r="KA276">
        <v>27.7294</v>
      </c>
      <c r="KB276">
        <v>29.9999</v>
      </c>
      <c r="KC276">
        <v>27.6592</v>
      </c>
      <c r="KD276">
        <v>27.6882</v>
      </c>
      <c r="KE276">
        <v>46.2228</v>
      </c>
      <c r="KF276">
        <v>24.1681</v>
      </c>
      <c r="KG276">
        <v>32.9898</v>
      </c>
      <c r="KH276">
        <v>29.0968</v>
      </c>
      <c r="KI276">
        <v>1137.83</v>
      </c>
      <c r="KJ276">
        <v>18.193</v>
      </c>
      <c r="KK276">
        <v>93.576</v>
      </c>
      <c r="KL276">
        <v>98.8142</v>
      </c>
    </row>
    <row r="277" spans="1:298">
      <c r="A277">
        <v>261</v>
      </c>
      <c r="B277">
        <v>1758477325</v>
      </c>
      <c r="C277">
        <v>7996.90000009537</v>
      </c>
      <c r="D277" t="s">
        <v>967</v>
      </c>
      <c r="E277" t="s">
        <v>968</v>
      </c>
      <c r="F277">
        <v>5</v>
      </c>
      <c r="G277" t="s">
        <v>436</v>
      </c>
      <c r="H277" t="s">
        <v>832</v>
      </c>
      <c r="I277" t="s">
        <v>438</v>
      </c>
      <c r="J277">
        <v>1758477316.84615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1145.15940083117</v>
      </c>
      <c r="AL277">
        <v>1078.2576969697</v>
      </c>
      <c r="AM277">
        <v>3.17873160173146</v>
      </c>
      <c r="AN277">
        <v>63.94</v>
      </c>
      <c r="AO277">
        <f>(AQ277 - AP277 + DZ277*1E3/(8.314*(EB277+273.15)) * AS277/DY277 * AR277) * DY277/(100*DM277) * 1000/(1000 - AQ277)</f>
        <v>0</v>
      </c>
      <c r="AP277">
        <v>18.2005550915424</v>
      </c>
      <c r="AQ277">
        <v>25.0290846153846</v>
      </c>
      <c r="AR277">
        <v>2.65595400191746e-05</v>
      </c>
      <c r="AS277">
        <v>94.9993966536346</v>
      </c>
      <c r="AT277">
        <v>0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4.8</v>
      </c>
      <c r="DN277">
        <v>0.5</v>
      </c>
      <c r="DO277" t="s">
        <v>440</v>
      </c>
      <c r="DP277">
        <v>2</v>
      </c>
      <c r="DQ277" t="b">
        <v>1</v>
      </c>
      <c r="DR277">
        <v>1758477316.84615</v>
      </c>
      <c r="DS277">
        <v>1028.68230769231</v>
      </c>
      <c r="DT277">
        <v>1108.83692307692</v>
      </c>
      <c r="DU277">
        <v>25.0059692307692</v>
      </c>
      <c r="DV277">
        <v>18.1617307692308</v>
      </c>
      <c r="DW277">
        <v>1021.54046153846</v>
      </c>
      <c r="DX277">
        <v>24.6424307692308</v>
      </c>
      <c r="DY277">
        <v>500.001384615385</v>
      </c>
      <c r="DZ277">
        <v>90.0887692307692</v>
      </c>
      <c r="EA277">
        <v>0.0331143</v>
      </c>
      <c r="EB277">
        <v>31.0703692307692</v>
      </c>
      <c r="EC277">
        <v>30.0352846153846</v>
      </c>
      <c r="ED277">
        <v>999.9</v>
      </c>
      <c r="EE277">
        <v>0</v>
      </c>
      <c r="EF277">
        <v>0</v>
      </c>
      <c r="EG277">
        <v>10001.2469230769</v>
      </c>
      <c r="EH277">
        <v>0</v>
      </c>
      <c r="EI277">
        <v>11.5951153846154</v>
      </c>
      <c r="EJ277">
        <v>-80.1556307692308</v>
      </c>
      <c r="EK277">
        <v>1055.06615384615</v>
      </c>
      <c r="EL277">
        <v>1129.34846153846</v>
      </c>
      <c r="EM277">
        <v>6.84423769230769</v>
      </c>
      <c r="EN277">
        <v>1108.83692307692</v>
      </c>
      <c r="EO277">
        <v>18.1617307692308</v>
      </c>
      <c r="EP277">
        <v>2.25275615384615</v>
      </c>
      <c r="EQ277">
        <v>1.63616769230769</v>
      </c>
      <c r="ER277">
        <v>19.3425</v>
      </c>
      <c r="ES277">
        <v>14.3036692307692</v>
      </c>
      <c r="ET277">
        <v>1999.99307692308</v>
      </c>
      <c r="EU277">
        <v>0.979999769230769</v>
      </c>
      <c r="EV277">
        <v>0.0200005153846154</v>
      </c>
      <c r="EW277">
        <v>0</v>
      </c>
      <c r="EX277">
        <v>827.415615384616</v>
      </c>
      <c r="EY277">
        <v>5.00016</v>
      </c>
      <c r="EZ277">
        <v>16723.3615384615</v>
      </c>
      <c r="FA277">
        <v>18234.1076923077</v>
      </c>
      <c r="FB277">
        <v>48.812</v>
      </c>
      <c r="FC277">
        <v>49.312</v>
      </c>
      <c r="FD277">
        <v>49.25</v>
      </c>
      <c r="FE277">
        <v>48.75</v>
      </c>
      <c r="FF277">
        <v>50.6488461538462</v>
      </c>
      <c r="FG277">
        <v>1955.09307692308</v>
      </c>
      <c r="FH277">
        <v>39.9</v>
      </c>
      <c r="FI277">
        <v>0</v>
      </c>
      <c r="FJ277">
        <v>1758477326</v>
      </c>
      <c r="FK277">
        <v>0</v>
      </c>
      <c r="FL277">
        <v>827.36688</v>
      </c>
      <c r="FM277">
        <v>-3.93984615012764</v>
      </c>
      <c r="FN277">
        <v>-65.9461537100474</v>
      </c>
      <c r="FO277">
        <v>16722.812</v>
      </c>
      <c r="FP277">
        <v>15</v>
      </c>
      <c r="FQ277">
        <v>0</v>
      </c>
      <c r="FR277" t="s">
        <v>441</v>
      </c>
      <c r="FS277">
        <v>1747249705.1</v>
      </c>
      <c r="FT277">
        <v>1747249711.1</v>
      </c>
      <c r="FU277">
        <v>0</v>
      </c>
      <c r="FV277">
        <v>0.871</v>
      </c>
      <c r="FW277">
        <v>0.066</v>
      </c>
      <c r="FX277">
        <v>5.486</v>
      </c>
      <c r="FY277">
        <v>0.145</v>
      </c>
      <c r="FZ277">
        <v>420</v>
      </c>
      <c r="GA277">
        <v>16</v>
      </c>
      <c r="GB277">
        <v>0.27</v>
      </c>
      <c r="GC277">
        <v>0.16</v>
      </c>
      <c r="GD277">
        <v>-80.216165</v>
      </c>
      <c r="GE277">
        <v>-0.36150225563901</v>
      </c>
      <c r="GF277">
        <v>0.374901091322764</v>
      </c>
      <c r="GG277">
        <v>1</v>
      </c>
      <c r="GH277">
        <v>827.459647058824</v>
      </c>
      <c r="GI277">
        <v>-2.20424751603272</v>
      </c>
      <c r="GJ277">
        <v>0.319345551581476</v>
      </c>
      <c r="GK277">
        <v>-1</v>
      </c>
      <c r="GL277">
        <v>6.8599385</v>
      </c>
      <c r="GM277">
        <v>-0.395496992481201</v>
      </c>
      <c r="GN277">
        <v>0.0422740627660744</v>
      </c>
      <c r="GO277">
        <v>0</v>
      </c>
      <c r="GP277">
        <v>1</v>
      </c>
      <c r="GQ277">
        <v>2</v>
      </c>
      <c r="GR277" t="s">
        <v>448</v>
      </c>
      <c r="GS277">
        <v>3.12471</v>
      </c>
      <c r="GT277">
        <v>2.65839</v>
      </c>
      <c r="GU277">
        <v>0.169584</v>
      </c>
      <c r="GV277">
        <v>0.177968</v>
      </c>
      <c r="GW277">
        <v>0.104381</v>
      </c>
      <c r="GX277">
        <v>0.0834719</v>
      </c>
      <c r="GY277">
        <v>21508.5</v>
      </c>
      <c r="GZ277">
        <v>20075.4</v>
      </c>
      <c r="HA277">
        <v>23160.3</v>
      </c>
      <c r="HB277">
        <v>23777.3</v>
      </c>
      <c r="HC277">
        <v>35352.5</v>
      </c>
      <c r="HD277">
        <v>36075.8</v>
      </c>
      <c r="HE277">
        <v>41750.6</v>
      </c>
      <c r="HF277">
        <v>42396.8</v>
      </c>
      <c r="HG277">
        <v>1.91325</v>
      </c>
      <c r="HH277">
        <v>1.79678</v>
      </c>
      <c r="HI277">
        <v>0.158325</v>
      </c>
      <c r="HJ277">
        <v>0</v>
      </c>
      <c r="HK277">
        <v>27.4647</v>
      </c>
      <c r="HL277">
        <v>999.9</v>
      </c>
      <c r="HM277">
        <v>42.235</v>
      </c>
      <c r="HN277">
        <v>31.179</v>
      </c>
      <c r="HO277">
        <v>21.3661</v>
      </c>
      <c r="HP277">
        <v>54.2857</v>
      </c>
      <c r="HQ277">
        <v>43.3173</v>
      </c>
      <c r="HR277">
        <v>1</v>
      </c>
      <c r="HS277">
        <v>0.0103277</v>
      </c>
      <c r="HT277">
        <v>-0.651577</v>
      </c>
      <c r="HU277">
        <v>20.2161</v>
      </c>
      <c r="HV277">
        <v>5.23271</v>
      </c>
      <c r="HW277">
        <v>11.992</v>
      </c>
      <c r="HX277">
        <v>4.9556</v>
      </c>
      <c r="HY277">
        <v>3.3039</v>
      </c>
      <c r="HZ277">
        <v>999.9</v>
      </c>
      <c r="IA277">
        <v>9999</v>
      </c>
      <c r="IB277">
        <v>9999</v>
      </c>
      <c r="IC277">
        <v>9999</v>
      </c>
      <c r="ID277">
        <v>1.86857</v>
      </c>
      <c r="IE277">
        <v>1.86432</v>
      </c>
      <c r="IF277">
        <v>1.87181</v>
      </c>
      <c r="IG277">
        <v>1.86279</v>
      </c>
      <c r="IH277">
        <v>1.86218</v>
      </c>
      <c r="II277">
        <v>1.86859</v>
      </c>
      <c r="IJ277">
        <v>1.85876</v>
      </c>
      <c r="IK277">
        <v>1.86511</v>
      </c>
      <c r="IL277">
        <v>5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7.19</v>
      </c>
      <c r="IZ277">
        <v>0.364</v>
      </c>
      <c r="JA277">
        <v>4.24591870636989</v>
      </c>
      <c r="JB277">
        <v>0.00406324532283829</v>
      </c>
      <c r="JC277">
        <v>-1.45373754250553e-06</v>
      </c>
      <c r="JD277">
        <v>2.45784242640463e-10</v>
      </c>
      <c r="JE277">
        <v>0.0444475935836347</v>
      </c>
      <c r="JF277">
        <v>0.00491888386651684</v>
      </c>
      <c r="JG277">
        <v>0.000226889049496401</v>
      </c>
      <c r="JH277">
        <v>4.01595507822366e-06</v>
      </c>
      <c r="JI277">
        <v>-0</v>
      </c>
      <c r="JJ277">
        <v>2035</v>
      </c>
      <c r="JK277">
        <v>2</v>
      </c>
      <c r="JL277">
        <v>30</v>
      </c>
      <c r="JM277">
        <v>187127</v>
      </c>
      <c r="JN277">
        <v>187126.9</v>
      </c>
      <c r="JO277">
        <v>2.33521</v>
      </c>
      <c r="JP277">
        <v>2.34009</v>
      </c>
      <c r="JQ277">
        <v>1.4978</v>
      </c>
      <c r="JR277">
        <v>2.32422</v>
      </c>
      <c r="JS277">
        <v>1.54419</v>
      </c>
      <c r="JT277">
        <v>2.37305</v>
      </c>
      <c r="JU277">
        <v>36.1989</v>
      </c>
      <c r="JV277">
        <v>24.1313</v>
      </c>
      <c r="JW277">
        <v>18</v>
      </c>
      <c r="JX277">
        <v>549.06</v>
      </c>
      <c r="JY277">
        <v>418.781</v>
      </c>
      <c r="JZ277">
        <v>29.0958</v>
      </c>
      <c r="KA277">
        <v>27.7264</v>
      </c>
      <c r="KB277">
        <v>29.9999</v>
      </c>
      <c r="KC277">
        <v>27.6552</v>
      </c>
      <c r="KD277">
        <v>27.6843</v>
      </c>
      <c r="KE277">
        <v>46.8205</v>
      </c>
      <c r="KF277">
        <v>24.1681</v>
      </c>
      <c r="KG277">
        <v>32.9898</v>
      </c>
      <c r="KH277">
        <v>29.0557</v>
      </c>
      <c r="KI277">
        <v>1158.11</v>
      </c>
      <c r="KJ277">
        <v>18.1997</v>
      </c>
      <c r="KK277">
        <v>93.577</v>
      </c>
      <c r="KL277">
        <v>98.8128</v>
      </c>
    </row>
    <row r="278" spans="1:298">
      <c r="A278">
        <v>262</v>
      </c>
      <c r="B278">
        <v>1758477330</v>
      </c>
      <c r="C278">
        <v>8001.90000009537</v>
      </c>
      <c r="D278" t="s">
        <v>969</v>
      </c>
      <c r="E278" t="s">
        <v>970</v>
      </c>
      <c r="F278">
        <v>5</v>
      </c>
      <c r="G278" t="s">
        <v>436</v>
      </c>
      <c r="H278" t="s">
        <v>832</v>
      </c>
      <c r="I278" t="s">
        <v>438</v>
      </c>
      <c r="J278">
        <v>1758477321.84615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1161.67228692641</v>
      </c>
      <c r="AL278">
        <v>1094.42187878788</v>
      </c>
      <c r="AM278">
        <v>3.19354978354952</v>
      </c>
      <c r="AN278">
        <v>63.94</v>
      </c>
      <c r="AO278">
        <f>(AQ278 - AP278 + DZ278*1E3/(8.314*(EB278+273.15)) * AS278/DY278 * AR278) * DY278/(100*DM278) * 1000/(1000 - AQ278)</f>
        <v>0</v>
      </c>
      <c r="AP278">
        <v>18.2025106981394</v>
      </c>
      <c r="AQ278">
        <v>25.0155657342657</v>
      </c>
      <c r="AR278">
        <v>-8.6180095392047e-06</v>
      </c>
      <c r="AS278">
        <v>94.9993966536346</v>
      </c>
      <c r="AT278">
        <v>0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4.8</v>
      </c>
      <c r="DN278">
        <v>0.5</v>
      </c>
      <c r="DO278" t="s">
        <v>440</v>
      </c>
      <c r="DP278">
        <v>2</v>
      </c>
      <c r="DQ278" t="b">
        <v>1</v>
      </c>
      <c r="DR278">
        <v>1758477321.84615</v>
      </c>
      <c r="DS278">
        <v>1044.55153846154</v>
      </c>
      <c r="DT278">
        <v>1125.05153846154</v>
      </c>
      <c r="DU278">
        <v>25.0175615384615</v>
      </c>
      <c r="DV278">
        <v>18.1952461538462</v>
      </c>
      <c r="DW278">
        <v>1037.37923076923</v>
      </c>
      <c r="DX278">
        <v>24.6537615384615</v>
      </c>
      <c r="DY278">
        <v>500.010230769231</v>
      </c>
      <c r="DZ278">
        <v>90.0885307692308</v>
      </c>
      <c r="EA278">
        <v>0.0328851076923077</v>
      </c>
      <c r="EB278">
        <v>31.0699384615385</v>
      </c>
      <c r="EC278">
        <v>30.0427384615385</v>
      </c>
      <c r="ED278">
        <v>999.9</v>
      </c>
      <c r="EE278">
        <v>0</v>
      </c>
      <c r="EF278">
        <v>0</v>
      </c>
      <c r="EG278">
        <v>10013.5569230769</v>
      </c>
      <c r="EH278">
        <v>0</v>
      </c>
      <c r="EI278">
        <v>11.8102</v>
      </c>
      <c r="EJ278">
        <v>-80.5022461538461</v>
      </c>
      <c r="EK278">
        <v>1071.35384615385</v>
      </c>
      <c r="EL278">
        <v>1145.90153846154</v>
      </c>
      <c r="EM278">
        <v>6.82231384615385</v>
      </c>
      <c r="EN278">
        <v>1125.05153846154</v>
      </c>
      <c r="EO278">
        <v>18.1952461538462</v>
      </c>
      <c r="EP278">
        <v>2.25379538461539</v>
      </c>
      <c r="EQ278">
        <v>1.63918307692308</v>
      </c>
      <c r="ER278">
        <v>19.3499153846154</v>
      </c>
      <c r="ES278">
        <v>14.3321692307692</v>
      </c>
      <c r="ET278">
        <v>2000.01</v>
      </c>
      <c r="EU278">
        <v>0.98</v>
      </c>
      <c r="EV278">
        <v>0.0200003</v>
      </c>
      <c r="EW278">
        <v>0</v>
      </c>
      <c r="EX278">
        <v>827.099384615385</v>
      </c>
      <c r="EY278">
        <v>5.00016</v>
      </c>
      <c r="EZ278">
        <v>16718.1153846154</v>
      </c>
      <c r="FA278">
        <v>18234.2615384615</v>
      </c>
      <c r="FB278">
        <v>48.812</v>
      </c>
      <c r="FC278">
        <v>49.312</v>
      </c>
      <c r="FD278">
        <v>49.25</v>
      </c>
      <c r="FE278">
        <v>48.75</v>
      </c>
      <c r="FF278">
        <v>50.6440769230769</v>
      </c>
      <c r="FG278">
        <v>1955.11</v>
      </c>
      <c r="FH278">
        <v>39.9</v>
      </c>
      <c r="FI278">
        <v>0</v>
      </c>
      <c r="FJ278">
        <v>1758477331.4</v>
      </c>
      <c r="FK278">
        <v>0</v>
      </c>
      <c r="FL278">
        <v>827.078423076923</v>
      </c>
      <c r="FM278">
        <v>-3.36700854971813</v>
      </c>
      <c r="FN278">
        <v>-75.0256410291951</v>
      </c>
      <c r="FO278">
        <v>16717.0269230769</v>
      </c>
      <c r="FP278">
        <v>15</v>
      </c>
      <c r="FQ278">
        <v>0</v>
      </c>
      <c r="FR278" t="s">
        <v>441</v>
      </c>
      <c r="FS278">
        <v>1747249705.1</v>
      </c>
      <c r="FT278">
        <v>1747249711.1</v>
      </c>
      <c r="FU278">
        <v>0</v>
      </c>
      <c r="FV278">
        <v>0.871</v>
      </c>
      <c r="FW278">
        <v>0.066</v>
      </c>
      <c r="FX278">
        <v>5.486</v>
      </c>
      <c r="FY278">
        <v>0.145</v>
      </c>
      <c r="FZ278">
        <v>420</v>
      </c>
      <c r="GA278">
        <v>16</v>
      </c>
      <c r="GB278">
        <v>0.27</v>
      </c>
      <c r="GC278">
        <v>0.16</v>
      </c>
      <c r="GD278">
        <v>-80.2981523809524</v>
      </c>
      <c r="GE278">
        <v>-3.42499480519485</v>
      </c>
      <c r="GF278">
        <v>0.539239644242615</v>
      </c>
      <c r="GG278">
        <v>0</v>
      </c>
      <c r="GH278">
        <v>827.278647058824</v>
      </c>
      <c r="GI278">
        <v>-3.60696715191711</v>
      </c>
      <c r="GJ278">
        <v>0.406570367424649</v>
      </c>
      <c r="GK278">
        <v>-1</v>
      </c>
      <c r="GL278">
        <v>6.83936428571429</v>
      </c>
      <c r="GM278">
        <v>-0.241090129870115</v>
      </c>
      <c r="GN278">
        <v>0.0319244937419572</v>
      </c>
      <c r="GO278">
        <v>0</v>
      </c>
      <c r="GP278">
        <v>0</v>
      </c>
      <c r="GQ278">
        <v>2</v>
      </c>
      <c r="GR278" t="s">
        <v>467</v>
      </c>
      <c r="GS278">
        <v>3.12493</v>
      </c>
      <c r="GT278">
        <v>2.65822</v>
      </c>
      <c r="GU278">
        <v>0.171209</v>
      </c>
      <c r="GV278">
        <v>0.179734</v>
      </c>
      <c r="GW278">
        <v>0.104335</v>
      </c>
      <c r="GX278">
        <v>0.0834753</v>
      </c>
      <c r="GY278">
        <v>21466.3</v>
      </c>
      <c r="GZ278">
        <v>20032.6</v>
      </c>
      <c r="HA278">
        <v>23160.2</v>
      </c>
      <c r="HB278">
        <v>23777.7</v>
      </c>
      <c r="HC278">
        <v>35354.4</v>
      </c>
      <c r="HD278">
        <v>36076.4</v>
      </c>
      <c r="HE278">
        <v>41750.5</v>
      </c>
      <c r="HF278">
        <v>42397.4</v>
      </c>
      <c r="HG278">
        <v>1.91402</v>
      </c>
      <c r="HH278">
        <v>1.79662</v>
      </c>
      <c r="HI278">
        <v>0.158153</v>
      </c>
      <c r="HJ278">
        <v>0</v>
      </c>
      <c r="HK278">
        <v>27.4729</v>
      </c>
      <c r="HL278">
        <v>999.9</v>
      </c>
      <c r="HM278">
        <v>42.235</v>
      </c>
      <c r="HN278">
        <v>31.179</v>
      </c>
      <c r="HO278">
        <v>21.3669</v>
      </c>
      <c r="HP278">
        <v>54.1757</v>
      </c>
      <c r="HQ278">
        <v>43.2612</v>
      </c>
      <c r="HR278">
        <v>1</v>
      </c>
      <c r="HS278">
        <v>0.0100203</v>
      </c>
      <c r="HT278">
        <v>-0.594077</v>
      </c>
      <c r="HU278">
        <v>20.2164</v>
      </c>
      <c r="HV278">
        <v>5.23271</v>
      </c>
      <c r="HW278">
        <v>11.992</v>
      </c>
      <c r="HX278">
        <v>4.9556</v>
      </c>
      <c r="HY278">
        <v>3.30398</v>
      </c>
      <c r="HZ278">
        <v>999.9</v>
      </c>
      <c r="IA278">
        <v>9999</v>
      </c>
      <c r="IB278">
        <v>9999</v>
      </c>
      <c r="IC278">
        <v>9999</v>
      </c>
      <c r="ID278">
        <v>1.86854</v>
      </c>
      <c r="IE278">
        <v>1.86431</v>
      </c>
      <c r="IF278">
        <v>1.87181</v>
      </c>
      <c r="IG278">
        <v>1.86279</v>
      </c>
      <c r="IH278">
        <v>1.86218</v>
      </c>
      <c r="II278">
        <v>1.86859</v>
      </c>
      <c r="IJ278">
        <v>1.85876</v>
      </c>
      <c r="IK278">
        <v>1.86512</v>
      </c>
      <c r="IL278">
        <v>5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7.22</v>
      </c>
      <c r="IZ278">
        <v>0.3637</v>
      </c>
      <c r="JA278">
        <v>4.24591870636989</v>
      </c>
      <c r="JB278">
        <v>0.00406324532283829</v>
      </c>
      <c r="JC278">
        <v>-1.45373754250553e-06</v>
      </c>
      <c r="JD278">
        <v>2.45784242640463e-10</v>
      </c>
      <c r="JE278">
        <v>0.0444475935836347</v>
      </c>
      <c r="JF278">
        <v>0.00491888386651684</v>
      </c>
      <c r="JG278">
        <v>0.000226889049496401</v>
      </c>
      <c r="JH278">
        <v>4.01595507822366e-06</v>
      </c>
      <c r="JI278">
        <v>-0</v>
      </c>
      <c r="JJ278">
        <v>2035</v>
      </c>
      <c r="JK278">
        <v>2</v>
      </c>
      <c r="JL278">
        <v>30</v>
      </c>
      <c r="JM278">
        <v>187127.1</v>
      </c>
      <c r="JN278">
        <v>187127</v>
      </c>
      <c r="JO278">
        <v>2.36206</v>
      </c>
      <c r="JP278">
        <v>2.34131</v>
      </c>
      <c r="JQ278">
        <v>1.4978</v>
      </c>
      <c r="JR278">
        <v>2.32422</v>
      </c>
      <c r="JS278">
        <v>1.54419</v>
      </c>
      <c r="JT278">
        <v>2.36816</v>
      </c>
      <c r="JU278">
        <v>36.2224</v>
      </c>
      <c r="JV278">
        <v>24.1313</v>
      </c>
      <c r="JW278">
        <v>18</v>
      </c>
      <c r="JX278">
        <v>549.539</v>
      </c>
      <c r="JY278">
        <v>418.667</v>
      </c>
      <c r="JZ278">
        <v>29.0535</v>
      </c>
      <c r="KA278">
        <v>27.7235</v>
      </c>
      <c r="KB278">
        <v>29.9999</v>
      </c>
      <c r="KC278">
        <v>27.6522</v>
      </c>
      <c r="KD278">
        <v>27.6806</v>
      </c>
      <c r="KE278">
        <v>47.3355</v>
      </c>
      <c r="KF278">
        <v>24.1681</v>
      </c>
      <c r="KG278">
        <v>32.9898</v>
      </c>
      <c r="KH278">
        <v>29.0052</v>
      </c>
      <c r="KI278">
        <v>1171.66</v>
      </c>
      <c r="KJ278">
        <v>18.2325</v>
      </c>
      <c r="KK278">
        <v>93.5767</v>
      </c>
      <c r="KL278">
        <v>98.8141</v>
      </c>
    </row>
    <row r="279" spans="1:298">
      <c r="A279">
        <v>263</v>
      </c>
      <c r="B279">
        <v>1758477335</v>
      </c>
      <c r="C279">
        <v>8006.90000009537</v>
      </c>
      <c r="D279" t="s">
        <v>971</v>
      </c>
      <c r="E279" t="s">
        <v>972</v>
      </c>
      <c r="F279">
        <v>5</v>
      </c>
      <c r="G279" t="s">
        <v>436</v>
      </c>
      <c r="H279" t="s">
        <v>832</v>
      </c>
      <c r="I279" t="s">
        <v>438</v>
      </c>
      <c r="J279">
        <v>1758477326.84615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1180.03709319481</v>
      </c>
      <c r="AL279">
        <v>1111.71703030303</v>
      </c>
      <c r="AM279">
        <v>3.47801731601733</v>
      </c>
      <c r="AN279">
        <v>63.94</v>
      </c>
      <c r="AO279">
        <f>(AQ279 - AP279 + DZ279*1E3/(8.314*(EB279+273.15)) * AS279/DY279 * AR279) * DY279/(100*DM279) * 1000/(1000 - AQ279)</f>
        <v>0</v>
      </c>
      <c r="AP279">
        <v>18.2038147536257</v>
      </c>
      <c r="AQ279">
        <v>24.9972475524476</v>
      </c>
      <c r="AR279">
        <v>-2.81888484346718e-05</v>
      </c>
      <c r="AS279">
        <v>94.9993966536346</v>
      </c>
      <c r="AT279">
        <v>0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4.8</v>
      </c>
      <c r="DN279">
        <v>0.5</v>
      </c>
      <c r="DO279" t="s">
        <v>440</v>
      </c>
      <c r="DP279">
        <v>2</v>
      </c>
      <c r="DQ279" t="b">
        <v>1</v>
      </c>
      <c r="DR279">
        <v>1758477326.84615</v>
      </c>
      <c r="DS279">
        <v>1060.54230769231</v>
      </c>
      <c r="DT279">
        <v>1141.71769230769</v>
      </c>
      <c r="DU279">
        <v>25.017</v>
      </c>
      <c r="DV279">
        <v>18.2020538461538</v>
      </c>
      <c r="DW279">
        <v>1053.34153846154</v>
      </c>
      <c r="DX279">
        <v>24.6532153846154</v>
      </c>
      <c r="DY279">
        <v>500.013</v>
      </c>
      <c r="DZ279">
        <v>90.0885461538462</v>
      </c>
      <c r="EA279">
        <v>0.0327423153846154</v>
      </c>
      <c r="EB279">
        <v>31.0692692307692</v>
      </c>
      <c r="EC279">
        <v>30.0458923076923</v>
      </c>
      <c r="ED279">
        <v>999.9</v>
      </c>
      <c r="EE279">
        <v>0</v>
      </c>
      <c r="EF279">
        <v>0</v>
      </c>
      <c r="EG279">
        <v>10018.3092307692</v>
      </c>
      <c r="EH279">
        <v>0</v>
      </c>
      <c r="EI279">
        <v>11.8794307692308</v>
      </c>
      <c r="EJ279">
        <v>-81.1785923076923</v>
      </c>
      <c r="EK279">
        <v>1087.75384615385</v>
      </c>
      <c r="EL279">
        <v>1162.88538461538</v>
      </c>
      <c r="EM279">
        <v>6.81494692307692</v>
      </c>
      <c r="EN279">
        <v>1141.71769230769</v>
      </c>
      <c r="EO279">
        <v>18.2020538461538</v>
      </c>
      <c r="EP279">
        <v>2.25374538461538</v>
      </c>
      <c r="EQ279">
        <v>1.63979692307692</v>
      </c>
      <c r="ER279">
        <v>19.3495692307692</v>
      </c>
      <c r="ES279">
        <v>14.3379615384615</v>
      </c>
      <c r="ET279">
        <v>2000.00769230769</v>
      </c>
      <c r="EU279">
        <v>0.98</v>
      </c>
      <c r="EV279">
        <v>0.0200003</v>
      </c>
      <c r="EW279">
        <v>0</v>
      </c>
      <c r="EX279">
        <v>826.843692307692</v>
      </c>
      <c r="EY279">
        <v>5.00016</v>
      </c>
      <c r="EZ279">
        <v>16711.8230769231</v>
      </c>
      <c r="FA279">
        <v>18234.2538461538</v>
      </c>
      <c r="FB279">
        <v>48.812</v>
      </c>
      <c r="FC279">
        <v>49.3072307692308</v>
      </c>
      <c r="FD279">
        <v>49.25</v>
      </c>
      <c r="FE279">
        <v>48.75</v>
      </c>
      <c r="FF279">
        <v>50.6393076923077</v>
      </c>
      <c r="FG279">
        <v>1955.10769230769</v>
      </c>
      <c r="FH279">
        <v>39.9</v>
      </c>
      <c r="FI279">
        <v>0</v>
      </c>
      <c r="FJ279">
        <v>1758477336.2</v>
      </c>
      <c r="FK279">
        <v>0</v>
      </c>
      <c r="FL279">
        <v>826.777961538461</v>
      </c>
      <c r="FM279">
        <v>-4.1132649532533</v>
      </c>
      <c r="FN279">
        <v>-72.6564103082467</v>
      </c>
      <c r="FO279">
        <v>16711.0769230769</v>
      </c>
      <c r="FP279">
        <v>15</v>
      </c>
      <c r="FQ279">
        <v>0</v>
      </c>
      <c r="FR279" t="s">
        <v>441</v>
      </c>
      <c r="FS279">
        <v>1747249705.1</v>
      </c>
      <c r="FT279">
        <v>1747249711.1</v>
      </c>
      <c r="FU279">
        <v>0</v>
      </c>
      <c r="FV279">
        <v>0.871</v>
      </c>
      <c r="FW279">
        <v>0.066</v>
      </c>
      <c r="FX279">
        <v>5.486</v>
      </c>
      <c r="FY279">
        <v>0.145</v>
      </c>
      <c r="FZ279">
        <v>420</v>
      </c>
      <c r="GA279">
        <v>16</v>
      </c>
      <c r="GB279">
        <v>0.27</v>
      </c>
      <c r="GC279">
        <v>0.16</v>
      </c>
      <c r="GD279">
        <v>-80.96495</v>
      </c>
      <c r="GE279">
        <v>-8.2914586466166</v>
      </c>
      <c r="GF279">
        <v>0.983667558934421</v>
      </c>
      <c r="GG279">
        <v>0</v>
      </c>
      <c r="GH279">
        <v>827.012970588235</v>
      </c>
      <c r="GI279">
        <v>-3.52139037402266</v>
      </c>
      <c r="GJ279">
        <v>0.401829601381867</v>
      </c>
      <c r="GK279">
        <v>-1</v>
      </c>
      <c r="GL279">
        <v>6.8161715</v>
      </c>
      <c r="GM279">
        <v>-0.0729144360902234</v>
      </c>
      <c r="GN279">
        <v>0.00994789639823421</v>
      </c>
      <c r="GO279">
        <v>1</v>
      </c>
      <c r="GP279">
        <v>1</v>
      </c>
      <c r="GQ279">
        <v>2</v>
      </c>
      <c r="GR279" t="s">
        <v>448</v>
      </c>
      <c r="GS279">
        <v>3.12474</v>
      </c>
      <c r="GT279">
        <v>2.65851</v>
      </c>
      <c r="GU279">
        <v>0.172927</v>
      </c>
      <c r="GV279">
        <v>0.181297</v>
      </c>
      <c r="GW279">
        <v>0.104283</v>
      </c>
      <c r="GX279">
        <v>0.0834731</v>
      </c>
      <c r="GY279">
        <v>21421.8</v>
      </c>
      <c r="GZ279">
        <v>19994.4</v>
      </c>
      <c r="HA279">
        <v>23160.2</v>
      </c>
      <c r="HB279">
        <v>23777.6</v>
      </c>
      <c r="HC279">
        <v>35356.8</v>
      </c>
      <c r="HD279">
        <v>36076.4</v>
      </c>
      <c r="HE279">
        <v>41750.8</v>
      </c>
      <c r="HF279">
        <v>42397.2</v>
      </c>
      <c r="HG279">
        <v>1.91365</v>
      </c>
      <c r="HH279">
        <v>1.7971</v>
      </c>
      <c r="HI279">
        <v>0.157401</v>
      </c>
      <c r="HJ279">
        <v>0</v>
      </c>
      <c r="HK279">
        <v>27.4807</v>
      </c>
      <c r="HL279">
        <v>999.9</v>
      </c>
      <c r="HM279">
        <v>42.26</v>
      </c>
      <c r="HN279">
        <v>31.179</v>
      </c>
      <c r="HO279">
        <v>21.3796</v>
      </c>
      <c r="HP279">
        <v>53.8257</v>
      </c>
      <c r="HQ279">
        <v>43.2973</v>
      </c>
      <c r="HR279">
        <v>1</v>
      </c>
      <c r="HS279">
        <v>0.00978913</v>
      </c>
      <c r="HT279">
        <v>-0.536261</v>
      </c>
      <c r="HU279">
        <v>20.2164</v>
      </c>
      <c r="HV279">
        <v>5.23271</v>
      </c>
      <c r="HW279">
        <v>11.992</v>
      </c>
      <c r="HX279">
        <v>4.9557</v>
      </c>
      <c r="HY279">
        <v>3.30395</v>
      </c>
      <c r="HZ279">
        <v>999.9</v>
      </c>
      <c r="IA279">
        <v>9999</v>
      </c>
      <c r="IB279">
        <v>9999</v>
      </c>
      <c r="IC279">
        <v>9999</v>
      </c>
      <c r="ID279">
        <v>1.86856</v>
      </c>
      <c r="IE279">
        <v>1.86431</v>
      </c>
      <c r="IF279">
        <v>1.87182</v>
      </c>
      <c r="IG279">
        <v>1.86279</v>
      </c>
      <c r="IH279">
        <v>1.86218</v>
      </c>
      <c r="II279">
        <v>1.86859</v>
      </c>
      <c r="IJ279">
        <v>1.85873</v>
      </c>
      <c r="IK279">
        <v>1.86511</v>
      </c>
      <c r="IL279">
        <v>5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7.25</v>
      </c>
      <c r="IZ279">
        <v>0.3632</v>
      </c>
      <c r="JA279">
        <v>4.24591870636989</v>
      </c>
      <c r="JB279">
        <v>0.00406324532283829</v>
      </c>
      <c r="JC279">
        <v>-1.45373754250553e-06</v>
      </c>
      <c r="JD279">
        <v>2.45784242640463e-10</v>
      </c>
      <c r="JE279">
        <v>0.0444475935836347</v>
      </c>
      <c r="JF279">
        <v>0.00491888386651684</v>
      </c>
      <c r="JG279">
        <v>0.000226889049496401</v>
      </c>
      <c r="JH279">
        <v>4.01595507822366e-06</v>
      </c>
      <c r="JI279">
        <v>-0</v>
      </c>
      <c r="JJ279">
        <v>2035</v>
      </c>
      <c r="JK279">
        <v>2</v>
      </c>
      <c r="JL279">
        <v>30</v>
      </c>
      <c r="JM279">
        <v>187127.2</v>
      </c>
      <c r="JN279">
        <v>187127.1</v>
      </c>
      <c r="JO279">
        <v>2.39136</v>
      </c>
      <c r="JP279">
        <v>2.33765</v>
      </c>
      <c r="JQ279">
        <v>1.4978</v>
      </c>
      <c r="JR279">
        <v>2.32422</v>
      </c>
      <c r="JS279">
        <v>1.54419</v>
      </c>
      <c r="JT279">
        <v>2.3645</v>
      </c>
      <c r="JU279">
        <v>36.2224</v>
      </c>
      <c r="JV279">
        <v>24.1313</v>
      </c>
      <c r="JW279">
        <v>18</v>
      </c>
      <c r="JX279">
        <v>549.265</v>
      </c>
      <c r="JY279">
        <v>418.918</v>
      </c>
      <c r="JZ279">
        <v>29.0026</v>
      </c>
      <c r="KA279">
        <v>27.7206</v>
      </c>
      <c r="KB279">
        <v>29.9999</v>
      </c>
      <c r="KC279">
        <v>27.6488</v>
      </c>
      <c r="KD279">
        <v>27.6773</v>
      </c>
      <c r="KE279">
        <v>47.9321</v>
      </c>
      <c r="KF279">
        <v>24.1681</v>
      </c>
      <c r="KG279">
        <v>33.3652</v>
      </c>
      <c r="KH279">
        <v>28.9577</v>
      </c>
      <c r="KI279">
        <v>1191.85</v>
      </c>
      <c r="KJ279">
        <v>18.2735</v>
      </c>
      <c r="KK279">
        <v>93.577</v>
      </c>
      <c r="KL279">
        <v>98.8138</v>
      </c>
    </row>
    <row r="280" spans="1:298">
      <c r="A280">
        <v>264</v>
      </c>
      <c r="B280">
        <v>1758477340</v>
      </c>
      <c r="C280">
        <v>8011.90000009537</v>
      </c>
      <c r="D280" t="s">
        <v>973</v>
      </c>
      <c r="E280" t="s">
        <v>974</v>
      </c>
      <c r="F280">
        <v>5</v>
      </c>
      <c r="G280" t="s">
        <v>436</v>
      </c>
      <c r="H280" t="s">
        <v>832</v>
      </c>
      <c r="I280" t="s">
        <v>438</v>
      </c>
      <c r="J280">
        <v>1758477331.84615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1196.1871652987</v>
      </c>
      <c r="AL280">
        <v>1128.26115151515</v>
      </c>
      <c r="AM280">
        <v>3.29351515151496</v>
      </c>
      <c r="AN280">
        <v>63.94</v>
      </c>
      <c r="AO280">
        <f>(AQ280 - AP280 + DZ280*1E3/(8.314*(EB280+273.15)) * AS280/DY280 * AR280) * DY280/(100*DM280) * 1000/(1000 - AQ280)</f>
        <v>0</v>
      </c>
      <c r="AP280">
        <v>18.2046313949247</v>
      </c>
      <c r="AQ280">
        <v>24.9675237762238</v>
      </c>
      <c r="AR280">
        <v>-0.00520415998699426</v>
      </c>
      <c r="AS280">
        <v>94.9993966536346</v>
      </c>
      <c r="AT280">
        <v>0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4.8</v>
      </c>
      <c r="DN280">
        <v>0.5</v>
      </c>
      <c r="DO280" t="s">
        <v>440</v>
      </c>
      <c r="DP280">
        <v>2</v>
      </c>
      <c r="DQ280" t="b">
        <v>1</v>
      </c>
      <c r="DR280">
        <v>1758477331.84615</v>
      </c>
      <c r="DS280">
        <v>1076.72538461538</v>
      </c>
      <c r="DT280">
        <v>1158.39769230769</v>
      </c>
      <c r="DU280">
        <v>25.0026846153846</v>
      </c>
      <c r="DV280">
        <v>18.2048461538462</v>
      </c>
      <c r="DW280">
        <v>1069.49538461538</v>
      </c>
      <c r="DX280">
        <v>24.6392307692308</v>
      </c>
      <c r="DY280">
        <v>499.998230769231</v>
      </c>
      <c r="DZ280">
        <v>90.0881692307692</v>
      </c>
      <c r="EA280">
        <v>0.0327289</v>
      </c>
      <c r="EB280">
        <v>31.0678923076923</v>
      </c>
      <c r="EC280">
        <v>30.0509538461538</v>
      </c>
      <c r="ED280">
        <v>999.9</v>
      </c>
      <c r="EE280">
        <v>0</v>
      </c>
      <c r="EF280">
        <v>0</v>
      </c>
      <c r="EG280">
        <v>10016.8653846154</v>
      </c>
      <c r="EH280">
        <v>0</v>
      </c>
      <c r="EI280">
        <v>11.8424</v>
      </c>
      <c r="EJ280">
        <v>-81.6748076923077</v>
      </c>
      <c r="EK280">
        <v>1104.33461538462</v>
      </c>
      <c r="EL280">
        <v>1179.87846153846</v>
      </c>
      <c r="EM280">
        <v>6.79784384615385</v>
      </c>
      <c r="EN280">
        <v>1158.39769230769</v>
      </c>
      <c r="EO280">
        <v>18.2048461538462</v>
      </c>
      <c r="EP280">
        <v>2.25244615384615</v>
      </c>
      <c r="EQ280">
        <v>1.64004153846154</v>
      </c>
      <c r="ER280">
        <v>19.3403</v>
      </c>
      <c r="ES280">
        <v>14.3402538461538</v>
      </c>
      <c r="ET280">
        <v>1999.98769230769</v>
      </c>
      <c r="EU280">
        <v>0.979999769230769</v>
      </c>
      <c r="EV280">
        <v>0.0200005307692308</v>
      </c>
      <c r="EW280">
        <v>0</v>
      </c>
      <c r="EX280">
        <v>826.505692307692</v>
      </c>
      <c r="EY280">
        <v>5.00016</v>
      </c>
      <c r="EZ280">
        <v>16705.7769230769</v>
      </c>
      <c r="FA280">
        <v>18234.0846153846</v>
      </c>
      <c r="FB280">
        <v>48.812</v>
      </c>
      <c r="FC280">
        <v>49.2929230769231</v>
      </c>
      <c r="FD280">
        <v>49.25</v>
      </c>
      <c r="FE280">
        <v>48.75</v>
      </c>
      <c r="FF280">
        <v>50.6345384615385</v>
      </c>
      <c r="FG280">
        <v>1955.08769230769</v>
      </c>
      <c r="FH280">
        <v>39.9</v>
      </c>
      <c r="FI280">
        <v>0</v>
      </c>
      <c r="FJ280">
        <v>1758477341</v>
      </c>
      <c r="FK280">
        <v>0</v>
      </c>
      <c r="FL280">
        <v>826.470153846154</v>
      </c>
      <c r="FM280">
        <v>-4.11753844568536</v>
      </c>
      <c r="FN280">
        <v>-72.7008546255386</v>
      </c>
      <c r="FO280">
        <v>16705.2961538462</v>
      </c>
      <c r="FP280">
        <v>15</v>
      </c>
      <c r="FQ280">
        <v>0</v>
      </c>
      <c r="FR280" t="s">
        <v>441</v>
      </c>
      <c r="FS280">
        <v>1747249705.1</v>
      </c>
      <c r="FT280">
        <v>1747249711.1</v>
      </c>
      <c r="FU280">
        <v>0</v>
      </c>
      <c r="FV280">
        <v>0.871</v>
      </c>
      <c r="FW280">
        <v>0.066</v>
      </c>
      <c r="FX280">
        <v>5.486</v>
      </c>
      <c r="FY280">
        <v>0.145</v>
      </c>
      <c r="FZ280">
        <v>420</v>
      </c>
      <c r="GA280">
        <v>16</v>
      </c>
      <c r="GB280">
        <v>0.27</v>
      </c>
      <c r="GC280">
        <v>0.16</v>
      </c>
      <c r="GD280">
        <v>-81.3005476190476</v>
      </c>
      <c r="GE280">
        <v>-7.86081038961044</v>
      </c>
      <c r="GF280">
        <v>1.0014815371044</v>
      </c>
      <c r="GG280">
        <v>0</v>
      </c>
      <c r="GH280">
        <v>826.668705882353</v>
      </c>
      <c r="GI280">
        <v>-4.09497325662051</v>
      </c>
      <c r="GJ280">
        <v>0.455080440815088</v>
      </c>
      <c r="GK280">
        <v>-1</v>
      </c>
      <c r="GL280">
        <v>6.80550333333333</v>
      </c>
      <c r="GM280">
        <v>-0.192707532467526</v>
      </c>
      <c r="GN280">
        <v>0.021507440425369</v>
      </c>
      <c r="GO280">
        <v>0</v>
      </c>
      <c r="GP280">
        <v>0</v>
      </c>
      <c r="GQ280">
        <v>2</v>
      </c>
      <c r="GR280" t="s">
        <v>467</v>
      </c>
      <c r="GS280">
        <v>3.1248</v>
      </c>
      <c r="GT280">
        <v>2.65872</v>
      </c>
      <c r="GU280">
        <v>0.174576</v>
      </c>
      <c r="GV280">
        <v>0.183057</v>
      </c>
      <c r="GW280">
        <v>0.104196</v>
      </c>
      <c r="GX280">
        <v>0.083564</v>
      </c>
      <c r="GY280">
        <v>21379.2</v>
      </c>
      <c r="GZ280">
        <v>19951.8</v>
      </c>
      <c r="HA280">
        <v>23160.3</v>
      </c>
      <c r="HB280">
        <v>23778.1</v>
      </c>
      <c r="HC280">
        <v>35360.3</v>
      </c>
      <c r="HD280">
        <v>36073.4</v>
      </c>
      <c r="HE280">
        <v>41750.6</v>
      </c>
      <c r="HF280">
        <v>42397.8</v>
      </c>
      <c r="HG280">
        <v>1.91335</v>
      </c>
      <c r="HH280">
        <v>1.79713</v>
      </c>
      <c r="HI280">
        <v>0.157908</v>
      </c>
      <c r="HJ280">
        <v>0</v>
      </c>
      <c r="HK280">
        <v>27.4883</v>
      </c>
      <c r="HL280">
        <v>999.9</v>
      </c>
      <c r="HM280">
        <v>42.284</v>
      </c>
      <c r="HN280">
        <v>31.179</v>
      </c>
      <c r="HO280">
        <v>21.3933</v>
      </c>
      <c r="HP280">
        <v>54.0157</v>
      </c>
      <c r="HQ280">
        <v>43.3053</v>
      </c>
      <c r="HR280">
        <v>1</v>
      </c>
      <c r="HS280">
        <v>0.00974848</v>
      </c>
      <c r="HT280">
        <v>-0.50174</v>
      </c>
      <c r="HU280">
        <v>20.2167</v>
      </c>
      <c r="HV280">
        <v>5.23286</v>
      </c>
      <c r="HW280">
        <v>11.992</v>
      </c>
      <c r="HX280">
        <v>4.95555</v>
      </c>
      <c r="HY280">
        <v>3.3039</v>
      </c>
      <c r="HZ280">
        <v>999.9</v>
      </c>
      <c r="IA280">
        <v>9999</v>
      </c>
      <c r="IB280">
        <v>9999</v>
      </c>
      <c r="IC280">
        <v>9999</v>
      </c>
      <c r="ID280">
        <v>1.86857</v>
      </c>
      <c r="IE280">
        <v>1.86431</v>
      </c>
      <c r="IF280">
        <v>1.87181</v>
      </c>
      <c r="IG280">
        <v>1.86279</v>
      </c>
      <c r="IH280">
        <v>1.86218</v>
      </c>
      <c r="II280">
        <v>1.86859</v>
      </c>
      <c r="IJ280">
        <v>1.85875</v>
      </c>
      <c r="IK280">
        <v>1.86509</v>
      </c>
      <c r="IL280">
        <v>5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7.28</v>
      </c>
      <c r="IZ280">
        <v>0.3626</v>
      </c>
      <c r="JA280">
        <v>4.24591870636989</v>
      </c>
      <c r="JB280">
        <v>0.00406324532283829</v>
      </c>
      <c r="JC280">
        <v>-1.45373754250553e-06</v>
      </c>
      <c r="JD280">
        <v>2.45784242640463e-10</v>
      </c>
      <c r="JE280">
        <v>0.0444475935836347</v>
      </c>
      <c r="JF280">
        <v>0.00491888386651684</v>
      </c>
      <c r="JG280">
        <v>0.000226889049496401</v>
      </c>
      <c r="JH280">
        <v>4.01595507822366e-06</v>
      </c>
      <c r="JI280">
        <v>-0</v>
      </c>
      <c r="JJ280">
        <v>2035</v>
      </c>
      <c r="JK280">
        <v>2</v>
      </c>
      <c r="JL280">
        <v>30</v>
      </c>
      <c r="JM280">
        <v>187127.2</v>
      </c>
      <c r="JN280">
        <v>187127.1</v>
      </c>
      <c r="JO280">
        <v>2.41821</v>
      </c>
      <c r="JP280">
        <v>2.34009</v>
      </c>
      <c r="JQ280">
        <v>1.4978</v>
      </c>
      <c r="JR280">
        <v>2.32422</v>
      </c>
      <c r="JS280">
        <v>1.54419</v>
      </c>
      <c r="JT280">
        <v>2.38281</v>
      </c>
      <c r="JU280">
        <v>36.1989</v>
      </c>
      <c r="JV280">
        <v>24.1313</v>
      </c>
      <c r="JW280">
        <v>18</v>
      </c>
      <c r="JX280">
        <v>549.04</v>
      </c>
      <c r="JY280">
        <v>418.905</v>
      </c>
      <c r="JZ280">
        <v>28.9506</v>
      </c>
      <c r="KA280">
        <v>27.7182</v>
      </c>
      <c r="KB280">
        <v>29.9999</v>
      </c>
      <c r="KC280">
        <v>27.6453</v>
      </c>
      <c r="KD280">
        <v>27.6736</v>
      </c>
      <c r="KE280">
        <v>48.4334</v>
      </c>
      <c r="KF280">
        <v>24.1681</v>
      </c>
      <c r="KG280">
        <v>33.3652</v>
      </c>
      <c r="KH280">
        <v>28.9023</v>
      </c>
      <c r="KI280">
        <v>1205.39</v>
      </c>
      <c r="KJ280">
        <v>18.3281</v>
      </c>
      <c r="KK280">
        <v>93.5769</v>
      </c>
      <c r="KL280">
        <v>98.8153</v>
      </c>
    </row>
    <row r="281" spans="1:298">
      <c r="A281">
        <v>265</v>
      </c>
      <c r="B281">
        <v>1758477345</v>
      </c>
      <c r="C281">
        <v>8016.90000009537</v>
      </c>
      <c r="D281" t="s">
        <v>975</v>
      </c>
      <c r="E281" t="s">
        <v>976</v>
      </c>
      <c r="F281">
        <v>5</v>
      </c>
      <c r="G281" t="s">
        <v>436</v>
      </c>
      <c r="H281" t="s">
        <v>832</v>
      </c>
      <c r="I281" t="s">
        <v>438</v>
      </c>
      <c r="J281">
        <v>1758477336.84615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1214.74435075325</v>
      </c>
      <c r="AL281">
        <v>1145.81933333333</v>
      </c>
      <c r="AM281">
        <v>3.55014285714276</v>
      </c>
      <c r="AN281">
        <v>63.94</v>
      </c>
      <c r="AO281">
        <f>(AQ281 - AP281 + DZ281*1E3/(8.314*(EB281+273.15)) * AS281/DY281 * AR281) * DY281/(100*DM281) * 1000/(1000 - AQ281)</f>
        <v>0</v>
      </c>
      <c r="AP281">
        <v>18.2406254051958</v>
      </c>
      <c r="AQ281">
        <v>24.9544293706294</v>
      </c>
      <c r="AR281">
        <v>-0.00266990345256276</v>
      </c>
      <c r="AS281">
        <v>94.9993966536346</v>
      </c>
      <c r="AT281">
        <v>0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4.8</v>
      </c>
      <c r="DN281">
        <v>0.5</v>
      </c>
      <c r="DO281" t="s">
        <v>440</v>
      </c>
      <c r="DP281">
        <v>2</v>
      </c>
      <c r="DQ281" t="b">
        <v>1</v>
      </c>
      <c r="DR281">
        <v>1758477336.84615</v>
      </c>
      <c r="DS281">
        <v>1093.19923076923</v>
      </c>
      <c r="DT281">
        <v>1175.69692307692</v>
      </c>
      <c r="DU281">
        <v>24.9823</v>
      </c>
      <c r="DV281">
        <v>18.2216076923077</v>
      </c>
      <c r="DW281">
        <v>1085.93923076923</v>
      </c>
      <c r="DX281">
        <v>24.6193</v>
      </c>
      <c r="DY281">
        <v>499.991538461538</v>
      </c>
      <c r="DZ281">
        <v>90.0873307692308</v>
      </c>
      <c r="EA281">
        <v>0.0329168615384615</v>
      </c>
      <c r="EB281">
        <v>31.0642769230769</v>
      </c>
      <c r="EC281">
        <v>30.0549538461538</v>
      </c>
      <c r="ED281">
        <v>999.9</v>
      </c>
      <c r="EE281">
        <v>0</v>
      </c>
      <c r="EF281">
        <v>0</v>
      </c>
      <c r="EG281">
        <v>10011.39</v>
      </c>
      <c r="EH281">
        <v>0</v>
      </c>
      <c r="EI281">
        <v>11.5100384615385</v>
      </c>
      <c r="EJ281">
        <v>-82.4998769230769</v>
      </c>
      <c r="EK281">
        <v>1121.20692307692</v>
      </c>
      <c r="EL281">
        <v>1197.51923076923</v>
      </c>
      <c r="EM281">
        <v>6.76069615384615</v>
      </c>
      <c r="EN281">
        <v>1175.69692307692</v>
      </c>
      <c r="EO281">
        <v>18.2216076923077</v>
      </c>
      <c r="EP281">
        <v>2.25058769230769</v>
      </c>
      <c r="EQ281">
        <v>1.64153692307692</v>
      </c>
      <c r="ER281">
        <v>19.3270307692308</v>
      </c>
      <c r="ES281">
        <v>14.3543153846154</v>
      </c>
      <c r="ET281">
        <v>1999.99</v>
      </c>
      <c r="EU281">
        <v>0.979999769230769</v>
      </c>
      <c r="EV281">
        <v>0.0200005307692308</v>
      </c>
      <c r="EW281">
        <v>0</v>
      </c>
      <c r="EX281">
        <v>826.151615384616</v>
      </c>
      <c r="EY281">
        <v>5.00016</v>
      </c>
      <c r="EZ281">
        <v>16698.7923076923</v>
      </c>
      <c r="FA281">
        <v>18234.1</v>
      </c>
      <c r="FB281">
        <v>48.812</v>
      </c>
      <c r="FC281">
        <v>49.2833846153846</v>
      </c>
      <c r="FD281">
        <v>49.25</v>
      </c>
      <c r="FE281">
        <v>48.75</v>
      </c>
      <c r="FF281">
        <v>50.6297692307692</v>
      </c>
      <c r="FG281">
        <v>1955.09</v>
      </c>
      <c r="FH281">
        <v>39.9</v>
      </c>
      <c r="FI281">
        <v>0</v>
      </c>
      <c r="FJ281">
        <v>1758477346.4</v>
      </c>
      <c r="FK281">
        <v>0</v>
      </c>
      <c r="FL281">
        <v>826.01536</v>
      </c>
      <c r="FM281">
        <v>-5.21553845670282</v>
      </c>
      <c r="FN281">
        <v>-88.9769229632558</v>
      </c>
      <c r="FO281">
        <v>16697.408</v>
      </c>
      <c r="FP281">
        <v>15</v>
      </c>
      <c r="FQ281">
        <v>0</v>
      </c>
      <c r="FR281" t="s">
        <v>441</v>
      </c>
      <c r="FS281">
        <v>1747249705.1</v>
      </c>
      <c r="FT281">
        <v>1747249711.1</v>
      </c>
      <c r="FU281">
        <v>0</v>
      </c>
      <c r="FV281">
        <v>0.871</v>
      </c>
      <c r="FW281">
        <v>0.066</v>
      </c>
      <c r="FX281">
        <v>5.486</v>
      </c>
      <c r="FY281">
        <v>0.145</v>
      </c>
      <c r="FZ281">
        <v>420</v>
      </c>
      <c r="GA281">
        <v>16</v>
      </c>
      <c r="GB281">
        <v>0.27</v>
      </c>
      <c r="GC281">
        <v>0.16</v>
      </c>
      <c r="GD281">
        <v>-82.10166</v>
      </c>
      <c r="GE281">
        <v>-8.25350977443599</v>
      </c>
      <c r="GF281">
        <v>1.05343691239675</v>
      </c>
      <c r="GG281">
        <v>0</v>
      </c>
      <c r="GH281">
        <v>826.312911764706</v>
      </c>
      <c r="GI281">
        <v>-4.35387318552775</v>
      </c>
      <c r="GJ281">
        <v>0.472388945408276</v>
      </c>
      <c r="GK281">
        <v>-1</v>
      </c>
      <c r="GL281">
        <v>6.775438</v>
      </c>
      <c r="GM281">
        <v>-0.43457503759398</v>
      </c>
      <c r="GN281">
        <v>0.0438944088239038</v>
      </c>
      <c r="GO281">
        <v>0</v>
      </c>
      <c r="GP281">
        <v>0</v>
      </c>
      <c r="GQ281">
        <v>2</v>
      </c>
      <c r="GR281" t="s">
        <v>467</v>
      </c>
      <c r="GS281">
        <v>3.12483</v>
      </c>
      <c r="GT281">
        <v>2.65867</v>
      </c>
      <c r="GU281">
        <v>0.176305</v>
      </c>
      <c r="GV281">
        <v>0.184565</v>
      </c>
      <c r="GW281">
        <v>0.104156</v>
      </c>
      <c r="GX281">
        <v>0.0837015</v>
      </c>
      <c r="GY281">
        <v>21334.6</v>
      </c>
      <c r="GZ281">
        <v>19914.8</v>
      </c>
      <c r="HA281">
        <v>23160.5</v>
      </c>
      <c r="HB281">
        <v>23777.9</v>
      </c>
      <c r="HC281">
        <v>35362.1</v>
      </c>
      <c r="HD281">
        <v>36067.9</v>
      </c>
      <c r="HE281">
        <v>41750.7</v>
      </c>
      <c r="HF281">
        <v>42397.5</v>
      </c>
      <c r="HG281">
        <v>1.91357</v>
      </c>
      <c r="HH281">
        <v>1.79725</v>
      </c>
      <c r="HI281">
        <v>0.15761</v>
      </c>
      <c r="HJ281">
        <v>0</v>
      </c>
      <c r="HK281">
        <v>27.4941</v>
      </c>
      <c r="HL281">
        <v>999.9</v>
      </c>
      <c r="HM281">
        <v>42.309</v>
      </c>
      <c r="HN281">
        <v>31.189</v>
      </c>
      <c r="HO281">
        <v>21.4161</v>
      </c>
      <c r="HP281">
        <v>54.2357</v>
      </c>
      <c r="HQ281">
        <v>43.3013</v>
      </c>
      <c r="HR281">
        <v>1</v>
      </c>
      <c r="HS281">
        <v>0.00932165</v>
      </c>
      <c r="HT281">
        <v>-0.441005</v>
      </c>
      <c r="HU281">
        <v>20.2167</v>
      </c>
      <c r="HV281">
        <v>5.23286</v>
      </c>
      <c r="HW281">
        <v>11.992</v>
      </c>
      <c r="HX281">
        <v>4.9555</v>
      </c>
      <c r="HY281">
        <v>3.30387</v>
      </c>
      <c r="HZ281">
        <v>999.9</v>
      </c>
      <c r="IA281">
        <v>9999</v>
      </c>
      <c r="IB281">
        <v>9999</v>
      </c>
      <c r="IC281">
        <v>9999</v>
      </c>
      <c r="ID281">
        <v>1.86858</v>
      </c>
      <c r="IE281">
        <v>1.86429</v>
      </c>
      <c r="IF281">
        <v>1.87183</v>
      </c>
      <c r="IG281">
        <v>1.86279</v>
      </c>
      <c r="IH281">
        <v>1.86218</v>
      </c>
      <c r="II281">
        <v>1.86859</v>
      </c>
      <c r="IJ281">
        <v>1.85876</v>
      </c>
      <c r="IK281">
        <v>1.86509</v>
      </c>
      <c r="IL281">
        <v>5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7.31</v>
      </c>
      <c r="IZ281">
        <v>0.3623</v>
      </c>
      <c r="JA281">
        <v>4.24591870636989</v>
      </c>
      <c r="JB281">
        <v>0.00406324532283829</v>
      </c>
      <c r="JC281">
        <v>-1.45373754250553e-06</v>
      </c>
      <c r="JD281">
        <v>2.45784242640463e-10</v>
      </c>
      <c r="JE281">
        <v>0.0444475935836347</v>
      </c>
      <c r="JF281">
        <v>0.00491888386651684</v>
      </c>
      <c r="JG281">
        <v>0.000226889049496401</v>
      </c>
      <c r="JH281">
        <v>4.01595507822366e-06</v>
      </c>
      <c r="JI281">
        <v>-0</v>
      </c>
      <c r="JJ281">
        <v>2035</v>
      </c>
      <c r="JK281">
        <v>2</v>
      </c>
      <c r="JL281">
        <v>30</v>
      </c>
      <c r="JM281">
        <v>187127.3</v>
      </c>
      <c r="JN281">
        <v>187127.2</v>
      </c>
      <c r="JO281">
        <v>2.44263</v>
      </c>
      <c r="JP281">
        <v>2.33887</v>
      </c>
      <c r="JQ281">
        <v>1.4978</v>
      </c>
      <c r="JR281">
        <v>2.32422</v>
      </c>
      <c r="JS281">
        <v>1.54419</v>
      </c>
      <c r="JT281">
        <v>2.37305</v>
      </c>
      <c r="JU281">
        <v>36.1989</v>
      </c>
      <c r="JV281">
        <v>24.1313</v>
      </c>
      <c r="JW281">
        <v>18</v>
      </c>
      <c r="JX281">
        <v>549.158</v>
      </c>
      <c r="JY281">
        <v>418.954</v>
      </c>
      <c r="JZ281">
        <v>28.8956</v>
      </c>
      <c r="KA281">
        <v>27.7153</v>
      </c>
      <c r="KB281">
        <v>29.9998</v>
      </c>
      <c r="KC281">
        <v>27.6419</v>
      </c>
      <c r="KD281">
        <v>27.6703</v>
      </c>
      <c r="KE281">
        <v>49.0083</v>
      </c>
      <c r="KF281">
        <v>23.879</v>
      </c>
      <c r="KG281">
        <v>33.3652</v>
      </c>
      <c r="KH281">
        <v>28.8397</v>
      </c>
      <c r="KI281">
        <v>1225.6</v>
      </c>
      <c r="KJ281">
        <v>18.3734</v>
      </c>
      <c r="KK281">
        <v>93.5773</v>
      </c>
      <c r="KL281">
        <v>98.8146</v>
      </c>
    </row>
    <row r="282" spans="1:298">
      <c r="A282">
        <v>266</v>
      </c>
      <c r="B282">
        <v>1758477350</v>
      </c>
      <c r="C282">
        <v>8021.90000009537</v>
      </c>
      <c r="D282" t="s">
        <v>977</v>
      </c>
      <c r="E282" t="s">
        <v>978</v>
      </c>
      <c r="F282">
        <v>5</v>
      </c>
      <c r="G282" t="s">
        <v>436</v>
      </c>
      <c r="H282" t="s">
        <v>832</v>
      </c>
      <c r="I282" t="s">
        <v>438</v>
      </c>
      <c r="J282">
        <v>1758477341.84615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1230.45860197403</v>
      </c>
      <c r="AL282">
        <v>1162.19642424242</v>
      </c>
      <c r="AM282">
        <v>3.25024242424231</v>
      </c>
      <c r="AN282">
        <v>63.94</v>
      </c>
      <c r="AO282">
        <f>(AQ282 - AP282 + DZ282*1E3/(8.314*(EB282+273.15)) * AS282/DY282 * AR282) * DY282/(100*DM282) * 1000/(1000 - AQ282)</f>
        <v>0</v>
      </c>
      <c r="AP282">
        <v>18.2784939845463</v>
      </c>
      <c r="AQ282">
        <v>24.9371146853147</v>
      </c>
      <c r="AR282">
        <v>-0.00111825536274076</v>
      </c>
      <c r="AS282">
        <v>94.9993966536346</v>
      </c>
      <c r="AT282">
        <v>0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4.8</v>
      </c>
      <c r="DN282">
        <v>0.5</v>
      </c>
      <c r="DO282" t="s">
        <v>440</v>
      </c>
      <c r="DP282">
        <v>2</v>
      </c>
      <c r="DQ282" t="b">
        <v>1</v>
      </c>
      <c r="DR282">
        <v>1758477341.84615</v>
      </c>
      <c r="DS282">
        <v>1109.77230769231</v>
      </c>
      <c r="DT282">
        <v>1192.2</v>
      </c>
      <c r="DU282">
        <v>24.9619384615385</v>
      </c>
      <c r="DV282">
        <v>18.2468538461538</v>
      </c>
      <c r="DW282">
        <v>1102.48230769231</v>
      </c>
      <c r="DX282">
        <v>24.5993846153846</v>
      </c>
      <c r="DY282">
        <v>499.994538461538</v>
      </c>
      <c r="DZ282">
        <v>90.0874153846154</v>
      </c>
      <c r="EA282">
        <v>0.0330514</v>
      </c>
      <c r="EB282">
        <v>31.0611615384615</v>
      </c>
      <c r="EC282">
        <v>30.0622384615385</v>
      </c>
      <c r="ED282">
        <v>999.9</v>
      </c>
      <c r="EE282">
        <v>0</v>
      </c>
      <c r="EF282">
        <v>0</v>
      </c>
      <c r="EG282">
        <v>10002.2115384615</v>
      </c>
      <c r="EH282">
        <v>0</v>
      </c>
      <c r="EI282">
        <v>11.1563846153846</v>
      </c>
      <c r="EJ282">
        <v>-82.4300846153846</v>
      </c>
      <c r="EK282">
        <v>1138.18</v>
      </c>
      <c r="EL282">
        <v>1214.36</v>
      </c>
      <c r="EM282">
        <v>6.71507384615385</v>
      </c>
      <c r="EN282">
        <v>1192.2</v>
      </c>
      <c r="EO282">
        <v>18.2468538461538</v>
      </c>
      <c r="EP282">
        <v>2.24875384615385</v>
      </c>
      <c r="EQ282">
        <v>1.64381230769231</v>
      </c>
      <c r="ER282">
        <v>19.3139307692308</v>
      </c>
      <c r="ES282">
        <v>14.3757153846154</v>
      </c>
      <c r="ET282">
        <v>1999.97153846154</v>
      </c>
      <c r="EU282">
        <v>0.979999538461539</v>
      </c>
      <c r="EV282">
        <v>0.0200007461538462</v>
      </c>
      <c r="EW282">
        <v>0</v>
      </c>
      <c r="EX282">
        <v>825.641384615385</v>
      </c>
      <c r="EY282">
        <v>5.00016</v>
      </c>
      <c r="EZ282">
        <v>16691.1692307692</v>
      </c>
      <c r="FA282">
        <v>18233.9307692308</v>
      </c>
      <c r="FB282">
        <v>48.812</v>
      </c>
      <c r="FC282">
        <v>49.2881538461539</v>
      </c>
      <c r="FD282">
        <v>49.25</v>
      </c>
      <c r="FE282">
        <v>48.75</v>
      </c>
      <c r="FF282">
        <v>50.6297692307692</v>
      </c>
      <c r="FG282">
        <v>1955.07153846154</v>
      </c>
      <c r="FH282">
        <v>39.9</v>
      </c>
      <c r="FI282">
        <v>0</v>
      </c>
      <c r="FJ282">
        <v>1758477351.2</v>
      </c>
      <c r="FK282">
        <v>0</v>
      </c>
      <c r="FL282">
        <v>825.59652</v>
      </c>
      <c r="FM282">
        <v>-6.14169231396693</v>
      </c>
      <c r="FN282">
        <v>-112.123076927939</v>
      </c>
      <c r="FO282">
        <v>16689.568</v>
      </c>
      <c r="FP282">
        <v>15</v>
      </c>
      <c r="FQ282">
        <v>0</v>
      </c>
      <c r="FR282" t="s">
        <v>441</v>
      </c>
      <c r="FS282">
        <v>1747249705.1</v>
      </c>
      <c r="FT282">
        <v>1747249711.1</v>
      </c>
      <c r="FU282">
        <v>0</v>
      </c>
      <c r="FV282">
        <v>0.871</v>
      </c>
      <c r="FW282">
        <v>0.066</v>
      </c>
      <c r="FX282">
        <v>5.486</v>
      </c>
      <c r="FY282">
        <v>0.145</v>
      </c>
      <c r="FZ282">
        <v>420</v>
      </c>
      <c r="GA282">
        <v>16</v>
      </c>
      <c r="GB282">
        <v>0.27</v>
      </c>
      <c r="GC282">
        <v>0.16</v>
      </c>
      <c r="GD282">
        <v>-82.4259428571429</v>
      </c>
      <c r="GE282">
        <v>-1.14857142857152</v>
      </c>
      <c r="GF282">
        <v>0.697396116566018</v>
      </c>
      <c r="GG282">
        <v>0</v>
      </c>
      <c r="GH282">
        <v>825.953176470588</v>
      </c>
      <c r="GI282">
        <v>-5.30676852772612</v>
      </c>
      <c r="GJ282">
        <v>0.557727029510297</v>
      </c>
      <c r="GK282">
        <v>-1</v>
      </c>
      <c r="GL282">
        <v>6.73921714285714</v>
      </c>
      <c r="GM282">
        <v>-0.561626493506486</v>
      </c>
      <c r="GN282">
        <v>0.0576656139300708</v>
      </c>
      <c r="GO282">
        <v>0</v>
      </c>
      <c r="GP282">
        <v>0</v>
      </c>
      <c r="GQ282">
        <v>2</v>
      </c>
      <c r="GR282" t="s">
        <v>467</v>
      </c>
      <c r="GS282">
        <v>3.12487</v>
      </c>
      <c r="GT282">
        <v>2.65867</v>
      </c>
      <c r="GU282">
        <v>0.177915</v>
      </c>
      <c r="GV282">
        <v>0.186238</v>
      </c>
      <c r="GW282">
        <v>0.104128</v>
      </c>
      <c r="GX282">
        <v>0.0837874</v>
      </c>
      <c r="GY282">
        <v>21293.4</v>
      </c>
      <c r="GZ282">
        <v>19873.9</v>
      </c>
      <c r="HA282">
        <v>23161</v>
      </c>
      <c r="HB282">
        <v>23777.8</v>
      </c>
      <c r="HC282">
        <v>35363.7</v>
      </c>
      <c r="HD282">
        <v>36064.8</v>
      </c>
      <c r="HE282">
        <v>41751.1</v>
      </c>
      <c r="HF282">
        <v>42397.7</v>
      </c>
      <c r="HG282">
        <v>1.91352</v>
      </c>
      <c r="HH282">
        <v>1.79748</v>
      </c>
      <c r="HI282">
        <v>0.158638</v>
      </c>
      <c r="HJ282">
        <v>0</v>
      </c>
      <c r="HK282">
        <v>27.5</v>
      </c>
      <c r="HL282">
        <v>999.9</v>
      </c>
      <c r="HM282">
        <v>42.333</v>
      </c>
      <c r="HN282">
        <v>31.189</v>
      </c>
      <c r="HO282">
        <v>21.4289</v>
      </c>
      <c r="HP282">
        <v>54.2757</v>
      </c>
      <c r="HQ282">
        <v>43.2732</v>
      </c>
      <c r="HR282">
        <v>1</v>
      </c>
      <c r="HS282">
        <v>0.00919461</v>
      </c>
      <c r="HT282">
        <v>-0.369022</v>
      </c>
      <c r="HU282">
        <v>20.2171</v>
      </c>
      <c r="HV282">
        <v>5.23331</v>
      </c>
      <c r="HW282">
        <v>11.992</v>
      </c>
      <c r="HX282">
        <v>4.95575</v>
      </c>
      <c r="HY282">
        <v>3.30393</v>
      </c>
      <c r="HZ282">
        <v>999.9</v>
      </c>
      <c r="IA282">
        <v>9999</v>
      </c>
      <c r="IB282">
        <v>9999</v>
      </c>
      <c r="IC282">
        <v>9999</v>
      </c>
      <c r="ID282">
        <v>1.86857</v>
      </c>
      <c r="IE282">
        <v>1.86429</v>
      </c>
      <c r="IF282">
        <v>1.87181</v>
      </c>
      <c r="IG282">
        <v>1.86279</v>
      </c>
      <c r="IH282">
        <v>1.86218</v>
      </c>
      <c r="II282">
        <v>1.86859</v>
      </c>
      <c r="IJ282">
        <v>1.85872</v>
      </c>
      <c r="IK282">
        <v>1.86511</v>
      </c>
      <c r="IL282">
        <v>5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7.33</v>
      </c>
      <c r="IZ282">
        <v>0.3621</v>
      </c>
      <c r="JA282">
        <v>4.24591870636989</v>
      </c>
      <c r="JB282">
        <v>0.00406324532283829</v>
      </c>
      <c r="JC282">
        <v>-1.45373754250553e-06</v>
      </c>
      <c r="JD282">
        <v>2.45784242640463e-10</v>
      </c>
      <c r="JE282">
        <v>0.0444475935836347</v>
      </c>
      <c r="JF282">
        <v>0.00491888386651684</v>
      </c>
      <c r="JG282">
        <v>0.000226889049496401</v>
      </c>
      <c r="JH282">
        <v>4.01595507822366e-06</v>
      </c>
      <c r="JI282">
        <v>-0</v>
      </c>
      <c r="JJ282">
        <v>2035</v>
      </c>
      <c r="JK282">
        <v>2</v>
      </c>
      <c r="JL282">
        <v>30</v>
      </c>
      <c r="JM282">
        <v>187127.4</v>
      </c>
      <c r="JN282">
        <v>187127.3</v>
      </c>
      <c r="JO282">
        <v>2.47314</v>
      </c>
      <c r="JP282">
        <v>2.34131</v>
      </c>
      <c r="JQ282">
        <v>1.4978</v>
      </c>
      <c r="JR282">
        <v>2.32422</v>
      </c>
      <c r="JS282">
        <v>1.54419</v>
      </c>
      <c r="JT282">
        <v>2.37793</v>
      </c>
      <c r="JU282">
        <v>36.1989</v>
      </c>
      <c r="JV282">
        <v>24.1225</v>
      </c>
      <c r="JW282">
        <v>18</v>
      </c>
      <c r="JX282">
        <v>549.099</v>
      </c>
      <c r="JY282">
        <v>419.057</v>
      </c>
      <c r="JZ282">
        <v>28.8333</v>
      </c>
      <c r="KA282">
        <v>27.7129</v>
      </c>
      <c r="KB282">
        <v>29.9999</v>
      </c>
      <c r="KC282">
        <v>27.6389</v>
      </c>
      <c r="KD282">
        <v>27.6666</v>
      </c>
      <c r="KE282">
        <v>49.5367</v>
      </c>
      <c r="KF282">
        <v>23.5878</v>
      </c>
      <c r="KG282">
        <v>33.7437</v>
      </c>
      <c r="KH282">
        <v>28.7696</v>
      </c>
      <c r="KI282">
        <v>1239.1</v>
      </c>
      <c r="KJ282">
        <v>18.4224</v>
      </c>
      <c r="KK282">
        <v>93.5787</v>
      </c>
      <c r="KL282">
        <v>98.8147</v>
      </c>
    </row>
    <row r="283" spans="1:298">
      <c r="A283">
        <v>267</v>
      </c>
      <c r="B283">
        <v>1758477355</v>
      </c>
      <c r="C283">
        <v>8026.90000009537</v>
      </c>
      <c r="D283" t="s">
        <v>979</v>
      </c>
      <c r="E283" t="s">
        <v>980</v>
      </c>
      <c r="F283">
        <v>5</v>
      </c>
      <c r="G283" t="s">
        <v>436</v>
      </c>
      <c r="H283" t="s">
        <v>832</v>
      </c>
      <c r="I283" t="s">
        <v>438</v>
      </c>
      <c r="J283">
        <v>1758477346.84615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1248.70773326407</v>
      </c>
      <c r="AL283">
        <v>1179.52533333333</v>
      </c>
      <c r="AM283">
        <v>3.47938095238087</v>
      </c>
      <c r="AN283">
        <v>63.94</v>
      </c>
      <c r="AO283">
        <f>(AQ283 - AP283 + DZ283*1E3/(8.314*(EB283+273.15)) * AS283/DY283 * AR283) * DY283/(100*DM283) * 1000/(1000 - AQ283)</f>
        <v>0</v>
      </c>
      <c r="AP283">
        <v>18.312647963986</v>
      </c>
      <c r="AQ283">
        <v>24.9279447552448</v>
      </c>
      <c r="AR283">
        <v>-0.000587214475579021</v>
      </c>
      <c r="AS283">
        <v>94.9993966536346</v>
      </c>
      <c r="AT283">
        <v>0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4.8</v>
      </c>
      <c r="DN283">
        <v>0.5</v>
      </c>
      <c r="DO283" t="s">
        <v>440</v>
      </c>
      <c r="DP283">
        <v>2</v>
      </c>
      <c r="DQ283" t="b">
        <v>1</v>
      </c>
      <c r="DR283">
        <v>1758477346.84615</v>
      </c>
      <c r="DS283">
        <v>1126.31384615385</v>
      </c>
      <c r="DT283">
        <v>1209.34461538462</v>
      </c>
      <c r="DU283">
        <v>24.9454461538462</v>
      </c>
      <c r="DV283">
        <v>18.2879</v>
      </c>
      <c r="DW283">
        <v>1118.99461538462</v>
      </c>
      <c r="DX283">
        <v>24.5832923076923</v>
      </c>
      <c r="DY283">
        <v>500.013230769231</v>
      </c>
      <c r="DZ283">
        <v>90.0871230769231</v>
      </c>
      <c r="EA283">
        <v>0.0331304076923077</v>
      </c>
      <c r="EB283">
        <v>31.0567923076923</v>
      </c>
      <c r="EC283">
        <v>30.0729384615385</v>
      </c>
      <c r="ED283">
        <v>999.9</v>
      </c>
      <c r="EE283">
        <v>0</v>
      </c>
      <c r="EF283">
        <v>0</v>
      </c>
      <c r="EG283">
        <v>10000.1038461538</v>
      </c>
      <c r="EH283">
        <v>0</v>
      </c>
      <c r="EI283">
        <v>10.8377307692308</v>
      </c>
      <c r="EJ283">
        <v>-83.0325230769231</v>
      </c>
      <c r="EK283">
        <v>1155.12615384615</v>
      </c>
      <c r="EL283">
        <v>1231.87384615385</v>
      </c>
      <c r="EM283">
        <v>6.65754307692308</v>
      </c>
      <c r="EN283">
        <v>1209.34461538462</v>
      </c>
      <c r="EO283">
        <v>18.2879</v>
      </c>
      <c r="EP283">
        <v>2.24726153846154</v>
      </c>
      <c r="EQ283">
        <v>1.64750461538462</v>
      </c>
      <c r="ER283">
        <v>19.3032692307692</v>
      </c>
      <c r="ES283">
        <v>14.4104076923077</v>
      </c>
      <c r="ET283">
        <v>1999.99384615385</v>
      </c>
      <c r="EU283">
        <v>0.979999769230769</v>
      </c>
      <c r="EV283">
        <v>0.0200005153846154</v>
      </c>
      <c r="EW283">
        <v>0</v>
      </c>
      <c r="EX283">
        <v>825.204692307692</v>
      </c>
      <c r="EY283">
        <v>5.00016</v>
      </c>
      <c r="EZ283">
        <v>16682.0615384615</v>
      </c>
      <c r="FA283">
        <v>18234.1230769231</v>
      </c>
      <c r="FB283">
        <v>48.812</v>
      </c>
      <c r="FC283">
        <v>49.2976923076923</v>
      </c>
      <c r="FD283">
        <v>49.25</v>
      </c>
      <c r="FE283">
        <v>48.75</v>
      </c>
      <c r="FF283">
        <v>50.6297692307692</v>
      </c>
      <c r="FG283">
        <v>1955.09384615385</v>
      </c>
      <c r="FH283">
        <v>39.9</v>
      </c>
      <c r="FI283">
        <v>0</v>
      </c>
      <c r="FJ283">
        <v>1758477356</v>
      </c>
      <c r="FK283">
        <v>0</v>
      </c>
      <c r="FL283">
        <v>825.1784</v>
      </c>
      <c r="FM283">
        <v>-5.09099999840471</v>
      </c>
      <c r="FN283">
        <v>-116.938461336947</v>
      </c>
      <c r="FO283">
        <v>16680.576</v>
      </c>
      <c r="FP283">
        <v>15</v>
      </c>
      <c r="FQ283">
        <v>0</v>
      </c>
      <c r="FR283" t="s">
        <v>441</v>
      </c>
      <c r="FS283">
        <v>1747249705.1</v>
      </c>
      <c r="FT283">
        <v>1747249711.1</v>
      </c>
      <c r="FU283">
        <v>0</v>
      </c>
      <c r="FV283">
        <v>0.871</v>
      </c>
      <c r="FW283">
        <v>0.066</v>
      </c>
      <c r="FX283">
        <v>5.486</v>
      </c>
      <c r="FY283">
        <v>0.145</v>
      </c>
      <c r="FZ283">
        <v>420</v>
      </c>
      <c r="GA283">
        <v>16</v>
      </c>
      <c r="GB283">
        <v>0.27</v>
      </c>
      <c r="GC283">
        <v>0.16</v>
      </c>
      <c r="GD283">
        <v>-82.733725</v>
      </c>
      <c r="GE283">
        <v>-4.95688872180448</v>
      </c>
      <c r="GF283">
        <v>0.862259039311854</v>
      </c>
      <c r="GG283">
        <v>0</v>
      </c>
      <c r="GH283">
        <v>825.453676470588</v>
      </c>
      <c r="GI283">
        <v>-5.29563024956212</v>
      </c>
      <c r="GJ283">
        <v>0.569572116003526</v>
      </c>
      <c r="GK283">
        <v>-1</v>
      </c>
      <c r="GL283">
        <v>6.686191</v>
      </c>
      <c r="GM283">
        <v>-0.677203308270676</v>
      </c>
      <c r="GN283">
        <v>0.065894926883638</v>
      </c>
      <c r="GO283">
        <v>0</v>
      </c>
      <c r="GP283">
        <v>0</v>
      </c>
      <c r="GQ283">
        <v>2</v>
      </c>
      <c r="GR283" t="s">
        <v>467</v>
      </c>
      <c r="GS283">
        <v>3.12485</v>
      </c>
      <c r="GT283">
        <v>2.6586</v>
      </c>
      <c r="GU283">
        <v>0.179592</v>
      </c>
      <c r="GV283">
        <v>0.187804</v>
      </c>
      <c r="GW283">
        <v>0.104087</v>
      </c>
      <c r="GX283">
        <v>0.084112</v>
      </c>
      <c r="GY283">
        <v>21250</v>
      </c>
      <c r="GZ283">
        <v>19835.5</v>
      </c>
      <c r="HA283">
        <v>23161.1</v>
      </c>
      <c r="HB283">
        <v>23777.6</v>
      </c>
      <c r="HC283">
        <v>35365.7</v>
      </c>
      <c r="HD283">
        <v>36051.7</v>
      </c>
      <c r="HE283">
        <v>41751.5</v>
      </c>
      <c r="HF283">
        <v>42397.2</v>
      </c>
      <c r="HG283">
        <v>1.91378</v>
      </c>
      <c r="HH283">
        <v>1.79757</v>
      </c>
      <c r="HI283">
        <v>0.158392</v>
      </c>
      <c r="HJ283">
        <v>0</v>
      </c>
      <c r="HK283">
        <v>27.5058</v>
      </c>
      <c r="HL283">
        <v>999.9</v>
      </c>
      <c r="HM283">
        <v>42.357</v>
      </c>
      <c r="HN283">
        <v>31.179</v>
      </c>
      <c r="HO283">
        <v>21.4311</v>
      </c>
      <c r="HP283">
        <v>53.9857</v>
      </c>
      <c r="HQ283">
        <v>43.2772</v>
      </c>
      <c r="HR283">
        <v>1</v>
      </c>
      <c r="HS283">
        <v>0.00914126</v>
      </c>
      <c r="HT283">
        <v>-0.285362</v>
      </c>
      <c r="HU283">
        <v>20.2173</v>
      </c>
      <c r="HV283">
        <v>5.23286</v>
      </c>
      <c r="HW283">
        <v>11.992</v>
      </c>
      <c r="HX283">
        <v>4.95565</v>
      </c>
      <c r="HY283">
        <v>3.30395</v>
      </c>
      <c r="HZ283">
        <v>999.9</v>
      </c>
      <c r="IA283">
        <v>9999</v>
      </c>
      <c r="IB283">
        <v>9999</v>
      </c>
      <c r="IC283">
        <v>9999</v>
      </c>
      <c r="ID283">
        <v>1.86859</v>
      </c>
      <c r="IE283">
        <v>1.86429</v>
      </c>
      <c r="IF283">
        <v>1.8718</v>
      </c>
      <c r="IG283">
        <v>1.86279</v>
      </c>
      <c r="IH283">
        <v>1.86218</v>
      </c>
      <c r="II283">
        <v>1.86859</v>
      </c>
      <c r="IJ283">
        <v>1.8588</v>
      </c>
      <c r="IK283">
        <v>1.86511</v>
      </c>
      <c r="IL283">
        <v>5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7.36</v>
      </c>
      <c r="IZ283">
        <v>0.3617</v>
      </c>
      <c r="JA283">
        <v>4.24591870636989</v>
      </c>
      <c r="JB283">
        <v>0.00406324532283829</v>
      </c>
      <c r="JC283">
        <v>-1.45373754250553e-06</v>
      </c>
      <c r="JD283">
        <v>2.45784242640463e-10</v>
      </c>
      <c r="JE283">
        <v>0.0444475935836347</v>
      </c>
      <c r="JF283">
        <v>0.00491888386651684</v>
      </c>
      <c r="JG283">
        <v>0.000226889049496401</v>
      </c>
      <c r="JH283">
        <v>4.01595507822366e-06</v>
      </c>
      <c r="JI283">
        <v>-0</v>
      </c>
      <c r="JJ283">
        <v>2035</v>
      </c>
      <c r="JK283">
        <v>2</v>
      </c>
      <c r="JL283">
        <v>30</v>
      </c>
      <c r="JM283">
        <v>187127.5</v>
      </c>
      <c r="JN283">
        <v>187127.4</v>
      </c>
      <c r="JO283">
        <v>2.49756</v>
      </c>
      <c r="JP283">
        <v>2.34131</v>
      </c>
      <c r="JQ283">
        <v>1.4978</v>
      </c>
      <c r="JR283">
        <v>2.32422</v>
      </c>
      <c r="JS283">
        <v>1.54419</v>
      </c>
      <c r="JT283">
        <v>2.37061</v>
      </c>
      <c r="JU283">
        <v>36.1989</v>
      </c>
      <c r="JV283">
        <v>24.1313</v>
      </c>
      <c r="JW283">
        <v>18</v>
      </c>
      <c r="JX283">
        <v>549.231</v>
      </c>
      <c r="JY283">
        <v>419.093</v>
      </c>
      <c r="JZ283">
        <v>28.7616</v>
      </c>
      <c r="KA283">
        <v>27.7105</v>
      </c>
      <c r="KB283">
        <v>29.9999</v>
      </c>
      <c r="KC283">
        <v>27.6354</v>
      </c>
      <c r="KD283">
        <v>27.6637</v>
      </c>
      <c r="KE283">
        <v>50.0946</v>
      </c>
      <c r="KF283">
        <v>23.5878</v>
      </c>
      <c r="KG283">
        <v>33.7437</v>
      </c>
      <c r="KH283">
        <v>28.6826</v>
      </c>
      <c r="KI283">
        <v>1259.32</v>
      </c>
      <c r="KJ283">
        <v>18.4716</v>
      </c>
      <c r="KK283">
        <v>93.5793</v>
      </c>
      <c r="KL283">
        <v>98.8137</v>
      </c>
    </row>
    <row r="284" spans="1:298">
      <c r="A284">
        <v>268</v>
      </c>
      <c r="B284">
        <v>1758477360</v>
      </c>
      <c r="C284">
        <v>8031.90000009537</v>
      </c>
      <c r="D284" t="s">
        <v>981</v>
      </c>
      <c r="E284" t="s">
        <v>982</v>
      </c>
      <c r="F284">
        <v>5</v>
      </c>
      <c r="G284" t="s">
        <v>436</v>
      </c>
      <c r="H284" t="s">
        <v>832</v>
      </c>
      <c r="I284" t="s">
        <v>438</v>
      </c>
      <c r="J284">
        <v>1758477351.84615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1265.20652003463</v>
      </c>
      <c r="AL284">
        <v>1196.35109090909</v>
      </c>
      <c r="AM284">
        <v>3.3348138528137</v>
      </c>
      <c r="AN284">
        <v>63.94</v>
      </c>
      <c r="AO284">
        <f>(AQ284 - AP284 + DZ284*1E3/(8.314*(EB284+273.15)) * AS284/DY284 * AR284) * DY284/(100*DM284) * 1000/(1000 - AQ284)</f>
        <v>0</v>
      </c>
      <c r="AP284">
        <v>18.4066121441062</v>
      </c>
      <c r="AQ284">
        <v>24.9353615384615</v>
      </c>
      <c r="AR284">
        <v>4.11564513231287e-06</v>
      </c>
      <c r="AS284">
        <v>94.9993966536346</v>
      </c>
      <c r="AT284">
        <v>0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4.8</v>
      </c>
      <c r="DN284">
        <v>0.5</v>
      </c>
      <c r="DO284" t="s">
        <v>440</v>
      </c>
      <c r="DP284">
        <v>2</v>
      </c>
      <c r="DQ284" t="b">
        <v>1</v>
      </c>
      <c r="DR284">
        <v>1758477351.84615</v>
      </c>
      <c r="DS284">
        <v>1142.91615384615</v>
      </c>
      <c r="DT284">
        <v>1225.79615384615</v>
      </c>
      <c r="DU284">
        <v>24.9366692307692</v>
      </c>
      <c r="DV284">
        <v>18.3411769230769</v>
      </c>
      <c r="DW284">
        <v>1135.56923076923</v>
      </c>
      <c r="DX284">
        <v>24.5747153846154</v>
      </c>
      <c r="DY284">
        <v>500.024384615385</v>
      </c>
      <c r="DZ284">
        <v>90.0868</v>
      </c>
      <c r="EA284">
        <v>0.0330502230769231</v>
      </c>
      <c r="EB284">
        <v>31.0534307692308</v>
      </c>
      <c r="EC284">
        <v>30.0813923076923</v>
      </c>
      <c r="ED284">
        <v>999.9</v>
      </c>
      <c r="EE284">
        <v>0</v>
      </c>
      <c r="EF284">
        <v>0</v>
      </c>
      <c r="EG284">
        <v>9999.76923076923</v>
      </c>
      <c r="EH284">
        <v>0</v>
      </c>
      <c r="EI284">
        <v>10.7945</v>
      </c>
      <c r="EJ284">
        <v>-82.8802153846154</v>
      </c>
      <c r="EK284">
        <v>1172.14461538462</v>
      </c>
      <c r="EL284">
        <v>1248.69846153846</v>
      </c>
      <c r="EM284">
        <v>6.59547769230769</v>
      </c>
      <c r="EN284">
        <v>1225.79615384615</v>
      </c>
      <c r="EO284">
        <v>18.3411769230769</v>
      </c>
      <c r="EP284">
        <v>2.24646230769231</v>
      </c>
      <c r="EQ284">
        <v>1.65229769230769</v>
      </c>
      <c r="ER284">
        <v>19.2975538461538</v>
      </c>
      <c r="ES284">
        <v>14.4553153846154</v>
      </c>
      <c r="ET284">
        <v>1999.99307692308</v>
      </c>
      <c r="EU284">
        <v>0.979999769230769</v>
      </c>
      <c r="EV284">
        <v>0.0200005153846154</v>
      </c>
      <c r="EW284">
        <v>0</v>
      </c>
      <c r="EX284">
        <v>824.786384615385</v>
      </c>
      <c r="EY284">
        <v>5.00016</v>
      </c>
      <c r="EZ284">
        <v>16672.9923076923</v>
      </c>
      <c r="FA284">
        <v>18234.1230769231</v>
      </c>
      <c r="FB284">
        <v>48.812</v>
      </c>
      <c r="FC284">
        <v>49.3024615384615</v>
      </c>
      <c r="FD284">
        <v>49.25</v>
      </c>
      <c r="FE284">
        <v>48.75</v>
      </c>
      <c r="FF284">
        <v>50.6297692307692</v>
      </c>
      <c r="FG284">
        <v>1955.09307692308</v>
      </c>
      <c r="FH284">
        <v>39.9</v>
      </c>
      <c r="FI284">
        <v>0</v>
      </c>
      <c r="FJ284">
        <v>1758477361.4</v>
      </c>
      <c r="FK284">
        <v>0</v>
      </c>
      <c r="FL284">
        <v>824.761269230769</v>
      </c>
      <c r="FM284">
        <v>-4.18594872100224</v>
      </c>
      <c r="FN284">
        <v>-108.697435878935</v>
      </c>
      <c r="FO284">
        <v>16671.3</v>
      </c>
      <c r="FP284">
        <v>15</v>
      </c>
      <c r="FQ284">
        <v>0</v>
      </c>
      <c r="FR284" t="s">
        <v>441</v>
      </c>
      <c r="FS284">
        <v>1747249705.1</v>
      </c>
      <c r="FT284">
        <v>1747249711.1</v>
      </c>
      <c r="FU284">
        <v>0</v>
      </c>
      <c r="FV284">
        <v>0.871</v>
      </c>
      <c r="FW284">
        <v>0.066</v>
      </c>
      <c r="FX284">
        <v>5.486</v>
      </c>
      <c r="FY284">
        <v>0.145</v>
      </c>
      <c r="FZ284">
        <v>420</v>
      </c>
      <c r="GA284">
        <v>16</v>
      </c>
      <c r="GB284">
        <v>0.27</v>
      </c>
      <c r="GC284">
        <v>0.16</v>
      </c>
      <c r="GD284">
        <v>-82.9825428571429</v>
      </c>
      <c r="GE284">
        <v>-0.305018181818292</v>
      </c>
      <c r="GF284">
        <v>0.640550551569232</v>
      </c>
      <c r="GG284">
        <v>1</v>
      </c>
      <c r="GH284">
        <v>825.081294117647</v>
      </c>
      <c r="GI284">
        <v>-4.94160428039694</v>
      </c>
      <c r="GJ284">
        <v>0.540289765905181</v>
      </c>
      <c r="GK284">
        <v>-1</v>
      </c>
      <c r="GL284">
        <v>6.62845904761905</v>
      </c>
      <c r="GM284">
        <v>-0.745170389610398</v>
      </c>
      <c r="GN284">
        <v>0.0764744505050239</v>
      </c>
      <c r="GO284">
        <v>0</v>
      </c>
      <c r="GP284">
        <v>1</v>
      </c>
      <c r="GQ284">
        <v>2</v>
      </c>
      <c r="GR284" t="s">
        <v>448</v>
      </c>
      <c r="GS284">
        <v>3.12484</v>
      </c>
      <c r="GT284">
        <v>2.65877</v>
      </c>
      <c r="GU284">
        <v>0.181201</v>
      </c>
      <c r="GV284">
        <v>0.189409</v>
      </c>
      <c r="GW284">
        <v>0.104108</v>
      </c>
      <c r="GX284">
        <v>0.0842167</v>
      </c>
      <c r="GY284">
        <v>21208.5</v>
      </c>
      <c r="GZ284">
        <v>19796.2</v>
      </c>
      <c r="HA284">
        <v>23161.2</v>
      </c>
      <c r="HB284">
        <v>23777.3</v>
      </c>
      <c r="HC284">
        <v>35364.7</v>
      </c>
      <c r="HD284">
        <v>36047.5</v>
      </c>
      <c r="HE284">
        <v>41751.1</v>
      </c>
      <c r="HF284">
        <v>42397</v>
      </c>
      <c r="HG284">
        <v>1.91348</v>
      </c>
      <c r="HH284">
        <v>1.7978</v>
      </c>
      <c r="HI284">
        <v>0.158146</v>
      </c>
      <c r="HJ284">
        <v>0</v>
      </c>
      <c r="HK284">
        <v>27.5126</v>
      </c>
      <c r="HL284">
        <v>999.9</v>
      </c>
      <c r="HM284">
        <v>42.382</v>
      </c>
      <c r="HN284">
        <v>31.179</v>
      </c>
      <c r="HO284">
        <v>21.4421</v>
      </c>
      <c r="HP284">
        <v>53.5757</v>
      </c>
      <c r="HQ284">
        <v>43.2692</v>
      </c>
      <c r="HR284">
        <v>1</v>
      </c>
      <c r="HS284">
        <v>0.00897104</v>
      </c>
      <c r="HT284">
        <v>-0.184782</v>
      </c>
      <c r="HU284">
        <v>20.2175</v>
      </c>
      <c r="HV284">
        <v>5.23361</v>
      </c>
      <c r="HW284">
        <v>11.992</v>
      </c>
      <c r="HX284">
        <v>4.9557</v>
      </c>
      <c r="HY284">
        <v>3.30395</v>
      </c>
      <c r="HZ284">
        <v>999.9</v>
      </c>
      <c r="IA284">
        <v>9999</v>
      </c>
      <c r="IB284">
        <v>9999</v>
      </c>
      <c r="IC284">
        <v>9999</v>
      </c>
      <c r="ID284">
        <v>1.86856</v>
      </c>
      <c r="IE284">
        <v>1.86432</v>
      </c>
      <c r="IF284">
        <v>1.8718</v>
      </c>
      <c r="IG284">
        <v>1.86279</v>
      </c>
      <c r="IH284">
        <v>1.86218</v>
      </c>
      <c r="II284">
        <v>1.86859</v>
      </c>
      <c r="IJ284">
        <v>1.85878</v>
      </c>
      <c r="IK284">
        <v>1.86511</v>
      </c>
      <c r="IL284">
        <v>5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7.39</v>
      </c>
      <c r="IZ284">
        <v>0.3619</v>
      </c>
      <c r="JA284">
        <v>4.24591870636989</v>
      </c>
      <c r="JB284">
        <v>0.00406324532283829</v>
      </c>
      <c r="JC284">
        <v>-1.45373754250553e-06</v>
      </c>
      <c r="JD284">
        <v>2.45784242640463e-10</v>
      </c>
      <c r="JE284">
        <v>0.0444475935836347</v>
      </c>
      <c r="JF284">
        <v>0.00491888386651684</v>
      </c>
      <c r="JG284">
        <v>0.000226889049496401</v>
      </c>
      <c r="JH284">
        <v>4.01595507822366e-06</v>
      </c>
      <c r="JI284">
        <v>-0</v>
      </c>
      <c r="JJ284">
        <v>2035</v>
      </c>
      <c r="JK284">
        <v>2</v>
      </c>
      <c r="JL284">
        <v>30</v>
      </c>
      <c r="JM284">
        <v>187127.6</v>
      </c>
      <c r="JN284">
        <v>187127.5</v>
      </c>
      <c r="JO284">
        <v>2.52686</v>
      </c>
      <c r="JP284">
        <v>2.34131</v>
      </c>
      <c r="JQ284">
        <v>1.4978</v>
      </c>
      <c r="JR284">
        <v>2.32422</v>
      </c>
      <c r="JS284">
        <v>1.54419</v>
      </c>
      <c r="JT284">
        <v>2.36694</v>
      </c>
      <c r="JU284">
        <v>36.1989</v>
      </c>
      <c r="JV284">
        <v>24.1225</v>
      </c>
      <c r="JW284">
        <v>18</v>
      </c>
      <c r="JX284">
        <v>549.011</v>
      </c>
      <c r="JY284">
        <v>419.198</v>
      </c>
      <c r="JZ284">
        <v>28.6757</v>
      </c>
      <c r="KA284">
        <v>27.7076</v>
      </c>
      <c r="KB284">
        <v>29.9999</v>
      </c>
      <c r="KC284">
        <v>27.6325</v>
      </c>
      <c r="KD284">
        <v>27.6602</v>
      </c>
      <c r="KE284">
        <v>50.6176</v>
      </c>
      <c r="KF284">
        <v>23.3053</v>
      </c>
      <c r="KG284">
        <v>33.7437</v>
      </c>
      <c r="KH284">
        <v>28.5928</v>
      </c>
      <c r="KI284">
        <v>1272.97</v>
      </c>
      <c r="KJ284">
        <v>18.5216</v>
      </c>
      <c r="KK284">
        <v>93.5789</v>
      </c>
      <c r="KL284">
        <v>98.813</v>
      </c>
    </row>
    <row r="285" spans="1:298">
      <c r="A285">
        <v>269</v>
      </c>
      <c r="B285">
        <v>1758477365</v>
      </c>
      <c r="C285">
        <v>8036.90000009537</v>
      </c>
      <c r="D285" t="s">
        <v>983</v>
      </c>
      <c r="E285" t="s">
        <v>984</v>
      </c>
      <c r="F285">
        <v>5</v>
      </c>
      <c r="G285" t="s">
        <v>436</v>
      </c>
      <c r="H285" t="s">
        <v>832</v>
      </c>
      <c r="I285" t="s">
        <v>438</v>
      </c>
      <c r="J285">
        <v>1758477356.84615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1282.66407058009</v>
      </c>
      <c r="AL285">
        <v>1212.99533333333</v>
      </c>
      <c r="AM285">
        <v>3.33661904761883</v>
      </c>
      <c r="AN285">
        <v>63.94</v>
      </c>
      <c r="AO285">
        <f>(AQ285 - AP285 + DZ285*1E3/(8.314*(EB285+273.15)) * AS285/DY285 * AR285) * DY285/(100*DM285) * 1000/(1000 - AQ285)</f>
        <v>0</v>
      </c>
      <c r="AP285">
        <v>18.431044411704</v>
      </c>
      <c r="AQ285">
        <v>24.9276727272727</v>
      </c>
      <c r="AR285">
        <v>-5.15737347364918e-05</v>
      </c>
      <c r="AS285">
        <v>94.9993966536346</v>
      </c>
      <c r="AT285">
        <v>0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4.8</v>
      </c>
      <c r="DN285">
        <v>0.5</v>
      </c>
      <c r="DO285" t="s">
        <v>440</v>
      </c>
      <c r="DP285">
        <v>2</v>
      </c>
      <c r="DQ285" t="b">
        <v>1</v>
      </c>
      <c r="DR285">
        <v>1758477356.84615</v>
      </c>
      <c r="DS285">
        <v>1159.34846153846</v>
      </c>
      <c r="DT285">
        <v>1242.77615384615</v>
      </c>
      <c r="DU285">
        <v>24.9323</v>
      </c>
      <c r="DV285">
        <v>18.3900538461538</v>
      </c>
      <c r="DW285">
        <v>1151.97384615385</v>
      </c>
      <c r="DX285">
        <v>24.5704538461538</v>
      </c>
      <c r="DY285">
        <v>499.996923076923</v>
      </c>
      <c r="DZ285">
        <v>90.0863846153846</v>
      </c>
      <c r="EA285">
        <v>0.0330913384615385</v>
      </c>
      <c r="EB285">
        <v>31.0488153846154</v>
      </c>
      <c r="EC285">
        <v>30.0877846153846</v>
      </c>
      <c r="ED285">
        <v>999.9</v>
      </c>
      <c r="EE285">
        <v>0</v>
      </c>
      <c r="EF285">
        <v>0</v>
      </c>
      <c r="EG285">
        <v>9998.85769230769</v>
      </c>
      <c r="EH285">
        <v>0</v>
      </c>
      <c r="EI285">
        <v>10.7945</v>
      </c>
      <c r="EJ285">
        <v>-83.4280846153846</v>
      </c>
      <c r="EK285">
        <v>1188.99230769231</v>
      </c>
      <c r="EL285">
        <v>1266.05923076923</v>
      </c>
      <c r="EM285">
        <v>6.54223615384615</v>
      </c>
      <c r="EN285">
        <v>1242.77615384615</v>
      </c>
      <c r="EO285">
        <v>18.3900538461538</v>
      </c>
      <c r="EP285">
        <v>2.24605923076923</v>
      </c>
      <c r="EQ285">
        <v>1.65669307692308</v>
      </c>
      <c r="ER285">
        <v>19.2946692307692</v>
      </c>
      <c r="ES285">
        <v>14.4964461538462</v>
      </c>
      <c r="ET285">
        <v>1999.99153846154</v>
      </c>
      <c r="EU285">
        <v>0.979999769230769</v>
      </c>
      <c r="EV285">
        <v>0.0200005153846154</v>
      </c>
      <c r="EW285">
        <v>0</v>
      </c>
      <c r="EX285">
        <v>824.433923076923</v>
      </c>
      <c r="EY285">
        <v>5.00016</v>
      </c>
      <c r="EZ285">
        <v>16663.8</v>
      </c>
      <c r="FA285">
        <v>18234.1</v>
      </c>
      <c r="FB285">
        <v>48.812</v>
      </c>
      <c r="FC285">
        <v>49.2929230769231</v>
      </c>
      <c r="FD285">
        <v>49.25</v>
      </c>
      <c r="FE285">
        <v>48.75</v>
      </c>
      <c r="FF285">
        <v>50.6297692307692</v>
      </c>
      <c r="FG285">
        <v>1955.09153846154</v>
      </c>
      <c r="FH285">
        <v>39.9</v>
      </c>
      <c r="FI285">
        <v>0</v>
      </c>
      <c r="FJ285">
        <v>1758477366.2</v>
      </c>
      <c r="FK285">
        <v>0</v>
      </c>
      <c r="FL285">
        <v>824.426115384615</v>
      </c>
      <c r="FM285">
        <v>-4.735897451578</v>
      </c>
      <c r="FN285">
        <v>-103.001709470829</v>
      </c>
      <c r="FO285">
        <v>16662.6692307692</v>
      </c>
      <c r="FP285">
        <v>15</v>
      </c>
      <c r="FQ285">
        <v>0</v>
      </c>
      <c r="FR285" t="s">
        <v>441</v>
      </c>
      <c r="FS285">
        <v>1747249705.1</v>
      </c>
      <c r="FT285">
        <v>1747249711.1</v>
      </c>
      <c r="FU285">
        <v>0</v>
      </c>
      <c r="FV285">
        <v>0.871</v>
      </c>
      <c r="FW285">
        <v>0.066</v>
      </c>
      <c r="FX285">
        <v>5.486</v>
      </c>
      <c r="FY285">
        <v>0.145</v>
      </c>
      <c r="FZ285">
        <v>420</v>
      </c>
      <c r="GA285">
        <v>16</v>
      </c>
      <c r="GB285">
        <v>0.27</v>
      </c>
      <c r="GC285">
        <v>0.16</v>
      </c>
      <c r="GD285">
        <v>-83.0502095238095</v>
      </c>
      <c r="GE285">
        <v>-4.15044155844158</v>
      </c>
      <c r="GF285">
        <v>0.691560976827932</v>
      </c>
      <c r="GG285">
        <v>0</v>
      </c>
      <c r="GH285">
        <v>824.731911764706</v>
      </c>
      <c r="GI285">
        <v>-4.25822765735231</v>
      </c>
      <c r="GJ285">
        <v>0.487046462794267</v>
      </c>
      <c r="GK285">
        <v>-1</v>
      </c>
      <c r="GL285">
        <v>6.58534428571429</v>
      </c>
      <c r="GM285">
        <v>-0.703397142857146</v>
      </c>
      <c r="GN285">
        <v>0.0727793026943806</v>
      </c>
      <c r="GO285">
        <v>0</v>
      </c>
      <c r="GP285">
        <v>0</v>
      </c>
      <c r="GQ285">
        <v>2</v>
      </c>
      <c r="GR285" t="s">
        <v>467</v>
      </c>
      <c r="GS285">
        <v>3.12471</v>
      </c>
      <c r="GT285">
        <v>2.6589</v>
      </c>
      <c r="GU285">
        <v>0.182804</v>
      </c>
      <c r="GV285">
        <v>0.190965</v>
      </c>
      <c r="GW285">
        <v>0.104074</v>
      </c>
      <c r="GX285">
        <v>0.0843235</v>
      </c>
      <c r="GY285">
        <v>21166.9</v>
      </c>
      <c r="GZ285">
        <v>19758.7</v>
      </c>
      <c r="HA285">
        <v>23161.1</v>
      </c>
      <c r="HB285">
        <v>23778</v>
      </c>
      <c r="HC285">
        <v>35366.8</v>
      </c>
      <c r="HD285">
        <v>36044.1</v>
      </c>
      <c r="HE285">
        <v>41751.9</v>
      </c>
      <c r="HF285">
        <v>42397.7</v>
      </c>
      <c r="HG285">
        <v>1.91325</v>
      </c>
      <c r="HH285">
        <v>1.79802</v>
      </c>
      <c r="HI285">
        <v>0.157572</v>
      </c>
      <c r="HJ285">
        <v>0</v>
      </c>
      <c r="HK285">
        <v>27.5185</v>
      </c>
      <c r="HL285">
        <v>999.9</v>
      </c>
      <c r="HM285">
        <v>42.431</v>
      </c>
      <c r="HN285">
        <v>31.179</v>
      </c>
      <c r="HO285">
        <v>21.4654</v>
      </c>
      <c r="HP285">
        <v>53.6457</v>
      </c>
      <c r="HQ285">
        <v>43.2292</v>
      </c>
      <c r="HR285">
        <v>1</v>
      </c>
      <c r="HS285">
        <v>0.00858486</v>
      </c>
      <c r="HT285">
        <v>-0.105398</v>
      </c>
      <c r="HU285">
        <v>20.2175</v>
      </c>
      <c r="HV285">
        <v>5.23346</v>
      </c>
      <c r="HW285">
        <v>11.992</v>
      </c>
      <c r="HX285">
        <v>4.95565</v>
      </c>
      <c r="HY285">
        <v>3.3039</v>
      </c>
      <c r="HZ285">
        <v>999.9</v>
      </c>
      <c r="IA285">
        <v>9999</v>
      </c>
      <c r="IB285">
        <v>9999</v>
      </c>
      <c r="IC285">
        <v>9999</v>
      </c>
      <c r="ID285">
        <v>1.86856</v>
      </c>
      <c r="IE285">
        <v>1.86431</v>
      </c>
      <c r="IF285">
        <v>1.8718</v>
      </c>
      <c r="IG285">
        <v>1.86279</v>
      </c>
      <c r="IH285">
        <v>1.86218</v>
      </c>
      <c r="II285">
        <v>1.86859</v>
      </c>
      <c r="IJ285">
        <v>1.85877</v>
      </c>
      <c r="IK285">
        <v>1.86513</v>
      </c>
      <c r="IL285">
        <v>5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7.42</v>
      </c>
      <c r="IZ285">
        <v>0.3616</v>
      </c>
      <c r="JA285">
        <v>4.24591870636989</v>
      </c>
      <c r="JB285">
        <v>0.00406324532283829</v>
      </c>
      <c r="JC285">
        <v>-1.45373754250553e-06</v>
      </c>
      <c r="JD285">
        <v>2.45784242640463e-10</v>
      </c>
      <c r="JE285">
        <v>0.0444475935836347</v>
      </c>
      <c r="JF285">
        <v>0.00491888386651684</v>
      </c>
      <c r="JG285">
        <v>0.000226889049496401</v>
      </c>
      <c r="JH285">
        <v>4.01595507822366e-06</v>
      </c>
      <c r="JI285">
        <v>-0</v>
      </c>
      <c r="JJ285">
        <v>2035</v>
      </c>
      <c r="JK285">
        <v>2</v>
      </c>
      <c r="JL285">
        <v>30</v>
      </c>
      <c r="JM285">
        <v>187127.7</v>
      </c>
      <c r="JN285">
        <v>187127.6</v>
      </c>
      <c r="JO285">
        <v>2.55127</v>
      </c>
      <c r="JP285">
        <v>2.34619</v>
      </c>
      <c r="JQ285">
        <v>1.4978</v>
      </c>
      <c r="JR285">
        <v>2.32422</v>
      </c>
      <c r="JS285">
        <v>1.54419</v>
      </c>
      <c r="JT285">
        <v>2.37915</v>
      </c>
      <c r="JU285">
        <v>36.1989</v>
      </c>
      <c r="JV285">
        <v>24.1225</v>
      </c>
      <c r="JW285">
        <v>18</v>
      </c>
      <c r="JX285">
        <v>548.835</v>
      </c>
      <c r="JY285">
        <v>419.307</v>
      </c>
      <c r="JZ285">
        <v>28.5799</v>
      </c>
      <c r="KA285">
        <v>27.7053</v>
      </c>
      <c r="KB285">
        <v>29.9999</v>
      </c>
      <c r="KC285">
        <v>27.6291</v>
      </c>
      <c r="KD285">
        <v>27.6573</v>
      </c>
      <c r="KE285">
        <v>51.1897</v>
      </c>
      <c r="KF285">
        <v>23.012</v>
      </c>
      <c r="KG285">
        <v>34.1359</v>
      </c>
      <c r="KH285">
        <v>28.5035</v>
      </c>
      <c r="KI285">
        <v>1293.22</v>
      </c>
      <c r="KJ285">
        <v>18.5876</v>
      </c>
      <c r="KK285">
        <v>93.5799</v>
      </c>
      <c r="KL285">
        <v>98.815</v>
      </c>
    </row>
    <row r="286" spans="1:298">
      <c r="A286">
        <v>270</v>
      </c>
      <c r="B286">
        <v>1758477370</v>
      </c>
      <c r="C286">
        <v>8041.90000009537</v>
      </c>
      <c r="D286" t="s">
        <v>985</v>
      </c>
      <c r="E286" t="s">
        <v>986</v>
      </c>
      <c r="F286">
        <v>5</v>
      </c>
      <c r="G286" t="s">
        <v>436</v>
      </c>
      <c r="H286" t="s">
        <v>832</v>
      </c>
      <c r="I286" t="s">
        <v>438</v>
      </c>
      <c r="J286">
        <v>1758477361.84615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1299.55858704762</v>
      </c>
      <c r="AL286">
        <v>1229.76557575758</v>
      </c>
      <c r="AM286">
        <v>3.33604329004312</v>
      </c>
      <c r="AN286">
        <v>63.94</v>
      </c>
      <c r="AO286">
        <f>(AQ286 - AP286 + DZ286*1E3/(8.314*(EB286+273.15)) * AS286/DY286 * AR286) * DY286/(100*DM286) * 1000/(1000 - AQ286)</f>
        <v>0</v>
      </c>
      <c r="AP286">
        <v>18.4748812177901</v>
      </c>
      <c r="AQ286">
        <v>24.9042839160839</v>
      </c>
      <c r="AR286">
        <v>-0.000450981163246537</v>
      </c>
      <c r="AS286">
        <v>94.9993966536346</v>
      </c>
      <c r="AT286">
        <v>0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4.8</v>
      </c>
      <c r="DN286">
        <v>0.5</v>
      </c>
      <c r="DO286" t="s">
        <v>440</v>
      </c>
      <c r="DP286">
        <v>2</v>
      </c>
      <c r="DQ286" t="b">
        <v>1</v>
      </c>
      <c r="DR286">
        <v>1758477361.84615</v>
      </c>
      <c r="DS286">
        <v>1175.79769230769</v>
      </c>
      <c r="DT286">
        <v>1259.36384615385</v>
      </c>
      <c r="DU286">
        <v>24.9246615384615</v>
      </c>
      <c r="DV286">
        <v>18.4475769230769</v>
      </c>
      <c r="DW286">
        <v>1168.39615384615</v>
      </c>
      <c r="DX286">
        <v>24.5629846153846</v>
      </c>
      <c r="DY286">
        <v>500.002769230769</v>
      </c>
      <c r="DZ286">
        <v>90.0862461538461</v>
      </c>
      <c r="EA286">
        <v>0.0331544692307692</v>
      </c>
      <c r="EB286">
        <v>31.0431307692308</v>
      </c>
      <c r="EC286">
        <v>30.0909153846154</v>
      </c>
      <c r="ED286">
        <v>999.9</v>
      </c>
      <c r="EE286">
        <v>0</v>
      </c>
      <c r="EF286">
        <v>0</v>
      </c>
      <c r="EG286">
        <v>9996.64</v>
      </c>
      <c r="EH286">
        <v>0</v>
      </c>
      <c r="EI286">
        <v>10.7945</v>
      </c>
      <c r="EJ286">
        <v>-83.5656384615385</v>
      </c>
      <c r="EK286">
        <v>1205.85384615385</v>
      </c>
      <c r="EL286">
        <v>1283.03307692308</v>
      </c>
      <c r="EM286">
        <v>6.47707923076923</v>
      </c>
      <c r="EN286">
        <v>1259.36384615385</v>
      </c>
      <c r="EO286">
        <v>18.4475769230769</v>
      </c>
      <c r="EP286">
        <v>2.24536923076923</v>
      </c>
      <c r="EQ286">
        <v>1.66187230769231</v>
      </c>
      <c r="ER286">
        <v>19.2897307692308</v>
      </c>
      <c r="ES286">
        <v>14.5447769230769</v>
      </c>
      <c r="ET286">
        <v>2000.00538461538</v>
      </c>
      <c r="EU286">
        <v>0.98</v>
      </c>
      <c r="EV286">
        <v>0.0200003</v>
      </c>
      <c r="EW286">
        <v>0</v>
      </c>
      <c r="EX286">
        <v>824.016076923077</v>
      </c>
      <c r="EY286">
        <v>5.00016</v>
      </c>
      <c r="EZ286">
        <v>16654.6076923077</v>
      </c>
      <c r="FA286">
        <v>18234.2384615385</v>
      </c>
      <c r="FB286">
        <v>48.812</v>
      </c>
      <c r="FC286">
        <v>49.2738461538462</v>
      </c>
      <c r="FD286">
        <v>49.25</v>
      </c>
      <c r="FE286">
        <v>48.75</v>
      </c>
      <c r="FF286">
        <v>50.625</v>
      </c>
      <c r="FG286">
        <v>1955.10538461538</v>
      </c>
      <c r="FH286">
        <v>39.9</v>
      </c>
      <c r="FI286">
        <v>0</v>
      </c>
      <c r="FJ286">
        <v>1758477371</v>
      </c>
      <c r="FK286">
        <v>0</v>
      </c>
      <c r="FL286">
        <v>823.966769230769</v>
      </c>
      <c r="FM286">
        <v>-6.80827349766363</v>
      </c>
      <c r="FN286">
        <v>-115.825640874448</v>
      </c>
      <c r="FO286">
        <v>16653.8807692308</v>
      </c>
      <c r="FP286">
        <v>15</v>
      </c>
      <c r="FQ286">
        <v>0</v>
      </c>
      <c r="FR286" t="s">
        <v>441</v>
      </c>
      <c r="FS286">
        <v>1747249705.1</v>
      </c>
      <c r="FT286">
        <v>1747249711.1</v>
      </c>
      <c r="FU286">
        <v>0</v>
      </c>
      <c r="FV286">
        <v>0.871</v>
      </c>
      <c r="FW286">
        <v>0.066</v>
      </c>
      <c r="FX286">
        <v>5.486</v>
      </c>
      <c r="FY286">
        <v>0.145</v>
      </c>
      <c r="FZ286">
        <v>420</v>
      </c>
      <c r="GA286">
        <v>16</v>
      </c>
      <c r="GB286">
        <v>0.27</v>
      </c>
      <c r="GC286">
        <v>0.16</v>
      </c>
      <c r="GD286">
        <v>-83.539419047619</v>
      </c>
      <c r="GE286">
        <v>-2.7856285714286</v>
      </c>
      <c r="GF286">
        <v>0.500265510093959</v>
      </c>
      <c r="GG286">
        <v>0</v>
      </c>
      <c r="GH286">
        <v>824.211117647059</v>
      </c>
      <c r="GI286">
        <v>-5.07639418850668</v>
      </c>
      <c r="GJ286">
        <v>0.561293347059516</v>
      </c>
      <c r="GK286">
        <v>-1</v>
      </c>
      <c r="GL286">
        <v>6.51524904761905</v>
      </c>
      <c r="GM286">
        <v>-0.72131142857143</v>
      </c>
      <c r="GN286">
        <v>0.0752821917792845</v>
      </c>
      <c r="GO286">
        <v>0</v>
      </c>
      <c r="GP286">
        <v>0</v>
      </c>
      <c r="GQ286">
        <v>2</v>
      </c>
      <c r="GR286" t="s">
        <v>467</v>
      </c>
      <c r="GS286">
        <v>3.12494</v>
      </c>
      <c r="GT286">
        <v>2.65872</v>
      </c>
      <c r="GU286">
        <v>0.1844</v>
      </c>
      <c r="GV286">
        <v>0.192567</v>
      </c>
      <c r="GW286">
        <v>0.104045</v>
      </c>
      <c r="GX286">
        <v>0.0846756</v>
      </c>
      <c r="GY286">
        <v>21125.8</v>
      </c>
      <c r="GZ286">
        <v>19719.5</v>
      </c>
      <c r="HA286">
        <v>23161.4</v>
      </c>
      <c r="HB286">
        <v>23777.9</v>
      </c>
      <c r="HC286">
        <v>35368.4</v>
      </c>
      <c r="HD286">
        <v>36030.3</v>
      </c>
      <c r="HE286">
        <v>41752.2</v>
      </c>
      <c r="HF286">
        <v>42397.6</v>
      </c>
      <c r="HG286">
        <v>1.9137</v>
      </c>
      <c r="HH286">
        <v>1.79802</v>
      </c>
      <c r="HI286">
        <v>0.157677</v>
      </c>
      <c r="HJ286">
        <v>0</v>
      </c>
      <c r="HK286">
        <v>27.5245</v>
      </c>
      <c r="HL286">
        <v>999.9</v>
      </c>
      <c r="HM286">
        <v>42.455</v>
      </c>
      <c r="HN286">
        <v>31.179</v>
      </c>
      <c r="HO286">
        <v>21.4787</v>
      </c>
      <c r="HP286">
        <v>54.3157</v>
      </c>
      <c r="HQ286">
        <v>43.2692</v>
      </c>
      <c r="HR286">
        <v>1</v>
      </c>
      <c r="HS286">
        <v>0.00855437</v>
      </c>
      <c r="HT286">
        <v>-0.0630528</v>
      </c>
      <c r="HU286">
        <v>20.2175</v>
      </c>
      <c r="HV286">
        <v>5.23331</v>
      </c>
      <c r="HW286">
        <v>11.992</v>
      </c>
      <c r="HX286">
        <v>4.95565</v>
      </c>
      <c r="HY286">
        <v>3.3039</v>
      </c>
      <c r="HZ286">
        <v>999.9</v>
      </c>
      <c r="IA286">
        <v>9999</v>
      </c>
      <c r="IB286">
        <v>9999</v>
      </c>
      <c r="IC286">
        <v>9999</v>
      </c>
      <c r="ID286">
        <v>1.86856</v>
      </c>
      <c r="IE286">
        <v>1.8643</v>
      </c>
      <c r="IF286">
        <v>1.87181</v>
      </c>
      <c r="IG286">
        <v>1.86279</v>
      </c>
      <c r="IH286">
        <v>1.86217</v>
      </c>
      <c r="II286">
        <v>1.86859</v>
      </c>
      <c r="IJ286">
        <v>1.85874</v>
      </c>
      <c r="IK286">
        <v>1.86511</v>
      </c>
      <c r="IL286">
        <v>5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7.44</v>
      </c>
      <c r="IZ286">
        <v>0.3614</v>
      </c>
      <c r="JA286">
        <v>4.24591870636989</v>
      </c>
      <c r="JB286">
        <v>0.00406324532283829</v>
      </c>
      <c r="JC286">
        <v>-1.45373754250553e-06</v>
      </c>
      <c r="JD286">
        <v>2.45784242640463e-10</v>
      </c>
      <c r="JE286">
        <v>0.0444475935836347</v>
      </c>
      <c r="JF286">
        <v>0.00491888386651684</v>
      </c>
      <c r="JG286">
        <v>0.000226889049496401</v>
      </c>
      <c r="JH286">
        <v>4.01595507822366e-06</v>
      </c>
      <c r="JI286">
        <v>-0</v>
      </c>
      <c r="JJ286">
        <v>2035</v>
      </c>
      <c r="JK286">
        <v>2</v>
      </c>
      <c r="JL286">
        <v>30</v>
      </c>
      <c r="JM286">
        <v>187127.7</v>
      </c>
      <c r="JN286">
        <v>187127.6</v>
      </c>
      <c r="JO286">
        <v>2.58179</v>
      </c>
      <c r="JP286">
        <v>2.34497</v>
      </c>
      <c r="JQ286">
        <v>1.4978</v>
      </c>
      <c r="JR286">
        <v>2.32422</v>
      </c>
      <c r="JS286">
        <v>1.54419</v>
      </c>
      <c r="JT286">
        <v>2.34985</v>
      </c>
      <c r="JU286">
        <v>36.1989</v>
      </c>
      <c r="JV286">
        <v>24.1225</v>
      </c>
      <c r="JW286">
        <v>18</v>
      </c>
      <c r="JX286">
        <v>549.102</v>
      </c>
      <c r="JY286">
        <v>419.281</v>
      </c>
      <c r="JZ286">
        <v>28.4903</v>
      </c>
      <c r="KA286">
        <v>27.7029</v>
      </c>
      <c r="KB286">
        <v>29.9999</v>
      </c>
      <c r="KC286">
        <v>27.6261</v>
      </c>
      <c r="KD286">
        <v>27.6538</v>
      </c>
      <c r="KE286">
        <v>51.7117</v>
      </c>
      <c r="KF286">
        <v>23.012</v>
      </c>
      <c r="KG286">
        <v>34.1359</v>
      </c>
      <c r="KH286">
        <v>28.4097</v>
      </c>
      <c r="KI286">
        <v>1306.76</v>
      </c>
      <c r="KJ286">
        <v>18.6303</v>
      </c>
      <c r="KK286">
        <v>93.5807</v>
      </c>
      <c r="KL286">
        <v>98.8148</v>
      </c>
    </row>
    <row r="287" spans="1:298">
      <c r="A287">
        <v>271</v>
      </c>
      <c r="B287">
        <v>1758477375</v>
      </c>
      <c r="C287">
        <v>8046.90000009537</v>
      </c>
      <c r="D287" t="s">
        <v>987</v>
      </c>
      <c r="E287" t="s">
        <v>988</v>
      </c>
      <c r="F287">
        <v>5</v>
      </c>
      <c r="G287" t="s">
        <v>436</v>
      </c>
      <c r="H287" t="s">
        <v>832</v>
      </c>
      <c r="I287" t="s">
        <v>438</v>
      </c>
      <c r="J287">
        <v>1758477366.84615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1317.40138881385</v>
      </c>
      <c r="AL287">
        <v>1247.23951515151</v>
      </c>
      <c r="AM287">
        <v>3.49496103896102</v>
      </c>
      <c r="AN287">
        <v>63.94</v>
      </c>
      <c r="AO287">
        <f>(AQ287 - AP287 + DZ287*1E3/(8.314*(EB287+273.15)) * AS287/DY287 * AR287) * DY287/(100*DM287) * 1000/(1000 - AQ287)</f>
        <v>0</v>
      </c>
      <c r="AP287">
        <v>18.574006422733</v>
      </c>
      <c r="AQ287">
        <v>24.9157447552448</v>
      </c>
      <c r="AR287">
        <v>-1.87944174222591e-05</v>
      </c>
      <c r="AS287">
        <v>94.9993966536346</v>
      </c>
      <c r="AT287">
        <v>0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4.8</v>
      </c>
      <c r="DN287">
        <v>0.5</v>
      </c>
      <c r="DO287" t="s">
        <v>440</v>
      </c>
      <c r="DP287">
        <v>2</v>
      </c>
      <c r="DQ287" t="b">
        <v>1</v>
      </c>
      <c r="DR287">
        <v>1758477366.84615</v>
      </c>
      <c r="DS287">
        <v>1192.25</v>
      </c>
      <c r="DT287">
        <v>1276.37384615385</v>
      </c>
      <c r="DU287">
        <v>24.9193538461538</v>
      </c>
      <c r="DV287">
        <v>18.5020538461538</v>
      </c>
      <c r="DW287">
        <v>1184.82076923077</v>
      </c>
      <c r="DX287">
        <v>24.5578076923077</v>
      </c>
      <c r="DY287">
        <v>500.001461538462</v>
      </c>
      <c r="DZ287">
        <v>90.0864692307692</v>
      </c>
      <c r="EA287">
        <v>0.0332506076923077</v>
      </c>
      <c r="EB287">
        <v>31.0357538461538</v>
      </c>
      <c r="EC287">
        <v>30.0941230769231</v>
      </c>
      <c r="ED287">
        <v>999.9</v>
      </c>
      <c r="EE287">
        <v>0</v>
      </c>
      <c r="EF287">
        <v>0</v>
      </c>
      <c r="EG287">
        <v>9991.92076923077</v>
      </c>
      <c r="EH287">
        <v>0</v>
      </c>
      <c r="EI287">
        <v>10.8248923076923</v>
      </c>
      <c r="EJ287">
        <v>-84.1250384615385</v>
      </c>
      <c r="EK287">
        <v>1222.71846153846</v>
      </c>
      <c r="EL287">
        <v>1300.43538461538</v>
      </c>
      <c r="EM287">
        <v>6.4173</v>
      </c>
      <c r="EN287">
        <v>1276.37384615385</v>
      </c>
      <c r="EO287">
        <v>18.5020538461538</v>
      </c>
      <c r="EP287">
        <v>2.24489769230769</v>
      </c>
      <c r="EQ287">
        <v>1.66678461538462</v>
      </c>
      <c r="ER287">
        <v>19.2863692307692</v>
      </c>
      <c r="ES287">
        <v>14.5904307692308</v>
      </c>
      <c r="ET287">
        <v>1999.99769230769</v>
      </c>
      <c r="EU287">
        <v>0.98</v>
      </c>
      <c r="EV287">
        <v>0.0200003</v>
      </c>
      <c r="EW287">
        <v>0</v>
      </c>
      <c r="EX287">
        <v>823.474923076923</v>
      </c>
      <c r="EY287">
        <v>5.00016</v>
      </c>
      <c r="EZ287">
        <v>16644.2153846154</v>
      </c>
      <c r="FA287">
        <v>18234.1692307692</v>
      </c>
      <c r="FB287">
        <v>48.812</v>
      </c>
      <c r="FC287">
        <v>49.2690769230769</v>
      </c>
      <c r="FD287">
        <v>49.25</v>
      </c>
      <c r="FE287">
        <v>48.75</v>
      </c>
      <c r="FF287">
        <v>50.625</v>
      </c>
      <c r="FG287">
        <v>1955.09769230769</v>
      </c>
      <c r="FH287">
        <v>39.9</v>
      </c>
      <c r="FI287">
        <v>0</v>
      </c>
      <c r="FJ287">
        <v>1758477376.4</v>
      </c>
      <c r="FK287">
        <v>0</v>
      </c>
      <c r="FL287">
        <v>823.35612</v>
      </c>
      <c r="FM287">
        <v>-7.39499998978668</v>
      </c>
      <c r="FN287">
        <v>-137.361538276378</v>
      </c>
      <c r="FO287">
        <v>16641.868</v>
      </c>
      <c r="FP287">
        <v>15</v>
      </c>
      <c r="FQ287">
        <v>0</v>
      </c>
      <c r="FR287" t="s">
        <v>441</v>
      </c>
      <c r="FS287">
        <v>1747249705.1</v>
      </c>
      <c r="FT287">
        <v>1747249711.1</v>
      </c>
      <c r="FU287">
        <v>0</v>
      </c>
      <c r="FV287">
        <v>0.871</v>
      </c>
      <c r="FW287">
        <v>0.066</v>
      </c>
      <c r="FX287">
        <v>5.486</v>
      </c>
      <c r="FY287">
        <v>0.145</v>
      </c>
      <c r="FZ287">
        <v>420</v>
      </c>
      <c r="GA287">
        <v>16</v>
      </c>
      <c r="GB287">
        <v>0.27</v>
      </c>
      <c r="GC287">
        <v>0.16</v>
      </c>
      <c r="GD287">
        <v>-83.771980952381</v>
      </c>
      <c r="GE287">
        <v>-5.29541298701301</v>
      </c>
      <c r="GF287">
        <v>0.64819511731683</v>
      </c>
      <c r="GG287">
        <v>0</v>
      </c>
      <c r="GH287">
        <v>823.824323529412</v>
      </c>
      <c r="GI287">
        <v>-6.70006112038249</v>
      </c>
      <c r="GJ287">
        <v>0.700161524246079</v>
      </c>
      <c r="GK287">
        <v>-1</v>
      </c>
      <c r="GL287">
        <v>6.45889571428571</v>
      </c>
      <c r="GM287">
        <v>-0.733430649350654</v>
      </c>
      <c r="GN287">
        <v>0.0767113047217218</v>
      </c>
      <c r="GO287">
        <v>0</v>
      </c>
      <c r="GP287">
        <v>0</v>
      </c>
      <c r="GQ287">
        <v>2</v>
      </c>
      <c r="GR287" t="s">
        <v>467</v>
      </c>
      <c r="GS287">
        <v>3.12484</v>
      </c>
      <c r="GT287">
        <v>2.65895</v>
      </c>
      <c r="GU287">
        <v>0.186029</v>
      </c>
      <c r="GV287">
        <v>0.194098</v>
      </c>
      <c r="GW287">
        <v>0.104036</v>
      </c>
      <c r="GX287">
        <v>0.0847623</v>
      </c>
      <c r="GY287">
        <v>21084</v>
      </c>
      <c r="GZ287">
        <v>19682.4</v>
      </c>
      <c r="HA287">
        <v>23161.7</v>
      </c>
      <c r="HB287">
        <v>23778.2</v>
      </c>
      <c r="HC287">
        <v>35369.2</v>
      </c>
      <c r="HD287">
        <v>36027.2</v>
      </c>
      <c r="HE287">
        <v>41752.6</v>
      </c>
      <c r="HF287">
        <v>42397.9</v>
      </c>
      <c r="HG287">
        <v>1.91317</v>
      </c>
      <c r="HH287">
        <v>1.79858</v>
      </c>
      <c r="HI287">
        <v>0.157431</v>
      </c>
      <c r="HJ287">
        <v>0</v>
      </c>
      <c r="HK287">
        <v>27.5321</v>
      </c>
      <c r="HL287">
        <v>999.9</v>
      </c>
      <c r="HM287">
        <v>42.48</v>
      </c>
      <c r="HN287">
        <v>31.179</v>
      </c>
      <c r="HO287">
        <v>21.4918</v>
      </c>
      <c r="HP287">
        <v>53.7857</v>
      </c>
      <c r="HQ287">
        <v>43.1931</v>
      </c>
      <c r="HR287">
        <v>1</v>
      </c>
      <c r="HS287">
        <v>0.00851118</v>
      </c>
      <c r="HT287">
        <v>0.0364161</v>
      </c>
      <c r="HU287">
        <v>20.2176</v>
      </c>
      <c r="HV287">
        <v>5.23361</v>
      </c>
      <c r="HW287">
        <v>11.992</v>
      </c>
      <c r="HX287">
        <v>4.95555</v>
      </c>
      <c r="HY287">
        <v>3.3039</v>
      </c>
      <c r="HZ287">
        <v>999.9</v>
      </c>
      <c r="IA287">
        <v>9999</v>
      </c>
      <c r="IB287">
        <v>9999</v>
      </c>
      <c r="IC287">
        <v>9999</v>
      </c>
      <c r="ID287">
        <v>1.86857</v>
      </c>
      <c r="IE287">
        <v>1.86431</v>
      </c>
      <c r="IF287">
        <v>1.87182</v>
      </c>
      <c r="IG287">
        <v>1.86279</v>
      </c>
      <c r="IH287">
        <v>1.86217</v>
      </c>
      <c r="II287">
        <v>1.86859</v>
      </c>
      <c r="IJ287">
        <v>1.85876</v>
      </c>
      <c r="IK287">
        <v>1.86512</v>
      </c>
      <c r="IL287">
        <v>5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7.47</v>
      </c>
      <c r="IZ287">
        <v>0.3613</v>
      </c>
      <c r="JA287">
        <v>4.24591870636989</v>
      </c>
      <c r="JB287">
        <v>0.00406324532283829</v>
      </c>
      <c r="JC287">
        <v>-1.45373754250553e-06</v>
      </c>
      <c r="JD287">
        <v>2.45784242640463e-10</v>
      </c>
      <c r="JE287">
        <v>0.0444475935836347</v>
      </c>
      <c r="JF287">
        <v>0.00491888386651684</v>
      </c>
      <c r="JG287">
        <v>0.000226889049496401</v>
      </c>
      <c r="JH287">
        <v>4.01595507822366e-06</v>
      </c>
      <c r="JI287">
        <v>-0</v>
      </c>
      <c r="JJ287">
        <v>2035</v>
      </c>
      <c r="JK287">
        <v>2</v>
      </c>
      <c r="JL287">
        <v>30</v>
      </c>
      <c r="JM287">
        <v>187127.8</v>
      </c>
      <c r="JN287">
        <v>187127.7</v>
      </c>
      <c r="JO287">
        <v>2.6062</v>
      </c>
      <c r="JP287">
        <v>2.34741</v>
      </c>
      <c r="JQ287">
        <v>1.4978</v>
      </c>
      <c r="JR287">
        <v>2.32422</v>
      </c>
      <c r="JS287">
        <v>1.54419</v>
      </c>
      <c r="JT287">
        <v>2.34741</v>
      </c>
      <c r="JU287">
        <v>36.1989</v>
      </c>
      <c r="JV287">
        <v>24.1225</v>
      </c>
      <c r="JW287">
        <v>18</v>
      </c>
      <c r="JX287">
        <v>548.736</v>
      </c>
      <c r="JY287">
        <v>419.574</v>
      </c>
      <c r="JZ287">
        <v>28.3983</v>
      </c>
      <c r="KA287">
        <v>27.7011</v>
      </c>
      <c r="KB287">
        <v>29.9999</v>
      </c>
      <c r="KC287">
        <v>27.6232</v>
      </c>
      <c r="KD287">
        <v>27.6503</v>
      </c>
      <c r="KE287">
        <v>52.2923</v>
      </c>
      <c r="KF287">
        <v>23.012</v>
      </c>
      <c r="KG287">
        <v>34.5212</v>
      </c>
      <c r="KH287">
        <v>28.3111</v>
      </c>
      <c r="KI287">
        <v>1327.11</v>
      </c>
      <c r="KJ287">
        <v>18.6931</v>
      </c>
      <c r="KK287">
        <v>93.5818</v>
      </c>
      <c r="KL287">
        <v>98.8157</v>
      </c>
    </row>
    <row r="288" spans="1:298">
      <c r="A288">
        <v>272</v>
      </c>
      <c r="B288">
        <v>1758477380</v>
      </c>
      <c r="C288">
        <v>8051.90000009537</v>
      </c>
      <c r="D288" t="s">
        <v>989</v>
      </c>
      <c r="E288" t="s">
        <v>990</v>
      </c>
      <c r="F288">
        <v>5</v>
      </c>
      <c r="G288" t="s">
        <v>436</v>
      </c>
      <c r="H288" t="s">
        <v>832</v>
      </c>
      <c r="I288" t="s">
        <v>438</v>
      </c>
      <c r="J288">
        <v>1758477371.84615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1334.23990462338</v>
      </c>
      <c r="AL288">
        <v>1264.06242424242</v>
      </c>
      <c r="AM288">
        <v>3.35395670995661</v>
      </c>
      <c r="AN288">
        <v>63.94</v>
      </c>
      <c r="AO288">
        <f>(AQ288 - AP288 + DZ288*1E3/(8.314*(EB288+273.15)) * AS288/DY288 * AR288) * DY288/(100*DM288) * 1000/(1000 - AQ288)</f>
        <v>0</v>
      </c>
      <c r="AP288">
        <v>18.6022703002695</v>
      </c>
      <c r="AQ288">
        <v>24.8921524475525</v>
      </c>
      <c r="AR288">
        <v>-0.00025515831820177</v>
      </c>
      <c r="AS288">
        <v>94.9993966536346</v>
      </c>
      <c r="AT288">
        <v>0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4.8</v>
      </c>
      <c r="DN288">
        <v>0.5</v>
      </c>
      <c r="DO288" t="s">
        <v>440</v>
      </c>
      <c r="DP288">
        <v>2</v>
      </c>
      <c r="DQ288" t="b">
        <v>1</v>
      </c>
      <c r="DR288">
        <v>1758477371.84615</v>
      </c>
      <c r="DS288">
        <v>1208.83538461538</v>
      </c>
      <c r="DT288">
        <v>1293.18769230769</v>
      </c>
      <c r="DU288">
        <v>24.9094153846154</v>
      </c>
      <c r="DV288">
        <v>18.5602153846154</v>
      </c>
      <c r="DW288">
        <v>1201.38</v>
      </c>
      <c r="DX288">
        <v>24.5481076923077</v>
      </c>
      <c r="DY288">
        <v>500.006384615385</v>
      </c>
      <c r="DZ288">
        <v>90.0859923076923</v>
      </c>
      <c r="EA288">
        <v>0.033386</v>
      </c>
      <c r="EB288">
        <v>31.0262615384615</v>
      </c>
      <c r="EC288">
        <v>30.1011384615385</v>
      </c>
      <c r="ED288">
        <v>999.9</v>
      </c>
      <c r="EE288">
        <v>0</v>
      </c>
      <c r="EF288">
        <v>0</v>
      </c>
      <c r="EG288">
        <v>9984.17846153846</v>
      </c>
      <c r="EH288">
        <v>0</v>
      </c>
      <c r="EI288">
        <v>10.9276153846154</v>
      </c>
      <c r="EJ288">
        <v>-84.3537461538462</v>
      </c>
      <c r="EK288">
        <v>1239.71538461538</v>
      </c>
      <c r="EL288">
        <v>1317.64384615385</v>
      </c>
      <c r="EM288">
        <v>6.34921</v>
      </c>
      <c r="EN288">
        <v>1293.18769230769</v>
      </c>
      <c r="EO288">
        <v>18.5602153846154</v>
      </c>
      <c r="EP288">
        <v>2.24399076923077</v>
      </c>
      <c r="EQ288">
        <v>1.67201384615385</v>
      </c>
      <c r="ER288">
        <v>19.2798846153846</v>
      </c>
      <c r="ES288">
        <v>14.6389615384615</v>
      </c>
      <c r="ET288">
        <v>1999.99230769231</v>
      </c>
      <c r="EU288">
        <v>0.98</v>
      </c>
      <c r="EV288">
        <v>0.0200003</v>
      </c>
      <c r="EW288">
        <v>0</v>
      </c>
      <c r="EX288">
        <v>822.945769230769</v>
      </c>
      <c r="EY288">
        <v>5.00016</v>
      </c>
      <c r="EZ288">
        <v>16632.6461538462</v>
      </c>
      <c r="FA288">
        <v>18234.1230769231</v>
      </c>
      <c r="FB288">
        <v>48.8072307692308</v>
      </c>
      <c r="FC288">
        <v>49.2595384615385</v>
      </c>
      <c r="FD288">
        <v>49.2451538461538</v>
      </c>
      <c r="FE288">
        <v>48.75</v>
      </c>
      <c r="FF288">
        <v>50.625</v>
      </c>
      <c r="FG288">
        <v>1955.09230769231</v>
      </c>
      <c r="FH288">
        <v>39.9</v>
      </c>
      <c r="FI288">
        <v>0</v>
      </c>
      <c r="FJ288">
        <v>1758477381.2</v>
      </c>
      <c r="FK288">
        <v>0</v>
      </c>
      <c r="FL288">
        <v>822.803</v>
      </c>
      <c r="FM288">
        <v>-6.18353844844306</v>
      </c>
      <c r="FN288">
        <v>-147.723076960982</v>
      </c>
      <c r="FO288">
        <v>16630.56</v>
      </c>
      <c r="FP288">
        <v>15</v>
      </c>
      <c r="FQ288">
        <v>0</v>
      </c>
      <c r="FR288" t="s">
        <v>441</v>
      </c>
      <c r="FS288">
        <v>1747249705.1</v>
      </c>
      <c r="FT288">
        <v>1747249711.1</v>
      </c>
      <c r="FU288">
        <v>0</v>
      </c>
      <c r="FV288">
        <v>0.871</v>
      </c>
      <c r="FW288">
        <v>0.066</v>
      </c>
      <c r="FX288">
        <v>5.486</v>
      </c>
      <c r="FY288">
        <v>0.145</v>
      </c>
      <c r="FZ288">
        <v>420</v>
      </c>
      <c r="GA288">
        <v>16</v>
      </c>
      <c r="GB288">
        <v>0.27</v>
      </c>
      <c r="GC288">
        <v>0.16</v>
      </c>
      <c r="GD288">
        <v>-84.13321</v>
      </c>
      <c r="GE288">
        <v>-3.00349172932328</v>
      </c>
      <c r="GF288">
        <v>0.39705104571075</v>
      </c>
      <c r="GG288">
        <v>0</v>
      </c>
      <c r="GH288">
        <v>823.312441176471</v>
      </c>
      <c r="GI288">
        <v>-6.7181206979371</v>
      </c>
      <c r="GJ288">
        <v>0.698852428720131</v>
      </c>
      <c r="GK288">
        <v>-1</v>
      </c>
      <c r="GL288">
        <v>6.3965585</v>
      </c>
      <c r="GM288">
        <v>-0.831622105263154</v>
      </c>
      <c r="GN288">
        <v>0.0813488848894071</v>
      </c>
      <c r="GO288">
        <v>0</v>
      </c>
      <c r="GP288">
        <v>0</v>
      </c>
      <c r="GQ288">
        <v>2</v>
      </c>
      <c r="GR288" t="s">
        <v>467</v>
      </c>
      <c r="GS288">
        <v>3.12489</v>
      </c>
      <c r="GT288">
        <v>2.65891</v>
      </c>
      <c r="GU288">
        <v>0.187607</v>
      </c>
      <c r="GV288">
        <v>0.195708</v>
      </c>
      <c r="GW288">
        <v>0.103983</v>
      </c>
      <c r="GX288">
        <v>0.0849753</v>
      </c>
      <c r="GY288">
        <v>21043.1</v>
      </c>
      <c r="GZ288">
        <v>19643.6</v>
      </c>
      <c r="HA288">
        <v>23161.7</v>
      </c>
      <c r="HB288">
        <v>23778.7</v>
      </c>
      <c r="HC288">
        <v>35371.7</v>
      </c>
      <c r="HD288">
        <v>36019.6</v>
      </c>
      <c r="HE288">
        <v>41752.9</v>
      </c>
      <c r="HF288">
        <v>42398.6</v>
      </c>
      <c r="HG288">
        <v>1.91355</v>
      </c>
      <c r="HH288">
        <v>1.79853</v>
      </c>
      <c r="HI288">
        <v>0.157855</v>
      </c>
      <c r="HJ288">
        <v>0</v>
      </c>
      <c r="HK288">
        <v>27.5392</v>
      </c>
      <c r="HL288">
        <v>999.9</v>
      </c>
      <c r="HM288">
        <v>42.577</v>
      </c>
      <c r="HN288">
        <v>31.179</v>
      </c>
      <c r="HO288">
        <v>21.542</v>
      </c>
      <c r="HP288">
        <v>53.2257</v>
      </c>
      <c r="HQ288">
        <v>43.2772</v>
      </c>
      <c r="HR288">
        <v>1</v>
      </c>
      <c r="HS288">
        <v>0.00823933</v>
      </c>
      <c r="HT288">
        <v>0.122688</v>
      </c>
      <c r="HU288">
        <v>20.2174</v>
      </c>
      <c r="HV288">
        <v>5.23331</v>
      </c>
      <c r="HW288">
        <v>11.992</v>
      </c>
      <c r="HX288">
        <v>4.9557</v>
      </c>
      <c r="HY288">
        <v>3.304</v>
      </c>
      <c r="HZ288">
        <v>999.9</v>
      </c>
      <c r="IA288">
        <v>9999</v>
      </c>
      <c r="IB288">
        <v>9999</v>
      </c>
      <c r="IC288">
        <v>9999</v>
      </c>
      <c r="ID288">
        <v>1.86856</v>
      </c>
      <c r="IE288">
        <v>1.86431</v>
      </c>
      <c r="IF288">
        <v>1.87181</v>
      </c>
      <c r="IG288">
        <v>1.86279</v>
      </c>
      <c r="IH288">
        <v>1.86218</v>
      </c>
      <c r="II288">
        <v>1.86859</v>
      </c>
      <c r="IJ288">
        <v>1.85876</v>
      </c>
      <c r="IK288">
        <v>1.8651</v>
      </c>
      <c r="IL288">
        <v>5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7.5</v>
      </c>
      <c r="IZ288">
        <v>0.3609</v>
      </c>
      <c r="JA288">
        <v>4.24591870636989</v>
      </c>
      <c r="JB288">
        <v>0.00406324532283829</v>
      </c>
      <c r="JC288">
        <v>-1.45373754250553e-06</v>
      </c>
      <c r="JD288">
        <v>2.45784242640463e-10</v>
      </c>
      <c r="JE288">
        <v>0.0444475935836347</v>
      </c>
      <c r="JF288">
        <v>0.00491888386651684</v>
      </c>
      <c r="JG288">
        <v>0.000226889049496401</v>
      </c>
      <c r="JH288">
        <v>4.01595507822366e-06</v>
      </c>
      <c r="JI288">
        <v>-0</v>
      </c>
      <c r="JJ288">
        <v>2035</v>
      </c>
      <c r="JK288">
        <v>2</v>
      </c>
      <c r="JL288">
        <v>30</v>
      </c>
      <c r="JM288">
        <v>187127.9</v>
      </c>
      <c r="JN288">
        <v>187127.8</v>
      </c>
      <c r="JO288">
        <v>2.63306</v>
      </c>
      <c r="JP288">
        <v>2.34131</v>
      </c>
      <c r="JQ288">
        <v>1.4978</v>
      </c>
      <c r="JR288">
        <v>2.32422</v>
      </c>
      <c r="JS288">
        <v>1.54419</v>
      </c>
      <c r="JT288">
        <v>2.35229</v>
      </c>
      <c r="JU288">
        <v>36.1989</v>
      </c>
      <c r="JV288">
        <v>24.1225</v>
      </c>
      <c r="JW288">
        <v>18</v>
      </c>
      <c r="JX288">
        <v>548.95</v>
      </c>
      <c r="JY288">
        <v>419.524</v>
      </c>
      <c r="JZ288">
        <v>28.2969</v>
      </c>
      <c r="KA288">
        <v>27.6988</v>
      </c>
      <c r="KB288">
        <v>30.0001</v>
      </c>
      <c r="KC288">
        <v>27.6197</v>
      </c>
      <c r="KD288">
        <v>27.6474</v>
      </c>
      <c r="KE288">
        <v>52.7535</v>
      </c>
      <c r="KF288">
        <v>22.722</v>
      </c>
      <c r="KG288">
        <v>34.5212</v>
      </c>
      <c r="KH288">
        <v>28.2012</v>
      </c>
      <c r="KI288">
        <v>1340.68</v>
      </c>
      <c r="KJ288">
        <v>18.7629</v>
      </c>
      <c r="KK288">
        <v>93.5822</v>
      </c>
      <c r="KL288">
        <v>98.8176</v>
      </c>
    </row>
    <row r="289" spans="1:298">
      <c r="A289">
        <v>273</v>
      </c>
      <c r="B289">
        <v>1758477385</v>
      </c>
      <c r="C289">
        <v>8056.90000009537</v>
      </c>
      <c r="D289" t="s">
        <v>991</v>
      </c>
      <c r="E289" t="s">
        <v>992</v>
      </c>
      <c r="F289">
        <v>5</v>
      </c>
      <c r="G289" t="s">
        <v>436</v>
      </c>
      <c r="H289" t="s">
        <v>832</v>
      </c>
      <c r="I289" t="s">
        <v>438</v>
      </c>
      <c r="J289">
        <v>1758477376.84615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1351.71480232035</v>
      </c>
      <c r="AL289">
        <v>1281.47751515152</v>
      </c>
      <c r="AM289">
        <v>3.48838961038949</v>
      </c>
      <c r="AN289">
        <v>63.94</v>
      </c>
      <c r="AO289">
        <f>(AQ289 - AP289 + DZ289*1E3/(8.314*(EB289+273.15)) * AS289/DY289 * AR289) * DY289/(100*DM289) * 1000/(1000 - AQ289)</f>
        <v>0</v>
      </c>
      <c r="AP289">
        <v>18.6621252649483</v>
      </c>
      <c r="AQ289">
        <v>24.8820153846154</v>
      </c>
      <c r="AR289">
        <v>-0.000245169331140452</v>
      </c>
      <c r="AS289">
        <v>94.9993966536346</v>
      </c>
      <c r="AT289">
        <v>0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4.8</v>
      </c>
      <c r="DN289">
        <v>0.5</v>
      </c>
      <c r="DO289" t="s">
        <v>440</v>
      </c>
      <c r="DP289">
        <v>2</v>
      </c>
      <c r="DQ289" t="b">
        <v>1</v>
      </c>
      <c r="DR289">
        <v>1758477376.84615</v>
      </c>
      <c r="DS289">
        <v>1225.54615384615</v>
      </c>
      <c r="DT289">
        <v>1310.06846153846</v>
      </c>
      <c r="DU289">
        <v>24.9003923076923</v>
      </c>
      <c r="DV289">
        <v>18.6184615384615</v>
      </c>
      <c r="DW289">
        <v>1218.06461538462</v>
      </c>
      <c r="DX289">
        <v>24.5392923076923</v>
      </c>
      <c r="DY289">
        <v>500.041692307692</v>
      </c>
      <c r="DZ289">
        <v>90.0859615384615</v>
      </c>
      <c r="EA289">
        <v>0.0331817538461538</v>
      </c>
      <c r="EB289">
        <v>31.0148461538462</v>
      </c>
      <c r="EC289">
        <v>30.1077538461538</v>
      </c>
      <c r="ED289">
        <v>999.9</v>
      </c>
      <c r="EE289">
        <v>0</v>
      </c>
      <c r="EF289">
        <v>0</v>
      </c>
      <c r="EG289">
        <v>9995.66769230769</v>
      </c>
      <c r="EH289">
        <v>0</v>
      </c>
      <c r="EI289">
        <v>10.9276153846154</v>
      </c>
      <c r="EJ289">
        <v>-84.5231461538462</v>
      </c>
      <c r="EK289">
        <v>1256.84230769231</v>
      </c>
      <c r="EL289">
        <v>1334.92307692308</v>
      </c>
      <c r="EM289">
        <v>6.28194307692308</v>
      </c>
      <c r="EN289">
        <v>1310.06846153846</v>
      </c>
      <c r="EO289">
        <v>18.6184615384615</v>
      </c>
      <c r="EP289">
        <v>2.24317692307692</v>
      </c>
      <c r="EQ289">
        <v>1.67726153846154</v>
      </c>
      <c r="ER289">
        <v>19.2740538461538</v>
      </c>
      <c r="ES289">
        <v>14.6875230769231</v>
      </c>
      <c r="ET289">
        <v>1999.99</v>
      </c>
      <c r="EU289">
        <v>0.98</v>
      </c>
      <c r="EV289">
        <v>0.0200003</v>
      </c>
      <c r="EW289">
        <v>0</v>
      </c>
      <c r="EX289">
        <v>822.435923076923</v>
      </c>
      <c r="EY289">
        <v>5.00016</v>
      </c>
      <c r="EZ289">
        <v>16620.7923076923</v>
      </c>
      <c r="FA289">
        <v>18234.0923076923</v>
      </c>
      <c r="FB289">
        <v>48.8024615384615</v>
      </c>
      <c r="FC289">
        <v>49.2547692307692</v>
      </c>
      <c r="FD289">
        <v>49.2403076923077</v>
      </c>
      <c r="FE289">
        <v>48.75</v>
      </c>
      <c r="FF289">
        <v>50.625</v>
      </c>
      <c r="FG289">
        <v>1955.09</v>
      </c>
      <c r="FH289">
        <v>39.9</v>
      </c>
      <c r="FI289">
        <v>0</v>
      </c>
      <c r="FJ289">
        <v>1758477386</v>
      </c>
      <c r="FK289">
        <v>0</v>
      </c>
      <c r="FL289">
        <v>822.29952</v>
      </c>
      <c r="FM289">
        <v>-6.56292305608492</v>
      </c>
      <c r="FN289">
        <v>-139.5769228943</v>
      </c>
      <c r="FO289">
        <v>16619.196</v>
      </c>
      <c r="FP289">
        <v>15</v>
      </c>
      <c r="FQ289">
        <v>0</v>
      </c>
      <c r="FR289" t="s">
        <v>441</v>
      </c>
      <c r="FS289">
        <v>1747249705.1</v>
      </c>
      <c r="FT289">
        <v>1747249711.1</v>
      </c>
      <c r="FU289">
        <v>0</v>
      </c>
      <c r="FV289">
        <v>0.871</v>
      </c>
      <c r="FW289">
        <v>0.066</v>
      </c>
      <c r="FX289">
        <v>5.486</v>
      </c>
      <c r="FY289">
        <v>0.145</v>
      </c>
      <c r="FZ289">
        <v>420</v>
      </c>
      <c r="GA289">
        <v>16</v>
      </c>
      <c r="GB289">
        <v>0.27</v>
      </c>
      <c r="GC289">
        <v>0.16</v>
      </c>
      <c r="GD289">
        <v>-84.4169</v>
      </c>
      <c r="GE289">
        <v>-1.91606616541357</v>
      </c>
      <c r="GF289">
        <v>0.466065617697768</v>
      </c>
      <c r="GG289">
        <v>0</v>
      </c>
      <c r="GH289">
        <v>822.650617647059</v>
      </c>
      <c r="GI289">
        <v>-6.55454544369371</v>
      </c>
      <c r="GJ289">
        <v>0.680778145373356</v>
      </c>
      <c r="GK289">
        <v>-1</v>
      </c>
      <c r="GL289">
        <v>6.3144815</v>
      </c>
      <c r="GM289">
        <v>-0.774991127819556</v>
      </c>
      <c r="GN289">
        <v>0.0756541751838587</v>
      </c>
      <c r="GO289">
        <v>0</v>
      </c>
      <c r="GP289">
        <v>0</v>
      </c>
      <c r="GQ289">
        <v>2</v>
      </c>
      <c r="GR289" t="s">
        <v>467</v>
      </c>
      <c r="GS289">
        <v>3.12495</v>
      </c>
      <c r="GT289">
        <v>2.65835</v>
      </c>
      <c r="GU289">
        <v>0.189204</v>
      </c>
      <c r="GV289">
        <v>0.197111</v>
      </c>
      <c r="GW289">
        <v>0.103942</v>
      </c>
      <c r="GX289">
        <v>0.085092</v>
      </c>
      <c r="GY289">
        <v>21001.9</v>
      </c>
      <c r="GZ289">
        <v>19609.1</v>
      </c>
      <c r="HA289">
        <v>23161.9</v>
      </c>
      <c r="HB289">
        <v>23778.4</v>
      </c>
      <c r="HC289">
        <v>35373.4</v>
      </c>
      <c r="HD289">
        <v>36014.6</v>
      </c>
      <c r="HE289">
        <v>41752.8</v>
      </c>
      <c r="HF289">
        <v>42398.1</v>
      </c>
      <c r="HG289">
        <v>1.9134</v>
      </c>
      <c r="HH289">
        <v>1.79875</v>
      </c>
      <c r="HI289">
        <v>0.158325</v>
      </c>
      <c r="HJ289">
        <v>0</v>
      </c>
      <c r="HK289">
        <v>27.5447</v>
      </c>
      <c r="HL289">
        <v>999.9</v>
      </c>
      <c r="HM289">
        <v>42.626</v>
      </c>
      <c r="HN289">
        <v>31.179</v>
      </c>
      <c r="HO289">
        <v>21.5641</v>
      </c>
      <c r="HP289">
        <v>53.6557</v>
      </c>
      <c r="HQ289">
        <v>43.1931</v>
      </c>
      <c r="HR289">
        <v>1</v>
      </c>
      <c r="HS289">
        <v>0.00875762</v>
      </c>
      <c r="HT289">
        <v>0.220422</v>
      </c>
      <c r="HU289">
        <v>20.2172</v>
      </c>
      <c r="HV289">
        <v>5.23316</v>
      </c>
      <c r="HW289">
        <v>11.992</v>
      </c>
      <c r="HX289">
        <v>4.95555</v>
      </c>
      <c r="HY289">
        <v>3.30393</v>
      </c>
      <c r="HZ289">
        <v>999.9</v>
      </c>
      <c r="IA289">
        <v>9999</v>
      </c>
      <c r="IB289">
        <v>9999</v>
      </c>
      <c r="IC289">
        <v>9999</v>
      </c>
      <c r="ID289">
        <v>1.86857</v>
      </c>
      <c r="IE289">
        <v>1.86428</v>
      </c>
      <c r="IF289">
        <v>1.8718</v>
      </c>
      <c r="IG289">
        <v>1.86279</v>
      </c>
      <c r="IH289">
        <v>1.86217</v>
      </c>
      <c r="II289">
        <v>1.86859</v>
      </c>
      <c r="IJ289">
        <v>1.85875</v>
      </c>
      <c r="IK289">
        <v>1.86508</v>
      </c>
      <c r="IL289">
        <v>5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7.53</v>
      </c>
      <c r="IZ289">
        <v>0.3606</v>
      </c>
      <c r="JA289">
        <v>4.24591870636989</v>
      </c>
      <c r="JB289">
        <v>0.00406324532283829</v>
      </c>
      <c r="JC289">
        <v>-1.45373754250553e-06</v>
      </c>
      <c r="JD289">
        <v>2.45784242640463e-10</v>
      </c>
      <c r="JE289">
        <v>0.0444475935836347</v>
      </c>
      <c r="JF289">
        <v>0.00491888386651684</v>
      </c>
      <c r="JG289">
        <v>0.000226889049496401</v>
      </c>
      <c r="JH289">
        <v>4.01595507822366e-06</v>
      </c>
      <c r="JI289">
        <v>-0</v>
      </c>
      <c r="JJ289">
        <v>2035</v>
      </c>
      <c r="JK289">
        <v>2</v>
      </c>
      <c r="JL289">
        <v>30</v>
      </c>
      <c r="JM289">
        <v>187128</v>
      </c>
      <c r="JN289">
        <v>187127.9</v>
      </c>
      <c r="JO289">
        <v>2.65747</v>
      </c>
      <c r="JP289">
        <v>2.34497</v>
      </c>
      <c r="JQ289">
        <v>1.49902</v>
      </c>
      <c r="JR289">
        <v>2.32422</v>
      </c>
      <c r="JS289">
        <v>1.54419</v>
      </c>
      <c r="JT289">
        <v>2.36572</v>
      </c>
      <c r="JU289">
        <v>36.1989</v>
      </c>
      <c r="JV289">
        <v>24.1225</v>
      </c>
      <c r="JW289">
        <v>18</v>
      </c>
      <c r="JX289">
        <v>548.827</v>
      </c>
      <c r="JY289">
        <v>419.628</v>
      </c>
      <c r="JZ289">
        <v>28.1866</v>
      </c>
      <c r="KA289">
        <v>27.6964</v>
      </c>
      <c r="KB289">
        <v>30.0003</v>
      </c>
      <c r="KC289">
        <v>27.6168</v>
      </c>
      <c r="KD289">
        <v>27.6439</v>
      </c>
      <c r="KE289">
        <v>53.2378</v>
      </c>
      <c r="KF289">
        <v>22.3976</v>
      </c>
      <c r="KG289">
        <v>34.9199</v>
      </c>
      <c r="KH289">
        <v>28.0873</v>
      </c>
      <c r="KI289">
        <v>1354.22</v>
      </c>
      <c r="KJ289">
        <v>18.84</v>
      </c>
      <c r="KK289">
        <v>93.5823</v>
      </c>
      <c r="KL289">
        <v>98.8164</v>
      </c>
    </row>
    <row r="290" spans="1:298">
      <c r="A290">
        <v>274</v>
      </c>
      <c r="B290">
        <v>1758477390</v>
      </c>
      <c r="C290">
        <v>8061.90000009537</v>
      </c>
      <c r="D290" t="s">
        <v>993</v>
      </c>
      <c r="E290" t="s">
        <v>994</v>
      </c>
      <c r="F290">
        <v>5</v>
      </c>
      <c r="G290" t="s">
        <v>436</v>
      </c>
      <c r="H290" t="s">
        <v>832</v>
      </c>
      <c r="I290" t="s">
        <v>438</v>
      </c>
      <c r="J290">
        <v>1758477381.84615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1367.33459619048</v>
      </c>
      <c r="AL290">
        <v>1297.59581818182</v>
      </c>
      <c r="AM290">
        <v>3.21694372294377</v>
      </c>
      <c r="AN290">
        <v>63.94</v>
      </c>
      <c r="AO290">
        <f>(AQ290 - AP290 + DZ290*1E3/(8.314*(EB290+273.15)) * AS290/DY290 * AR290) * DY290/(100*DM290) * 1000/(1000 - AQ290)</f>
        <v>0</v>
      </c>
      <c r="AP290">
        <v>18.7105215936391</v>
      </c>
      <c r="AQ290">
        <v>24.8541636363637</v>
      </c>
      <c r="AR290">
        <v>-0.000343169684379975</v>
      </c>
      <c r="AS290">
        <v>94.9993966536346</v>
      </c>
      <c r="AT290">
        <v>0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4.8</v>
      </c>
      <c r="DN290">
        <v>0.5</v>
      </c>
      <c r="DO290" t="s">
        <v>440</v>
      </c>
      <c r="DP290">
        <v>2</v>
      </c>
      <c r="DQ290" t="b">
        <v>1</v>
      </c>
      <c r="DR290">
        <v>1758477381.84615</v>
      </c>
      <c r="DS290">
        <v>1242.11</v>
      </c>
      <c r="DT290">
        <v>1326.32769230769</v>
      </c>
      <c r="DU290">
        <v>24.8846230769231</v>
      </c>
      <c r="DV290">
        <v>18.6720846153846</v>
      </c>
      <c r="DW290">
        <v>1234.60307692308</v>
      </c>
      <c r="DX290">
        <v>24.5238692307692</v>
      </c>
      <c r="DY290">
        <v>500.035076923077</v>
      </c>
      <c r="DZ290">
        <v>90.0862153846154</v>
      </c>
      <c r="EA290">
        <v>0.0331009461538462</v>
      </c>
      <c r="EB290">
        <v>31.0021461538462</v>
      </c>
      <c r="EC290">
        <v>30.1172769230769</v>
      </c>
      <c r="ED290">
        <v>999.9</v>
      </c>
      <c r="EE290">
        <v>0</v>
      </c>
      <c r="EF290">
        <v>0</v>
      </c>
      <c r="EG290">
        <v>9999.13153846154</v>
      </c>
      <c r="EH290">
        <v>0</v>
      </c>
      <c r="EI290">
        <v>10.9205538461538</v>
      </c>
      <c r="EJ290">
        <v>-84.2173307692308</v>
      </c>
      <c r="EK290">
        <v>1273.80923076923</v>
      </c>
      <c r="EL290">
        <v>1351.56384615385</v>
      </c>
      <c r="EM290">
        <v>6.21255307692308</v>
      </c>
      <c r="EN290">
        <v>1326.32769230769</v>
      </c>
      <c r="EO290">
        <v>18.6720846153846</v>
      </c>
      <c r="EP290">
        <v>2.24176230769231</v>
      </c>
      <c r="EQ290">
        <v>1.68209615384615</v>
      </c>
      <c r="ER290">
        <v>19.2639076923077</v>
      </c>
      <c r="ES290">
        <v>14.7321153846154</v>
      </c>
      <c r="ET290">
        <v>1999.98538461539</v>
      </c>
      <c r="EU290">
        <v>0.98</v>
      </c>
      <c r="EV290">
        <v>0.0200003</v>
      </c>
      <c r="EW290">
        <v>0</v>
      </c>
      <c r="EX290">
        <v>821.897307692308</v>
      </c>
      <c r="EY290">
        <v>5.00016</v>
      </c>
      <c r="EZ290">
        <v>16609.5153846154</v>
      </c>
      <c r="FA290">
        <v>18234.0538461538</v>
      </c>
      <c r="FB290">
        <v>48.7976923076923</v>
      </c>
      <c r="FC290">
        <v>49.25</v>
      </c>
      <c r="FD290">
        <v>49.2257692307692</v>
      </c>
      <c r="FE290">
        <v>48.75</v>
      </c>
      <c r="FF290">
        <v>50.625</v>
      </c>
      <c r="FG290">
        <v>1955.08538461538</v>
      </c>
      <c r="FH290">
        <v>39.9</v>
      </c>
      <c r="FI290">
        <v>0</v>
      </c>
      <c r="FJ290">
        <v>1758477391.4</v>
      </c>
      <c r="FK290">
        <v>0</v>
      </c>
      <c r="FL290">
        <v>821.776884615385</v>
      </c>
      <c r="FM290">
        <v>-6.44256410128965</v>
      </c>
      <c r="FN290">
        <v>-129.64786325533</v>
      </c>
      <c r="FO290">
        <v>16607.6384615385</v>
      </c>
      <c r="FP290">
        <v>15</v>
      </c>
      <c r="FQ290">
        <v>0</v>
      </c>
      <c r="FR290" t="s">
        <v>441</v>
      </c>
      <c r="FS290">
        <v>1747249705.1</v>
      </c>
      <c r="FT290">
        <v>1747249711.1</v>
      </c>
      <c r="FU290">
        <v>0</v>
      </c>
      <c r="FV290">
        <v>0.871</v>
      </c>
      <c r="FW290">
        <v>0.066</v>
      </c>
      <c r="FX290">
        <v>5.486</v>
      </c>
      <c r="FY290">
        <v>0.145</v>
      </c>
      <c r="FZ290">
        <v>420</v>
      </c>
      <c r="GA290">
        <v>16</v>
      </c>
      <c r="GB290">
        <v>0.27</v>
      </c>
      <c r="GC290">
        <v>0.16</v>
      </c>
      <c r="GD290">
        <v>-84.358380952381</v>
      </c>
      <c r="GE290">
        <v>2.97396623376617</v>
      </c>
      <c r="GF290">
        <v>0.512180033097599</v>
      </c>
      <c r="GG290">
        <v>0</v>
      </c>
      <c r="GH290">
        <v>822.1705</v>
      </c>
      <c r="GI290">
        <v>-5.97706646278034</v>
      </c>
      <c r="GJ290">
        <v>0.638658578124303</v>
      </c>
      <c r="GK290">
        <v>-1</v>
      </c>
      <c r="GL290">
        <v>6.24858714285714</v>
      </c>
      <c r="GM290">
        <v>-0.807731688311686</v>
      </c>
      <c r="GN290">
        <v>0.0833534206538272</v>
      </c>
      <c r="GO290">
        <v>0</v>
      </c>
      <c r="GP290">
        <v>0</v>
      </c>
      <c r="GQ290">
        <v>2</v>
      </c>
      <c r="GR290" t="s">
        <v>467</v>
      </c>
      <c r="GS290">
        <v>3.12499</v>
      </c>
      <c r="GT290">
        <v>2.65832</v>
      </c>
      <c r="GU290">
        <v>0.190696</v>
      </c>
      <c r="GV290">
        <v>0.198474</v>
      </c>
      <c r="GW290">
        <v>0.103895</v>
      </c>
      <c r="GX290">
        <v>0.0854861</v>
      </c>
      <c r="GY290">
        <v>20963.1</v>
      </c>
      <c r="GZ290">
        <v>19575.7</v>
      </c>
      <c r="HA290">
        <v>23161.6</v>
      </c>
      <c r="HB290">
        <v>23778.3</v>
      </c>
      <c r="HC290">
        <v>35375.2</v>
      </c>
      <c r="HD290">
        <v>35999.1</v>
      </c>
      <c r="HE290">
        <v>41752.6</v>
      </c>
      <c r="HF290">
        <v>42397.9</v>
      </c>
      <c r="HG290">
        <v>1.91348</v>
      </c>
      <c r="HH290">
        <v>1.79888</v>
      </c>
      <c r="HI290">
        <v>0.158735</v>
      </c>
      <c r="HJ290">
        <v>0</v>
      </c>
      <c r="HK290">
        <v>27.5481</v>
      </c>
      <c r="HL290">
        <v>999.9</v>
      </c>
      <c r="HM290">
        <v>42.675</v>
      </c>
      <c r="HN290">
        <v>31.159</v>
      </c>
      <c r="HO290">
        <v>21.5644</v>
      </c>
      <c r="HP290">
        <v>53.6957</v>
      </c>
      <c r="HQ290">
        <v>43.2011</v>
      </c>
      <c r="HR290">
        <v>1</v>
      </c>
      <c r="HS290">
        <v>0.00852134</v>
      </c>
      <c r="HT290">
        <v>0.332233</v>
      </c>
      <c r="HU290">
        <v>20.2167</v>
      </c>
      <c r="HV290">
        <v>5.23271</v>
      </c>
      <c r="HW290">
        <v>11.992</v>
      </c>
      <c r="HX290">
        <v>4.9556</v>
      </c>
      <c r="HY290">
        <v>3.30398</v>
      </c>
      <c r="HZ290">
        <v>999.9</v>
      </c>
      <c r="IA290">
        <v>9999</v>
      </c>
      <c r="IB290">
        <v>9999</v>
      </c>
      <c r="IC290">
        <v>9999</v>
      </c>
      <c r="ID290">
        <v>1.86858</v>
      </c>
      <c r="IE290">
        <v>1.86429</v>
      </c>
      <c r="IF290">
        <v>1.87181</v>
      </c>
      <c r="IG290">
        <v>1.86279</v>
      </c>
      <c r="IH290">
        <v>1.86217</v>
      </c>
      <c r="II290">
        <v>1.86859</v>
      </c>
      <c r="IJ290">
        <v>1.85877</v>
      </c>
      <c r="IK290">
        <v>1.8651</v>
      </c>
      <c r="IL290">
        <v>5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7.55</v>
      </c>
      <c r="IZ290">
        <v>0.3602</v>
      </c>
      <c r="JA290">
        <v>4.24591870636989</v>
      </c>
      <c r="JB290">
        <v>0.00406324532283829</v>
      </c>
      <c r="JC290">
        <v>-1.45373754250553e-06</v>
      </c>
      <c r="JD290">
        <v>2.45784242640463e-10</v>
      </c>
      <c r="JE290">
        <v>0.0444475935836347</v>
      </c>
      <c r="JF290">
        <v>0.00491888386651684</v>
      </c>
      <c r="JG290">
        <v>0.000226889049496401</v>
      </c>
      <c r="JH290">
        <v>4.01595507822366e-06</v>
      </c>
      <c r="JI290">
        <v>-0</v>
      </c>
      <c r="JJ290">
        <v>2035</v>
      </c>
      <c r="JK290">
        <v>2</v>
      </c>
      <c r="JL290">
        <v>30</v>
      </c>
      <c r="JM290">
        <v>187128.1</v>
      </c>
      <c r="JN290">
        <v>187128</v>
      </c>
      <c r="JO290">
        <v>2.68433</v>
      </c>
      <c r="JP290">
        <v>2.34253</v>
      </c>
      <c r="JQ290">
        <v>1.4978</v>
      </c>
      <c r="JR290">
        <v>2.32422</v>
      </c>
      <c r="JS290">
        <v>1.54419</v>
      </c>
      <c r="JT290">
        <v>2.36816</v>
      </c>
      <c r="JU290">
        <v>36.1989</v>
      </c>
      <c r="JV290">
        <v>24.1225</v>
      </c>
      <c r="JW290">
        <v>18</v>
      </c>
      <c r="JX290">
        <v>548.85</v>
      </c>
      <c r="JY290">
        <v>419.68</v>
      </c>
      <c r="JZ290">
        <v>28.0718</v>
      </c>
      <c r="KA290">
        <v>27.6947</v>
      </c>
      <c r="KB290">
        <v>30</v>
      </c>
      <c r="KC290">
        <v>27.6139</v>
      </c>
      <c r="KD290">
        <v>27.641</v>
      </c>
      <c r="KE290">
        <v>53.827</v>
      </c>
      <c r="KF290">
        <v>22.0955</v>
      </c>
      <c r="KG290">
        <v>35.2994</v>
      </c>
      <c r="KH290">
        <v>27.9585</v>
      </c>
      <c r="KI290">
        <v>1374.61</v>
      </c>
      <c r="KJ290">
        <v>18.916</v>
      </c>
      <c r="KK290">
        <v>93.5816</v>
      </c>
      <c r="KL290">
        <v>98.8159</v>
      </c>
    </row>
    <row r="291" spans="1:298">
      <c r="A291">
        <v>275</v>
      </c>
      <c r="B291">
        <v>1758477395</v>
      </c>
      <c r="C291">
        <v>8066.90000009537</v>
      </c>
      <c r="D291" t="s">
        <v>995</v>
      </c>
      <c r="E291" t="s">
        <v>996</v>
      </c>
      <c r="F291">
        <v>5</v>
      </c>
      <c r="G291" t="s">
        <v>436</v>
      </c>
      <c r="H291" t="s">
        <v>832</v>
      </c>
      <c r="I291" t="s">
        <v>438</v>
      </c>
      <c r="J291">
        <v>1758477386.84615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1383.53506538528</v>
      </c>
      <c r="AL291">
        <v>1313.78721212121</v>
      </c>
      <c r="AM291">
        <v>3.22116883116858</v>
      </c>
      <c r="AN291">
        <v>63.94</v>
      </c>
      <c r="AO291">
        <f>(AQ291 - AP291 + DZ291*1E3/(8.314*(EB291+273.15)) * AS291/DY291 * AR291) * DY291/(100*DM291) * 1000/(1000 - AQ291)</f>
        <v>0</v>
      </c>
      <c r="AP291">
        <v>18.8186920606403</v>
      </c>
      <c r="AQ291">
        <v>24.8549034965035</v>
      </c>
      <c r="AR291">
        <v>-0.000130481818491645</v>
      </c>
      <c r="AS291">
        <v>94.9993966536346</v>
      </c>
      <c r="AT291">
        <v>0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4.8</v>
      </c>
      <c r="DN291">
        <v>0.5</v>
      </c>
      <c r="DO291" t="s">
        <v>440</v>
      </c>
      <c r="DP291">
        <v>2</v>
      </c>
      <c r="DQ291" t="b">
        <v>1</v>
      </c>
      <c r="DR291">
        <v>1758477386.84615</v>
      </c>
      <c r="DS291">
        <v>1258.36846153846</v>
      </c>
      <c r="DT291">
        <v>1342.49692307692</v>
      </c>
      <c r="DU291">
        <v>24.8699</v>
      </c>
      <c r="DV291">
        <v>18.7412</v>
      </c>
      <c r="DW291">
        <v>1250.83538461538</v>
      </c>
      <c r="DX291">
        <v>24.5094692307692</v>
      </c>
      <c r="DY291">
        <v>500.040461538462</v>
      </c>
      <c r="DZ291">
        <v>90.0856923076923</v>
      </c>
      <c r="EA291">
        <v>0.0330155384615385</v>
      </c>
      <c r="EB291">
        <v>30.9883846153846</v>
      </c>
      <c r="EC291">
        <v>30.1263769230769</v>
      </c>
      <c r="ED291">
        <v>999.9</v>
      </c>
      <c r="EE291">
        <v>0</v>
      </c>
      <c r="EF291">
        <v>0</v>
      </c>
      <c r="EG291">
        <v>9986.73230769231</v>
      </c>
      <c r="EH291">
        <v>0</v>
      </c>
      <c r="EI291">
        <v>10.7992076923077</v>
      </c>
      <c r="EJ291">
        <v>-84.1271846153846</v>
      </c>
      <c r="EK291">
        <v>1290.46384615385</v>
      </c>
      <c r="EL291">
        <v>1368.13769230769</v>
      </c>
      <c r="EM291">
        <v>6.12870461538462</v>
      </c>
      <c r="EN291">
        <v>1342.49692307692</v>
      </c>
      <c r="EO291">
        <v>18.7412</v>
      </c>
      <c r="EP291">
        <v>2.24042230769231</v>
      </c>
      <c r="EQ291">
        <v>1.68831307692308</v>
      </c>
      <c r="ER291">
        <v>19.2543</v>
      </c>
      <c r="ES291">
        <v>14.7892846153846</v>
      </c>
      <c r="ET291">
        <v>1999.99769230769</v>
      </c>
      <c r="EU291">
        <v>0.980000230769231</v>
      </c>
      <c r="EV291">
        <v>0.0200000846153846</v>
      </c>
      <c r="EW291">
        <v>0</v>
      </c>
      <c r="EX291">
        <v>821.416846153846</v>
      </c>
      <c r="EY291">
        <v>5.00016</v>
      </c>
      <c r="EZ291">
        <v>16598.5153846154</v>
      </c>
      <c r="FA291">
        <v>18234.1692307692</v>
      </c>
      <c r="FB291">
        <v>48.8024615384615</v>
      </c>
      <c r="FC291">
        <v>49.25</v>
      </c>
      <c r="FD291">
        <v>49.2209230769231</v>
      </c>
      <c r="FE291">
        <v>48.75</v>
      </c>
      <c r="FF291">
        <v>50.625</v>
      </c>
      <c r="FG291">
        <v>1955.09769230769</v>
      </c>
      <c r="FH291">
        <v>39.9</v>
      </c>
      <c r="FI291">
        <v>0</v>
      </c>
      <c r="FJ291">
        <v>1758477396.2</v>
      </c>
      <c r="FK291">
        <v>0</v>
      </c>
      <c r="FL291">
        <v>821.275346153846</v>
      </c>
      <c r="FM291">
        <v>-6.19463247690651</v>
      </c>
      <c r="FN291">
        <v>-133.794871898384</v>
      </c>
      <c r="FO291">
        <v>16596.9961538462</v>
      </c>
      <c r="FP291">
        <v>15</v>
      </c>
      <c r="FQ291">
        <v>0</v>
      </c>
      <c r="FR291" t="s">
        <v>441</v>
      </c>
      <c r="FS291">
        <v>1747249705.1</v>
      </c>
      <c r="FT291">
        <v>1747249711.1</v>
      </c>
      <c r="FU291">
        <v>0</v>
      </c>
      <c r="FV291">
        <v>0.871</v>
      </c>
      <c r="FW291">
        <v>0.066</v>
      </c>
      <c r="FX291">
        <v>5.486</v>
      </c>
      <c r="FY291">
        <v>0.145</v>
      </c>
      <c r="FZ291">
        <v>420</v>
      </c>
      <c r="GA291">
        <v>16</v>
      </c>
      <c r="GB291">
        <v>0.27</v>
      </c>
      <c r="GC291">
        <v>0.16</v>
      </c>
      <c r="GD291">
        <v>-84.15007</v>
      </c>
      <c r="GE291">
        <v>2.7946736842105</v>
      </c>
      <c r="GF291">
        <v>0.651446115269714</v>
      </c>
      <c r="GG291">
        <v>0</v>
      </c>
      <c r="GH291">
        <v>821.665441176471</v>
      </c>
      <c r="GI291">
        <v>-6.16872421349292</v>
      </c>
      <c r="GJ291">
        <v>0.651943347916618</v>
      </c>
      <c r="GK291">
        <v>-1</v>
      </c>
      <c r="GL291">
        <v>6.166706</v>
      </c>
      <c r="GM291">
        <v>-1.03210195488722</v>
      </c>
      <c r="GN291">
        <v>0.100232523783451</v>
      </c>
      <c r="GO291">
        <v>0</v>
      </c>
      <c r="GP291">
        <v>0</v>
      </c>
      <c r="GQ291">
        <v>2</v>
      </c>
      <c r="GR291" t="s">
        <v>467</v>
      </c>
      <c r="GS291">
        <v>3.12482</v>
      </c>
      <c r="GT291">
        <v>2.65835</v>
      </c>
      <c r="GU291">
        <v>0.192173</v>
      </c>
      <c r="GV291">
        <v>0.20012</v>
      </c>
      <c r="GW291">
        <v>0.103852</v>
      </c>
      <c r="GX291">
        <v>0.0857302</v>
      </c>
      <c r="GY291">
        <v>20924.9</v>
      </c>
      <c r="GZ291">
        <v>19535.9</v>
      </c>
      <c r="HA291">
        <v>23161.7</v>
      </c>
      <c r="HB291">
        <v>23778.8</v>
      </c>
      <c r="HC291">
        <v>35377.2</v>
      </c>
      <c r="HD291">
        <v>35990</v>
      </c>
      <c r="HE291">
        <v>41752.8</v>
      </c>
      <c r="HF291">
        <v>42398.4</v>
      </c>
      <c r="HG291">
        <v>1.913</v>
      </c>
      <c r="HH291">
        <v>1.79953</v>
      </c>
      <c r="HI291">
        <v>0.15837</v>
      </c>
      <c r="HJ291">
        <v>0</v>
      </c>
      <c r="HK291">
        <v>27.5507</v>
      </c>
      <c r="HL291">
        <v>999.9</v>
      </c>
      <c r="HM291">
        <v>42.724</v>
      </c>
      <c r="HN291">
        <v>31.159</v>
      </c>
      <c r="HO291">
        <v>21.5898</v>
      </c>
      <c r="HP291">
        <v>53.8257</v>
      </c>
      <c r="HQ291">
        <v>43.2332</v>
      </c>
      <c r="HR291">
        <v>1</v>
      </c>
      <c r="HS291">
        <v>0.00858994</v>
      </c>
      <c r="HT291">
        <v>0.46634</v>
      </c>
      <c r="HU291">
        <v>20.2162</v>
      </c>
      <c r="HV291">
        <v>5.23331</v>
      </c>
      <c r="HW291">
        <v>11.992</v>
      </c>
      <c r="HX291">
        <v>4.95575</v>
      </c>
      <c r="HY291">
        <v>3.30395</v>
      </c>
      <c r="HZ291">
        <v>999.9</v>
      </c>
      <c r="IA291">
        <v>9999</v>
      </c>
      <c r="IB291">
        <v>9999</v>
      </c>
      <c r="IC291">
        <v>9999</v>
      </c>
      <c r="ID291">
        <v>1.86856</v>
      </c>
      <c r="IE291">
        <v>1.86431</v>
      </c>
      <c r="IF291">
        <v>1.87181</v>
      </c>
      <c r="IG291">
        <v>1.86278</v>
      </c>
      <c r="IH291">
        <v>1.86217</v>
      </c>
      <c r="II291">
        <v>1.86859</v>
      </c>
      <c r="IJ291">
        <v>1.8588</v>
      </c>
      <c r="IK291">
        <v>1.86509</v>
      </c>
      <c r="IL291">
        <v>5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7.58</v>
      </c>
      <c r="IZ291">
        <v>0.3599</v>
      </c>
      <c r="JA291">
        <v>4.24591870636989</v>
      </c>
      <c r="JB291">
        <v>0.00406324532283829</v>
      </c>
      <c r="JC291">
        <v>-1.45373754250553e-06</v>
      </c>
      <c r="JD291">
        <v>2.45784242640463e-10</v>
      </c>
      <c r="JE291">
        <v>0.0444475935836347</v>
      </c>
      <c r="JF291">
        <v>0.00491888386651684</v>
      </c>
      <c r="JG291">
        <v>0.000226889049496401</v>
      </c>
      <c r="JH291">
        <v>4.01595507822366e-06</v>
      </c>
      <c r="JI291">
        <v>-0</v>
      </c>
      <c r="JJ291">
        <v>2035</v>
      </c>
      <c r="JK291">
        <v>2</v>
      </c>
      <c r="JL291">
        <v>30</v>
      </c>
      <c r="JM291">
        <v>187128.2</v>
      </c>
      <c r="JN291">
        <v>187128.1</v>
      </c>
      <c r="JO291">
        <v>2.71118</v>
      </c>
      <c r="JP291">
        <v>2.34741</v>
      </c>
      <c r="JQ291">
        <v>1.4978</v>
      </c>
      <c r="JR291">
        <v>2.32422</v>
      </c>
      <c r="JS291">
        <v>1.54419</v>
      </c>
      <c r="JT291">
        <v>2.34985</v>
      </c>
      <c r="JU291">
        <v>36.1989</v>
      </c>
      <c r="JV291">
        <v>24.1225</v>
      </c>
      <c r="JW291">
        <v>18</v>
      </c>
      <c r="JX291">
        <v>548.512</v>
      </c>
      <c r="JY291">
        <v>420.032</v>
      </c>
      <c r="JZ291">
        <v>27.9437</v>
      </c>
      <c r="KA291">
        <v>27.6923</v>
      </c>
      <c r="KB291">
        <v>30.0002</v>
      </c>
      <c r="KC291">
        <v>27.6104</v>
      </c>
      <c r="KD291">
        <v>27.6377</v>
      </c>
      <c r="KE291">
        <v>54.3036</v>
      </c>
      <c r="KF291">
        <v>22.0955</v>
      </c>
      <c r="KG291">
        <v>35.2994</v>
      </c>
      <c r="KH291">
        <v>27.8211</v>
      </c>
      <c r="KI291">
        <v>1388.18</v>
      </c>
      <c r="KJ291">
        <v>19.0003</v>
      </c>
      <c r="KK291">
        <v>93.582</v>
      </c>
      <c r="KL291">
        <v>98.8173</v>
      </c>
    </row>
    <row r="292" spans="1:298">
      <c r="A292">
        <v>276</v>
      </c>
      <c r="B292">
        <v>1758477400</v>
      </c>
      <c r="C292">
        <v>8071.90000009537</v>
      </c>
      <c r="D292" t="s">
        <v>997</v>
      </c>
      <c r="E292" t="s">
        <v>998</v>
      </c>
      <c r="F292">
        <v>5</v>
      </c>
      <c r="G292" t="s">
        <v>436</v>
      </c>
      <c r="H292" t="s">
        <v>832</v>
      </c>
      <c r="I292" t="s">
        <v>438</v>
      </c>
      <c r="J292">
        <v>1758477391.84615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1402.25715681385</v>
      </c>
      <c r="AL292">
        <v>1331.25375757576</v>
      </c>
      <c r="AM292">
        <v>3.53276623376629</v>
      </c>
      <c r="AN292">
        <v>63.94</v>
      </c>
      <c r="AO292">
        <f>(AQ292 - AP292 + DZ292*1E3/(8.314*(EB292+273.15)) * AS292/DY292 * AR292) * DY292/(100*DM292) * 1000/(1000 - AQ292)</f>
        <v>0</v>
      </c>
      <c r="AP292">
        <v>18.9053128277422</v>
      </c>
      <c r="AQ292">
        <v>24.8432986013986</v>
      </c>
      <c r="AR292">
        <v>-0.000112225853659196</v>
      </c>
      <c r="AS292">
        <v>94.9993966536346</v>
      </c>
      <c r="AT292">
        <v>0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4.8</v>
      </c>
      <c r="DN292">
        <v>0.5</v>
      </c>
      <c r="DO292" t="s">
        <v>440</v>
      </c>
      <c r="DP292">
        <v>2</v>
      </c>
      <c r="DQ292" t="b">
        <v>1</v>
      </c>
      <c r="DR292">
        <v>1758477391.84615</v>
      </c>
      <c r="DS292">
        <v>1274.59538461538</v>
      </c>
      <c r="DT292">
        <v>1358.91384615385</v>
      </c>
      <c r="DU292">
        <v>24.8564076923077</v>
      </c>
      <c r="DV292">
        <v>18.8265923076923</v>
      </c>
      <c r="DW292">
        <v>1267.03538461538</v>
      </c>
      <c r="DX292">
        <v>24.4962769230769</v>
      </c>
      <c r="DY292">
        <v>500.007615384615</v>
      </c>
      <c r="DZ292">
        <v>90.0853230769231</v>
      </c>
      <c r="EA292">
        <v>0.0329736923076923</v>
      </c>
      <c r="EB292">
        <v>30.9714692307692</v>
      </c>
      <c r="EC292">
        <v>30.1314538461538</v>
      </c>
      <c r="ED292">
        <v>999.9</v>
      </c>
      <c r="EE292">
        <v>0</v>
      </c>
      <c r="EF292">
        <v>0</v>
      </c>
      <c r="EG292">
        <v>9980.33538461538</v>
      </c>
      <c r="EH292">
        <v>0</v>
      </c>
      <c r="EI292">
        <v>10.7945</v>
      </c>
      <c r="EJ292">
        <v>-84.3179538461538</v>
      </c>
      <c r="EK292">
        <v>1307.08615384615</v>
      </c>
      <c r="EL292">
        <v>1384.99</v>
      </c>
      <c r="EM292">
        <v>6.02980076923077</v>
      </c>
      <c r="EN292">
        <v>1358.91384615385</v>
      </c>
      <c r="EO292">
        <v>18.8265923076923</v>
      </c>
      <c r="EP292">
        <v>2.23919769230769</v>
      </c>
      <c r="EQ292">
        <v>1.69599923076923</v>
      </c>
      <c r="ER292">
        <v>19.2455230769231</v>
      </c>
      <c r="ES292">
        <v>14.8597153846154</v>
      </c>
      <c r="ET292">
        <v>1999.98461538462</v>
      </c>
      <c r="EU292">
        <v>0.980000230769231</v>
      </c>
      <c r="EV292">
        <v>0.0200000846153846</v>
      </c>
      <c r="EW292">
        <v>0</v>
      </c>
      <c r="EX292">
        <v>820.807384615384</v>
      </c>
      <c r="EY292">
        <v>5.00016</v>
      </c>
      <c r="EZ292">
        <v>16587.0615384615</v>
      </c>
      <c r="FA292">
        <v>18234.0615384615</v>
      </c>
      <c r="FB292">
        <v>48.8024615384615</v>
      </c>
      <c r="FC292">
        <v>49.25</v>
      </c>
      <c r="FD292">
        <v>49.2015384615385</v>
      </c>
      <c r="FE292">
        <v>48.75</v>
      </c>
      <c r="FF292">
        <v>50.625</v>
      </c>
      <c r="FG292">
        <v>1955.08461538462</v>
      </c>
      <c r="FH292">
        <v>39.9</v>
      </c>
      <c r="FI292">
        <v>0</v>
      </c>
      <c r="FJ292">
        <v>1758477401</v>
      </c>
      <c r="FK292">
        <v>0</v>
      </c>
      <c r="FL292">
        <v>820.718192307692</v>
      </c>
      <c r="FM292">
        <v>-7.77753845190719</v>
      </c>
      <c r="FN292">
        <v>-142.372649387345</v>
      </c>
      <c r="FO292">
        <v>16586.0076923077</v>
      </c>
      <c r="FP292">
        <v>15</v>
      </c>
      <c r="FQ292">
        <v>0</v>
      </c>
      <c r="FR292" t="s">
        <v>441</v>
      </c>
      <c r="FS292">
        <v>1747249705.1</v>
      </c>
      <c r="FT292">
        <v>1747249711.1</v>
      </c>
      <c r="FU292">
        <v>0</v>
      </c>
      <c r="FV292">
        <v>0.871</v>
      </c>
      <c r="FW292">
        <v>0.066</v>
      </c>
      <c r="FX292">
        <v>5.486</v>
      </c>
      <c r="FY292">
        <v>0.145</v>
      </c>
      <c r="FZ292">
        <v>420</v>
      </c>
      <c r="GA292">
        <v>16</v>
      </c>
      <c r="GB292">
        <v>0.27</v>
      </c>
      <c r="GC292">
        <v>0.16</v>
      </c>
      <c r="GD292">
        <v>-84.4373666666667</v>
      </c>
      <c r="GE292">
        <v>-1.77134805194817</v>
      </c>
      <c r="GF292">
        <v>0.857289720619212</v>
      </c>
      <c r="GG292">
        <v>0</v>
      </c>
      <c r="GH292">
        <v>821.03855882353</v>
      </c>
      <c r="GI292">
        <v>-6.89755537815698</v>
      </c>
      <c r="GJ292">
        <v>0.725673933874235</v>
      </c>
      <c r="GK292">
        <v>-1</v>
      </c>
      <c r="GL292">
        <v>6.0827380952381</v>
      </c>
      <c r="GM292">
        <v>-1.17015662337663</v>
      </c>
      <c r="GN292">
        <v>0.119101615343052</v>
      </c>
      <c r="GO292">
        <v>0</v>
      </c>
      <c r="GP292">
        <v>0</v>
      </c>
      <c r="GQ292">
        <v>2</v>
      </c>
      <c r="GR292" t="s">
        <v>467</v>
      </c>
      <c r="GS292">
        <v>3.12495</v>
      </c>
      <c r="GT292">
        <v>2.65831</v>
      </c>
      <c r="GU292">
        <v>0.193761</v>
      </c>
      <c r="GV292">
        <v>0.201527</v>
      </c>
      <c r="GW292">
        <v>0.103848</v>
      </c>
      <c r="GX292">
        <v>0.0859929</v>
      </c>
      <c r="GY292">
        <v>20883.6</v>
      </c>
      <c r="GZ292">
        <v>19501.6</v>
      </c>
      <c r="HA292">
        <v>23161.6</v>
      </c>
      <c r="HB292">
        <v>23778.8</v>
      </c>
      <c r="HC292">
        <v>35377.1</v>
      </c>
      <c r="HD292">
        <v>35979.7</v>
      </c>
      <c r="HE292">
        <v>41752.4</v>
      </c>
      <c r="HF292">
        <v>42398.4</v>
      </c>
      <c r="HG292">
        <v>1.91313</v>
      </c>
      <c r="HH292">
        <v>1.79918</v>
      </c>
      <c r="HI292">
        <v>0.158064</v>
      </c>
      <c r="HJ292">
        <v>0</v>
      </c>
      <c r="HK292">
        <v>27.5522</v>
      </c>
      <c r="HL292">
        <v>999.9</v>
      </c>
      <c r="HM292">
        <v>42.773</v>
      </c>
      <c r="HN292">
        <v>31.179</v>
      </c>
      <c r="HO292">
        <v>21.639</v>
      </c>
      <c r="HP292">
        <v>54.3157</v>
      </c>
      <c r="HQ292">
        <v>43.2612</v>
      </c>
      <c r="HR292">
        <v>1</v>
      </c>
      <c r="HS292">
        <v>0.00870427</v>
      </c>
      <c r="HT292">
        <v>0.575395</v>
      </c>
      <c r="HU292">
        <v>20.2155</v>
      </c>
      <c r="HV292">
        <v>5.23241</v>
      </c>
      <c r="HW292">
        <v>11.992</v>
      </c>
      <c r="HX292">
        <v>4.9556</v>
      </c>
      <c r="HY292">
        <v>3.304</v>
      </c>
      <c r="HZ292">
        <v>999.9</v>
      </c>
      <c r="IA292">
        <v>9999</v>
      </c>
      <c r="IB292">
        <v>9999</v>
      </c>
      <c r="IC292">
        <v>9999</v>
      </c>
      <c r="ID292">
        <v>1.86858</v>
      </c>
      <c r="IE292">
        <v>1.8643</v>
      </c>
      <c r="IF292">
        <v>1.87183</v>
      </c>
      <c r="IG292">
        <v>1.86279</v>
      </c>
      <c r="IH292">
        <v>1.86218</v>
      </c>
      <c r="II292">
        <v>1.86859</v>
      </c>
      <c r="IJ292">
        <v>1.8588</v>
      </c>
      <c r="IK292">
        <v>1.8651</v>
      </c>
      <c r="IL292">
        <v>5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7.6</v>
      </c>
      <c r="IZ292">
        <v>0.3599</v>
      </c>
      <c r="JA292">
        <v>4.24591870636989</v>
      </c>
      <c r="JB292">
        <v>0.00406324532283829</v>
      </c>
      <c r="JC292">
        <v>-1.45373754250553e-06</v>
      </c>
      <c r="JD292">
        <v>2.45784242640463e-10</v>
      </c>
      <c r="JE292">
        <v>0.0444475935836347</v>
      </c>
      <c r="JF292">
        <v>0.00491888386651684</v>
      </c>
      <c r="JG292">
        <v>0.000226889049496401</v>
      </c>
      <c r="JH292">
        <v>4.01595507822366e-06</v>
      </c>
      <c r="JI292">
        <v>-0</v>
      </c>
      <c r="JJ292">
        <v>2035</v>
      </c>
      <c r="JK292">
        <v>2</v>
      </c>
      <c r="JL292">
        <v>30</v>
      </c>
      <c r="JM292">
        <v>187128.2</v>
      </c>
      <c r="JN292">
        <v>187128.1</v>
      </c>
      <c r="JO292">
        <v>2.7356</v>
      </c>
      <c r="JP292">
        <v>2.34985</v>
      </c>
      <c r="JQ292">
        <v>1.49902</v>
      </c>
      <c r="JR292">
        <v>2.32422</v>
      </c>
      <c r="JS292">
        <v>1.54419</v>
      </c>
      <c r="JT292">
        <v>2.31934</v>
      </c>
      <c r="JU292">
        <v>36.1754</v>
      </c>
      <c r="JV292">
        <v>24.1225</v>
      </c>
      <c r="JW292">
        <v>18</v>
      </c>
      <c r="JX292">
        <v>548.573</v>
      </c>
      <c r="JY292">
        <v>419.806</v>
      </c>
      <c r="JZ292">
        <v>27.8042</v>
      </c>
      <c r="KA292">
        <v>27.6905</v>
      </c>
      <c r="KB292">
        <v>30.0001</v>
      </c>
      <c r="KC292">
        <v>27.6081</v>
      </c>
      <c r="KD292">
        <v>27.6346</v>
      </c>
      <c r="KE292">
        <v>54.8617</v>
      </c>
      <c r="KF292">
        <v>21.7995</v>
      </c>
      <c r="KG292">
        <v>35.6727</v>
      </c>
      <c r="KH292">
        <v>27.6903</v>
      </c>
      <c r="KI292">
        <v>1408.52</v>
      </c>
      <c r="KJ292">
        <v>18.9654</v>
      </c>
      <c r="KK292">
        <v>93.5812</v>
      </c>
      <c r="KL292">
        <v>98.8173</v>
      </c>
    </row>
    <row r="293" spans="1:298">
      <c r="A293">
        <v>277</v>
      </c>
      <c r="B293">
        <v>1758477405</v>
      </c>
      <c r="C293">
        <v>8076.90000009537</v>
      </c>
      <c r="D293" t="s">
        <v>999</v>
      </c>
      <c r="E293" t="s">
        <v>1000</v>
      </c>
      <c r="F293">
        <v>5</v>
      </c>
      <c r="G293" t="s">
        <v>436</v>
      </c>
      <c r="H293" t="s">
        <v>832</v>
      </c>
      <c r="I293" t="s">
        <v>438</v>
      </c>
      <c r="J293">
        <v>1758477396.84615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1418.2406329697</v>
      </c>
      <c r="AL293">
        <v>1347.78890909091</v>
      </c>
      <c r="AM293">
        <v>3.30394805194812</v>
      </c>
      <c r="AN293">
        <v>63.94</v>
      </c>
      <c r="AO293">
        <f>(AQ293 - AP293 + DZ293*1E3/(8.314*(EB293+273.15)) * AS293/DY293 * AR293) * DY293/(100*DM293) * 1000/(1000 - AQ293)</f>
        <v>0</v>
      </c>
      <c r="AP293">
        <v>18.9828051099483</v>
      </c>
      <c r="AQ293">
        <v>24.8294097902098</v>
      </c>
      <c r="AR293">
        <v>-0.000134759180939614</v>
      </c>
      <c r="AS293">
        <v>94.9993966536346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4.8</v>
      </c>
      <c r="DN293">
        <v>0.5</v>
      </c>
      <c r="DO293" t="s">
        <v>440</v>
      </c>
      <c r="DP293">
        <v>2</v>
      </c>
      <c r="DQ293" t="b">
        <v>1</v>
      </c>
      <c r="DR293">
        <v>1758477396.84615</v>
      </c>
      <c r="DS293">
        <v>1290.84692307692</v>
      </c>
      <c r="DT293">
        <v>1375.40461538462</v>
      </c>
      <c r="DU293">
        <v>24.8462230769231</v>
      </c>
      <c r="DV293">
        <v>18.9155076923077</v>
      </c>
      <c r="DW293">
        <v>1283.26153846154</v>
      </c>
      <c r="DX293">
        <v>24.4863153846154</v>
      </c>
      <c r="DY293">
        <v>499.999384615385</v>
      </c>
      <c r="DZ293">
        <v>90.0846692307693</v>
      </c>
      <c r="EA293">
        <v>0.0328867769230769</v>
      </c>
      <c r="EB293">
        <v>30.9524</v>
      </c>
      <c r="EC293">
        <v>30.1326230769231</v>
      </c>
      <c r="ED293">
        <v>999.9</v>
      </c>
      <c r="EE293">
        <v>0</v>
      </c>
      <c r="EF293">
        <v>0</v>
      </c>
      <c r="EG293">
        <v>9986.91538461539</v>
      </c>
      <c r="EH293">
        <v>0</v>
      </c>
      <c r="EI293">
        <v>10.7945</v>
      </c>
      <c r="EJ293">
        <v>-84.5566538461538</v>
      </c>
      <c r="EK293">
        <v>1323.73846153846</v>
      </c>
      <c r="EL293">
        <v>1401.92461538462</v>
      </c>
      <c r="EM293">
        <v>5.93068692307692</v>
      </c>
      <c r="EN293">
        <v>1375.40461538462</v>
      </c>
      <c r="EO293">
        <v>18.9155076923077</v>
      </c>
      <c r="EP293">
        <v>2.23826384615385</v>
      </c>
      <c r="EQ293">
        <v>1.70399769230769</v>
      </c>
      <c r="ER293">
        <v>19.2388230769231</v>
      </c>
      <c r="ES293">
        <v>14.9327769230769</v>
      </c>
      <c r="ET293">
        <v>1999.98307692308</v>
      </c>
      <c r="EU293">
        <v>0.980000230769231</v>
      </c>
      <c r="EV293">
        <v>0.0200000846153846</v>
      </c>
      <c r="EW293">
        <v>0</v>
      </c>
      <c r="EX293">
        <v>820.291384615384</v>
      </c>
      <c r="EY293">
        <v>5.00016</v>
      </c>
      <c r="EZ293">
        <v>16577.2461538462</v>
      </c>
      <c r="FA293">
        <v>18234.0384615385</v>
      </c>
      <c r="FB293">
        <v>48.7929230769231</v>
      </c>
      <c r="FC293">
        <v>49.25</v>
      </c>
      <c r="FD293">
        <v>49.1966923076923</v>
      </c>
      <c r="FE293">
        <v>48.75</v>
      </c>
      <c r="FF293">
        <v>50.625</v>
      </c>
      <c r="FG293">
        <v>1955.08307692308</v>
      </c>
      <c r="FH293">
        <v>39.9</v>
      </c>
      <c r="FI293">
        <v>0</v>
      </c>
      <c r="FJ293">
        <v>1758477406.4</v>
      </c>
      <c r="FK293">
        <v>0</v>
      </c>
      <c r="FL293">
        <v>820.07632</v>
      </c>
      <c r="FM293">
        <v>-6.56638459418548</v>
      </c>
      <c r="FN293">
        <v>-100.807692157277</v>
      </c>
      <c r="FO293">
        <v>16574.768</v>
      </c>
      <c r="FP293">
        <v>15</v>
      </c>
      <c r="FQ293">
        <v>0</v>
      </c>
      <c r="FR293" t="s">
        <v>441</v>
      </c>
      <c r="FS293">
        <v>1747249705.1</v>
      </c>
      <c r="FT293">
        <v>1747249711.1</v>
      </c>
      <c r="FU293">
        <v>0</v>
      </c>
      <c r="FV293">
        <v>0.871</v>
      </c>
      <c r="FW293">
        <v>0.066</v>
      </c>
      <c r="FX293">
        <v>5.486</v>
      </c>
      <c r="FY293">
        <v>0.145</v>
      </c>
      <c r="FZ293">
        <v>420</v>
      </c>
      <c r="GA293">
        <v>16</v>
      </c>
      <c r="GB293">
        <v>0.27</v>
      </c>
      <c r="GC293">
        <v>0.16</v>
      </c>
      <c r="GD293">
        <v>-84.374085</v>
      </c>
      <c r="GE293">
        <v>-4.90400751879692</v>
      </c>
      <c r="GF293">
        <v>0.830829923194272</v>
      </c>
      <c r="GG293">
        <v>0</v>
      </c>
      <c r="GH293">
        <v>820.517823529412</v>
      </c>
      <c r="GI293">
        <v>-7.24204736773244</v>
      </c>
      <c r="GJ293">
        <v>0.757389924853706</v>
      </c>
      <c r="GK293">
        <v>-1</v>
      </c>
      <c r="GL293">
        <v>5.9789655</v>
      </c>
      <c r="GM293">
        <v>-1.19355654135338</v>
      </c>
      <c r="GN293">
        <v>0.115437940014321</v>
      </c>
      <c r="GO293">
        <v>0</v>
      </c>
      <c r="GP293">
        <v>0</v>
      </c>
      <c r="GQ293">
        <v>2</v>
      </c>
      <c r="GR293" t="s">
        <v>467</v>
      </c>
      <c r="GS293">
        <v>3.12504</v>
      </c>
      <c r="GT293">
        <v>2.65848</v>
      </c>
      <c r="GU293">
        <v>0.19527</v>
      </c>
      <c r="GV293">
        <v>0.203072</v>
      </c>
      <c r="GW293">
        <v>0.103796</v>
      </c>
      <c r="GX293">
        <v>0.0863004</v>
      </c>
      <c r="GY293">
        <v>20844.9</v>
      </c>
      <c r="GZ293">
        <v>19464</v>
      </c>
      <c r="HA293">
        <v>23161.9</v>
      </c>
      <c r="HB293">
        <v>23778.9</v>
      </c>
      <c r="HC293">
        <v>35379.5</v>
      </c>
      <c r="HD293">
        <v>35967.9</v>
      </c>
      <c r="HE293">
        <v>41752.6</v>
      </c>
      <c r="HF293">
        <v>42398.5</v>
      </c>
      <c r="HG293">
        <v>1.9134</v>
      </c>
      <c r="HH293">
        <v>1.79932</v>
      </c>
      <c r="HI293">
        <v>0.157878</v>
      </c>
      <c r="HJ293">
        <v>0</v>
      </c>
      <c r="HK293">
        <v>27.5546</v>
      </c>
      <c r="HL293">
        <v>999.9</v>
      </c>
      <c r="HM293">
        <v>42.821</v>
      </c>
      <c r="HN293">
        <v>31.179</v>
      </c>
      <c r="HO293">
        <v>21.6637</v>
      </c>
      <c r="HP293">
        <v>53.3657</v>
      </c>
      <c r="HQ293">
        <v>43.2252</v>
      </c>
      <c r="HR293">
        <v>1</v>
      </c>
      <c r="HS293">
        <v>0.00868394</v>
      </c>
      <c r="HT293">
        <v>0.652584</v>
      </c>
      <c r="HU293">
        <v>20.2155</v>
      </c>
      <c r="HV293">
        <v>5.23346</v>
      </c>
      <c r="HW293">
        <v>11.992</v>
      </c>
      <c r="HX293">
        <v>4.9558</v>
      </c>
      <c r="HY293">
        <v>3.30398</v>
      </c>
      <c r="HZ293">
        <v>999.9</v>
      </c>
      <c r="IA293">
        <v>9999</v>
      </c>
      <c r="IB293">
        <v>9999</v>
      </c>
      <c r="IC293">
        <v>9999</v>
      </c>
      <c r="ID293">
        <v>1.86858</v>
      </c>
      <c r="IE293">
        <v>1.86429</v>
      </c>
      <c r="IF293">
        <v>1.87181</v>
      </c>
      <c r="IG293">
        <v>1.86279</v>
      </c>
      <c r="IH293">
        <v>1.86218</v>
      </c>
      <c r="II293">
        <v>1.86859</v>
      </c>
      <c r="IJ293">
        <v>1.85878</v>
      </c>
      <c r="IK293">
        <v>1.8651</v>
      </c>
      <c r="IL293">
        <v>5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7.63</v>
      </c>
      <c r="IZ293">
        <v>0.3594</v>
      </c>
      <c r="JA293">
        <v>4.24591870636989</v>
      </c>
      <c r="JB293">
        <v>0.00406324532283829</v>
      </c>
      <c r="JC293">
        <v>-1.45373754250553e-06</v>
      </c>
      <c r="JD293">
        <v>2.45784242640463e-10</v>
      </c>
      <c r="JE293">
        <v>0.0444475935836347</v>
      </c>
      <c r="JF293">
        <v>0.00491888386651684</v>
      </c>
      <c r="JG293">
        <v>0.000226889049496401</v>
      </c>
      <c r="JH293">
        <v>4.01595507822366e-06</v>
      </c>
      <c r="JI293">
        <v>-0</v>
      </c>
      <c r="JJ293">
        <v>2035</v>
      </c>
      <c r="JK293">
        <v>2</v>
      </c>
      <c r="JL293">
        <v>30</v>
      </c>
      <c r="JM293">
        <v>187128.3</v>
      </c>
      <c r="JN293">
        <v>187128.2</v>
      </c>
      <c r="JO293">
        <v>2.76489</v>
      </c>
      <c r="JP293">
        <v>2.34985</v>
      </c>
      <c r="JQ293">
        <v>1.4978</v>
      </c>
      <c r="JR293">
        <v>2.32422</v>
      </c>
      <c r="JS293">
        <v>1.54419</v>
      </c>
      <c r="JT293">
        <v>2.32178</v>
      </c>
      <c r="JU293">
        <v>36.1989</v>
      </c>
      <c r="JV293">
        <v>24.1225</v>
      </c>
      <c r="JW293">
        <v>18</v>
      </c>
      <c r="JX293">
        <v>548.727</v>
      </c>
      <c r="JY293">
        <v>419.872</v>
      </c>
      <c r="JZ293">
        <v>27.6688</v>
      </c>
      <c r="KA293">
        <v>27.6886</v>
      </c>
      <c r="KB293">
        <v>30.0001</v>
      </c>
      <c r="KC293">
        <v>27.6053</v>
      </c>
      <c r="KD293">
        <v>27.6317</v>
      </c>
      <c r="KE293">
        <v>55.3573</v>
      </c>
      <c r="KF293">
        <v>21.7995</v>
      </c>
      <c r="KG293">
        <v>35.6727</v>
      </c>
      <c r="KH293">
        <v>27.5606</v>
      </c>
      <c r="KI293">
        <v>1422.15</v>
      </c>
      <c r="KJ293">
        <v>19.0063</v>
      </c>
      <c r="KK293">
        <v>93.582</v>
      </c>
      <c r="KL293">
        <v>98.8178</v>
      </c>
    </row>
    <row r="294" spans="1:298">
      <c r="A294">
        <v>278</v>
      </c>
      <c r="B294">
        <v>1758477410</v>
      </c>
      <c r="C294">
        <v>8081.90000009537</v>
      </c>
      <c r="D294" t="s">
        <v>1001</v>
      </c>
      <c r="E294" t="s">
        <v>1002</v>
      </c>
      <c r="F294">
        <v>5</v>
      </c>
      <c r="G294" t="s">
        <v>436</v>
      </c>
      <c r="H294" t="s">
        <v>832</v>
      </c>
      <c r="I294" t="s">
        <v>438</v>
      </c>
      <c r="J294">
        <v>1758477401.84615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1436.14470649351</v>
      </c>
      <c r="AL294">
        <v>1364.904</v>
      </c>
      <c r="AM294">
        <v>3.4095238095238</v>
      </c>
      <c r="AN294">
        <v>63.94</v>
      </c>
      <c r="AO294">
        <f>(AQ294 - AP294 + DZ294*1E3/(8.314*(EB294+273.15)) * AS294/DY294 * AR294) * DY294/(100*DM294) * 1000/(1000 - AQ294)</f>
        <v>0</v>
      </c>
      <c r="AP294">
        <v>19.0631103621128</v>
      </c>
      <c r="AQ294">
        <v>24.8096041958042</v>
      </c>
      <c r="AR294">
        <v>-0.000215587567386529</v>
      </c>
      <c r="AS294">
        <v>94.9993966536346</v>
      </c>
      <c r="AT294">
        <v>0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4.8</v>
      </c>
      <c r="DN294">
        <v>0.5</v>
      </c>
      <c r="DO294" t="s">
        <v>440</v>
      </c>
      <c r="DP294">
        <v>2</v>
      </c>
      <c r="DQ294" t="b">
        <v>1</v>
      </c>
      <c r="DR294">
        <v>1758477401.84615</v>
      </c>
      <c r="DS294">
        <v>1307.32846153846</v>
      </c>
      <c r="DT294">
        <v>1392.44076923077</v>
      </c>
      <c r="DU294">
        <v>24.8336307692308</v>
      </c>
      <c r="DV294">
        <v>18.9931692307692</v>
      </c>
      <c r="DW294">
        <v>1299.71769230769</v>
      </c>
      <c r="DX294">
        <v>24.4740230769231</v>
      </c>
      <c r="DY294">
        <v>500.006692307693</v>
      </c>
      <c r="DZ294">
        <v>90.0843384615385</v>
      </c>
      <c r="EA294">
        <v>0.0326719923076923</v>
      </c>
      <c r="EB294">
        <v>30.9327692307692</v>
      </c>
      <c r="EC294">
        <v>30.1321923076923</v>
      </c>
      <c r="ED294">
        <v>999.9</v>
      </c>
      <c r="EE294">
        <v>0</v>
      </c>
      <c r="EF294">
        <v>0</v>
      </c>
      <c r="EG294">
        <v>10009.6030769231</v>
      </c>
      <c r="EH294">
        <v>0</v>
      </c>
      <c r="EI294">
        <v>10.7945</v>
      </c>
      <c r="EJ294">
        <v>-85.1118692307692</v>
      </c>
      <c r="EK294">
        <v>1340.62230769231</v>
      </c>
      <c r="EL294">
        <v>1419.40153846154</v>
      </c>
      <c r="EM294">
        <v>5.84043692307692</v>
      </c>
      <c r="EN294">
        <v>1392.44076923077</v>
      </c>
      <c r="EO294">
        <v>18.9931692307692</v>
      </c>
      <c r="EP294">
        <v>2.23712</v>
      </c>
      <c r="EQ294">
        <v>1.71098769230769</v>
      </c>
      <c r="ER294">
        <v>19.2306230769231</v>
      </c>
      <c r="ES294">
        <v>14.9964</v>
      </c>
      <c r="ET294">
        <v>1999.98307692308</v>
      </c>
      <c r="EU294">
        <v>0.980000230769231</v>
      </c>
      <c r="EV294">
        <v>0.0200000846153846</v>
      </c>
      <c r="EW294">
        <v>0</v>
      </c>
      <c r="EX294">
        <v>819.738461538462</v>
      </c>
      <c r="EY294">
        <v>5.00016</v>
      </c>
      <c r="EZ294">
        <v>16568.6153846154</v>
      </c>
      <c r="FA294">
        <v>18234.0307692308</v>
      </c>
      <c r="FB294">
        <v>48.7881538461538</v>
      </c>
      <c r="FC294">
        <v>49.25</v>
      </c>
      <c r="FD294">
        <v>49.187</v>
      </c>
      <c r="FE294">
        <v>48.75</v>
      </c>
      <c r="FF294">
        <v>50.625</v>
      </c>
      <c r="FG294">
        <v>1955.08307692308</v>
      </c>
      <c r="FH294">
        <v>39.9</v>
      </c>
      <c r="FI294">
        <v>0</v>
      </c>
      <c r="FJ294">
        <v>1758477411.2</v>
      </c>
      <c r="FK294">
        <v>0</v>
      </c>
      <c r="FL294">
        <v>819.6246</v>
      </c>
      <c r="FM294">
        <v>-3.82646154461746</v>
      </c>
      <c r="FN294">
        <v>-82.0846153742295</v>
      </c>
      <c r="FO294">
        <v>16566.532</v>
      </c>
      <c r="FP294">
        <v>15</v>
      </c>
      <c r="FQ294">
        <v>0</v>
      </c>
      <c r="FR294" t="s">
        <v>441</v>
      </c>
      <c r="FS294">
        <v>1747249705.1</v>
      </c>
      <c r="FT294">
        <v>1747249711.1</v>
      </c>
      <c r="FU294">
        <v>0</v>
      </c>
      <c r="FV294">
        <v>0.871</v>
      </c>
      <c r="FW294">
        <v>0.066</v>
      </c>
      <c r="FX294">
        <v>5.486</v>
      </c>
      <c r="FY294">
        <v>0.145</v>
      </c>
      <c r="FZ294">
        <v>420</v>
      </c>
      <c r="GA294">
        <v>16</v>
      </c>
      <c r="GB294">
        <v>0.27</v>
      </c>
      <c r="GC294">
        <v>0.16</v>
      </c>
      <c r="GD294">
        <v>-84.7322476190476</v>
      </c>
      <c r="GE294">
        <v>-5.1080181818182</v>
      </c>
      <c r="GF294">
        <v>0.844244715492604</v>
      </c>
      <c r="GG294">
        <v>0</v>
      </c>
      <c r="GH294">
        <v>820.054794117647</v>
      </c>
      <c r="GI294">
        <v>-5.4557524791574</v>
      </c>
      <c r="GJ294">
        <v>0.605139448168862</v>
      </c>
      <c r="GK294">
        <v>-1</v>
      </c>
      <c r="GL294">
        <v>5.8936080952381</v>
      </c>
      <c r="GM294">
        <v>-1.07791558441558</v>
      </c>
      <c r="GN294">
        <v>0.109545569235953</v>
      </c>
      <c r="GO294">
        <v>0</v>
      </c>
      <c r="GP294">
        <v>0</v>
      </c>
      <c r="GQ294">
        <v>2</v>
      </c>
      <c r="GR294" t="s">
        <v>467</v>
      </c>
      <c r="GS294">
        <v>3.125</v>
      </c>
      <c r="GT294">
        <v>2.65823</v>
      </c>
      <c r="GU294">
        <v>0.19679</v>
      </c>
      <c r="GV294">
        <v>0.204488</v>
      </c>
      <c r="GW294">
        <v>0.103716</v>
      </c>
      <c r="GX294">
        <v>0.0863565</v>
      </c>
      <c r="GY294">
        <v>20805.4</v>
      </c>
      <c r="GZ294">
        <v>19429.6</v>
      </c>
      <c r="HA294">
        <v>23161.8</v>
      </c>
      <c r="HB294">
        <v>23779.1</v>
      </c>
      <c r="HC294">
        <v>35383</v>
      </c>
      <c r="HD294">
        <v>35966.1</v>
      </c>
      <c r="HE294">
        <v>41752.8</v>
      </c>
      <c r="HF294">
        <v>42398.9</v>
      </c>
      <c r="HG294">
        <v>1.91305</v>
      </c>
      <c r="HH294">
        <v>1.79955</v>
      </c>
      <c r="HI294">
        <v>0.15799</v>
      </c>
      <c r="HJ294">
        <v>0</v>
      </c>
      <c r="HK294">
        <v>27.5576</v>
      </c>
      <c r="HL294">
        <v>999.9</v>
      </c>
      <c r="HM294">
        <v>42.87</v>
      </c>
      <c r="HN294">
        <v>31.159</v>
      </c>
      <c r="HO294">
        <v>21.6658</v>
      </c>
      <c r="HP294">
        <v>54.3357</v>
      </c>
      <c r="HQ294">
        <v>43.2252</v>
      </c>
      <c r="HR294">
        <v>1</v>
      </c>
      <c r="HS294">
        <v>0.00852388</v>
      </c>
      <c r="HT294">
        <v>0.730953</v>
      </c>
      <c r="HU294">
        <v>20.2151</v>
      </c>
      <c r="HV294">
        <v>5.23286</v>
      </c>
      <c r="HW294">
        <v>11.992</v>
      </c>
      <c r="HX294">
        <v>4.95575</v>
      </c>
      <c r="HY294">
        <v>3.304</v>
      </c>
      <c r="HZ294">
        <v>999.9</v>
      </c>
      <c r="IA294">
        <v>9999</v>
      </c>
      <c r="IB294">
        <v>9999</v>
      </c>
      <c r="IC294">
        <v>9999</v>
      </c>
      <c r="ID294">
        <v>1.86857</v>
      </c>
      <c r="IE294">
        <v>1.86431</v>
      </c>
      <c r="IF294">
        <v>1.87185</v>
      </c>
      <c r="IG294">
        <v>1.86278</v>
      </c>
      <c r="IH294">
        <v>1.86218</v>
      </c>
      <c r="II294">
        <v>1.86859</v>
      </c>
      <c r="IJ294">
        <v>1.85878</v>
      </c>
      <c r="IK294">
        <v>1.86509</v>
      </c>
      <c r="IL294">
        <v>5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7.65</v>
      </c>
      <c r="IZ294">
        <v>0.3588</v>
      </c>
      <c r="JA294">
        <v>4.24591870636989</v>
      </c>
      <c r="JB294">
        <v>0.00406324532283829</v>
      </c>
      <c r="JC294">
        <v>-1.45373754250553e-06</v>
      </c>
      <c r="JD294">
        <v>2.45784242640463e-10</v>
      </c>
      <c r="JE294">
        <v>0.0444475935836347</v>
      </c>
      <c r="JF294">
        <v>0.00491888386651684</v>
      </c>
      <c r="JG294">
        <v>0.000226889049496401</v>
      </c>
      <c r="JH294">
        <v>4.01595507822366e-06</v>
      </c>
      <c r="JI294">
        <v>-0</v>
      </c>
      <c r="JJ294">
        <v>2035</v>
      </c>
      <c r="JK294">
        <v>2</v>
      </c>
      <c r="JL294">
        <v>30</v>
      </c>
      <c r="JM294">
        <v>187128.4</v>
      </c>
      <c r="JN294">
        <v>187128.3</v>
      </c>
      <c r="JO294">
        <v>2.78931</v>
      </c>
      <c r="JP294">
        <v>2.35107</v>
      </c>
      <c r="JQ294">
        <v>1.49902</v>
      </c>
      <c r="JR294">
        <v>2.32422</v>
      </c>
      <c r="JS294">
        <v>1.54419</v>
      </c>
      <c r="JT294">
        <v>2.27295</v>
      </c>
      <c r="JU294">
        <v>36.1989</v>
      </c>
      <c r="JV294">
        <v>24.1138</v>
      </c>
      <c r="JW294">
        <v>18</v>
      </c>
      <c r="JX294">
        <v>548.47</v>
      </c>
      <c r="JY294">
        <v>419.977</v>
      </c>
      <c r="JZ294">
        <v>27.537</v>
      </c>
      <c r="KA294">
        <v>27.6863</v>
      </c>
      <c r="KB294">
        <v>30</v>
      </c>
      <c r="KC294">
        <v>27.6018</v>
      </c>
      <c r="KD294">
        <v>27.6282</v>
      </c>
      <c r="KE294">
        <v>55.9259</v>
      </c>
      <c r="KF294">
        <v>21.7995</v>
      </c>
      <c r="KG294">
        <v>36.0599</v>
      </c>
      <c r="KH294">
        <v>27.4263</v>
      </c>
      <c r="KI294">
        <v>1442.38</v>
      </c>
      <c r="KJ294">
        <v>19.073</v>
      </c>
      <c r="KK294">
        <v>93.5821</v>
      </c>
      <c r="KL294">
        <v>98.8186</v>
      </c>
    </row>
    <row r="295" spans="1:298">
      <c r="A295">
        <v>279</v>
      </c>
      <c r="B295">
        <v>1758477415</v>
      </c>
      <c r="C295">
        <v>8086.90000009537</v>
      </c>
      <c r="D295" t="s">
        <v>1003</v>
      </c>
      <c r="E295" t="s">
        <v>1004</v>
      </c>
      <c r="F295">
        <v>5</v>
      </c>
      <c r="G295" t="s">
        <v>436</v>
      </c>
      <c r="H295" t="s">
        <v>832</v>
      </c>
      <c r="I295" t="s">
        <v>438</v>
      </c>
      <c r="J295">
        <v>1758477406.84615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1452.73568315152</v>
      </c>
      <c r="AL295">
        <v>1381.70309090909</v>
      </c>
      <c r="AM295">
        <v>3.33781385281368</v>
      </c>
      <c r="AN295">
        <v>63.94</v>
      </c>
      <c r="AO295">
        <f>(AQ295 - AP295 + DZ295*1E3/(8.314*(EB295+273.15)) * AS295/DY295 * AR295) * DY295/(100*DM295) * 1000/(1000 - AQ295)</f>
        <v>0</v>
      </c>
      <c r="AP295">
        <v>19.0810989206967</v>
      </c>
      <c r="AQ295">
        <v>24.7651846153846</v>
      </c>
      <c r="AR295">
        <v>-0.0072814425833635</v>
      </c>
      <c r="AS295">
        <v>94.9993966536346</v>
      </c>
      <c r="AT295">
        <v>0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4.8</v>
      </c>
      <c r="DN295">
        <v>0.5</v>
      </c>
      <c r="DO295" t="s">
        <v>440</v>
      </c>
      <c r="DP295">
        <v>2</v>
      </c>
      <c r="DQ295" t="b">
        <v>1</v>
      </c>
      <c r="DR295">
        <v>1758477406.84615</v>
      </c>
      <c r="DS295">
        <v>1323.90153846154</v>
      </c>
      <c r="DT295">
        <v>1408.93307692308</v>
      </c>
      <c r="DU295">
        <v>24.8130384615385</v>
      </c>
      <c r="DV295">
        <v>19.0491538461538</v>
      </c>
      <c r="DW295">
        <v>1316.26692307692</v>
      </c>
      <c r="DX295">
        <v>24.4539076923077</v>
      </c>
      <c r="DY295">
        <v>500.002307692308</v>
      </c>
      <c r="DZ295">
        <v>90.0836615384615</v>
      </c>
      <c r="EA295">
        <v>0.0327178076923077</v>
      </c>
      <c r="EB295">
        <v>30.9138</v>
      </c>
      <c r="EC295">
        <v>30.1314461538461</v>
      </c>
      <c r="ED295">
        <v>999.9</v>
      </c>
      <c r="EE295">
        <v>0</v>
      </c>
      <c r="EF295">
        <v>0</v>
      </c>
      <c r="EG295">
        <v>10010.8584615385</v>
      </c>
      <c r="EH295">
        <v>0</v>
      </c>
      <c r="EI295">
        <v>10.7945</v>
      </c>
      <c r="EJ295">
        <v>-85.0303538461539</v>
      </c>
      <c r="EK295">
        <v>1357.58846153846</v>
      </c>
      <c r="EL295">
        <v>1436.29461538462</v>
      </c>
      <c r="EM295">
        <v>5.76387384615385</v>
      </c>
      <c r="EN295">
        <v>1408.93307692308</v>
      </c>
      <c r="EO295">
        <v>19.0491538461538</v>
      </c>
      <c r="EP295">
        <v>2.23524846153846</v>
      </c>
      <c r="EQ295">
        <v>1.71601692307692</v>
      </c>
      <c r="ER295">
        <v>19.2171846153846</v>
      </c>
      <c r="ES295">
        <v>15.0420461538462</v>
      </c>
      <c r="ET295">
        <v>1999.96461538462</v>
      </c>
      <c r="EU295">
        <v>0.98</v>
      </c>
      <c r="EV295">
        <v>0.0200003</v>
      </c>
      <c r="EW295">
        <v>0</v>
      </c>
      <c r="EX295">
        <v>819.341538461538</v>
      </c>
      <c r="EY295">
        <v>5.00016</v>
      </c>
      <c r="EZ295">
        <v>16559.7076923077</v>
      </c>
      <c r="FA295">
        <v>18233.8615384615</v>
      </c>
      <c r="FB295">
        <v>48.7786153846154</v>
      </c>
      <c r="FC295">
        <v>49.2451538461538</v>
      </c>
      <c r="FD295">
        <v>49.187</v>
      </c>
      <c r="FE295">
        <v>48.75</v>
      </c>
      <c r="FF295">
        <v>50.625</v>
      </c>
      <c r="FG295">
        <v>1955.06461538462</v>
      </c>
      <c r="FH295">
        <v>39.9</v>
      </c>
      <c r="FI295">
        <v>0</v>
      </c>
      <c r="FJ295">
        <v>1758477416</v>
      </c>
      <c r="FK295">
        <v>0</v>
      </c>
      <c r="FL295">
        <v>819.21432</v>
      </c>
      <c r="FM295">
        <v>-5.12169230505839</v>
      </c>
      <c r="FN295">
        <v>-111.023076740261</v>
      </c>
      <c r="FO295">
        <v>16558.668</v>
      </c>
      <c r="FP295">
        <v>15</v>
      </c>
      <c r="FQ295">
        <v>0</v>
      </c>
      <c r="FR295" t="s">
        <v>441</v>
      </c>
      <c r="FS295">
        <v>1747249705.1</v>
      </c>
      <c r="FT295">
        <v>1747249711.1</v>
      </c>
      <c r="FU295">
        <v>0</v>
      </c>
      <c r="FV295">
        <v>0.871</v>
      </c>
      <c r="FW295">
        <v>0.066</v>
      </c>
      <c r="FX295">
        <v>5.486</v>
      </c>
      <c r="FY295">
        <v>0.145</v>
      </c>
      <c r="FZ295">
        <v>420</v>
      </c>
      <c r="GA295">
        <v>16</v>
      </c>
      <c r="GB295">
        <v>0.27</v>
      </c>
      <c r="GC295">
        <v>0.16</v>
      </c>
      <c r="GD295">
        <v>-85.123995</v>
      </c>
      <c r="GE295">
        <v>-0.320476691729206</v>
      </c>
      <c r="GF295">
        <v>0.520060697875738</v>
      </c>
      <c r="GG295">
        <v>1</v>
      </c>
      <c r="GH295">
        <v>819.486235294118</v>
      </c>
      <c r="GI295">
        <v>-4.87022154231297</v>
      </c>
      <c r="GJ295">
        <v>0.529757717031404</v>
      </c>
      <c r="GK295">
        <v>-1</v>
      </c>
      <c r="GL295">
        <v>5.800385</v>
      </c>
      <c r="GM295">
        <v>-0.920973834586472</v>
      </c>
      <c r="GN295">
        <v>0.089223280286033</v>
      </c>
      <c r="GO295">
        <v>0</v>
      </c>
      <c r="GP295">
        <v>1</v>
      </c>
      <c r="GQ295">
        <v>2</v>
      </c>
      <c r="GR295" t="s">
        <v>448</v>
      </c>
      <c r="GS295">
        <v>3.12507</v>
      </c>
      <c r="GT295">
        <v>2.65858</v>
      </c>
      <c r="GU295">
        <v>0.198287</v>
      </c>
      <c r="GV295">
        <v>0.206047</v>
      </c>
      <c r="GW295">
        <v>0.103597</v>
      </c>
      <c r="GX295">
        <v>0.0865549</v>
      </c>
      <c r="GY295">
        <v>20767</v>
      </c>
      <c r="GZ295">
        <v>19391.3</v>
      </c>
      <c r="HA295">
        <v>23162.2</v>
      </c>
      <c r="HB295">
        <v>23778.8</v>
      </c>
      <c r="HC295">
        <v>35388.3</v>
      </c>
      <c r="HD295">
        <v>35958.1</v>
      </c>
      <c r="HE295">
        <v>41753.3</v>
      </c>
      <c r="HF295">
        <v>42398.6</v>
      </c>
      <c r="HG295">
        <v>1.9132</v>
      </c>
      <c r="HH295">
        <v>1.8</v>
      </c>
      <c r="HI295">
        <v>0.157975</v>
      </c>
      <c r="HJ295">
        <v>0</v>
      </c>
      <c r="HK295">
        <v>27.5593</v>
      </c>
      <c r="HL295">
        <v>999.9</v>
      </c>
      <c r="HM295">
        <v>42.974</v>
      </c>
      <c r="HN295">
        <v>31.179</v>
      </c>
      <c r="HO295">
        <v>21.7415</v>
      </c>
      <c r="HP295">
        <v>54.1657</v>
      </c>
      <c r="HQ295">
        <v>43.2292</v>
      </c>
      <c r="HR295">
        <v>1</v>
      </c>
      <c r="HS295">
        <v>0.00859248</v>
      </c>
      <c r="HT295">
        <v>0.816669</v>
      </c>
      <c r="HU295">
        <v>20.2148</v>
      </c>
      <c r="HV295">
        <v>5.23376</v>
      </c>
      <c r="HW295">
        <v>11.9918</v>
      </c>
      <c r="HX295">
        <v>4.9557</v>
      </c>
      <c r="HY295">
        <v>3.30398</v>
      </c>
      <c r="HZ295">
        <v>999.9</v>
      </c>
      <c r="IA295">
        <v>9999</v>
      </c>
      <c r="IB295">
        <v>9999</v>
      </c>
      <c r="IC295">
        <v>9999</v>
      </c>
      <c r="ID295">
        <v>1.86858</v>
      </c>
      <c r="IE295">
        <v>1.86428</v>
      </c>
      <c r="IF295">
        <v>1.87184</v>
      </c>
      <c r="IG295">
        <v>1.86278</v>
      </c>
      <c r="IH295">
        <v>1.86217</v>
      </c>
      <c r="II295">
        <v>1.86859</v>
      </c>
      <c r="IJ295">
        <v>1.85877</v>
      </c>
      <c r="IK295">
        <v>1.86511</v>
      </c>
      <c r="IL295">
        <v>5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7.68</v>
      </c>
      <c r="IZ295">
        <v>0.3579</v>
      </c>
      <c r="JA295">
        <v>4.24591870636989</v>
      </c>
      <c r="JB295">
        <v>0.00406324532283829</v>
      </c>
      <c r="JC295">
        <v>-1.45373754250553e-06</v>
      </c>
      <c r="JD295">
        <v>2.45784242640463e-10</v>
      </c>
      <c r="JE295">
        <v>0.0444475935836347</v>
      </c>
      <c r="JF295">
        <v>0.00491888386651684</v>
      </c>
      <c r="JG295">
        <v>0.000226889049496401</v>
      </c>
      <c r="JH295">
        <v>4.01595507822366e-06</v>
      </c>
      <c r="JI295">
        <v>-0</v>
      </c>
      <c r="JJ295">
        <v>2035</v>
      </c>
      <c r="JK295">
        <v>2</v>
      </c>
      <c r="JL295">
        <v>30</v>
      </c>
      <c r="JM295">
        <v>187128.5</v>
      </c>
      <c r="JN295">
        <v>187128.4</v>
      </c>
      <c r="JO295">
        <v>2.8186</v>
      </c>
      <c r="JP295">
        <v>2.34863</v>
      </c>
      <c r="JQ295">
        <v>1.4978</v>
      </c>
      <c r="JR295">
        <v>2.32422</v>
      </c>
      <c r="JS295">
        <v>1.54419</v>
      </c>
      <c r="JT295">
        <v>2.25098</v>
      </c>
      <c r="JU295">
        <v>36.1989</v>
      </c>
      <c r="JV295">
        <v>24.1138</v>
      </c>
      <c r="JW295">
        <v>18</v>
      </c>
      <c r="JX295">
        <v>548.547</v>
      </c>
      <c r="JY295">
        <v>420.216</v>
      </c>
      <c r="JZ295">
        <v>27.4036</v>
      </c>
      <c r="KA295">
        <v>27.684</v>
      </c>
      <c r="KB295">
        <v>30.0002</v>
      </c>
      <c r="KC295">
        <v>27.5994</v>
      </c>
      <c r="KD295">
        <v>27.6253</v>
      </c>
      <c r="KE295">
        <v>56.4372</v>
      </c>
      <c r="KF295">
        <v>21.7995</v>
      </c>
      <c r="KG295">
        <v>36.4349</v>
      </c>
      <c r="KH295">
        <v>27.2963</v>
      </c>
      <c r="KI295">
        <v>1455.88</v>
      </c>
      <c r="KJ295">
        <v>19.1547</v>
      </c>
      <c r="KK295">
        <v>93.5834</v>
      </c>
      <c r="KL295">
        <v>98.8176</v>
      </c>
    </row>
    <row r="296" spans="1:298">
      <c r="A296">
        <v>280</v>
      </c>
      <c r="B296">
        <v>1758477420</v>
      </c>
      <c r="C296">
        <v>8091.90000009537</v>
      </c>
      <c r="D296" t="s">
        <v>1005</v>
      </c>
      <c r="E296" t="s">
        <v>1006</v>
      </c>
      <c r="F296">
        <v>5</v>
      </c>
      <c r="G296" t="s">
        <v>436</v>
      </c>
      <c r="H296" t="s">
        <v>832</v>
      </c>
      <c r="I296" t="s">
        <v>438</v>
      </c>
      <c r="J296">
        <v>1758477411.84615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1471.24006632035</v>
      </c>
      <c r="AL296">
        <v>1399.35339393939</v>
      </c>
      <c r="AM296">
        <v>3.56808225108222</v>
      </c>
      <c r="AN296">
        <v>63.94</v>
      </c>
      <c r="AO296">
        <f>(AQ296 - AP296 + DZ296*1E3/(8.314*(EB296+273.15)) * AS296/DY296 * AR296) * DY296/(100*DM296) * 1000/(1000 - AQ296)</f>
        <v>0</v>
      </c>
      <c r="AP296">
        <v>19.1400354085434</v>
      </c>
      <c r="AQ296">
        <v>24.7234314685315</v>
      </c>
      <c r="AR296">
        <v>-0.00854970476410322</v>
      </c>
      <c r="AS296">
        <v>94.9993966536346</v>
      </c>
      <c r="AT296">
        <v>0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4.8</v>
      </c>
      <c r="DN296">
        <v>0.5</v>
      </c>
      <c r="DO296" t="s">
        <v>440</v>
      </c>
      <c r="DP296">
        <v>2</v>
      </c>
      <c r="DQ296" t="b">
        <v>1</v>
      </c>
      <c r="DR296">
        <v>1758477411.84615</v>
      </c>
      <c r="DS296">
        <v>1340.53384615385</v>
      </c>
      <c r="DT296">
        <v>1426.17230769231</v>
      </c>
      <c r="DU296">
        <v>24.7818384615385</v>
      </c>
      <c r="DV296">
        <v>19.0996692307692</v>
      </c>
      <c r="DW296">
        <v>1332.87461538462</v>
      </c>
      <c r="DX296">
        <v>24.4234153846154</v>
      </c>
      <c r="DY296">
        <v>500.013307692308</v>
      </c>
      <c r="DZ296">
        <v>90.0827</v>
      </c>
      <c r="EA296">
        <v>0.0328128923076923</v>
      </c>
      <c r="EB296">
        <v>30.8936230769231</v>
      </c>
      <c r="EC296">
        <v>30.1341153846154</v>
      </c>
      <c r="ED296">
        <v>999.9</v>
      </c>
      <c r="EE296">
        <v>0</v>
      </c>
      <c r="EF296">
        <v>0</v>
      </c>
      <c r="EG296">
        <v>10000.8138461538</v>
      </c>
      <c r="EH296">
        <v>0</v>
      </c>
      <c r="EI296">
        <v>10.7945</v>
      </c>
      <c r="EJ296">
        <v>-85.638</v>
      </c>
      <c r="EK296">
        <v>1374.59846153846</v>
      </c>
      <c r="EL296">
        <v>1453.94384615385</v>
      </c>
      <c r="EM296">
        <v>5.68216307692308</v>
      </c>
      <c r="EN296">
        <v>1426.17230769231</v>
      </c>
      <c r="EO296">
        <v>19.0996692307692</v>
      </c>
      <c r="EP296">
        <v>2.23241461538462</v>
      </c>
      <c r="EQ296">
        <v>1.72055</v>
      </c>
      <c r="ER296">
        <v>19.1968153846154</v>
      </c>
      <c r="ES296">
        <v>15.0830615384615</v>
      </c>
      <c r="ET296">
        <v>1999.98307692308</v>
      </c>
      <c r="EU296">
        <v>0.980000230769231</v>
      </c>
      <c r="EV296">
        <v>0.0200000846153846</v>
      </c>
      <c r="EW296">
        <v>0</v>
      </c>
      <c r="EX296">
        <v>818.937846153846</v>
      </c>
      <c r="EY296">
        <v>5.00016</v>
      </c>
      <c r="EZ296">
        <v>16549.4615384615</v>
      </c>
      <c r="FA296">
        <v>18234.0307692308</v>
      </c>
      <c r="FB296">
        <v>48.7786153846154</v>
      </c>
      <c r="FC296">
        <v>49.2451538461538</v>
      </c>
      <c r="FD296">
        <v>49.187</v>
      </c>
      <c r="FE296">
        <v>48.75</v>
      </c>
      <c r="FF296">
        <v>50.625</v>
      </c>
      <c r="FG296">
        <v>1955.08307692308</v>
      </c>
      <c r="FH296">
        <v>39.9</v>
      </c>
      <c r="FI296">
        <v>0</v>
      </c>
      <c r="FJ296">
        <v>1758477421.4</v>
      </c>
      <c r="FK296">
        <v>0</v>
      </c>
      <c r="FL296">
        <v>818.778346153846</v>
      </c>
      <c r="FM296">
        <v>-6.47784615295268</v>
      </c>
      <c r="FN296">
        <v>-146.003418793854</v>
      </c>
      <c r="FO296">
        <v>16547.7230769231</v>
      </c>
      <c r="FP296">
        <v>15</v>
      </c>
      <c r="FQ296">
        <v>0</v>
      </c>
      <c r="FR296" t="s">
        <v>441</v>
      </c>
      <c r="FS296">
        <v>1747249705.1</v>
      </c>
      <c r="FT296">
        <v>1747249711.1</v>
      </c>
      <c r="FU296">
        <v>0</v>
      </c>
      <c r="FV296">
        <v>0.871</v>
      </c>
      <c r="FW296">
        <v>0.066</v>
      </c>
      <c r="FX296">
        <v>5.486</v>
      </c>
      <c r="FY296">
        <v>0.145</v>
      </c>
      <c r="FZ296">
        <v>420</v>
      </c>
      <c r="GA296">
        <v>16</v>
      </c>
      <c r="GB296">
        <v>0.27</v>
      </c>
      <c r="GC296">
        <v>0.16</v>
      </c>
      <c r="GD296">
        <v>-85.337380952381</v>
      </c>
      <c r="GE296">
        <v>-6.11082077922075</v>
      </c>
      <c r="GF296">
        <v>0.748625493261483</v>
      </c>
      <c r="GG296">
        <v>0</v>
      </c>
      <c r="GH296">
        <v>819.077764705882</v>
      </c>
      <c r="GI296">
        <v>-5.22655462282759</v>
      </c>
      <c r="GJ296">
        <v>0.563695999569613</v>
      </c>
      <c r="GK296">
        <v>-1</v>
      </c>
      <c r="GL296">
        <v>5.72771952380952</v>
      </c>
      <c r="GM296">
        <v>-0.957728571428574</v>
      </c>
      <c r="GN296">
        <v>0.0972971471943252</v>
      </c>
      <c r="GO296">
        <v>0</v>
      </c>
      <c r="GP296">
        <v>0</v>
      </c>
      <c r="GQ296">
        <v>2</v>
      </c>
      <c r="GR296" t="s">
        <v>467</v>
      </c>
      <c r="GS296">
        <v>3.12511</v>
      </c>
      <c r="GT296">
        <v>2.65833</v>
      </c>
      <c r="GU296">
        <v>0.199866</v>
      </c>
      <c r="GV296">
        <v>0.207489</v>
      </c>
      <c r="GW296">
        <v>0.103458</v>
      </c>
      <c r="GX296">
        <v>0.0867089</v>
      </c>
      <c r="GY296">
        <v>20726.3</v>
      </c>
      <c r="GZ296">
        <v>19356</v>
      </c>
      <c r="HA296">
        <v>23162.4</v>
      </c>
      <c r="HB296">
        <v>23778.7</v>
      </c>
      <c r="HC296">
        <v>35394.1</v>
      </c>
      <c r="HD296">
        <v>35952</v>
      </c>
      <c r="HE296">
        <v>41753.5</v>
      </c>
      <c r="HF296">
        <v>42398.4</v>
      </c>
      <c r="HG296">
        <v>1.91338</v>
      </c>
      <c r="HH296">
        <v>1.7999</v>
      </c>
      <c r="HI296">
        <v>0.157975</v>
      </c>
      <c r="HJ296">
        <v>0</v>
      </c>
      <c r="HK296">
        <v>27.5602</v>
      </c>
      <c r="HL296">
        <v>999.9</v>
      </c>
      <c r="HM296">
        <v>43.023</v>
      </c>
      <c r="HN296">
        <v>31.159</v>
      </c>
      <c r="HO296">
        <v>21.7409</v>
      </c>
      <c r="HP296">
        <v>54.3557</v>
      </c>
      <c r="HQ296">
        <v>43.2212</v>
      </c>
      <c r="HR296">
        <v>1</v>
      </c>
      <c r="HS296">
        <v>0.00837144</v>
      </c>
      <c r="HT296">
        <v>0.897903</v>
      </c>
      <c r="HU296">
        <v>20.2142</v>
      </c>
      <c r="HV296">
        <v>5.23226</v>
      </c>
      <c r="HW296">
        <v>11.992</v>
      </c>
      <c r="HX296">
        <v>4.95545</v>
      </c>
      <c r="HY296">
        <v>3.3039</v>
      </c>
      <c r="HZ296">
        <v>999.9</v>
      </c>
      <c r="IA296">
        <v>9999</v>
      </c>
      <c r="IB296">
        <v>9999</v>
      </c>
      <c r="IC296">
        <v>9999</v>
      </c>
      <c r="ID296">
        <v>1.86857</v>
      </c>
      <c r="IE296">
        <v>1.86431</v>
      </c>
      <c r="IF296">
        <v>1.87185</v>
      </c>
      <c r="IG296">
        <v>1.86279</v>
      </c>
      <c r="IH296">
        <v>1.86218</v>
      </c>
      <c r="II296">
        <v>1.86859</v>
      </c>
      <c r="IJ296">
        <v>1.85879</v>
      </c>
      <c r="IK296">
        <v>1.86511</v>
      </c>
      <c r="IL296">
        <v>5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7.71</v>
      </c>
      <c r="IZ296">
        <v>0.3569</v>
      </c>
      <c r="JA296">
        <v>4.24591870636989</v>
      </c>
      <c r="JB296">
        <v>0.00406324532283829</v>
      </c>
      <c r="JC296">
        <v>-1.45373754250553e-06</v>
      </c>
      <c r="JD296">
        <v>2.45784242640463e-10</v>
      </c>
      <c r="JE296">
        <v>0.0444475935836347</v>
      </c>
      <c r="JF296">
        <v>0.00491888386651684</v>
      </c>
      <c r="JG296">
        <v>0.000226889049496401</v>
      </c>
      <c r="JH296">
        <v>4.01595507822366e-06</v>
      </c>
      <c r="JI296">
        <v>-0</v>
      </c>
      <c r="JJ296">
        <v>2035</v>
      </c>
      <c r="JK296">
        <v>2</v>
      </c>
      <c r="JL296">
        <v>30</v>
      </c>
      <c r="JM296">
        <v>187128.6</v>
      </c>
      <c r="JN296">
        <v>187128.5</v>
      </c>
      <c r="JO296">
        <v>2.8418</v>
      </c>
      <c r="JP296">
        <v>2.34741</v>
      </c>
      <c r="JQ296">
        <v>1.49902</v>
      </c>
      <c r="JR296">
        <v>2.32422</v>
      </c>
      <c r="JS296">
        <v>1.54419</v>
      </c>
      <c r="JT296">
        <v>2.25708</v>
      </c>
      <c r="JU296">
        <v>36.1989</v>
      </c>
      <c r="JV296">
        <v>24.105</v>
      </c>
      <c r="JW296">
        <v>18</v>
      </c>
      <c r="JX296">
        <v>548.63</v>
      </c>
      <c r="JY296">
        <v>420.137</v>
      </c>
      <c r="JZ296">
        <v>27.272</v>
      </c>
      <c r="KA296">
        <v>27.6829</v>
      </c>
      <c r="KB296">
        <v>30.0001</v>
      </c>
      <c r="KC296">
        <v>27.5959</v>
      </c>
      <c r="KD296">
        <v>27.6223</v>
      </c>
      <c r="KE296">
        <v>56.9849</v>
      </c>
      <c r="KF296">
        <v>21.7995</v>
      </c>
      <c r="KG296">
        <v>36.4349</v>
      </c>
      <c r="KH296">
        <v>27.1581</v>
      </c>
      <c r="KI296">
        <v>1476.19</v>
      </c>
      <c r="KJ296">
        <v>19.2655</v>
      </c>
      <c r="KK296">
        <v>93.5839</v>
      </c>
      <c r="KL296">
        <v>98.8172</v>
      </c>
    </row>
    <row r="297" spans="1:298">
      <c r="A297">
        <v>281</v>
      </c>
      <c r="B297">
        <v>1758477425</v>
      </c>
      <c r="C297">
        <v>8096.90000009537</v>
      </c>
      <c r="D297" t="s">
        <v>1007</v>
      </c>
      <c r="E297" t="s">
        <v>1008</v>
      </c>
      <c r="F297">
        <v>5</v>
      </c>
      <c r="G297" t="s">
        <v>436</v>
      </c>
      <c r="H297" t="s">
        <v>832</v>
      </c>
      <c r="I297" t="s">
        <v>438</v>
      </c>
      <c r="J297">
        <v>1758477416.84615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1487.71814067533</v>
      </c>
      <c r="AL297">
        <v>1416.35527272727</v>
      </c>
      <c r="AM297">
        <v>3.34425108225076</v>
      </c>
      <c r="AN297">
        <v>63.94</v>
      </c>
      <c r="AO297">
        <f>(AQ297 - AP297 + DZ297*1E3/(8.314*(EB297+273.15)) * AS297/DY297 * AR297) * DY297/(100*DM297) * 1000/(1000 - AQ297)</f>
        <v>0</v>
      </c>
      <c r="AP297">
        <v>19.1928479474399</v>
      </c>
      <c r="AQ297">
        <v>24.6734293706294</v>
      </c>
      <c r="AR297">
        <v>-0.00956838753308414</v>
      </c>
      <c r="AS297">
        <v>94.9993966536346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4.8</v>
      </c>
      <c r="DN297">
        <v>0.5</v>
      </c>
      <c r="DO297" t="s">
        <v>440</v>
      </c>
      <c r="DP297">
        <v>2</v>
      </c>
      <c r="DQ297" t="b">
        <v>1</v>
      </c>
      <c r="DR297">
        <v>1758477416.84615</v>
      </c>
      <c r="DS297">
        <v>1357.35615384615</v>
      </c>
      <c r="DT297">
        <v>1442.93692307692</v>
      </c>
      <c r="DU297">
        <v>24.7403230769231</v>
      </c>
      <c r="DV297">
        <v>19.1469538461538</v>
      </c>
      <c r="DW297">
        <v>1349.67076923077</v>
      </c>
      <c r="DX297">
        <v>24.3828384615385</v>
      </c>
      <c r="DY297">
        <v>499.982769230769</v>
      </c>
      <c r="DZ297">
        <v>90.0826230769231</v>
      </c>
      <c r="EA297">
        <v>0.0329429230769231</v>
      </c>
      <c r="EB297">
        <v>30.8701076923077</v>
      </c>
      <c r="EC297">
        <v>30.1340769230769</v>
      </c>
      <c r="ED297">
        <v>999.9</v>
      </c>
      <c r="EE297">
        <v>0</v>
      </c>
      <c r="EF297">
        <v>0</v>
      </c>
      <c r="EG297">
        <v>9986.83076923077</v>
      </c>
      <c r="EH297">
        <v>0</v>
      </c>
      <c r="EI297">
        <v>10.7945</v>
      </c>
      <c r="EJ297">
        <v>-85.5802692307692</v>
      </c>
      <c r="EK297">
        <v>1391.78923076923</v>
      </c>
      <c r="EL297">
        <v>1471.10615384615</v>
      </c>
      <c r="EM297">
        <v>5.59337461538462</v>
      </c>
      <c r="EN297">
        <v>1442.93692307692</v>
      </c>
      <c r="EO297">
        <v>19.1469538461538</v>
      </c>
      <c r="EP297">
        <v>2.22867384615385</v>
      </c>
      <c r="EQ297">
        <v>1.72480692307692</v>
      </c>
      <c r="ER297">
        <v>19.1699076923077</v>
      </c>
      <c r="ES297">
        <v>15.1214692307692</v>
      </c>
      <c r="ET297">
        <v>1999.99538461538</v>
      </c>
      <c r="EU297">
        <v>0.980000384615385</v>
      </c>
      <c r="EV297">
        <v>0.0199998769230769</v>
      </c>
      <c r="EW297">
        <v>0</v>
      </c>
      <c r="EX297">
        <v>818.346076923077</v>
      </c>
      <c r="EY297">
        <v>5.00016</v>
      </c>
      <c r="EZ297">
        <v>16537.5538461538</v>
      </c>
      <c r="FA297">
        <v>18234.1538461538</v>
      </c>
      <c r="FB297">
        <v>48.7738461538462</v>
      </c>
      <c r="FC297">
        <v>49.2451538461538</v>
      </c>
      <c r="FD297">
        <v>49.187</v>
      </c>
      <c r="FE297">
        <v>48.75</v>
      </c>
      <c r="FF297">
        <v>50.625</v>
      </c>
      <c r="FG297">
        <v>1955.09538461538</v>
      </c>
      <c r="FH297">
        <v>39.9</v>
      </c>
      <c r="FI297">
        <v>0</v>
      </c>
      <c r="FJ297">
        <v>1758477426.2</v>
      </c>
      <c r="FK297">
        <v>0</v>
      </c>
      <c r="FL297">
        <v>818.194884615385</v>
      </c>
      <c r="FM297">
        <v>-6.07292307848886</v>
      </c>
      <c r="FN297">
        <v>-145.935042835809</v>
      </c>
      <c r="FO297">
        <v>16536.4538461538</v>
      </c>
      <c r="FP297">
        <v>15</v>
      </c>
      <c r="FQ297">
        <v>0</v>
      </c>
      <c r="FR297" t="s">
        <v>441</v>
      </c>
      <c r="FS297">
        <v>1747249705.1</v>
      </c>
      <c r="FT297">
        <v>1747249711.1</v>
      </c>
      <c r="FU297">
        <v>0</v>
      </c>
      <c r="FV297">
        <v>0.871</v>
      </c>
      <c r="FW297">
        <v>0.066</v>
      </c>
      <c r="FX297">
        <v>5.486</v>
      </c>
      <c r="FY297">
        <v>0.145</v>
      </c>
      <c r="FZ297">
        <v>420</v>
      </c>
      <c r="GA297">
        <v>16</v>
      </c>
      <c r="GB297">
        <v>0.27</v>
      </c>
      <c r="GC297">
        <v>0.16</v>
      </c>
      <c r="GD297">
        <v>-85.54963</v>
      </c>
      <c r="GE297">
        <v>-1.23437593984957</v>
      </c>
      <c r="GF297">
        <v>0.60945133448045</v>
      </c>
      <c r="GG297">
        <v>0</v>
      </c>
      <c r="GH297">
        <v>818.556411764706</v>
      </c>
      <c r="GI297">
        <v>-6.58392666351126</v>
      </c>
      <c r="GJ297">
        <v>0.680128928852158</v>
      </c>
      <c r="GK297">
        <v>-1</v>
      </c>
      <c r="GL297">
        <v>5.63153</v>
      </c>
      <c r="GM297">
        <v>-1.07692872180451</v>
      </c>
      <c r="GN297">
        <v>0.104493482428331</v>
      </c>
      <c r="GO297">
        <v>0</v>
      </c>
      <c r="GP297">
        <v>0</v>
      </c>
      <c r="GQ297">
        <v>2</v>
      </c>
      <c r="GR297" t="s">
        <v>467</v>
      </c>
      <c r="GS297">
        <v>3.12502</v>
      </c>
      <c r="GT297">
        <v>2.65826</v>
      </c>
      <c r="GU297">
        <v>0.201357</v>
      </c>
      <c r="GV297">
        <v>0.208987</v>
      </c>
      <c r="GW297">
        <v>0.10333</v>
      </c>
      <c r="GX297">
        <v>0.086926</v>
      </c>
      <c r="GY297">
        <v>20687.8</v>
      </c>
      <c r="GZ297">
        <v>19319.5</v>
      </c>
      <c r="HA297">
        <v>23162.5</v>
      </c>
      <c r="HB297">
        <v>23778.8</v>
      </c>
      <c r="HC297">
        <v>35399.5</v>
      </c>
      <c r="HD297">
        <v>35943.7</v>
      </c>
      <c r="HE297">
        <v>41753.6</v>
      </c>
      <c r="HF297">
        <v>42398.6</v>
      </c>
      <c r="HG297">
        <v>1.91293</v>
      </c>
      <c r="HH297">
        <v>1.8002</v>
      </c>
      <c r="HI297">
        <v>0.15711</v>
      </c>
      <c r="HJ297">
        <v>0</v>
      </c>
      <c r="HK297">
        <v>27.5616</v>
      </c>
      <c r="HL297">
        <v>999.9</v>
      </c>
      <c r="HM297">
        <v>43.12</v>
      </c>
      <c r="HN297">
        <v>31.159</v>
      </c>
      <c r="HO297">
        <v>21.7901</v>
      </c>
      <c r="HP297">
        <v>54.4857</v>
      </c>
      <c r="HQ297">
        <v>43.2452</v>
      </c>
      <c r="HR297">
        <v>1</v>
      </c>
      <c r="HS297">
        <v>0.00858486</v>
      </c>
      <c r="HT297">
        <v>0.945046</v>
      </c>
      <c r="HU297">
        <v>20.2139</v>
      </c>
      <c r="HV297">
        <v>5.23286</v>
      </c>
      <c r="HW297">
        <v>11.992</v>
      </c>
      <c r="HX297">
        <v>4.9555</v>
      </c>
      <c r="HY297">
        <v>3.30393</v>
      </c>
      <c r="HZ297">
        <v>999.9</v>
      </c>
      <c r="IA297">
        <v>9999</v>
      </c>
      <c r="IB297">
        <v>9999</v>
      </c>
      <c r="IC297">
        <v>9999</v>
      </c>
      <c r="ID297">
        <v>1.86857</v>
      </c>
      <c r="IE297">
        <v>1.86427</v>
      </c>
      <c r="IF297">
        <v>1.87183</v>
      </c>
      <c r="IG297">
        <v>1.86279</v>
      </c>
      <c r="IH297">
        <v>1.86217</v>
      </c>
      <c r="II297">
        <v>1.86859</v>
      </c>
      <c r="IJ297">
        <v>1.85876</v>
      </c>
      <c r="IK297">
        <v>1.86509</v>
      </c>
      <c r="IL297">
        <v>5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7.73</v>
      </c>
      <c r="IZ297">
        <v>0.3558</v>
      </c>
      <c r="JA297">
        <v>4.24591870636989</v>
      </c>
      <c r="JB297">
        <v>0.00406324532283829</v>
      </c>
      <c r="JC297">
        <v>-1.45373754250553e-06</v>
      </c>
      <c r="JD297">
        <v>2.45784242640463e-10</v>
      </c>
      <c r="JE297">
        <v>0.0444475935836347</v>
      </c>
      <c r="JF297">
        <v>0.00491888386651684</v>
      </c>
      <c r="JG297">
        <v>0.000226889049496401</v>
      </c>
      <c r="JH297">
        <v>4.01595507822366e-06</v>
      </c>
      <c r="JI297">
        <v>-0</v>
      </c>
      <c r="JJ297">
        <v>2035</v>
      </c>
      <c r="JK297">
        <v>2</v>
      </c>
      <c r="JL297">
        <v>30</v>
      </c>
      <c r="JM297">
        <v>187128.7</v>
      </c>
      <c r="JN297">
        <v>187128.6</v>
      </c>
      <c r="JO297">
        <v>2.87109</v>
      </c>
      <c r="JP297">
        <v>2.34863</v>
      </c>
      <c r="JQ297">
        <v>1.4978</v>
      </c>
      <c r="JR297">
        <v>2.32422</v>
      </c>
      <c r="JS297">
        <v>1.54419</v>
      </c>
      <c r="JT297">
        <v>2.25464</v>
      </c>
      <c r="JU297">
        <v>36.1989</v>
      </c>
      <c r="JV297">
        <v>24.105</v>
      </c>
      <c r="JW297">
        <v>18</v>
      </c>
      <c r="JX297">
        <v>548.318</v>
      </c>
      <c r="JY297">
        <v>420.287</v>
      </c>
      <c r="JZ297">
        <v>27.1354</v>
      </c>
      <c r="KA297">
        <v>27.6811</v>
      </c>
      <c r="KB297">
        <v>30.0001</v>
      </c>
      <c r="KC297">
        <v>27.5936</v>
      </c>
      <c r="KD297">
        <v>27.6191</v>
      </c>
      <c r="KE297">
        <v>57.4742</v>
      </c>
      <c r="KF297">
        <v>21.7995</v>
      </c>
      <c r="KG297">
        <v>36.8122</v>
      </c>
      <c r="KH297">
        <v>27.024</v>
      </c>
      <c r="KI297">
        <v>1489.82</v>
      </c>
      <c r="KJ297">
        <v>19.2561</v>
      </c>
      <c r="KK297">
        <v>93.5845</v>
      </c>
      <c r="KL297">
        <v>98.8177</v>
      </c>
    </row>
    <row r="298" spans="1:298">
      <c r="A298">
        <v>282</v>
      </c>
      <c r="B298">
        <v>1758477430</v>
      </c>
      <c r="C298">
        <v>8101.90000009537</v>
      </c>
      <c r="D298" t="s">
        <v>1009</v>
      </c>
      <c r="E298" t="s">
        <v>1010</v>
      </c>
      <c r="F298">
        <v>5</v>
      </c>
      <c r="G298" t="s">
        <v>436</v>
      </c>
      <c r="H298" t="s">
        <v>832</v>
      </c>
      <c r="I298" t="s">
        <v>438</v>
      </c>
      <c r="J298">
        <v>1758477421.84615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1505.55079691775</v>
      </c>
      <c r="AL298">
        <v>1433.92503030303</v>
      </c>
      <c r="AM298">
        <v>3.52216017316015</v>
      </c>
      <c r="AN298">
        <v>63.94</v>
      </c>
      <c r="AO298">
        <f>(AQ298 - AP298 + DZ298*1E3/(8.314*(EB298+273.15)) * AS298/DY298 * AR298) * DY298/(100*DM298) * 1000/(1000 - AQ298)</f>
        <v>0</v>
      </c>
      <c r="AP298">
        <v>19.2626572699654</v>
      </c>
      <c r="AQ298">
        <v>24.632962937063</v>
      </c>
      <c r="AR298">
        <v>-0.00859186147512927</v>
      </c>
      <c r="AS298">
        <v>94.9993966536346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4.8</v>
      </c>
      <c r="DN298">
        <v>0.5</v>
      </c>
      <c r="DO298" t="s">
        <v>440</v>
      </c>
      <c r="DP298">
        <v>2</v>
      </c>
      <c r="DQ298" t="b">
        <v>1</v>
      </c>
      <c r="DR298">
        <v>1758477421.84615</v>
      </c>
      <c r="DS298">
        <v>1374.25692307692</v>
      </c>
      <c r="DT298">
        <v>1460.07230769231</v>
      </c>
      <c r="DU298">
        <v>24.6957615384615</v>
      </c>
      <c r="DV298">
        <v>19.2087769230769</v>
      </c>
      <c r="DW298">
        <v>1366.54538461538</v>
      </c>
      <c r="DX298">
        <v>24.3392692307692</v>
      </c>
      <c r="DY298">
        <v>499.970230769231</v>
      </c>
      <c r="DZ298">
        <v>90.0834307692308</v>
      </c>
      <c r="EA298">
        <v>0.0330088923076923</v>
      </c>
      <c r="EB298">
        <v>30.8452692307692</v>
      </c>
      <c r="EC298">
        <v>30.1296692307692</v>
      </c>
      <c r="ED298">
        <v>999.9</v>
      </c>
      <c r="EE298">
        <v>0</v>
      </c>
      <c r="EF298">
        <v>0</v>
      </c>
      <c r="EG298">
        <v>9980.05692307692</v>
      </c>
      <c r="EH298">
        <v>0</v>
      </c>
      <c r="EI298">
        <v>10.7945</v>
      </c>
      <c r="EJ298">
        <v>-85.8151769230769</v>
      </c>
      <c r="EK298">
        <v>1409.05384615385</v>
      </c>
      <c r="EL298">
        <v>1488.66923076923</v>
      </c>
      <c r="EM298">
        <v>5.48698769230769</v>
      </c>
      <c r="EN298">
        <v>1460.07230769231</v>
      </c>
      <c r="EO298">
        <v>19.2087769230769</v>
      </c>
      <c r="EP298">
        <v>2.22467923076923</v>
      </c>
      <c r="EQ298">
        <v>1.73039230769231</v>
      </c>
      <c r="ER298">
        <v>19.1411230769231</v>
      </c>
      <c r="ES298">
        <v>15.1717307692308</v>
      </c>
      <c r="ET298">
        <v>2000.00461538462</v>
      </c>
      <c r="EU298">
        <v>0.980000538461539</v>
      </c>
      <c r="EV298">
        <v>0.0199996692307692</v>
      </c>
      <c r="EW298">
        <v>0</v>
      </c>
      <c r="EX298">
        <v>817.737076923077</v>
      </c>
      <c r="EY298">
        <v>5.00016</v>
      </c>
      <c r="EZ298">
        <v>16525.8153846154</v>
      </c>
      <c r="FA298">
        <v>18234.2384615385</v>
      </c>
      <c r="FB298">
        <v>48.7690769230769</v>
      </c>
      <c r="FC298">
        <v>49.2451538461538</v>
      </c>
      <c r="FD298">
        <v>49.187</v>
      </c>
      <c r="FE298">
        <v>48.75</v>
      </c>
      <c r="FF298">
        <v>50.625</v>
      </c>
      <c r="FG298">
        <v>1955.10461538462</v>
      </c>
      <c r="FH298">
        <v>39.9</v>
      </c>
      <c r="FI298">
        <v>0</v>
      </c>
      <c r="FJ298">
        <v>1758477431.6</v>
      </c>
      <c r="FK298">
        <v>0</v>
      </c>
      <c r="FL298">
        <v>817.57108</v>
      </c>
      <c r="FM298">
        <v>-7.41869231505535</v>
      </c>
      <c r="FN298">
        <v>-137.238461713432</v>
      </c>
      <c r="FO298">
        <v>16522.836</v>
      </c>
      <c r="FP298">
        <v>15</v>
      </c>
      <c r="FQ298">
        <v>0</v>
      </c>
      <c r="FR298" t="s">
        <v>441</v>
      </c>
      <c r="FS298">
        <v>1747249705.1</v>
      </c>
      <c r="FT298">
        <v>1747249711.1</v>
      </c>
      <c r="FU298">
        <v>0</v>
      </c>
      <c r="FV298">
        <v>0.871</v>
      </c>
      <c r="FW298">
        <v>0.066</v>
      </c>
      <c r="FX298">
        <v>5.486</v>
      </c>
      <c r="FY298">
        <v>0.145</v>
      </c>
      <c r="FZ298">
        <v>420</v>
      </c>
      <c r="GA298">
        <v>16</v>
      </c>
      <c r="GB298">
        <v>0.27</v>
      </c>
      <c r="GC298">
        <v>0.16</v>
      </c>
      <c r="GD298">
        <v>-85.647595</v>
      </c>
      <c r="GE298">
        <v>-1.78854586466175</v>
      </c>
      <c r="GF298">
        <v>0.629377806627307</v>
      </c>
      <c r="GG298">
        <v>0</v>
      </c>
      <c r="GH298">
        <v>818.122764705882</v>
      </c>
      <c r="GI298">
        <v>-6.76256684642158</v>
      </c>
      <c r="GJ298">
        <v>0.702101344235891</v>
      </c>
      <c r="GK298">
        <v>-1</v>
      </c>
      <c r="GL298">
        <v>5.556183</v>
      </c>
      <c r="GM298">
        <v>-1.25751157894736</v>
      </c>
      <c r="GN298">
        <v>0.121137428200371</v>
      </c>
      <c r="GO298">
        <v>0</v>
      </c>
      <c r="GP298">
        <v>0</v>
      </c>
      <c r="GQ298">
        <v>2</v>
      </c>
      <c r="GR298" t="s">
        <v>467</v>
      </c>
      <c r="GS298">
        <v>3.12492</v>
      </c>
      <c r="GT298">
        <v>2.65877</v>
      </c>
      <c r="GU298">
        <v>0.202875</v>
      </c>
      <c r="GV298">
        <v>0.210347</v>
      </c>
      <c r="GW298">
        <v>0.103197</v>
      </c>
      <c r="GX298">
        <v>0.0871112</v>
      </c>
      <c r="GY298">
        <v>20648.6</v>
      </c>
      <c r="GZ298">
        <v>19286.5</v>
      </c>
      <c r="HA298">
        <v>23162.6</v>
      </c>
      <c r="HB298">
        <v>23779</v>
      </c>
      <c r="HC298">
        <v>35405.1</v>
      </c>
      <c r="HD298">
        <v>35936.8</v>
      </c>
      <c r="HE298">
        <v>41753.9</v>
      </c>
      <c r="HF298">
        <v>42398.9</v>
      </c>
      <c r="HG298">
        <v>1.91258</v>
      </c>
      <c r="HH298">
        <v>1.8005</v>
      </c>
      <c r="HI298">
        <v>0.156879</v>
      </c>
      <c r="HJ298">
        <v>0</v>
      </c>
      <c r="HK298">
        <v>27.561</v>
      </c>
      <c r="HL298">
        <v>999.9</v>
      </c>
      <c r="HM298">
        <v>43.169</v>
      </c>
      <c r="HN298">
        <v>31.159</v>
      </c>
      <c r="HO298">
        <v>21.8138</v>
      </c>
      <c r="HP298">
        <v>54.2257</v>
      </c>
      <c r="HQ298">
        <v>43.149</v>
      </c>
      <c r="HR298">
        <v>1</v>
      </c>
      <c r="HS298">
        <v>0.00815803</v>
      </c>
      <c r="HT298">
        <v>1.06954</v>
      </c>
      <c r="HU298">
        <v>20.2131</v>
      </c>
      <c r="HV298">
        <v>5.23346</v>
      </c>
      <c r="HW298">
        <v>11.992</v>
      </c>
      <c r="HX298">
        <v>4.95565</v>
      </c>
      <c r="HY298">
        <v>3.30393</v>
      </c>
      <c r="HZ298">
        <v>999.9</v>
      </c>
      <c r="IA298">
        <v>9999</v>
      </c>
      <c r="IB298">
        <v>9999</v>
      </c>
      <c r="IC298">
        <v>9999</v>
      </c>
      <c r="ID298">
        <v>1.86857</v>
      </c>
      <c r="IE298">
        <v>1.86431</v>
      </c>
      <c r="IF298">
        <v>1.87183</v>
      </c>
      <c r="IG298">
        <v>1.86279</v>
      </c>
      <c r="IH298">
        <v>1.86217</v>
      </c>
      <c r="II298">
        <v>1.86859</v>
      </c>
      <c r="IJ298">
        <v>1.85881</v>
      </c>
      <c r="IK298">
        <v>1.8651</v>
      </c>
      <c r="IL298">
        <v>5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7.75</v>
      </c>
      <c r="IZ298">
        <v>0.3548</v>
      </c>
      <c r="JA298">
        <v>4.24591870636989</v>
      </c>
      <c r="JB298">
        <v>0.00406324532283829</v>
      </c>
      <c r="JC298">
        <v>-1.45373754250553e-06</v>
      </c>
      <c r="JD298">
        <v>2.45784242640463e-10</v>
      </c>
      <c r="JE298">
        <v>0.0444475935836347</v>
      </c>
      <c r="JF298">
        <v>0.00491888386651684</v>
      </c>
      <c r="JG298">
        <v>0.000226889049496401</v>
      </c>
      <c r="JH298">
        <v>4.01595507822366e-06</v>
      </c>
      <c r="JI298">
        <v>-0</v>
      </c>
      <c r="JJ298">
        <v>2035</v>
      </c>
      <c r="JK298">
        <v>2</v>
      </c>
      <c r="JL298">
        <v>30</v>
      </c>
      <c r="JM298">
        <v>187128.7</v>
      </c>
      <c r="JN298">
        <v>187128.6</v>
      </c>
      <c r="JO298">
        <v>2.89429</v>
      </c>
      <c r="JP298">
        <v>2.33887</v>
      </c>
      <c r="JQ298">
        <v>1.49902</v>
      </c>
      <c r="JR298">
        <v>2.32422</v>
      </c>
      <c r="JS298">
        <v>1.54419</v>
      </c>
      <c r="JT298">
        <v>2.28149</v>
      </c>
      <c r="JU298">
        <v>36.1754</v>
      </c>
      <c r="JV298">
        <v>24.1138</v>
      </c>
      <c r="JW298">
        <v>18</v>
      </c>
      <c r="JX298">
        <v>548.067</v>
      </c>
      <c r="JY298">
        <v>420.438</v>
      </c>
      <c r="JZ298">
        <v>27.009</v>
      </c>
      <c r="KA298">
        <v>27.6793</v>
      </c>
      <c r="KB298">
        <v>30.0001</v>
      </c>
      <c r="KC298">
        <v>27.5908</v>
      </c>
      <c r="KD298">
        <v>27.616</v>
      </c>
      <c r="KE298">
        <v>58.0259</v>
      </c>
      <c r="KF298">
        <v>21.7995</v>
      </c>
      <c r="KG298">
        <v>37.2225</v>
      </c>
      <c r="KH298">
        <v>26.9064</v>
      </c>
      <c r="KI298">
        <v>1510.22</v>
      </c>
      <c r="KJ298">
        <v>19.3459</v>
      </c>
      <c r="KK298">
        <v>93.585</v>
      </c>
      <c r="KL298">
        <v>98.8184</v>
      </c>
    </row>
    <row r="299" spans="1:298">
      <c r="A299">
        <v>283</v>
      </c>
      <c r="B299">
        <v>1758477435</v>
      </c>
      <c r="C299">
        <v>8106.90000009537</v>
      </c>
      <c r="D299" t="s">
        <v>1011</v>
      </c>
      <c r="E299" t="s">
        <v>1012</v>
      </c>
      <c r="F299">
        <v>5</v>
      </c>
      <c r="G299" t="s">
        <v>436</v>
      </c>
      <c r="H299" t="s">
        <v>832</v>
      </c>
      <c r="I299" t="s">
        <v>438</v>
      </c>
      <c r="J299">
        <v>1758477426.84615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1521.75484363636</v>
      </c>
      <c r="AL299">
        <v>1450.44315151515</v>
      </c>
      <c r="AM299">
        <v>3.29903896103885</v>
      </c>
      <c r="AN299">
        <v>63.94</v>
      </c>
      <c r="AO299">
        <f>(AQ299 - AP299 + DZ299*1E3/(8.314*(EB299+273.15)) * AS299/DY299 * AR299) * DY299/(100*DM299) * 1000/(1000 - AQ299)</f>
        <v>0</v>
      </c>
      <c r="AP299">
        <v>19.3086266883865</v>
      </c>
      <c r="AQ299">
        <v>24.5758937062937</v>
      </c>
      <c r="AR299">
        <v>-0.0103117006582945</v>
      </c>
      <c r="AS299">
        <v>94.9993966536346</v>
      </c>
      <c r="AT299">
        <v>0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4.8</v>
      </c>
      <c r="DN299">
        <v>0.5</v>
      </c>
      <c r="DO299" t="s">
        <v>440</v>
      </c>
      <c r="DP299">
        <v>2</v>
      </c>
      <c r="DQ299" t="b">
        <v>1</v>
      </c>
      <c r="DR299">
        <v>1758477426.84615</v>
      </c>
      <c r="DS299">
        <v>1391.11846153846</v>
      </c>
      <c r="DT299">
        <v>1476.53615384615</v>
      </c>
      <c r="DU299">
        <v>24.6479538461538</v>
      </c>
      <c r="DV299">
        <v>19.2632307692308</v>
      </c>
      <c r="DW299">
        <v>1383.38076923077</v>
      </c>
      <c r="DX299">
        <v>24.2925307692308</v>
      </c>
      <c r="DY299">
        <v>499.957923076923</v>
      </c>
      <c r="DZ299">
        <v>90.0837846153846</v>
      </c>
      <c r="EA299">
        <v>0.0328221923076923</v>
      </c>
      <c r="EB299">
        <v>30.8189230769231</v>
      </c>
      <c r="EC299">
        <v>30.1228230769231</v>
      </c>
      <c r="ED299">
        <v>999.9</v>
      </c>
      <c r="EE299">
        <v>0</v>
      </c>
      <c r="EF299">
        <v>0</v>
      </c>
      <c r="EG299">
        <v>10007.6553846154</v>
      </c>
      <c r="EH299">
        <v>0</v>
      </c>
      <c r="EI299">
        <v>10.7945</v>
      </c>
      <c r="EJ299">
        <v>-85.4182307692308</v>
      </c>
      <c r="EK299">
        <v>1426.27230769231</v>
      </c>
      <c r="EL299">
        <v>1505.53923076923</v>
      </c>
      <c r="EM299">
        <v>5.38472153846154</v>
      </c>
      <c r="EN299">
        <v>1476.53615384615</v>
      </c>
      <c r="EO299">
        <v>19.2632307692308</v>
      </c>
      <c r="EP299">
        <v>2.22038076923077</v>
      </c>
      <c r="EQ299">
        <v>1.73530461538462</v>
      </c>
      <c r="ER299">
        <v>19.1101076923077</v>
      </c>
      <c r="ES299">
        <v>15.2158461538462</v>
      </c>
      <c r="ET299">
        <v>1999.98923076923</v>
      </c>
      <c r="EU299">
        <v>0.980000538461539</v>
      </c>
      <c r="EV299">
        <v>0.0199996692307692</v>
      </c>
      <c r="EW299">
        <v>0</v>
      </c>
      <c r="EX299">
        <v>817.072153846154</v>
      </c>
      <c r="EY299">
        <v>5.00016</v>
      </c>
      <c r="EZ299">
        <v>16513.9923076923</v>
      </c>
      <c r="FA299">
        <v>18234.1</v>
      </c>
      <c r="FB299">
        <v>48.7643076923077</v>
      </c>
      <c r="FC299">
        <v>49.2451538461538</v>
      </c>
      <c r="FD299">
        <v>49.187</v>
      </c>
      <c r="FE299">
        <v>48.75</v>
      </c>
      <c r="FF299">
        <v>50.625</v>
      </c>
      <c r="FG299">
        <v>1955.08923076923</v>
      </c>
      <c r="FH299">
        <v>39.9</v>
      </c>
      <c r="FI299">
        <v>0</v>
      </c>
      <c r="FJ299">
        <v>1758477436.4</v>
      </c>
      <c r="FK299">
        <v>0</v>
      </c>
      <c r="FL299">
        <v>816.92648</v>
      </c>
      <c r="FM299">
        <v>-7.58523076882749</v>
      </c>
      <c r="FN299">
        <v>-148.97692284646</v>
      </c>
      <c r="FO299">
        <v>16511.472</v>
      </c>
      <c r="FP299">
        <v>15</v>
      </c>
      <c r="FQ299">
        <v>0</v>
      </c>
      <c r="FR299" t="s">
        <v>441</v>
      </c>
      <c r="FS299">
        <v>1747249705.1</v>
      </c>
      <c r="FT299">
        <v>1747249711.1</v>
      </c>
      <c r="FU299">
        <v>0</v>
      </c>
      <c r="FV299">
        <v>0.871</v>
      </c>
      <c r="FW299">
        <v>0.066</v>
      </c>
      <c r="FX299">
        <v>5.486</v>
      </c>
      <c r="FY299">
        <v>0.145</v>
      </c>
      <c r="FZ299">
        <v>420</v>
      </c>
      <c r="GA299">
        <v>16</v>
      </c>
      <c r="GB299">
        <v>0.27</v>
      </c>
      <c r="GC299">
        <v>0.16</v>
      </c>
      <c r="GD299">
        <v>-85.64431</v>
      </c>
      <c r="GE299">
        <v>3.68821353383476</v>
      </c>
      <c r="GF299">
        <v>0.601558646268177</v>
      </c>
      <c r="GG299">
        <v>0</v>
      </c>
      <c r="GH299">
        <v>817.455323529412</v>
      </c>
      <c r="GI299">
        <v>-7.22540871001097</v>
      </c>
      <c r="GJ299">
        <v>0.735433194494248</v>
      </c>
      <c r="GK299">
        <v>-1</v>
      </c>
      <c r="GL299">
        <v>5.434375</v>
      </c>
      <c r="GM299">
        <v>-1.24452360902256</v>
      </c>
      <c r="GN299">
        <v>0.119910344528735</v>
      </c>
      <c r="GO299">
        <v>0</v>
      </c>
      <c r="GP299">
        <v>0</v>
      </c>
      <c r="GQ299">
        <v>2</v>
      </c>
      <c r="GR299" t="s">
        <v>467</v>
      </c>
      <c r="GS299">
        <v>3.12512</v>
      </c>
      <c r="GT299">
        <v>2.65885</v>
      </c>
      <c r="GU299">
        <v>0.204318</v>
      </c>
      <c r="GV299">
        <v>0.211804</v>
      </c>
      <c r="GW299">
        <v>0.103027</v>
      </c>
      <c r="GX299">
        <v>0.0872963</v>
      </c>
      <c r="GY299">
        <v>20611.6</v>
      </c>
      <c r="GZ299">
        <v>19251.4</v>
      </c>
      <c r="HA299">
        <v>23163.1</v>
      </c>
      <c r="HB299">
        <v>23779.6</v>
      </c>
      <c r="HC299">
        <v>35412.2</v>
      </c>
      <c r="HD299">
        <v>35930.6</v>
      </c>
      <c r="HE299">
        <v>41754.1</v>
      </c>
      <c r="HF299">
        <v>42400</v>
      </c>
      <c r="HG299">
        <v>1.9128</v>
      </c>
      <c r="HH299">
        <v>1.80058</v>
      </c>
      <c r="HI299">
        <v>0.156626</v>
      </c>
      <c r="HJ299">
        <v>0</v>
      </c>
      <c r="HK299">
        <v>27.5599</v>
      </c>
      <c r="HL299">
        <v>999.9</v>
      </c>
      <c r="HM299">
        <v>43.267</v>
      </c>
      <c r="HN299">
        <v>31.159</v>
      </c>
      <c r="HO299">
        <v>21.8651</v>
      </c>
      <c r="HP299">
        <v>54.2957</v>
      </c>
      <c r="HQ299">
        <v>43.3093</v>
      </c>
      <c r="HR299">
        <v>1</v>
      </c>
      <c r="HS299">
        <v>0.00864583</v>
      </c>
      <c r="HT299">
        <v>1.08586</v>
      </c>
      <c r="HU299">
        <v>20.2131</v>
      </c>
      <c r="HV299">
        <v>5.23316</v>
      </c>
      <c r="HW299">
        <v>11.992</v>
      </c>
      <c r="HX299">
        <v>4.95555</v>
      </c>
      <c r="HY299">
        <v>3.30393</v>
      </c>
      <c r="HZ299">
        <v>999.9</v>
      </c>
      <c r="IA299">
        <v>9999</v>
      </c>
      <c r="IB299">
        <v>9999</v>
      </c>
      <c r="IC299">
        <v>9999</v>
      </c>
      <c r="ID299">
        <v>1.86857</v>
      </c>
      <c r="IE299">
        <v>1.86429</v>
      </c>
      <c r="IF299">
        <v>1.87185</v>
      </c>
      <c r="IG299">
        <v>1.86279</v>
      </c>
      <c r="IH299">
        <v>1.86217</v>
      </c>
      <c r="II299">
        <v>1.86859</v>
      </c>
      <c r="IJ299">
        <v>1.85879</v>
      </c>
      <c r="IK299">
        <v>1.86509</v>
      </c>
      <c r="IL299">
        <v>5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7.77</v>
      </c>
      <c r="IZ299">
        <v>0.3536</v>
      </c>
      <c r="JA299">
        <v>4.24591870636989</v>
      </c>
      <c r="JB299">
        <v>0.00406324532283829</v>
      </c>
      <c r="JC299">
        <v>-1.45373754250553e-06</v>
      </c>
      <c r="JD299">
        <v>2.45784242640463e-10</v>
      </c>
      <c r="JE299">
        <v>0.0444475935836347</v>
      </c>
      <c r="JF299">
        <v>0.00491888386651684</v>
      </c>
      <c r="JG299">
        <v>0.000226889049496401</v>
      </c>
      <c r="JH299">
        <v>4.01595507822366e-06</v>
      </c>
      <c r="JI299">
        <v>-0</v>
      </c>
      <c r="JJ299">
        <v>2035</v>
      </c>
      <c r="JK299">
        <v>2</v>
      </c>
      <c r="JL299">
        <v>30</v>
      </c>
      <c r="JM299">
        <v>187128.8</v>
      </c>
      <c r="JN299">
        <v>187128.7</v>
      </c>
      <c r="JO299">
        <v>2.91992</v>
      </c>
      <c r="JP299">
        <v>2.34375</v>
      </c>
      <c r="JQ299">
        <v>1.49902</v>
      </c>
      <c r="JR299">
        <v>2.32422</v>
      </c>
      <c r="JS299">
        <v>1.54419</v>
      </c>
      <c r="JT299">
        <v>2.27783</v>
      </c>
      <c r="JU299">
        <v>36.1989</v>
      </c>
      <c r="JV299">
        <v>24.1138</v>
      </c>
      <c r="JW299">
        <v>18</v>
      </c>
      <c r="JX299">
        <v>548.188</v>
      </c>
      <c r="JY299">
        <v>420.461</v>
      </c>
      <c r="JZ299">
        <v>26.8797</v>
      </c>
      <c r="KA299">
        <v>27.6777</v>
      </c>
      <c r="KB299">
        <v>30.0001</v>
      </c>
      <c r="KC299">
        <v>27.5879</v>
      </c>
      <c r="KD299">
        <v>27.6132</v>
      </c>
      <c r="KE299">
        <v>58.4737</v>
      </c>
      <c r="KF299">
        <v>21.7995</v>
      </c>
      <c r="KG299">
        <v>37.2225</v>
      </c>
      <c r="KH299">
        <v>26.7907</v>
      </c>
      <c r="KI299">
        <v>1523.72</v>
      </c>
      <c r="KJ299">
        <v>19.4477</v>
      </c>
      <c r="KK299">
        <v>93.5859</v>
      </c>
      <c r="KL299">
        <v>98.8209</v>
      </c>
    </row>
    <row r="300" spans="1:298">
      <c r="A300">
        <v>284</v>
      </c>
      <c r="B300">
        <v>1758477440</v>
      </c>
      <c r="C300">
        <v>8111.90000009537</v>
      </c>
      <c r="D300" t="s">
        <v>1013</v>
      </c>
      <c r="E300" t="s">
        <v>1014</v>
      </c>
      <c r="F300">
        <v>5</v>
      </c>
      <c r="G300" t="s">
        <v>436</v>
      </c>
      <c r="H300" t="s">
        <v>832</v>
      </c>
      <c r="I300" t="s">
        <v>438</v>
      </c>
      <c r="J300">
        <v>1758477431.84615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1539.10829551515</v>
      </c>
      <c r="AL300">
        <v>1467.52036363636</v>
      </c>
      <c r="AM300">
        <v>3.39587445887408</v>
      </c>
      <c r="AN300">
        <v>63.94</v>
      </c>
      <c r="AO300">
        <f>(AQ300 - AP300 + DZ300*1E3/(8.314*(EB300+273.15)) * AS300/DY300 * AR300) * DY300/(100*DM300) * 1000/(1000 - AQ300)</f>
        <v>0</v>
      </c>
      <c r="AP300">
        <v>19.373693910359</v>
      </c>
      <c r="AQ300">
        <v>24.5296223776224</v>
      </c>
      <c r="AR300">
        <v>-0.0100100257788233</v>
      </c>
      <c r="AS300">
        <v>94.9993966536346</v>
      </c>
      <c r="AT300">
        <v>0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4.8</v>
      </c>
      <c r="DN300">
        <v>0.5</v>
      </c>
      <c r="DO300" t="s">
        <v>440</v>
      </c>
      <c r="DP300">
        <v>2</v>
      </c>
      <c r="DQ300" t="b">
        <v>1</v>
      </c>
      <c r="DR300">
        <v>1758477431.84615</v>
      </c>
      <c r="DS300">
        <v>1407.78153846154</v>
      </c>
      <c r="DT300">
        <v>1493.20692307692</v>
      </c>
      <c r="DU300">
        <v>24.5998230769231</v>
      </c>
      <c r="DV300">
        <v>19.3246923076923</v>
      </c>
      <c r="DW300">
        <v>1400.02230769231</v>
      </c>
      <c r="DX300">
        <v>24.2454846153846</v>
      </c>
      <c r="DY300">
        <v>500.011615384615</v>
      </c>
      <c r="DZ300">
        <v>90.0838076923077</v>
      </c>
      <c r="EA300">
        <v>0.0326487923076923</v>
      </c>
      <c r="EB300">
        <v>30.791</v>
      </c>
      <c r="EC300">
        <v>30.1186769230769</v>
      </c>
      <c r="ED300">
        <v>999.9</v>
      </c>
      <c r="EE300">
        <v>0</v>
      </c>
      <c r="EF300">
        <v>0</v>
      </c>
      <c r="EG300">
        <v>10029.3884615385</v>
      </c>
      <c r="EH300">
        <v>0</v>
      </c>
      <c r="EI300">
        <v>10.7945</v>
      </c>
      <c r="EJ300">
        <v>-85.4251230769231</v>
      </c>
      <c r="EK300">
        <v>1443.28615384615</v>
      </c>
      <c r="EL300">
        <v>1522.63230769231</v>
      </c>
      <c r="EM300">
        <v>5.27512769230769</v>
      </c>
      <c r="EN300">
        <v>1493.20692307692</v>
      </c>
      <c r="EO300">
        <v>19.3246923076923</v>
      </c>
      <c r="EP300">
        <v>2.21604538461538</v>
      </c>
      <c r="EQ300">
        <v>1.74084076923077</v>
      </c>
      <c r="ER300">
        <v>19.0787538461538</v>
      </c>
      <c r="ES300">
        <v>15.2654230769231</v>
      </c>
      <c r="ET300">
        <v>1999.97307692308</v>
      </c>
      <c r="EU300">
        <v>0.980000615384615</v>
      </c>
      <c r="EV300">
        <v>0.0199996615384615</v>
      </c>
      <c r="EW300">
        <v>0</v>
      </c>
      <c r="EX300">
        <v>816.447538461539</v>
      </c>
      <c r="EY300">
        <v>5.00016</v>
      </c>
      <c r="EZ300">
        <v>16501.4615384615</v>
      </c>
      <c r="FA300">
        <v>18233.9461538462</v>
      </c>
      <c r="FB300">
        <v>48.7595384615385</v>
      </c>
      <c r="FC300">
        <v>49.2403076923077</v>
      </c>
      <c r="FD300">
        <v>49.187</v>
      </c>
      <c r="FE300">
        <v>48.75</v>
      </c>
      <c r="FF300">
        <v>50.625</v>
      </c>
      <c r="FG300">
        <v>1955.07307692308</v>
      </c>
      <c r="FH300">
        <v>39.9</v>
      </c>
      <c r="FI300">
        <v>0</v>
      </c>
      <c r="FJ300">
        <v>1758477441.2</v>
      </c>
      <c r="FK300">
        <v>0</v>
      </c>
      <c r="FL300">
        <v>816.28036</v>
      </c>
      <c r="FM300">
        <v>-8.46192308291597</v>
      </c>
      <c r="FN300">
        <v>-157.707692293009</v>
      </c>
      <c r="FO300">
        <v>16499.272</v>
      </c>
      <c r="FP300">
        <v>15</v>
      </c>
      <c r="FQ300">
        <v>0</v>
      </c>
      <c r="FR300" t="s">
        <v>441</v>
      </c>
      <c r="FS300">
        <v>1747249705.1</v>
      </c>
      <c r="FT300">
        <v>1747249711.1</v>
      </c>
      <c r="FU300">
        <v>0</v>
      </c>
      <c r="FV300">
        <v>0.871</v>
      </c>
      <c r="FW300">
        <v>0.066</v>
      </c>
      <c r="FX300">
        <v>5.486</v>
      </c>
      <c r="FY300">
        <v>0.145</v>
      </c>
      <c r="FZ300">
        <v>420</v>
      </c>
      <c r="GA300">
        <v>16</v>
      </c>
      <c r="GB300">
        <v>0.27</v>
      </c>
      <c r="GC300">
        <v>0.16</v>
      </c>
      <c r="GD300">
        <v>-85.4255952380952</v>
      </c>
      <c r="GE300">
        <v>0.989594805194753</v>
      </c>
      <c r="GF300">
        <v>0.447200338056979</v>
      </c>
      <c r="GG300">
        <v>0</v>
      </c>
      <c r="GH300">
        <v>816.791852941176</v>
      </c>
      <c r="GI300">
        <v>-7.86443086680683</v>
      </c>
      <c r="GJ300">
        <v>0.803549227320051</v>
      </c>
      <c r="GK300">
        <v>-1</v>
      </c>
      <c r="GL300">
        <v>5.33629142857143</v>
      </c>
      <c r="GM300">
        <v>-1.28956363636363</v>
      </c>
      <c r="GN300">
        <v>0.130489214525504</v>
      </c>
      <c r="GO300">
        <v>0</v>
      </c>
      <c r="GP300">
        <v>0</v>
      </c>
      <c r="GQ300">
        <v>2</v>
      </c>
      <c r="GR300" t="s">
        <v>467</v>
      </c>
      <c r="GS300">
        <v>3.12531</v>
      </c>
      <c r="GT300">
        <v>2.65824</v>
      </c>
      <c r="GU300">
        <v>0.205774</v>
      </c>
      <c r="GV300">
        <v>0.213114</v>
      </c>
      <c r="GW300">
        <v>0.102896</v>
      </c>
      <c r="GX300">
        <v>0.0875307</v>
      </c>
      <c r="GY300">
        <v>20573.6</v>
      </c>
      <c r="GZ300">
        <v>19219.3</v>
      </c>
      <c r="HA300">
        <v>23162.7</v>
      </c>
      <c r="HB300">
        <v>23779.4</v>
      </c>
      <c r="HC300">
        <v>35417.4</v>
      </c>
      <c r="HD300">
        <v>35921.2</v>
      </c>
      <c r="HE300">
        <v>41754.1</v>
      </c>
      <c r="HF300">
        <v>42399.8</v>
      </c>
      <c r="HG300">
        <v>1.9133</v>
      </c>
      <c r="HH300">
        <v>1.8005</v>
      </c>
      <c r="HI300">
        <v>0.157982</v>
      </c>
      <c r="HJ300">
        <v>0</v>
      </c>
      <c r="HK300">
        <v>27.5556</v>
      </c>
      <c r="HL300">
        <v>999.9</v>
      </c>
      <c r="HM300">
        <v>43.365</v>
      </c>
      <c r="HN300">
        <v>31.159</v>
      </c>
      <c r="HO300">
        <v>21.9163</v>
      </c>
      <c r="HP300">
        <v>53.8257</v>
      </c>
      <c r="HQ300">
        <v>43.2131</v>
      </c>
      <c r="HR300">
        <v>1</v>
      </c>
      <c r="HS300">
        <v>0.00809705</v>
      </c>
      <c r="HT300">
        <v>1.11213</v>
      </c>
      <c r="HU300">
        <v>20.2129</v>
      </c>
      <c r="HV300">
        <v>5.23316</v>
      </c>
      <c r="HW300">
        <v>11.992</v>
      </c>
      <c r="HX300">
        <v>4.95565</v>
      </c>
      <c r="HY300">
        <v>3.30395</v>
      </c>
      <c r="HZ300">
        <v>999.9</v>
      </c>
      <c r="IA300">
        <v>9999</v>
      </c>
      <c r="IB300">
        <v>9999</v>
      </c>
      <c r="IC300">
        <v>9999</v>
      </c>
      <c r="ID300">
        <v>1.86856</v>
      </c>
      <c r="IE300">
        <v>1.8643</v>
      </c>
      <c r="IF300">
        <v>1.87184</v>
      </c>
      <c r="IG300">
        <v>1.86279</v>
      </c>
      <c r="IH300">
        <v>1.86218</v>
      </c>
      <c r="II300">
        <v>1.86859</v>
      </c>
      <c r="IJ300">
        <v>1.85876</v>
      </c>
      <c r="IK300">
        <v>1.8651</v>
      </c>
      <c r="IL300">
        <v>5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7.8</v>
      </c>
      <c r="IZ300">
        <v>0.3526</v>
      </c>
      <c r="JA300">
        <v>4.24591870636989</v>
      </c>
      <c r="JB300">
        <v>0.00406324532283829</v>
      </c>
      <c r="JC300">
        <v>-1.45373754250553e-06</v>
      </c>
      <c r="JD300">
        <v>2.45784242640463e-10</v>
      </c>
      <c r="JE300">
        <v>0.0444475935836347</v>
      </c>
      <c r="JF300">
        <v>0.00491888386651684</v>
      </c>
      <c r="JG300">
        <v>0.000226889049496401</v>
      </c>
      <c r="JH300">
        <v>4.01595507822366e-06</v>
      </c>
      <c r="JI300">
        <v>-0</v>
      </c>
      <c r="JJ300">
        <v>2035</v>
      </c>
      <c r="JK300">
        <v>2</v>
      </c>
      <c r="JL300">
        <v>30</v>
      </c>
      <c r="JM300">
        <v>187128.9</v>
      </c>
      <c r="JN300">
        <v>187128.8</v>
      </c>
      <c r="JO300">
        <v>2.94312</v>
      </c>
      <c r="JP300">
        <v>2.34741</v>
      </c>
      <c r="JQ300">
        <v>1.49902</v>
      </c>
      <c r="JR300">
        <v>2.32422</v>
      </c>
      <c r="JS300">
        <v>1.54419</v>
      </c>
      <c r="JT300">
        <v>2.26562</v>
      </c>
      <c r="JU300">
        <v>36.1754</v>
      </c>
      <c r="JV300">
        <v>24.1138</v>
      </c>
      <c r="JW300">
        <v>18</v>
      </c>
      <c r="JX300">
        <v>548.493</v>
      </c>
      <c r="JY300">
        <v>420.396</v>
      </c>
      <c r="JZ300">
        <v>26.7631</v>
      </c>
      <c r="KA300">
        <v>27.6769</v>
      </c>
      <c r="KB300">
        <v>30</v>
      </c>
      <c r="KC300">
        <v>27.5856</v>
      </c>
      <c r="KD300">
        <v>27.6102</v>
      </c>
      <c r="KE300">
        <v>58.9247</v>
      </c>
      <c r="KF300">
        <v>21.7995</v>
      </c>
      <c r="KG300">
        <v>37.6108</v>
      </c>
      <c r="KH300">
        <v>26.6703</v>
      </c>
      <c r="KI300">
        <v>1537.28</v>
      </c>
      <c r="KJ300">
        <v>19.559</v>
      </c>
      <c r="KK300">
        <v>93.5853</v>
      </c>
      <c r="KL300">
        <v>98.8204</v>
      </c>
    </row>
    <row r="301" spans="1:298">
      <c r="A301">
        <v>285</v>
      </c>
      <c r="B301">
        <v>1758477445</v>
      </c>
      <c r="C301">
        <v>8116.90000009537</v>
      </c>
      <c r="D301" t="s">
        <v>1015</v>
      </c>
      <c r="E301" t="s">
        <v>1016</v>
      </c>
      <c r="F301">
        <v>5</v>
      </c>
      <c r="G301" t="s">
        <v>436</v>
      </c>
      <c r="H301" t="s">
        <v>832</v>
      </c>
      <c r="I301" t="s">
        <v>438</v>
      </c>
      <c r="J301">
        <v>1758477436.84615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1554.60981160173</v>
      </c>
      <c r="AL301">
        <v>1483.63375757576</v>
      </c>
      <c r="AM301">
        <v>3.20076623376606</v>
      </c>
      <c r="AN301">
        <v>63.94</v>
      </c>
      <c r="AO301">
        <f>(AQ301 - AP301 + DZ301*1E3/(8.314*(EB301+273.15)) * AS301/DY301 * AR301) * DY301/(100*DM301) * 1000/(1000 - AQ301)</f>
        <v>0</v>
      </c>
      <c r="AP301">
        <v>19.44914193407</v>
      </c>
      <c r="AQ301">
        <v>24.4798188811189</v>
      </c>
      <c r="AR301">
        <v>-0.00962650818813482</v>
      </c>
      <c r="AS301">
        <v>94.9993966536346</v>
      </c>
      <c r="AT301">
        <v>0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4.8</v>
      </c>
      <c r="DN301">
        <v>0.5</v>
      </c>
      <c r="DO301" t="s">
        <v>440</v>
      </c>
      <c r="DP301">
        <v>2</v>
      </c>
      <c r="DQ301" t="b">
        <v>1</v>
      </c>
      <c r="DR301">
        <v>1758477436.84615</v>
      </c>
      <c r="DS301">
        <v>1424.23923076923</v>
      </c>
      <c r="DT301">
        <v>1509.11846153846</v>
      </c>
      <c r="DU301">
        <v>24.5503076923077</v>
      </c>
      <c r="DV301">
        <v>19.3885923076923</v>
      </c>
      <c r="DW301">
        <v>1416.45692307692</v>
      </c>
      <c r="DX301">
        <v>24.1970769230769</v>
      </c>
      <c r="DY301">
        <v>500.017923076923</v>
      </c>
      <c r="DZ301">
        <v>90.0833923076923</v>
      </c>
      <c r="EA301">
        <v>0.0327560769230769</v>
      </c>
      <c r="EB301">
        <v>30.7618615384615</v>
      </c>
      <c r="EC301">
        <v>30.1226153846154</v>
      </c>
      <c r="ED301">
        <v>999.9</v>
      </c>
      <c r="EE301">
        <v>0</v>
      </c>
      <c r="EF301">
        <v>0</v>
      </c>
      <c r="EG301">
        <v>10019.4807692308</v>
      </c>
      <c r="EH301">
        <v>0</v>
      </c>
      <c r="EI301">
        <v>10.796</v>
      </c>
      <c r="EJ301">
        <v>-84.8801230769231</v>
      </c>
      <c r="EK301">
        <v>1460.08384615385</v>
      </c>
      <c r="EL301">
        <v>1538.95846153846</v>
      </c>
      <c r="EM301">
        <v>5.16170846153846</v>
      </c>
      <c r="EN301">
        <v>1509.11846153846</v>
      </c>
      <c r="EO301">
        <v>19.3885923076923</v>
      </c>
      <c r="EP301">
        <v>2.21157384615385</v>
      </c>
      <c r="EQ301">
        <v>1.74658769230769</v>
      </c>
      <c r="ER301">
        <v>19.0463692307692</v>
      </c>
      <c r="ES301">
        <v>15.3167153846154</v>
      </c>
      <c r="ET301">
        <v>1999.98384615385</v>
      </c>
      <c r="EU301">
        <v>0.980000923076923</v>
      </c>
      <c r="EV301">
        <v>0.0199994384615385</v>
      </c>
      <c r="EW301">
        <v>0</v>
      </c>
      <c r="EX301">
        <v>815.786461538462</v>
      </c>
      <c r="EY301">
        <v>5.00016</v>
      </c>
      <c r="EZ301">
        <v>16488.7230769231</v>
      </c>
      <c r="FA301">
        <v>18234.0230769231</v>
      </c>
      <c r="FB301">
        <v>48.7547692307692</v>
      </c>
      <c r="FC301">
        <v>49.2306153846154</v>
      </c>
      <c r="FD301">
        <v>49.187</v>
      </c>
      <c r="FE301">
        <v>48.75</v>
      </c>
      <c r="FF301">
        <v>50.625</v>
      </c>
      <c r="FG301">
        <v>1955.08384615385</v>
      </c>
      <c r="FH301">
        <v>39.9</v>
      </c>
      <c r="FI301">
        <v>0</v>
      </c>
      <c r="FJ301">
        <v>1758477446</v>
      </c>
      <c r="FK301">
        <v>0</v>
      </c>
      <c r="FL301">
        <v>815.65752</v>
      </c>
      <c r="FM301">
        <v>-8.31707691761424</v>
      </c>
      <c r="FN301">
        <v>-153.392307417349</v>
      </c>
      <c r="FO301">
        <v>16486.876</v>
      </c>
      <c r="FP301">
        <v>15</v>
      </c>
      <c r="FQ301">
        <v>0</v>
      </c>
      <c r="FR301" t="s">
        <v>441</v>
      </c>
      <c r="FS301">
        <v>1747249705.1</v>
      </c>
      <c r="FT301">
        <v>1747249711.1</v>
      </c>
      <c r="FU301">
        <v>0</v>
      </c>
      <c r="FV301">
        <v>0.871</v>
      </c>
      <c r="FW301">
        <v>0.066</v>
      </c>
      <c r="FX301">
        <v>5.486</v>
      </c>
      <c r="FY301">
        <v>0.145</v>
      </c>
      <c r="FZ301">
        <v>420</v>
      </c>
      <c r="GA301">
        <v>16</v>
      </c>
      <c r="GB301">
        <v>0.27</v>
      </c>
      <c r="GC301">
        <v>0.16</v>
      </c>
      <c r="GD301">
        <v>-85.13586</v>
      </c>
      <c r="GE301">
        <v>5.35869473684197</v>
      </c>
      <c r="GF301">
        <v>0.663769251622881</v>
      </c>
      <c r="GG301">
        <v>0</v>
      </c>
      <c r="GH301">
        <v>816.096058823529</v>
      </c>
      <c r="GI301">
        <v>-7.98591290631103</v>
      </c>
      <c r="GJ301">
        <v>0.811009318187441</v>
      </c>
      <c r="GK301">
        <v>-1</v>
      </c>
      <c r="GL301">
        <v>5.2121415</v>
      </c>
      <c r="GM301">
        <v>-1.37126751879699</v>
      </c>
      <c r="GN301">
        <v>0.132324545579231</v>
      </c>
      <c r="GO301">
        <v>0</v>
      </c>
      <c r="GP301">
        <v>0</v>
      </c>
      <c r="GQ301">
        <v>2</v>
      </c>
      <c r="GR301" t="s">
        <v>467</v>
      </c>
      <c r="GS301">
        <v>3.12502</v>
      </c>
      <c r="GT301">
        <v>2.65863</v>
      </c>
      <c r="GU301">
        <v>0.207153</v>
      </c>
      <c r="GV301">
        <v>0.214502</v>
      </c>
      <c r="GW301">
        <v>0.102748</v>
      </c>
      <c r="GX301">
        <v>0.0878284</v>
      </c>
      <c r="GY301">
        <v>20538.2</v>
      </c>
      <c r="GZ301">
        <v>19185.5</v>
      </c>
      <c r="HA301">
        <v>23163.1</v>
      </c>
      <c r="HB301">
        <v>23779.5</v>
      </c>
      <c r="HC301">
        <v>35423.5</v>
      </c>
      <c r="HD301">
        <v>35909.6</v>
      </c>
      <c r="HE301">
        <v>41754.2</v>
      </c>
      <c r="HF301">
        <v>42399.8</v>
      </c>
      <c r="HG301">
        <v>1.91278</v>
      </c>
      <c r="HH301">
        <v>1.80138</v>
      </c>
      <c r="HI301">
        <v>0.157915</v>
      </c>
      <c r="HJ301">
        <v>0</v>
      </c>
      <c r="HK301">
        <v>27.5494</v>
      </c>
      <c r="HL301">
        <v>999.9</v>
      </c>
      <c r="HM301">
        <v>43.438</v>
      </c>
      <c r="HN301">
        <v>31.159</v>
      </c>
      <c r="HO301">
        <v>21.9512</v>
      </c>
      <c r="HP301">
        <v>54.4657</v>
      </c>
      <c r="HQ301">
        <v>43.2692</v>
      </c>
      <c r="HR301">
        <v>1</v>
      </c>
      <c r="HS301">
        <v>0.00815549</v>
      </c>
      <c r="HT301">
        <v>1.21992</v>
      </c>
      <c r="HU301">
        <v>20.212</v>
      </c>
      <c r="HV301">
        <v>5.23286</v>
      </c>
      <c r="HW301">
        <v>11.992</v>
      </c>
      <c r="HX301">
        <v>4.95565</v>
      </c>
      <c r="HY301">
        <v>3.30398</v>
      </c>
      <c r="HZ301">
        <v>999.9</v>
      </c>
      <c r="IA301">
        <v>9999</v>
      </c>
      <c r="IB301">
        <v>9999</v>
      </c>
      <c r="IC301">
        <v>9999</v>
      </c>
      <c r="ID301">
        <v>1.86859</v>
      </c>
      <c r="IE301">
        <v>1.86431</v>
      </c>
      <c r="IF301">
        <v>1.87183</v>
      </c>
      <c r="IG301">
        <v>1.86279</v>
      </c>
      <c r="IH301">
        <v>1.86218</v>
      </c>
      <c r="II301">
        <v>1.86859</v>
      </c>
      <c r="IJ301">
        <v>1.8588</v>
      </c>
      <c r="IK301">
        <v>1.86511</v>
      </c>
      <c r="IL301">
        <v>5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7.83</v>
      </c>
      <c r="IZ301">
        <v>0.3514</v>
      </c>
      <c r="JA301">
        <v>4.24591870636989</v>
      </c>
      <c r="JB301">
        <v>0.00406324532283829</v>
      </c>
      <c r="JC301">
        <v>-1.45373754250553e-06</v>
      </c>
      <c r="JD301">
        <v>2.45784242640463e-10</v>
      </c>
      <c r="JE301">
        <v>0.0444475935836347</v>
      </c>
      <c r="JF301">
        <v>0.00491888386651684</v>
      </c>
      <c r="JG301">
        <v>0.000226889049496401</v>
      </c>
      <c r="JH301">
        <v>4.01595507822366e-06</v>
      </c>
      <c r="JI301">
        <v>-0</v>
      </c>
      <c r="JJ301">
        <v>2035</v>
      </c>
      <c r="JK301">
        <v>2</v>
      </c>
      <c r="JL301">
        <v>30</v>
      </c>
      <c r="JM301">
        <v>187129</v>
      </c>
      <c r="JN301">
        <v>187128.9</v>
      </c>
      <c r="JO301">
        <v>2.96753</v>
      </c>
      <c r="JP301">
        <v>2.34375</v>
      </c>
      <c r="JQ301">
        <v>1.49902</v>
      </c>
      <c r="JR301">
        <v>2.32422</v>
      </c>
      <c r="JS301">
        <v>1.54419</v>
      </c>
      <c r="JT301">
        <v>2.26685</v>
      </c>
      <c r="JU301">
        <v>36.1989</v>
      </c>
      <c r="JV301">
        <v>24.1138</v>
      </c>
      <c r="JW301">
        <v>18</v>
      </c>
      <c r="JX301">
        <v>548.127</v>
      </c>
      <c r="JY301">
        <v>420.883</v>
      </c>
      <c r="JZ301">
        <v>26.6492</v>
      </c>
      <c r="KA301">
        <v>27.6746</v>
      </c>
      <c r="KB301">
        <v>30.0001</v>
      </c>
      <c r="KC301">
        <v>27.5827</v>
      </c>
      <c r="KD301">
        <v>27.6076</v>
      </c>
      <c r="KE301">
        <v>59.4792</v>
      </c>
      <c r="KF301">
        <v>21.2513</v>
      </c>
      <c r="KG301">
        <v>38.0168</v>
      </c>
      <c r="KH301">
        <v>26.5381</v>
      </c>
      <c r="KI301">
        <v>1557.62</v>
      </c>
      <c r="KJ301">
        <v>19.5621</v>
      </c>
      <c r="KK301">
        <v>93.586</v>
      </c>
      <c r="KL301">
        <v>98.8204</v>
      </c>
    </row>
    <row r="302" spans="1:298">
      <c r="A302">
        <v>286</v>
      </c>
      <c r="B302">
        <v>1758477450</v>
      </c>
      <c r="C302">
        <v>8121.90000009537</v>
      </c>
      <c r="D302" t="s">
        <v>1017</v>
      </c>
      <c r="E302" t="s">
        <v>1018</v>
      </c>
      <c r="F302">
        <v>5</v>
      </c>
      <c r="G302" t="s">
        <v>436</v>
      </c>
      <c r="H302" t="s">
        <v>832</v>
      </c>
      <c r="I302" t="s">
        <v>438</v>
      </c>
      <c r="J302">
        <v>1758477441.84615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1572.20298649351</v>
      </c>
      <c r="AL302">
        <v>1500.52254545455</v>
      </c>
      <c r="AM302">
        <v>3.40364502164482</v>
      </c>
      <c r="AN302">
        <v>63.94</v>
      </c>
      <c r="AO302">
        <f>(AQ302 - AP302 + DZ302*1E3/(8.314*(EB302+273.15)) * AS302/DY302 * AR302) * DY302/(100*DM302) * 1000/(1000 - AQ302)</f>
        <v>0</v>
      </c>
      <c r="AP302">
        <v>19.5562511688518</v>
      </c>
      <c r="AQ302">
        <v>24.4475</v>
      </c>
      <c r="AR302">
        <v>-0.00761524215943591</v>
      </c>
      <c r="AS302">
        <v>94.9993966536346</v>
      </c>
      <c r="AT302">
        <v>0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4.8</v>
      </c>
      <c r="DN302">
        <v>0.5</v>
      </c>
      <c r="DO302" t="s">
        <v>440</v>
      </c>
      <c r="DP302">
        <v>2</v>
      </c>
      <c r="DQ302" t="b">
        <v>1</v>
      </c>
      <c r="DR302">
        <v>1758477441.84615</v>
      </c>
      <c r="DS302">
        <v>1440.53538461538</v>
      </c>
      <c r="DT302">
        <v>1525.53846153846</v>
      </c>
      <c r="DU302">
        <v>24.5034153846154</v>
      </c>
      <c r="DV302">
        <v>19.4802461538461</v>
      </c>
      <c r="DW302">
        <v>1432.73</v>
      </c>
      <c r="DX302">
        <v>24.1512461538462</v>
      </c>
      <c r="DY302">
        <v>500.048461538462</v>
      </c>
      <c r="DZ302">
        <v>90.0834538461539</v>
      </c>
      <c r="EA302">
        <v>0.0328167461538462</v>
      </c>
      <c r="EB302">
        <v>30.7301846153846</v>
      </c>
      <c r="EC302">
        <v>30.1252230769231</v>
      </c>
      <c r="ED302">
        <v>999.9</v>
      </c>
      <c r="EE302">
        <v>0</v>
      </c>
      <c r="EF302">
        <v>0</v>
      </c>
      <c r="EG302">
        <v>10012.6884615385</v>
      </c>
      <c r="EH302">
        <v>0</v>
      </c>
      <c r="EI302">
        <v>10.7977153846154</v>
      </c>
      <c r="EJ302">
        <v>-85.0034230769231</v>
      </c>
      <c r="EK302">
        <v>1476.71923076923</v>
      </c>
      <c r="EL302">
        <v>1555.84692307692</v>
      </c>
      <c r="EM302">
        <v>5.02316</v>
      </c>
      <c r="EN302">
        <v>1525.53846153846</v>
      </c>
      <c r="EO302">
        <v>19.4802461538461</v>
      </c>
      <c r="EP302">
        <v>2.20735076923077</v>
      </c>
      <c r="EQ302">
        <v>1.75484538461538</v>
      </c>
      <c r="ER302">
        <v>19.0157307692308</v>
      </c>
      <c r="ES302">
        <v>15.3901307692308</v>
      </c>
      <c r="ET302">
        <v>2000.03461538462</v>
      </c>
      <c r="EU302">
        <v>0.980001538461539</v>
      </c>
      <c r="EV302">
        <v>0.0199988</v>
      </c>
      <c r="EW302">
        <v>0</v>
      </c>
      <c r="EX302">
        <v>815.182923076923</v>
      </c>
      <c r="EY302">
        <v>5.00016</v>
      </c>
      <c r="EZ302">
        <v>16476.4076923077</v>
      </c>
      <c r="FA302">
        <v>18234.4923076923</v>
      </c>
      <c r="FB302">
        <v>48.75</v>
      </c>
      <c r="FC302">
        <v>49.2112307692308</v>
      </c>
      <c r="FD302">
        <v>49.187</v>
      </c>
      <c r="FE302">
        <v>48.75</v>
      </c>
      <c r="FF302">
        <v>50.625</v>
      </c>
      <c r="FG302">
        <v>1955.13461538462</v>
      </c>
      <c r="FH302">
        <v>39.9</v>
      </c>
      <c r="FI302">
        <v>0</v>
      </c>
      <c r="FJ302">
        <v>1758477451.4</v>
      </c>
      <c r="FK302">
        <v>0</v>
      </c>
      <c r="FL302">
        <v>814.996269230769</v>
      </c>
      <c r="FM302">
        <v>-6.37651282455293</v>
      </c>
      <c r="FN302">
        <v>-146.078632394478</v>
      </c>
      <c r="FO302">
        <v>16474.0538461538</v>
      </c>
      <c r="FP302">
        <v>15</v>
      </c>
      <c r="FQ302">
        <v>0</v>
      </c>
      <c r="FR302" t="s">
        <v>441</v>
      </c>
      <c r="FS302">
        <v>1747249705.1</v>
      </c>
      <c r="FT302">
        <v>1747249711.1</v>
      </c>
      <c r="FU302">
        <v>0</v>
      </c>
      <c r="FV302">
        <v>0.871</v>
      </c>
      <c r="FW302">
        <v>0.066</v>
      </c>
      <c r="FX302">
        <v>5.486</v>
      </c>
      <c r="FY302">
        <v>0.145</v>
      </c>
      <c r="FZ302">
        <v>420</v>
      </c>
      <c r="GA302">
        <v>16</v>
      </c>
      <c r="GB302">
        <v>0.27</v>
      </c>
      <c r="GC302">
        <v>0.16</v>
      </c>
      <c r="GD302">
        <v>-85.0616476190476</v>
      </c>
      <c r="GE302">
        <v>0.48914805194806</v>
      </c>
      <c r="GF302">
        <v>0.563377981565999</v>
      </c>
      <c r="GG302">
        <v>1</v>
      </c>
      <c r="GH302">
        <v>815.490352941177</v>
      </c>
      <c r="GI302">
        <v>-7.68299465789277</v>
      </c>
      <c r="GJ302">
        <v>0.781085966585773</v>
      </c>
      <c r="GK302">
        <v>-1</v>
      </c>
      <c r="GL302">
        <v>5.09837333333333</v>
      </c>
      <c r="GM302">
        <v>-1.61002831168831</v>
      </c>
      <c r="GN302">
        <v>0.163292713228885</v>
      </c>
      <c r="GO302">
        <v>0</v>
      </c>
      <c r="GP302">
        <v>1</v>
      </c>
      <c r="GQ302">
        <v>2</v>
      </c>
      <c r="GR302" t="s">
        <v>448</v>
      </c>
      <c r="GS302">
        <v>3.12512</v>
      </c>
      <c r="GT302">
        <v>2.65882</v>
      </c>
      <c r="GU302">
        <v>0.2086</v>
      </c>
      <c r="GV302">
        <v>0.215885</v>
      </c>
      <c r="GW302">
        <v>0.102678</v>
      </c>
      <c r="GX302">
        <v>0.0882725</v>
      </c>
      <c r="GY302">
        <v>20500.9</v>
      </c>
      <c r="GZ302">
        <v>19151.6</v>
      </c>
      <c r="HA302">
        <v>23163.2</v>
      </c>
      <c r="HB302">
        <v>23779.4</v>
      </c>
      <c r="HC302">
        <v>35426.8</v>
      </c>
      <c r="HD302">
        <v>35892.2</v>
      </c>
      <c r="HE302">
        <v>41754.5</v>
      </c>
      <c r="HF302">
        <v>42399.7</v>
      </c>
      <c r="HG302">
        <v>1.91282</v>
      </c>
      <c r="HH302">
        <v>1.80123</v>
      </c>
      <c r="HI302">
        <v>0.158083</v>
      </c>
      <c r="HJ302">
        <v>0</v>
      </c>
      <c r="HK302">
        <v>27.5414</v>
      </c>
      <c r="HL302">
        <v>999.9</v>
      </c>
      <c r="HM302">
        <v>43.536</v>
      </c>
      <c r="HN302">
        <v>31.149</v>
      </c>
      <c r="HO302">
        <v>21.9894</v>
      </c>
      <c r="HP302">
        <v>54.1157</v>
      </c>
      <c r="HQ302">
        <v>43.2692</v>
      </c>
      <c r="HR302">
        <v>1</v>
      </c>
      <c r="HS302">
        <v>0.00867632</v>
      </c>
      <c r="HT302">
        <v>1.32856</v>
      </c>
      <c r="HU302">
        <v>20.2114</v>
      </c>
      <c r="HV302">
        <v>5.23301</v>
      </c>
      <c r="HW302">
        <v>11.992</v>
      </c>
      <c r="HX302">
        <v>4.9556</v>
      </c>
      <c r="HY302">
        <v>3.30398</v>
      </c>
      <c r="HZ302">
        <v>999.9</v>
      </c>
      <c r="IA302">
        <v>9999</v>
      </c>
      <c r="IB302">
        <v>9999</v>
      </c>
      <c r="IC302">
        <v>9999</v>
      </c>
      <c r="ID302">
        <v>1.86857</v>
      </c>
      <c r="IE302">
        <v>1.86431</v>
      </c>
      <c r="IF302">
        <v>1.87184</v>
      </c>
      <c r="IG302">
        <v>1.86278</v>
      </c>
      <c r="IH302">
        <v>1.86218</v>
      </c>
      <c r="II302">
        <v>1.86859</v>
      </c>
      <c r="IJ302">
        <v>1.85881</v>
      </c>
      <c r="IK302">
        <v>1.86511</v>
      </c>
      <c r="IL302">
        <v>5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7.84</v>
      </c>
      <c r="IZ302">
        <v>0.3509</v>
      </c>
      <c r="JA302">
        <v>4.24591870636989</v>
      </c>
      <c r="JB302">
        <v>0.00406324532283829</v>
      </c>
      <c r="JC302">
        <v>-1.45373754250553e-06</v>
      </c>
      <c r="JD302">
        <v>2.45784242640463e-10</v>
      </c>
      <c r="JE302">
        <v>0.0444475935836347</v>
      </c>
      <c r="JF302">
        <v>0.00491888386651684</v>
      </c>
      <c r="JG302">
        <v>0.000226889049496401</v>
      </c>
      <c r="JH302">
        <v>4.01595507822366e-06</v>
      </c>
      <c r="JI302">
        <v>-0</v>
      </c>
      <c r="JJ302">
        <v>2035</v>
      </c>
      <c r="JK302">
        <v>2</v>
      </c>
      <c r="JL302">
        <v>30</v>
      </c>
      <c r="JM302">
        <v>187129.1</v>
      </c>
      <c r="JN302">
        <v>187129</v>
      </c>
      <c r="JO302">
        <v>2.99072</v>
      </c>
      <c r="JP302">
        <v>2.34253</v>
      </c>
      <c r="JQ302">
        <v>1.49902</v>
      </c>
      <c r="JR302">
        <v>2.32422</v>
      </c>
      <c r="JS302">
        <v>1.54419</v>
      </c>
      <c r="JT302">
        <v>2.28394</v>
      </c>
      <c r="JU302">
        <v>36.1754</v>
      </c>
      <c r="JV302">
        <v>24.1138</v>
      </c>
      <c r="JW302">
        <v>18</v>
      </c>
      <c r="JX302">
        <v>548.145</v>
      </c>
      <c r="JY302">
        <v>420.779</v>
      </c>
      <c r="JZ302">
        <v>26.5221</v>
      </c>
      <c r="KA302">
        <v>27.6743</v>
      </c>
      <c r="KB302">
        <v>30.0002</v>
      </c>
      <c r="KC302">
        <v>27.5811</v>
      </c>
      <c r="KD302">
        <v>27.6052</v>
      </c>
      <c r="KE302">
        <v>59.9258</v>
      </c>
      <c r="KF302">
        <v>21.2513</v>
      </c>
      <c r="KG302">
        <v>38.4192</v>
      </c>
      <c r="KH302">
        <v>26.414</v>
      </c>
      <c r="KI302">
        <v>1571.33</v>
      </c>
      <c r="KJ302">
        <v>19.6301</v>
      </c>
      <c r="KK302">
        <v>93.5868</v>
      </c>
      <c r="KL302">
        <v>98.8201</v>
      </c>
    </row>
    <row r="303" spans="1:298">
      <c r="A303">
        <v>287</v>
      </c>
      <c r="B303">
        <v>1758477455</v>
      </c>
      <c r="C303">
        <v>8126.90000009537</v>
      </c>
      <c r="D303" t="s">
        <v>1019</v>
      </c>
      <c r="E303" t="s">
        <v>1020</v>
      </c>
      <c r="F303">
        <v>5</v>
      </c>
      <c r="G303" t="s">
        <v>436</v>
      </c>
      <c r="H303" t="s">
        <v>832</v>
      </c>
      <c r="I303" t="s">
        <v>438</v>
      </c>
      <c r="J303">
        <v>1758477446.84615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1588.85511352381</v>
      </c>
      <c r="AL303">
        <v>1517.57624242424</v>
      </c>
      <c r="AM303">
        <v>3.40713852813831</v>
      </c>
      <c r="AN303">
        <v>63.94</v>
      </c>
      <c r="AO303">
        <f>(AQ303 - AP303 + DZ303*1E3/(8.314*(EB303+273.15)) * AS303/DY303 * AR303) * DY303/(100*DM303) * 1000/(1000 - AQ303)</f>
        <v>0</v>
      </c>
      <c r="AP303">
        <v>19.6734152406883</v>
      </c>
      <c r="AQ303">
        <v>24.4263944055944</v>
      </c>
      <c r="AR303">
        <v>-0.0031894457377745</v>
      </c>
      <c r="AS303">
        <v>94.9993966536346</v>
      </c>
      <c r="AT303">
        <v>0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4.8</v>
      </c>
      <c r="DN303">
        <v>0.5</v>
      </c>
      <c r="DO303" t="s">
        <v>440</v>
      </c>
      <c r="DP303">
        <v>2</v>
      </c>
      <c r="DQ303" t="b">
        <v>1</v>
      </c>
      <c r="DR303">
        <v>1758477446.84615</v>
      </c>
      <c r="DS303">
        <v>1456.88307692308</v>
      </c>
      <c r="DT303">
        <v>1541.61230769231</v>
      </c>
      <c r="DU303">
        <v>24.4661076923077</v>
      </c>
      <c r="DV303">
        <v>19.5744307692308</v>
      </c>
      <c r="DW303">
        <v>1449.05384615385</v>
      </c>
      <c r="DX303">
        <v>24.1147846153846</v>
      </c>
      <c r="DY303">
        <v>500.010615384615</v>
      </c>
      <c r="DZ303">
        <v>90.0832307692308</v>
      </c>
      <c r="EA303">
        <v>0.0331082</v>
      </c>
      <c r="EB303">
        <v>30.6984538461538</v>
      </c>
      <c r="EC303">
        <v>30.1243769230769</v>
      </c>
      <c r="ED303">
        <v>999.9</v>
      </c>
      <c r="EE303">
        <v>0</v>
      </c>
      <c r="EF303">
        <v>0</v>
      </c>
      <c r="EG303">
        <v>9983.26461538462</v>
      </c>
      <c r="EH303">
        <v>0</v>
      </c>
      <c r="EI303">
        <v>10.7977153846154</v>
      </c>
      <c r="EJ303">
        <v>-84.7305230769231</v>
      </c>
      <c r="EK303">
        <v>1493.41923076923</v>
      </c>
      <c r="EL303">
        <v>1572.39230769231</v>
      </c>
      <c r="EM303">
        <v>4.89167692307692</v>
      </c>
      <c r="EN303">
        <v>1541.61230769231</v>
      </c>
      <c r="EO303">
        <v>19.5744307692308</v>
      </c>
      <c r="EP303">
        <v>2.20398538461538</v>
      </c>
      <c r="EQ303">
        <v>1.76332615384615</v>
      </c>
      <c r="ER303">
        <v>18.9912923076923</v>
      </c>
      <c r="ES303">
        <v>15.4652692307692</v>
      </c>
      <c r="ET303">
        <v>2000.02307692308</v>
      </c>
      <c r="EU303">
        <v>0.980001538461539</v>
      </c>
      <c r="EV303">
        <v>0.0199988</v>
      </c>
      <c r="EW303">
        <v>0</v>
      </c>
      <c r="EX303">
        <v>814.613384615384</v>
      </c>
      <c r="EY303">
        <v>5.00016</v>
      </c>
      <c r="EZ303">
        <v>16464.2769230769</v>
      </c>
      <c r="FA303">
        <v>18234.3769230769</v>
      </c>
      <c r="FB303">
        <v>48.75</v>
      </c>
      <c r="FC303">
        <v>49.1918461538462</v>
      </c>
      <c r="FD303">
        <v>49.187</v>
      </c>
      <c r="FE303">
        <v>48.75</v>
      </c>
      <c r="FF303">
        <v>50.625</v>
      </c>
      <c r="FG303">
        <v>1955.12307692308</v>
      </c>
      <c r="FH303">
        <v>39.9</v>
      </c>
      <c r="FI303">
        <v>0</v>
      </c>
      <c r="FJ303">
        <v>1758477456.2</v>
      </c>
      <c r="FK303">
        <v>0</v>
      </c>
      <c r="FL303">
        <v>814.471807692307</v>
      </c>
      <c r="FM303">
        <v>-6.99825640995881</v>
      </c>
      <c r="FN303">
        <v>-144.314529950231</v>
      </c>
      <c r="FO303">
        <v>16462.5923076923</v>
      </c>
      <c r="FP303">
        <v>15</v>
      </c>
      <c r="FQ303">
        <v>0</v>
      </c>
      <c r="FR303" t="s">
        <v>441</v>
      </c>
      <c r="FS303">
        <v>1747249705.1</v>
      </c>
      <c r="FT303">
        <v>1747249711.1</v>
      </c>
      <c r="FU303">
        <v>0</v>
      </c>
      <c r="FV303">
        <v>0.871</v>
      </c>
      <c r="FW303">
        <v>0.066</v>
      </c>
      <c r="FX303">
        <v>5.486</v>
      </c>
      <c r="FY303">
        <v>0.145</v>
      </c>
      <c r="FZ303">
        <v>420</v>
      </c>
      <c r="GA303">
        <v>16</v>
      </c>
      <c r="GB303">
        <v>0.27</v>
      </c>
      <c r="GC303">
        <v>0.16</v>
      </c>
      <c r="GD303">
        <v>-85.0338095238095</v>
      </c>
      <c r="GE303">
        <v>0.960187012987024</v>
      </c>
      <c r="GF303">
        <v>0.584828250656926</v>
      </c>
      <c r="GG303">
        <v>0</v>
      </c>
      <c r="GH303">
        <v>814.958764705882</v>
      </c>
      <c r="GI303">
        <v>-6.77277310425323</v>
      </c>
      <c r="GJ303">
        <v>0.693767636079961</v>
      </c>
      <c r="GK303">
        <v>-1</v>
      </c>
      <c r="GL303">
        <v>4.99422428571429</v>
      </c>
      <c r="GM303">
        <v>-1.65169090909091</v>
      </c>
      <c r="GN303">
        <v>0.167289773990022</v>
      </c>
      <c r="GO303">
        <v>0</v>
      </c>
      <c r="GP303">
        <v>0</v>
      </c>
      <c r="GQ303">
        <v>2</v>
      </c>
      <c r="GR303" t="s">
        <v>467</v>
      </c>
      <c r="GS303">
        <v>3.12505</v>
      </c>
      <c r="GT303">
        <v>2.65881</v>
      </c>
      <c r="GU303">
        <v>0.210005</v>
      </c>
      <c r="GV303">
        <v>0.217071</v>
      </c>
      <c r="GW303">
        <v>0.102587</v>
      </c>
      <c r="GX303">
        <v>0.0884857</v>
      </c>
      <c r="GY303">
        <v>20464.7</v>
      </c>
      <c r="GZ303">
        <v>19122.5</v>
      </c>
      <c r="HA303">
        <v>23163.4</v>
      </c>
      <c r="HB303">
        <v>23779.1</v>
      </c>
      <c r="HC303">
        <v>35430.6</v>
      </c>
      <c r="HD303">
        <v>35883.5</v>
      </c>
      <c r="HE303">
        <v>41754.6</v>
      </c>
      <c r="HF303">
        <v>42399.2</v>
      </c>
      <c r="HG303">
        <v>1.9128</v>
      </c>
      <c r="HH303">
        <v>1.80158</v>
      </c>
      <c r="HI303">
        <v>0.15831</v>
      </c>
      <c r="HJ303">
        <v>0</v>
      </c>
      <c r="HK303">
        <v>27.5299</v>
      </c>
      <c r="HL303">
        <v>999.9</v>
      </c>
      <c r="HM303">
        <v>43.633</v>
      </c>
      <c r="HN303">
        <v>31.149</v>
      </c>
      <c r="HO303">
        <v>22.0378</v>
      </c>
      <c r="HP303">
        <v>53.8257</v>
      </c>
      <c r="HQ303">
        <v>43.2973</v>
      </c>
      <c r="HR303">
        <v>1</v>
      </c>
      <c r="HS303">
        <v>0.0084502</v>
      </c>
      <c r="HT303">
        <v>1.38343</v>
      </c>
      <c r="HU303">
        <v>20.2107</v>
      </c>
      <c r="HV303">
        <v>5.23152</v>
      </c>
      <c r="HW303">
        <v>11.992</v>
      </c>
      <c r="HX303">
        <v>4.9555</v>
      </c>
      <c r="HY303">
        <v>3.30393</v>
      </c>
      <c r="HZ303">
        <v>999.9</v>
      </c>
      <c r="IA303">
        <v>9999</v>
      </c>
      <c r="IB303">
        <v>9999</v>
      </c>
      <c r="IC303">
        <v>9999</v>
      </c>
      <c r="ID303">
        <v>1.86858</v>
      </c>
      <c r="IE303">
        <v>1.86431</v>
      </c>
      <c r="IF303">
        <v>1.87183</v>
      </c>
      <c r="IG303">
        <v>1.86278</v>
      </c>
      <c r="IH303">
        <v>1.86218</v>
      </c>
      <c r="II303">
        <v>1.86859</v>
      </c>
      <c r="IJ303">
        <v>1.85879</v>
      </c>
      <c r="IK303">
        <v>1.8651</v>
      </c>
      <c r="IL303">
        <v>5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7.86</v>
      </c>
      <c r="IZ303">
        <v>0.3502</v>
      </c>
      <c r="JA303">
        <v>4.24591870636989</v>
      </c>
      <c r="JB303">
        <v>0.00406324532283829</v>
      </c>
      <c r="JC303">
        <v>-1.45373754250553e-06</v>
      </c>
      <c r="JD303">
        <v>2.45784242640463e-10</v>
      </c>
      <c r="JE303">
        <v>0.0444475935836347</v>
      </c>
      <c r="JF303">
        <v>0.00491888386651684</v>
      </c>
      <c r="JG303">
        <v>0.000226889049496401</v>
      </c>
      <c r="JH303">
        <v>4.01595507822366e-06</v>
      </c>
      <c r="JI303">
        <v>-0</v>
      </c>
      <c r="JJ303">
        <v>2035</v>
      </c>
      <c r="JK303">
        <v>2</v>
      </c>
      <c r="JL303">
        <v>30</v>
      </c>
      <c r="JM303">
        <v>187129.2</v>
      </c>
      <c r="JN303">
        <v>187129.1</v>
      </c>
      <c r="JO303">
        <v>3.02002</v>
      </c>
      <c r="JP303">
        <v>2.34131</v>
      </c>
      <c r="JQ303">
        <v>1.49902</v>
      </c>
      <c r="JR303">
        <v>2.32422</v>
      </c>
      <c r="JS303">
        <v>1.54419</v>
      </c>
      <c r="JT303">
        <v>2.26929</v>
      </c>
      <c r="JU303">
        <v>36.1989</v>
      </c>
      <c r="JV303">
        <v>24.1138</v>
      </c>
      <c r="JW303">
        <v>18</v>
      </c>
      <c r="JX303">
        <v>548.108</v>
      </c>
      <c r="JY303">
        <v>420.963</v>
      </c>
      <c r="JZ303">
        <v>26.3911</v>
      </c>
      <c r="KA303">
        <v>27.6721</v>
      </c>
      <c r="KB303">
        <v>30.0001</v>
      </c>
      <c r="KC303">
        <v>27.5787</v>
      </c>
      <c r="KD303">
        <v>27.6027</v>
      </c>
      <c r="KE303">
        <v>60.5448</v>
      </c>
      <c r="KF303">
        <v>21.2513</v>
      </c>
      <c r="KG303">
        <v>38.822</v>
      </c>
      <c r="KH303">
        <v>26.2972</v>
      </c>
      <c r="KI303">
        <v>1592.62</v>
      </c>
      <c r="KJ303">
        <v>19.7194</v>
      </c>
      <c r="KK303">
        <v>93.5872</v>
      </c>
      <c r="KL303">
        <v>98.8191</v>
      </c>
    </row>
    <row r="304" spans="1:298">
      <c r="A304">
        <v>288</v>
      </c>
      <c r="B304">
        <v>1758477460</v>
      </c>
      <c r="C304">
        <v>8131.90000009537</v>
      </c>
      <c r="D304" t="s">
        <v>1021</v>
      </c>
      <c r="E304" t="s">
        <v>1022</v>
      </c>
      <c r="F304">
        <v>5</v>
      </c>
      <c r="G304" t="s">
        <v>436</v>
      </c>
      <c r="H304" t="s">
        <v>832</v>
      </c>
      <c r="I304" t="s">
        <v>438</v>
      </c>
      <c r="J304">
        <v>1758477451.84615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1604.49409516883</v>
      </c>
      <c r="AL304">
        <v>1533.37472727273</v>
      </c>
      <c r="AM304">
        <v>3.17636796536789</v>
      </c>
      <c r="AN304">
        <v>63.94</v>
      </c>
      <c r="AO304">
        <f>(AQ304 - AP304 + DZ304*1E3/(8.314*(EB304+273.15)) * AS304/DY304 * AR304) * DY304/(100*DM304) * 1000/(1000 - AQ304)</f>
        <v>0</v>
      </c>
      <c r="AP304">
        <v>19.73731302967</v>
      </c>
      <c r="AQ304">
        <v>24.3799167832168</v>
      </c>
      <c r="AR304">
        <v>-0.00767578632336319</v>
      </c>
      <c r="AS304">
        <v>94.9993966536346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4.8</v>
      </c>
      <c r="DN304">
        <v>0.5</v>
      </c>
      <c r="DO304" t="s">
        <v>440</v>
      </c>
      <c r="DP304">
        <v>2</v>
      </c>
      <c r="DQ304" t="b">
        <v>1</v>
      </c>
      <c r="DR304">
        <v>1758477451.84615</v>
      </c>
      <c r="DS304">
        <v>1473.07230769231</v>
      </c>
      <c r="DT304">
        <v>1557.97538461538</v>
      </c>
      <c r="DU304">
        <v>24.4314461538462</v>
      </c>
      <c r="DV304">
        <v>19.6674076923077</v>
      </c>
      <c r="DW304">
        <v>1465.22153846154</v>
      </c>
      <c r="DX304">
        <v>24.0809076923077</v>
      </c>
      <c r="DY304">
        <v>499.999</v>
      </c>
      <c r="DZ304">
        <v>90.0828461538461</v>
      </c>
      <c r="EA304">
        <v>0.0330030384615385</v>
      </c>
      <c r="EB304">
        <v>30.6637384615385</v>
      </c>
      <c r="EC304">
        <v>30.1180153846154</v>
      </c>
      <c r="ED304">
        <v>999.9</v>
      </c>
      <c r="EE304">
        <v>0</v>
      </c>
      <c r="EF304">
        <v>0</v>
      </c>
      <c r="EG304">
        <v>10011.63</v>
      </c>
      <c r="EH304">
        <v>0</v>
      </c>
      <c r="EI304">
        <v>10.7972846153846</v>
      </c>
      <c r="EJ304">
        <v>-84.9021307692308</v>
      </c>
      <c r="EK304">
        <v>1509.96230769231</v>
      </c>
      <c r="EL304">
        <v>1589.23230769231</v>
      </c>
      <c r="EM304">
        <v>4.76403153846154</v>
      </c>
      <c r="EN304">
        <v>1557.97538461538</v>
      </c>
      <c r="EO304">
        <v>19.6674076923077</v>
      </c>
      <c r="EP304">
        <v>2.20085461538462</v>
      </c>
      <c r="EQ304">
        <v>1.77169692307692</v>
      </c>
      <c r="ER304">
        <v>18.9685230769231</v>
      </c>
      <c r="ES304">
        <v>15.5391846153846</v>
      </c>
      <c r="ET304">
        <v>2000.00692307692</v>
      </c>
      <c r="EU304">
        <v>0.980001538461539</v>
      </c>
      <c r="EV304">
        <v>0.0199988</v>
      </c>
      <c r="EW304">
        <v>0</v>
      </c>
      <c r="EX304">
        <v>813.943307692308</v>
      </c>
      <c r="EY304">
        <v>5.00016</v>
      </c>
      <c r="EZ304">
        <v>16452.1384615385</v>
      </c>
      <c r="FA304">
        <v>18234.2384615385</v>
      </c>
      <c r="FB304">
        <v>48.75</v>
      </c>
      <c r="FC304">
        <v>49.1918461538462</v>
      </c>
      <c r="FD304">
        <v>49.187</v>
      </c>
      <c r="FE304">
        <v>48.75</v>
      </c>
      <c r="FF304">
        <v>50.625</v>
      </c>
      <c r="FG304">
        <v>1955.10692307692</v>
      </c>
      <c r="FH304">
        <v>39.9</v>
      </c>
      <c r="FI304">
        <v>0</v>
      </c>
      <c r="FJ304">
        <v>1758477461</v>
      </c>
      <c r="FK304">
        <v>0</v>
      </c>
      <c r="FL304">
        <v>813.882807692308</v>
      </c>
      <c r="FM304">
        <v>-7.37364102163968</v>
      </c>
      <c r="FN304">
        <v>-146.294016864429</v>
      </c>
      <c r="FO304">
        <v>16450.7576923077</v>
      </c>
      <c r="FP304">
        <v>15</v>
      </c>
      <c r="FQ304">
        <v>0</v>
      </c>
      <c r="FR304" t="s">
        <v>441</v>
      </c>
      <c r="FS304">
        <v>1747249705.1</v>
      </c>
      <c r="FT304">
        <v>1747249711.1</v>
      </c>
      <c r="FU304">
        <v>0</v>
      </c>
      <c r="FV304">
        <v>0.871</v>
      </c>
      <c r="FW304">
        <v>0.066</v>
      </c>
      <c r="FX304">
        <v>5.486</v>
      </c>
      <c r="FY304">
        <v>0.145</v>
      </c>
      <c r="FZ304">
        <v>420</v>
      </c>
      <c r="GA304">
        <v>16</v>
      </c>
      <c r="GB304">
        <v>0.27</v>
      </c>
      <c r="GC304">
        <v>0.16</v>
      </c>
      <c r="GD304">
        <v>-84.7262714285714</v>
      </c>
      <c r="GE304">
        <v>0.127644155844287</v>
      </c>
      <c r="GF304">
        <v>0.850793206446816</v>
      </c>
      <c r="GG304">
        <v>1</v>
      </c>
      <c r="GH304">
        <v>814.235058823529</v>
      </c>
      <c r="GI304">
        <v>-7.22346829201847</v>
      </c>
      <c r="GJ304">
        <v>0.734933808191013</v>
      </c>
      <c r="GK304">
        <v>-1</v>
      </c>
      <c r="GL304">
        <v>4.84085714285714</v>
      </c>
      <c r="GM304">
        <v>-1.53925168831169</v>
      </c>
      <c r="GN304">
        <v>0.156453482639192</v>
      </c>
      <c r="GO304">
        <v>0</v>
      </c>
      <c r="GP304">
        <v>1</v>
      </c>
      <c r="GQ304">
        <v>2</v>
      </c>
      <c r="GR304" t="s">
        <v>448</v>
      </c>
      <c r="GS304">
        <v>3.12515</v>
      </c>
      <c r="GT304">
        <v>2.65861</v>
      </c>
      <c r="GU304">
        <v>0.211387</v>
      </c>
      <c r="GV304">
        <v>0.21873</v>
      </c>
      <c r="GW304">
        <v>0.102452</v>
      </c>
      <c r="GX304">
        <v>0.0887065</v>
      </c>
      <c r="GY304">
        <v>20428.9</v>
      </c>
      <c r="GZ304">
        <v>19082</v>
      </c>
      <c r="HA304">
        <v>23163.4</v>
      </c>
      <c r="HB304">
        <v>23779.1</v>
      </c>
      <c r="HC304">
        <v>35436.2</v>
      </c>
      <c r="HD304">
        <v>35874.5</v>
      </c>
      <c r="HE304">
        <v>41754.8</v>
      </c>
      <c r="HF304">
        <v>42398.8</v>
      </c>
      <c r="HG304">
        <v>1.91227</v>
      </c>
      <c r="HH304">
        <v>1.80152</v>
      </c>
      <c r="HI304">
        <v>0.15901</v>
      </c>
      <c r="HJ304">
        <v>0</v>
      </c>
      <c r="HK304">
        <v>27.5182</v>
      </c>
      <c r="HL304">
        <v>999.9</v>
      </c>
      <c r="HM304">
        <v>43.737</v>
      </c>
      <c r="HN304">
        <v>31.159</v>
      </c>
      <c r="HO304">
        <v>22.1024</v>
      </c>
      <c r="HP304">
        <v>54.1657</v>
      </c>
      <c r="HQ304">
        <v>43.2692</v>
      </c>
      <c r="HR304">
        <v>1</v>
      </c>
      <c r="HS304">
        <v>0.0085188</v>
      </c>
      <c r="HT304">
        <v>1.38071</v>
      </c>
      <c r="HU304">
        <v>20.2107</v>
      </c>
      <c r="HV304">
        <v>5.23017</v>
      </c>
      <c r="HW304">
        <v>11.992</v>
      </c>
      <c r="HX304">
        <v>4.95565</v>
      </c>
      <c r="HY304">
        <v>3.30393</v>
      </c>
      <c r="HZ304">
        <v>999.9</v>
      </c>
      <c r="IA304">
        <v>9999</v>
      </c>
      <c r="IB304">
        <v>9999</v>
      </c>
      <c r="IC304">
        <v>9999</v>
      </c>
      <c r="ID304">
        <v>1.86856</v>
      </c>
      <c r="IE304">
        <v>1.86427</v>
      </c>
      <c r="IF304">
        <v>1.87181</v>
      </c>
      <c r="IG304">
        <v>1.86277</v>
      </c>
      <c r="IH304">
        <v>1.86217</v>
      </c>
      <c r="II304">
        <v>1.86859</v>
      </c>
      <c r="IJ304">
        <v>1.85877</v>
      </c>
      <c r="IK304">
        <v>1.86511</v>
      </c>
      <c r="IL304">
        <v>5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7.89</v>
      </c>
      <c r="IZ304">
        <v>0.3492</v>
      </c>
      <c r="JA304">
        <v>4.24591870636989</v>
      </c>
      <c r="JB304">
        <v>0.00406324532283829</v>
      </c>
      <c r="JC304">
        <v>-1.45373754250553e-06</v>
      </c>
      <c r="JD304">
        <v>2.45784242640463e-10</v>
      </c>
      <c r="JE304">
        <v>0.0444475935836347</v>
      </c>
      <c r="JF304">
        <v>0.00491888386651684</v>
      </c>
      <c r="JG304">
        <v>0.000226889049496401</v>
      </c>
      <c r="JH304">
        <v>4.01595507822366e-06</v>
      </c>
      <c r="JI304">
        <v>-0</v>
      </c>
      <c r="JJ304">
        <v>2035</v>
      </c>
      <c r="JK304">
        <v>2</v>
      </c>
      <c r="JL304">
        <v>30</v>
      </c>
      <c r="JM304">
        <v>187129.2</v>
      </c>
      <c r="JN304">
        <v>187129.1</v>
      </c>
      <c r="JO304">
        <v>3.0481</v>
      </c>
      <c r="JP304">
        <v>2.33765</v>
      </c>
      <c r="JQ304">
        <v>1.49902</v>
      </c>
      <c r="JR304">
        <v>2.32422</v>
      </c>
      <c r="JS304">
        <v>1.54419</v>
      </c>
      <c r="JT304">
        <v>2.27295</v>
      </c>
      <c r="JU304">
        <v>36.1754</v>
      </c>
      <c r="JV304">
        <v>24.1138</v>
      </c>
      <c r="JW304">
        <v>18</v>
      </c>
      <c r="JX304">
        <v>547.743</v>
      </c>
      <c r="JY304">
        <v>420.917</v>
      </c>
      <c r="JZ304">
        <v>26.2725</v>
      </c>
      <c r="KA304">
        <v>27.6718</v>
      </c>
      <c r="KB304">
        <v>30.0001</v>
      </c>
      <c r="KC304">
        <v>27.5758</v>
      </c>
      <c r="KD304">
        <v>27.6004</v>
      </c>
      <c r="KE304">
        <v>61.023</v>
      </c>
      <c r="KF304">
        <v>21.604</v>
      </c>
      <c r="KG304">
        <v>38.822</v>
      </c>
      <c r="KH304">
        <v>26.1861</v>
      </c>
      <c r="KI304">
        <v>1606.13</v>
      </c>
      <c r="KJ304">
        <v>19.7126</v>
      </c>
      <c r="KK304">
        <v>93.5874</v>
      </c>
      <c r="KL304">
        <v>98.8184</v>
      </c>
    </row>
    <row r="305" spans="1:298">
      <c r="A305">
        <v>289</v>
      </c>
      <c r="B305">
        <v>1758477465</v>
      </c>
      <c r="C305">
        <v>8136.90000009537</v>
      </c>
      <c r="D305" t="s">
        <v>1023</v>
      </c>
      <c r="E305" t="s">
        <v>1024</v>
      </c>
      <c r="F305">
        <v>5</v>
      </c>
      <c r="G305" t="s">
        <v>436</v>
      </c>
      <c r="H305" t="s">
        <v>832</v>
      </c>
      <c r="I305" t="s">
        <v>438</v>
      </c>
      <c r="J305">
        <v>1758477456.84615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1624.73075186147</v>
      </c>
      <c r="AL305">
        <v>1551.93224242424</v>
      </c>
      <c r="AM305">
        <v>3.73170995670984</v>
      </c>
      <c r="AN305">
        <v>63.94</v>
      </c>
      <c r="AO305">
        <f>(AQ305 - AP305 + DZ305*1E3/(8.314*(EB305+273.15)) * AS305/DY305 * AR305) * DY305/(100*DM305) * 1000/(1000 - AQ305)</f>
        <v>0</v>
      </c>
      <c r="AP305">
        <v>19.808522287611</v>
      </c>
      <c r="AQ305">
        <v>24.3304643356644</v>
      </c>
      <c r="AR305">
        <v>-0.00959541489717131</v>
      </c>
      <c r="AS305">
        <v>94.9993966536346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4.8</v>
      </c>
      <c r="DN305">
        <v>0.5</v>
      </c>
      <c r="DO305" t="s">
        <v>440</v>
      </c>
      <c r="DP305">
        <v>2</v>
      </c>
      <c r="DQ305" t="b">
        <v>1</v>
      </c>
      <c r="DR305">
        <v>1758477456.84615</v>
      </c>
      <c r="DS305">
        <v>1489.67230769231</v>
      </c>
      <c r="DT305">
        <v>1574.92</v>
      </c>
      <c r="DU305">
        <v>24.3955769230769</v>
      </c>
      <c r="DV305">
        <v>19.7475</v>
      </c>
      <c r="DW305">
        <v>1481.79923076923</v>
      </c>
      <c r="DX305">
        <v>24.0458384615385</v>
      </c>
      <c r="DY305">
        <v>500.010769230769</v>
      </c>
      <c r="DZ305">
        <v>90.0826615384616</v>
      </c>
      <c r="EA305">
        <v>0.0329747923076923</v>
      </c>
      <c r="EB305">
        <v>30.6279307692308</v>
      </c>
      <c r="EC305">
        <v>30.1129</v>
      </c>
      <c r="ED305">
        <v>999.9</v>
      </c>
      <c r="EE305">
        <v>0</v>
      </c>
      <c r="EF305">
        <v>0</v>
      </c>
      <c r="EG305">
        <v>10008.2838461538</v>
      </c>
      <c r="EH305">
        <v>0</v>
      </c>
      <c r="EI305">
        <v>10.7945</v>
      </c>
      <c r="EJ305">
        <v>-85.2476153846154</v>
      </c>
      <c r="EK305">
        <v>1526.92230769231</v>
      </c>
      <c r="EL305">
        <v>1606.65</v>
      </c>
      <c r="EM305">
        <v>4.64807923076923</v>
      </c>
      <c r="EN305">
        <v>1574.92</v>
      </c>
      <c r="EO305">
        <v>19.7475</v>
      </c>
      <c r="EP305">
        <v>2.19762</v>
      </c>
      <c r="EQ305">
        <v>1.77890923076923</v>
      </c>
      <c r="ER305">
        <v>18.9449615384615</v>
      </c>
      <c r="ES305">
        <v>15.6026076923077</v>
      </c>
      <c r="ET305">
        <v>1999.97307692308</v>
      </c>
      <c r="EU305">
        <v>0.980001307692308</v>
      </c>
      <c r="EV305">
        <v>0.0199990153846154</v>
      </c>
      <c r="EW305">
        <v>0</v>
      </c>
      <c r="EX305">
        <v>813.305615384616</v>
      </c>
      <c r="EY305">
        <v>5.00016</v>
      </c>
      <c r="EZ305">
        <v>16439.1923076923</v>
      </c>
      <c r="FA305">
        <v>18233.9307692308</v>
      </c>
      <c r="FB305">
        <v>48.75</v>
      </c>
      <c r="FC305">
        <v>49.187</v>
      </c>
      <c r="FD305">
        <v>49.187</v>
      </c>
      <c r="FE305">
        <v>48.75</v>
      </c>
      <c r="FF305">
        <v>50.625</v>
      </c>
      <c r="FG305">
        <v>1955.07307692308</v>
      </c>
      <c r="FH305">
        <v>39.9</v>
      </c>
      <c r="FI305">
        <v>0</v>
      </c>
      <c r="FJ305">
        <v>1758477466.4</v>
      </c>
      <c r="FK305">
        <v>0</v>
      </c>
      <c r="FL305">
        <v>813.20532</v>
      </c>
      <c r="FM305">
        <v>-7.0329230651171</v>
      </c>
      <c r="FN305">
        <v>-159.561538219564</v>
      </c>
      <c r="FO305">
        <v>16436.348</v>
      </c>
      <c r="FP305">
        <v>15</v>
      </c>
      <c r="FQ305">
        <v>0</v>
      </c>
      <c r="FR305" t="s">
        <v>441</v>
      </c>
      <c r="FS305">
        <v>1747249705.1</v>
      </c>
      <c r="FT305">
        <v>1747249711.1</v>
      </c>
      <c r="FU305">
        <v>0</v>
      </c>
      <c r="FV305">
        <v>0.871</v>
      </c>
      <c r="FW305">
        <v>0.066</v>
      </c>
      <c r="FX305">
        <v>5.486</v>
      </c>
      <c r="FY305">
        <v>0.145</v>
      </c>
      <c r="FZ305">
        <v>420</v>
      </c>
      <c r="GA305">
        <v>16</v>
      </c>
      <c r="GB305">
        <v>0.27</v>
      </c>
      <c r="GC305">
        <v>0.16</v>
      </c>
      <c r="GD305">
        <v>-85.176719047619</v>
      </c>
      <c r="GE305">
        <v>-4.2990857142856</v>
      </c>
      <c r="GF305">
        <v>1.1453946587963</v>
      </c>
      <c r="GG305">
        <v>0</v>
      </c>
      <c r="GH305">
        <v>813.803382352941</v>
      </c>
      <c r="GI305">
        <v>-7.30730328636769</v>
      </c>
      <c r="GJ305">
        <v>0.747236595916445</v>
      </c>
      <c r="GK305">
        <v>-1</v>
      </c>
      <c r="GL305">
        <v>4.73895761904762</v>
      </c>
      <c r="GM305">
        <v>-1.43404675324675</v>
      </c>
      <c r="GN305">
        <v>0.14560720066263</v>
      </c>
      <c r="GO305">
        <v>0</v>
      </c>
      <c r="GP305">
        <v>0</v>
      </c>
      <c r="GQ305">
        <v>2</v>
      </c>
      <c r="GR305" t="s">
        <v>467</v>
      </c>
      <c r="GS305">
        <v>3.12523</v>
      </c>
      <c r="GT305">
        <v>2.65831</v>
      </c>
      <c r="GU305">
        <v>0.212909</v>
      </c>
      <c r="GV305">
        <v>0.220056</v>
      </c>
      <c r="GW305">
        <v>0.102307</v>
      </c>
      <c r="GX305">
        <v>0.0888334</v>
      </c>
      <c r="GY305">
        <v>20389.4</v>
      </c>
      <c r="GZ305">
        <v>19049.3</v>
      </c>
      <c r="HA305">
        <v>23163.4</v>
      </c>
      <c r="HB305">
        <v>23778.8</v>
      </c>
      <c r="HC305">
        <v>35442</v>
      </c>
      <c r="HD305">
        <v>35869.2</v>
      </c>
      <c r="HE305">
        <v>41754.7</v>
      </c>
      <c r="HF305">
        <v>42398.3</v>
      </c>
      <c r="HG305">
        <v>1.91225</v>
      </c>
      <c r="HH305">
        <v>1.8019</v>
      </c>
      <c r="HI305">
        <v>0.159115</v>
      </c>
      <c r="HJ305">
        <v>0</v>
      </c>
      <c r="HK305">
        <v>27.507</v>
      </c>
      <c r="HL305">
        <v>999.9</v>
      </c>
      <c r="HM305">
        <v>43.81</v>
      </c>
      <c r="HN305">
        <v>31.149</v>
      </c>
      <c r="HO305">
        <v>22.1267</v>
      </c>
      <c r="HP305">
        <v>53.6957</v>
      </c>
      <c r="HQ305">
        <v>43.2011</v>
      </c>
      <c r="HR305">
        <v>1</v>
      </c>
      <c r="HS305">
        <v>0.00845528</v>
      </c>
      <c r="HT305">
        <v>1.46763</v>
      </c>
      <c r="HU305">
        <v>20.2103</v>
      </c>
      <c r="HV305">
        <v>5.23032</v>
      </c>
      <c r="HW305">
        <v>11.992</v>
      </c>
      <c r="HX305">
        <v>4.9556</v>
      </c>
      <c r="HY305">
        <v>3.30398</v>
      </c>
      <c r="HZ305">
        <v>999.9</v>
      </c>
      <c r="IA305">
        <v>9999</v>
      </c>
      <c r="IB305">
        <v>9999</v>
      </c>
      <c r="IC305">
        <v>9999</v>
      </c>
      <c r="ID305">
        <v>1.86855</v>
      </c>
      <c r="IE305">
        <v>1.86429</v>
      </c>
      <c r="IF305">
        <v>1.87183</v>
      </c>
      <c r="IG305">
        <v>1.86278</v>
      </c>
      <c r="IH305">
        <v>1.86218</v>
      </c>
      <c r="II305">
        <v>1.86859</v>
      </c>
      <c r="IJ305">
        <v>1.85876</v>
      </c>
      <c r="IK305">
        <v>1.86509</v>
      </c>
      <c r="IL305">
        <v>5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7.92</v>
      </c>
      <c r="IZ305">
        <v>0.3481</v>
      </c>
      <c r="JA305">
        <v>4.24591870636989</v>
      </c>
      <c r="JB305">
        <v>0.00406324532283829</v>
      </c>
      <c r="JC305">
        <v>-1.45373754250553e-06</v>
      </c>
      <c r="JD305">
        <v>2.45784242640463e-10</v>
      </c>
      <c r="JE305">
        <v>0.0444475935836347</v>
      </c>
      <c r="JF305">
        <v>0.00491888386651684</v>
      </c>
      <c r="JG305">
        <v>0.000226889049496401</v>
      </c>
      <c r="JH305">
        <v>4.01595507822366e-06</v>
      </c>
      <c r="JI305">
        <v>-0</v>
      </c>
      <c r="JJ305">
        <v>2035</v>
      </c>
      <c r="JK305">
        <v>2</v>
      </c>
      <c r="JL305">
        <v>30</v>
      </c>
      <c r="JM305">
        <v>187129.3</v>
      </c>
      <c r="JN305">
        <v>187129.2</v>
      </c>
      <c r="JO305">
        <v>3.07251</v>
      </c>
      <c r="JP305">
        <v>2.33887</v>
      </c>
      <c r="JQ305">
        <v>1.49902</v>
      </c>
      <c r="JR305">
        <v>2.32422</v>
      </c>
      <c r="JS305">
        <v>1.54419</v>
      </c>
      <c r="JT305">
        <v>2.28027</v>
      </c>
      <c r="JU305">
        <v>36.1754</v>
      </c>
      <c r="JV305">
        <v>24.1138</v>
      </c>
      <c r="JW305">
        <v>18</v>
      </c>
      <c r="JX305">
        <v>547.707</v>
      </c>
      <c r="JY305">
        <v>421.114</v>
      </c>
      <c r="JZ305">
        <v>26.1707</v>
      </c>
      <c r="KA305">
        <v>27.6698</v>
      </c>
      <c r="KB305">
        <v>30.0002</v>
      </c>
      <c r="KC305">
        <v>27.5736</v>
      </c>
      <c r="KD305">
        <v>27.5976</v>
      </c>
      <c r="KE305">
        <v>61.5802</v>
      </c>
      <c r="KF305">
        <v>21.604</v>
      </c>
      <c r="KG305">
        <v>39.2138</v>
      </c>
      <c r="KH305">
        <v>26.0766</v>
      </c>
      <c r="KI305">
        <v>1626.49</v>
      </c>
      <c r="KJ305">
        <v>19.7923</v>
      </c>
      <c r="KK305">
        <v>93.5872</v>
      </c>
      <c r="KL305">
        <v>98.8172</v>
      </c>
    </row>
    <row r="306" spans="1:298">
      <c r="A306">
        <v>290</v>
      </c>
      <c r="B306">
        <v>1758479661.1</v>
      </c>
      <c r="C306">
        <v>10333</v>
      </c>
      <c r="D306" t="s">
        <v>1025</v>
      </c>
      <c r="E306" t="s">
        <v>1026</v>
      </c>
      <c r="F306">
        <v>5</v>
      </c>
      <c r="G306" t="s">
        <v>436</v>
      </c>
      <c r="H306" t="s">
        <v>1027</v>
      </c>
      <c r="I306" t="s">
        <v>438</v>
      </c>
      <c r="J306">
        <v>1758479653.1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428.159803179221</v>
      </c>
      <c r="AL306">
        <v>410.923787878788</v>
      </c>
      <c r="AM306">
        <v>-0.00101024531025457</v>
      </c>
      <c r="AN306">
        <v>63.94</v>
      </c>
      <c r="AO306">
        <f>(AQ306 - AP306 + DZ306*1E3/(8.314*(EB306+273.15)) * AS306/DY306 * AR306) * DY306/(100*DM306) * 1000/(1000 - AQ306)</f>
        <v>0</v>
      </c>
      <c r="AP306">
        <v>19.0072062096149</v>
      </c>
      <c r="AQ306">
        <v>23.9280699300699</v>
      </c>
      <c r="AR306">
        <v>-1.36881335994715e-05</v>
      </c>
      <c r="AS306">
        <v>94.9993966536346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5.66</v>
      </c>
      <c r="DN306">
        <v>0.5</v>
      </c>
      <c r="DO306" t="s">
        <v>440</v>
      </c>
      <c r="DP306">
        <v>2</v>
      </c>
      <c r="DQ306" t="b">
        <v>1</v>
      </c>
      <c r="DR306">
        <v>1758479653.1</v>
      </c>
      <c r="DS306">
        <v>401.068733333333</v>
      </c>
      <c r="DT306">
        <v>419.999466666667</v>
      </c>
      <c r="DU306">
        <v>23.93506</v>
      </c>
      <c r="DV306">
        <v>19.00416</v>
      </c>
      <c r="DW306">
        <v>395.4282</v>
      </c>
      <c r="DX306">
        <v>23.59546</v>
      </c>
      <c r="DY306">
        <v>499.981466666667</v>
      </c>
      <c r="DZ306">
        <v>90.03854</v>
      </c>
      <c r="EA306">
        <v>0.0336088266666667</v>
      </c>
      <c r="EB306">
        <v>30.1809666666667</v>
      </c>
      <c r="EC306">
        <v>30.0340933333333</v>
      </c>
      <c r="ED306">
        <v>999.9</v>
      </c>
      <c r="EE306">
        <v>0</v>
      </c>
      <c r="EF306">
        <v>0</v>
      </c>
      <c r="EG306">
        <v>9991.58533333333</v>
      </c>
      <c r="EH306">
        <v>0</v>
      </c>
      <c r="EI306">
        <v>10.7945</v>
      </c>
      <c r="EJ306">
        <v>-18.9307466666667</v>
      </c>
      <c r="EK306">
        <v>410.9038</v>
      </c>
      <c r="EL306">
        <v>428.135866666667</v>
      </c>
      <c r="EM306">
        <v>4.93089333333333</v>
      </c>
      <c r="EN306">
        <v>419.999466666667</v>
      </c>
      <c r="EO306">
        <v>19.00416</v>
      </c>
      <c r="EP306">
        <v>2.15507666666667</v>
      </c>
      <c r="EQ306">
        <v>1.71110733333333</v>
      </c>
      <c r="ER306">
        <v>18.6322266666667</v>
      </c>
      <c r="ES306">
        <v>14.9975533333333</v>
      </c>
      <c r="ET306">
        <v>1999.98133333333</v>
      </c>
      <c r="EU306">
        <v>0.979996933333333</v>
      </c>
      <c r="EV306">
        <v>0.02000304</v>
      </c>
      <c r="EW306">
        <v>0</v>
      </c>
      <c r="EX306">
        <v>926.508066666667</v>
      </c>
      <c r="EY306">
        <v>5.00016</v>
      </c>
      <c r="EZ306">
        <v>19236.84</v>
      </c>
      <c r="FA306">
        <v>18234.0133333333</v>
      </c>
      <c r="FB306">
        <v>48.6996</v>
      </c>
      <c r="FC306">
        <v>49.1704666666667</v>
      </c>
      <c r="FD306">
        <v>49.0914</v>
      </c>
      <c r="FE306">
        <v>48.75</v>
      </c>
      <c r="FF306">
        <v>50.5</v>
      </c>
      <c r="FG306">
        <v>1955.07866666667</v>
      </c>
      <c r="FH306">
        <v>39.902</v>
      </c>
      <c r="FI306">
        <v>0</v>
      </c>
      <c r="FJ306">
        <v>1758479662.4</v>
      </c>
      <c r="FK306">
        <v>0</v>
      </c>
      <c r="FL306">
        <v>926.48076</v>
      </c>
      <c r="FM306">
        <v>-1.99569230001893</v>
      </c>
      <c r="FN306">
        <v>-20.8461538697967</v>
      </c>
      <c r="FO306">
        <v>19236.768</v>
      </c>
      <c r="FP306">
        <v>15</v>
      </c>
      <c r="FQ306">
        <v>0</v>
      </c>
      <c r="FR306" t="s">
        <v>441</v>
      </c>
      <c r="FS306">
        <v>1747249705.1</v>
      </c>
      <c r="FT306">
        <v>1747249711.1</v>
      </c>
      <c r="FU306">
        <v>0</v>
      </c>
      <c r="FV306">
        <v>0.871</v>
      </c>
      <c r="FW306">
        <v>0.066</v>
      </c>
      <c r="FX306">
        <v>5.486</v>
      </c>
      <c r="FY306">
        <v>0.145</v>
      </c>
      <c r="FZ306">
        <v>420</v>
      </c>
      <c r="GA306">
        <v>16</v>
      </c>
      <c r="GB306">
        <v>0.27</v>
      </c>
      <c r="GC306">
        <v>0.16</v>
      </c>
      <c r="GD306">
        <v>-18.95708</v>
      </c>
      <c r="GE306">
        <v>0.485936842105249</v>
      </c>
      <c r="GF306">
        <v>0.0609122286573066</v>
      </c>
      <c r="GG306">
        <v>1</v>
      </c>
      <c r="GH306">
        <v>926.609588235294</v>
      </c>
      <c r="GI306">
        <v>-1.67697478730308</v>
      </c>
      <c r="GJ306">
        <v>0.239527367667229</v>
      </c>
      <c r="GK306">
        <v>-1</v>
      </c>
      <c r="GL306">
        <v>4.934748</v>
      </c>
      <c r="GM306">
        <v>-0.0678487218045171</v>
      </c>
      <c r="GN306">
        <v>0.00682671634096513</v>
      </c>
      <c r="GO306">
        <v>1</v>
      </c>
      <c r="GP306">
        <v>2</v>
      </c>
      <c r="GQ306">
        <v>2</v>
      </c>
      <c r="GR306" t="s">
        <v>442</v>
      </c>
      <c r="GS306">
        <v>3.12494</v>
      </c>
      <c r="GT306">
        <v>2.65926</v>
      </c>
      <c r="GU306">
        <v>0.0855397</v>
      </c>
      <c r="GV306">
        <v>0.0895146</v>
      </c>
      <c r="GW306">
        <v>0.101101</v>
      </c>
      <c r="GX306">
        <v>0.0861335</v>
      </c>
      <c r="GY306">
        <v>23671.3</v>
      </c>
      <c r="GZ306">
        <v>22233.7</v>
      </c>
      <c r="HA306">
        <v>23147</v>
      </c>
      <c r="HB306">
        <v>23775.6</v>
      </c>
      <c r="HC306">
        <v>35456.1</v>
      </c>
      <c r="HD306">
        <v>35960.2</v>
      </c>
      <c r="HE306">
        <v>41727.3</v>
      </c>
      <c r="HF306">
        <v>42392.1</v>
      </c>
      <c r="HG306">
        <v>1.91147</v>
      </c>
      <c r="HH306">
        <v>1.80175</v>
      </c>
      <c r="HI306">
        <v>0.156052</v>
      </c>
      <c r="HJ306">
        <v>0</v>
      </c>
      <c r="HK306">
        <v>27.4723</v>
      </c>
      <c r="HL306">
        <v>999.9</v>
      </c>
      <c r="HM306">
        <v>47.662</v>
      </c>
      <c r="HN306">
        <v>30.534</v>
      </c>
      <c r="HO306">
        <v>23.2523</v>
      </c>
      <c r="HP306">
        <v>54.1894</v>
      </c>
      <c r="HQ306">
        <v>43.153</v>
      </c>
      <c r="HR306">
        <v>1</v>
      </c>
      <c r="HS306">
        <v>0.0137221</v>
      </c>
      <c r="HT306">
        <v>0.499248</v>
      </c>
      <c r="HU306">
        <v>20.2166</v>
      </c>
      <c r="HV306">
        <v>5.23406</v>
      </c>
      <c r="HW306">
        <v>11.992</v>
      </c>
      <c r="HX306">
        <v>4.95575</v>
      </c>
      <c r="HY306">
        <v>3.304</v>
      </c>
      <c r="HZ306">
        <v>999.9</v>
      </c>
      <c r="IA306">
        <v>9999</v>
      </c>
      <c r="IB306">
        <v>9999</v>
      </c>
      <c r="IC306">
        <v>9999</v>
      </c>
      <c r="ID306">
        <v>1.86859</v>
      </c>
      <c r="IE306">
        <v>1.8643</v>
      </c>
      <c r="IF306">
        <v>1.87182</v>
      </c>
      <c r="IG306">
        <v>1.86278</v>
      </c>
      <c r="IH306">
        <v>1.86217</v>
      </c>
      <c r="II306">
        <v>1.86859</v>
      </c>
      <c r="IJ306">
        <v>1.85874</v>
      </c>
      <c r="IK306">
        <v>1.86511</v>
      </c>
      <c r="IL306">
        <v>5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5.641</v>
      </c>
      <c r="IZ306">
        <v>0.3394</v>
      </c>
      <c r="JA306">
        <v>4.24591870636989</v>
      </c>
      <c r="JB306">
        <v>0.00406324532283829</v>
      </c>
      <c r="JC306">
        <v>-1.45373754250553e-06</v>
      </c>
      <c r="JD306">
        <v>2.45784242640463e-10</v>
      </c>
      <c r="JE306">
        <v>0.0444475935836347</v>
      </c>
      <c r="JF306">
        <v>0.00491888386651684</v>
      </c>
      <c r="JG306">
        <v>0.000226889049496401</v>
      </c>
      <c r="JH306">
        <v>4.01595507822366e-06</v>
      </c>
      <c r="JI306">
        <v>-0</v>
      </c>
      <c r="JJ306">
        <v>2035</v>
      </c>
      <c r="JK306">
        <v>2</v>
      </c>
      <c r="JL306">
        <v>30</v>
      </c>
      <c r="JM306">
        <v>187165.9</v>
      </c>
      <c r="JN306">
        <v>187165.8</v>
      </c>
      <c r="JO306">
        <v>1.02539</v>
      </c>
      <c r="JP306">
        <v>2.3645</v>
      </c>
      <c r="JQ306">
        <v>1.4978</v>
      </c>
      <c r="JR306">
        <v>2.32666</v>
      </c>
      <c r="JS306">
        <v>1.54419</v>
      </c>
      <c r="JT306">
        <v>2.35352</v>
      </c>
      <c r="JU306">
        <v>35.8244</v>
      </c>
      <c r="JV306">
        <v>24.1313</v>
      </c>
      <c r="JW306">
        <v>18</v>
      </c>
      <c r="JX306">
        <v>546.252</v>
      </c>
      <c r="JY306">
        <v>420.144</v>
      </c>
      <c r="JZ306">
        <v>26.8979</v>
      </c>
      <c r="KA306">
        <v>27.6832</v>
      </c>
      <c r="KB306">
        <v>30.0005</v>
      </c>
      <c r="KC306">
        <v>27.4631</v>
      </c>
      <c r="KD306">
        <v>27.4767</v>
      </c>
      <c r="KE306">
        <v>20.5037</v>
      </c>
      <c r="KF306">
        <v>30.1563</v>
      </c>
      <c r="KG306">
        <v>43.4674</v>
      </c>
      <c r="KH306">
        <v>26.8851</v>
      </c>
      <c r="KI306">
        <v>413.232</v>
      </c>
      <c r="KJ306">
        <v>19.0802</v>
      </c>
      <c r="KK306">
        <v>93.5242</v>
      </c>
      <c r="KL306">
        <v>98.8032</v>
      </c>
    </row>
    <row r="307" spans="1:298">
      <c r="A307">
        <v>291</v>
      </c>
      <c r="B307">
        <v>1758479666.1</v>
      </c>
      <c r="C307">
        <v>10338</v>
      </c>
      <c r="D307" t="s">
        <v>1028</v>
      </c>
      <c r="E307" t="s">
        <v>1029</v>
      </c>
      <c r="F307">
        <v>5</v>
      </c>
      <c r="G307" t="s">
        <v>436</v>
      </c>
      <c r="H307" t="s">
        <v>1027</v>
      </c>
      <c r="I307" t="s">
        <v>438</v>
      </c>
      <c r="J307">
        <v>1758479657.36667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427.951190711688</v>
      </c>
      <c r="AL307">
        <v>410.9362</v>
      </c>
      <c r="AM307">
        <v>0.00290644257701746</v>
      </c>
      <c r="AN307">
        <v>63.94</v>
      </c>
      <c r="AO307">
        <f>(AQ307 - AP307 + DZ307*1E3/(8.314*(EB307+273.15)) * AS307/DY307 * AR307) * DY307/(100*DM307) * 1000/(1000 - AQ307)</f>
        <v>0</v>
      </c>
      <c r="AP307">
        <v>19.0088997803047</v>
      </c>
      <c r="AQ307">
        <v>23.9156664335664</v>
      </c>
      <c r="AR307">
        <v>-2.96551068475567e-05</v>
      </c>
      <c r="AS307">
        <v>94.9993966536346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5.66</v>
      </c>
      <c r="DN307">
        <v>0.5</v>
      </c>
      <c r="DO307" t="s">
        <v>440</v>
      </c>
      <c r="DP307">
        <v>2</v>
      </c>
      <c r="DQ307" t="b">
        <v>1</v>
      </c>
      <c r="DR307">
        <v>1758479657.36667</v>
      </c>
      <c r="DS307">
        <v>401.0894</v>
      </c>
      <c r="DT307">
        <v>419.8966</v>
      </c>
      <c r="DU307">
        <v>23.9293733333333</v>
      </c>
      <c r="DV307">
        <v>19.0066333333333</v>
      </c>
      <c r="DW307">
        <v>395.448933333333</v>
      </c>
      <c r="DX307">
        <v>23.5898933333333</v>
      </c>
      <c r="DY307">
        <v>499.985666666667</v>
      </c>
      <c r="DZ307">
        <v>90.0387266666667</v>
      </c>
      <c r="EA307">
        <v>0.0335861866666667</v>
      </c>
      <c r="EB307">
        <v>30.1790066666667</v>
      </c>
      <c r="EC307">
        <v>30.02698</v>
      </c>
      <c r="ED307">
        <v>999.9</v>
      </c>
      <c r="EE307">
        <v>0</v>
      </c>
      <c r="EF307">
        <v>0</v>
      </c>
      <c r="EG307">
        <v>10003.792</v>
      </c>
      <c r="EH307">
        <v>0</v>
      </c>
      <c r="EI307">
        <v>10.7945</v>
      </c>
      <c r="EJ307">
        <v>-18.8070266666667</v>
      </c>
      <c r="EK307">
        <v>410.922533333333</v>
      </c>
      <c r="EL307">
        <v>428.032</v>
      </c>
      <c r="EM307">
        <v>4.922726</v>
      </c>
      <c r="EN307">
        <v>419.8966</v>
      </c>
      <c r="EO307">
        <v>19.0066333333333</v>
      </c>
      <c r="EP307">
        <v>2.15456866666667</v>
      </c>
      <c r="EQ307">
        <v>1.711334</v>
      </c>
      <c r="ER307">
        <v>18.62846</v>
      </c>
      <c r="ES307">
        <v>14.9996133333333</v>
      </c>
      <c r="ET307">
        <v>1999.97866666667</v>
      </c>
      <c r="EU307">
        <v>0.979995933333333</v>
      </c>
      <c r="EV307">
        <v>0.020004</v>
      </c>
      <c r="EW307">
        <v>0</v>
      </c>
      <c r="EX307">
        <v>926.454466666667</v>
      </c>
      <c r="EY307">
        <v>5.00016</v>
      </c>
      <c r="EZ307">
        <v>19235.48</v>
      </c>
      <c r="FA307">
        <v>18233.9866666667</v>
      </c>
      <c r="FB307">
        <v>48.7164</v>
      </c>
      <c r="FC307">
        <v>49.1787333333333</v>
      </c>
      <c r="FD307">
        <v>49.0956</v>
      </c>
      <c r="FE307">
        <v>48.75</v>
      </c>
      <c r="FF307">
        <v>50.5</v>
      </c>
      <c r="FG307">
        <v>1955.074</v>
      </c>
      <c r="FH307">
        <v>39.904</v>
      </c>
      <c r="FI307">
        <v>0</v>
      </c>
      <c r="FJ307">
        <v>1758479667.2</v>
      </c>
      <c r="FK307">
        <v>0</v>
      </c>
      <c r="FL307">
        <v>926.41648</v>
      </c>
      <c r="FM307">
        <v>-0.549692305479311</v>
      </c>
      <c r="FN307">
        <v>-15.076923040254</v>
      </c>
      <c r="FO307">
        <v>19235.132</v>
      </c>
      <c r="FP307">
        <v>15</v>
      </c>
      <c r="FQ307">
        <v>0</v>
      </c>
      <c r="FR307" t="s">
        <v>441</v>
      </c>
      <c r="FS307">
        <v>1747249705.1</v>
      </c>
      <c r="FT307">
        <v>1747249711.1</v>
      </c>
      <c r="FU307">
        <v>0</v>
      </c>
      <c r="FV307">
        <v>0.871</v>
      </c>
      <c r="FW307">
        <v>0.066</v>
      </c>
      <c r="FX307">
        <v>5.486</v>
      </c>
      <c r="FY307">
        <v>0.145</v>
      </c>
      <c r="FZ307">
        <v>420</v>
      </c>
      <c r="GA307">
        <v>16</v>
      </c>
      <c r="GB307">
        <v>0.27</v>
      </c>
      <c r="GC307">
        <v>0.16</v>
      </c>
      <c r="GD307">
        <v>-18.849915</v>
      </c>
      <c r="GE307">
        <v>1.44084360902254</v>
      </c>
      <c r="GF307">
        <v>0.275337075736269</v>
      </c>
      <c r="GG307">
        <v>0</v>
      </c>
      <c r="GH307">
        <v>926.483147058824</v>
      </c>
      <c r="GI307">
        <v>-1.32576012152194</v>
      </c>
      <c r="GJ307">
        <v>0.252411327744428</v>
      </c>
      <c r="GK307">
        <v>-1</v>
      </c>
      <c r="GL307">
        <v>4.925751</v>
      </c>
      <c r="GM307">
        <v>-0.111100150375941</v>
      </c>
      <c r="GN307">
        <v>0.0108169255798494</v>
      </c>
      <c r="GO307">
        <v>0</v>
      </c>
      <c r="GP307">
        <v>0</v>
      </c>
      <c r="GQ307">
        <v>2</v>
      </c>
      <c r="GR307" t="s">
        <v>467</v>
      </c>
      <c r="GS307">
        <v>3.12491</v>
      </c>
      <c r="GT307">
        <v>2.65935</v>
      </c>
      <c r="GU307">
        <v>0.0855263</v>
      </c>
      <c r="GV307">
        <v>0.0891303</v>
      </c>
      <c r="GW307">
        <v>0.101075</v>
      </c>
      <c r="GX307">
        <v>0.0861505</v>
      </c>
      <c r="GY307">
        <v>23671.4</v>
      </c>
      <c r="GZ307">
        <v>22242.7</v>
      </c>
      <c r="HA307">
        <v>23146.8</v>
      </c>
      <c r="HB307">
        <v>23775.2</v>
      </c>
      <c r="HC307">
        <v>35456.8</v>
      </c>
      <c r="HD307">
        <v>35959.1</v>
      </c>
      <c r="HE307">
        <v>41726.9</v>
      </c>
      <c r="HF307">
        <v>42391.8</v>
      </c>
      <c r="HG307">
        <v>1.91145</v>
      </c>
      <c r="HH307">
        <v>1.80175</v>
      </c>
      <c r="HI307">
        <v>0.155363</v>
      </c>
      <c r="HJ307">
        <v>0</v>
      </c>
      <c r="HK307">
        <v>27.4693</v>
      </c>
      <c r="HL307">
        <v>999.9</v>
      </c>
      <c r="HM307">
        <v>47.662</v>
      </c>
      <c r="HN307">
        <v>30.534</v>
      </c>
      <c r="HO307">
        <v>23.2542</v>
      </c>
      <c r="HP307">
        <v>54.3794</v>
      </c>
      <c r="HQ307">
        <v>43.1651</v>
      </c>
      <c r="HR307">
        <v>1</v>
      </c>
      <c r="HS307">
        <v>0.0140117</v>
      </c>
      <c r="HT307">
        <v>0.48287</v>
      </c>
      <c r="HU307">
        <v>20.2165</v>
      </c>
      <c r="HV307">
        <v>5.23301</v>
      </c>
      <c r="HW307">
        <v>11.992</v>
      </c>
      <c r="HX307">
        <v>4.95565</v>
      </c>
      <c r="HY307">
        <v>3.30382</v>
      </c>
      <c r="HZ307">
        <v>999.9</v>
      </c>
      <c r="IA307">
        <v>9999</v>
      </c>
      <c r="IB307">
        <v>9999</v>
      </c>
      <c r="IC307">
        <v>9999</v>
      </c>
      <c r="ID307">
        <v>1.86857</v>
      </c>
      <c r="IE307">
        <v>1.86425</v>
      </c>
      <c r="IF307">
        <v>1.87182</v>
      </c>
      <c r="IG307">
        <v>1.86279</v>
      </c>
      <c r="IH307">
        <v>1.86218</v>
      </c>
      <c r="II307">
        <v>1.86859</v>
      </c>
      <c r="IJ307">
        <v>1.85874</v>
      </c>
      <c r="IK307">
        <v>1.86512</v>
      </c>
      <c r="IL307">
        <v>5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5.641</v>
      </c>
      <c r="IZ307">
        <v>0.3392</v>
      </c>
      <c r="JA307">
        <v>4.24591870636989</v>
      </c>
      <c r="JB307">
        <v>0.00406324532283829</v>
      </c>
      <c r="JC307">
        <v>-1.45373754250553e-06</v>
      </c>
      <c r="JD307">
        <v>2.45784242640463e-10</v>
      </c>
      <c r="JE307">
        <v>0.0444475935836347</v>
      </c>
      <c r="JF307">
        <v>0.00491888386651684</v>
      </c>
      <c r="JG307">
        <v>0.000226889049496401</v>
      </c>
      <c r="JH307">
        <v>4.01595507822366e-06</v>
      </c>
      <c r="JI307">
        <v>-0</v>
      </c>
      <c r="JJ307">
        <v>2035</v>
      </c>
      <c r="JK307">
        <v>2</v>
      </c>
      <c r="JL307">
        <v>30</v>
      </c>
      <c r="JM307">
        <v>187166</v>
      </c>
      <c r="JN307">
        <v>187165.9</v>
      </c>
      <c r="JO307">
        <v>1.0022</v>
      </c>
      <c r="JP307">
        <v>2.36938</v>
      </c>
      <c r="JQ307">
        <v>1.4978</v>
      </c>
      <c r="JR307">
        <v>2.32666</v>
      </c>
      <c r="JS307">
        <v>1.54419</v>
      </c>
      <c r="JT307">
        <v>2.33154</v>
      </c>
      <c r="JU307">
        <v>35.8477</v>
      </c>
      <c r="JV307">
        <v>24.1313</v>
      </c>
      <c r="JW307">
        <v>18</v>
      </c>
      <c r="JX307">
        <v>546.271</v>
      </c>
      <c r="JY307">
        <v>420.174</v>
      </c>
      <c r="JZ307">
        <v>26.8664</v>
      </c>
      <c r="KA307">
        <v>27.6886</v>
      </c>
      <c r="KB307">
        <v>30.0004</v>
      </c>
      <c r="KC307">
        <v>27.4672</v>
      </c>
      <c r="KD307">
        <v>27.4808</v>
      </c>
      <c r="KE307">
        <v>20.046</v>
      </c>
      <c r="KF307">
        <v>30.1563</v>
      </c>
      <c r="KG307">
        <v>43.4674</v>
      </c>
      <c r="KH307">
        <v>26.8619</v>
      </c>
      <c r="KI307">
        <v>399.688</v>
      </c>
      <c r="KJ307">
        <v>19.0987</v>
      </c>
      <c r="KK307">
        <v>93.5233</v>
      </c>
      <c r="KL307">
        <v>98.8021</v>
      </c>
    </row>
    <row r="308" spans="1:298">
      <c r="A308">
        <v>292</v>
      </c>
      <c r="B308">
        <v>1758479671.1</v>
      </c>
      <c r="C308">
        <v>10343</v>
      </c>
      <c r="D308" t="s">
        <v>1030</v>
      </c>
      <c r="E308" t="s">
        <v>1031</v>
      </c>
      <c r="F308">
        <v>5</v>
      </c>
      <c r="G308" t="s">
        <v>436</v>
      </c>
      <c r="H308" t="s">
        <v>1027</v>
      </c>
      <c r="I308" t="s">
        <v>438</v>
      </c>
      <c r="J308">
        <v>1758479662.45714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422.560342857143</v>
      </c>
      <c r="AL308">
        <v>408.48276969697</v>
      </c>
      <c r="AM308">
        <v>-0.622193506493515</v>
      </c>
      <c r="AN308">
        <v>63.94</v>
      </c>
      <c r="AO308">
        <f>(AQ308 - AP308 + DZ308*1E3/(8.314*(EB308+273.15)) * AS308/DY308 * AR308) * DY308/(100*DM308) * 1000/(1000 - AQ308)</f>
        <v>0</v>
      </c>
      <c r="AP308">
        <v>19.0133518862796</v>
      </c>
      <c r="AQ308">
        <v>23.9035272727273</v>
      </c>
      <c r="AR308">
        <v>-3.34363944346724e-05</v>
      </c>
      <c r="AS308">
        <v>94.9993966536346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5.66</v>
      </c>
      <c r="DN308">
        <v>0.5</v>
      </c>
      <c r="DO308" t="s">
        <v>440</v>
      </c>
      <c r="DP308">
        <v>2</v>
      </c>
      <c r="DQ308" t="b">
        <v>1</v>
      </c>
      <c r="DR308">
        <v>1758479662.45714</v>
      </c>
      <c r="DS308">
        <v>400.717214285714</v>
      </c>
      <c r="DT308">
        <v>417.706071428571</v>
      </c>
      <c r="DU308">
        <v>23.9211285714286</v>
      </c>
      <c r="DV308">
        <v>19.0103</v>
      </c>
      <c r="DW308">
        <v>395.077857142857</v>
      </c>
      <c r="DX308">
        <v>23.5818142857143</v>
      </c>
      <c r="DY308">
        <v>500.027285714286</v>
      </c>
      <c r="DZ308">
        <v>90.0387428571429</v>
      </c>
      <c r="EA308">
        <v>0.033458</v>
      </c>
      <c r="EB308">
        <v>30.1755642857143</v>
      </c>
      <c r="EC308">
        <v>30.0179357142857</v>
      </c>
      <c r="ED308">
        <v>999.9</v>
      </c>
      <c r="EE308">
        <v>0</v>
      </c>
      <c r="EF308">
        <v>0</v>
      </c>
      <c r="EG308">
        <v>10019.4257142857</v>
      </c>
      <c r="EH308">
        <v>0</v>
      </c>
      <c r="EI308">
        <v>10.7945</v>
      </c>
      <c r="EJ308">
        <v>-16.9887542857143</v>
      </c>
      <c r="EK308">
        <v>410.537642857143</v>
      </c>
      <c r="EL308">
        <v>425.800571428571</v>
      </c>
      <c r="EM308">
        <v>4.91081071428571</v>
      </c>
      <c r="EN308">
        <v>417.706071428571</v>
      </c>
      <c r="EO308">
        <v>19.0103</v>
      </c>
      <c r="EP308">
        <v>2.153825</v>
      </c>
      <c r="EQ308">
        <v>1.71166428571429</v>
      </c>
      <c r="ER308">
        <v>18.62295</v>
      </c>
      <c r="ES308">
        <v>15.0026142857143</v>
      </c>
      <c r="ET308">
        <v>2000.00142857143</v>
      </c>
      <c r="EU308">
        <v>0.9799965</v>
      </c>
      <c r="EV308">
        <v>0.0200034928571429</v>
      </c>
      <c r="EW308">
        <v>0</v>
      </c>
      <c r="EX308">
        <v>926.3475</v>
      </c>
      <c r="EY308">
        <v>5.00016</v>
      </c>
      <c r="EZ308">
        <v>19235.7357142857</v>
      </c>
      <c r="FA308">
        <v>18234.1857142857</v>
      </c>
      <c r="FB308">
        <v>48.732</v>
      </c>
      <c r="FC308">
        <v>49.1825714285714</v>
      </c>
      <c r="FD308">
        <v>49.1115</v>
      </c>
      <c r="FE308">
        <v>48.7544285714286</v>
      </c>
      <c r="FF308">
        <v>50.5</v>
      </c>
      <c r="FG308">
        <v>1955.09785714286</v>
      </c>
      <c r="FH308">
        <v>39.9035714285714</v>
      </c>
      <c r="FI308">
        <v>0</v>
      </c>
      <c r="FJ308">
        <v>1758479672</v>
      </c>
      <c r="FK308">
        <v>0</v>
      </c>
      <c r="FL308">
        <v>926.38752</v>
      </c>
      <c r="FM308">
        <v>0.875538463463314</v>
      </c>
      <c r="FN308">
        <v>16.3615385306351</v>
      </c>
      <c r="FO308">
        <v>19235.604</v>
      </c>
      <c r="FP308">
        <v>15</v>
      </c>
      <c r="FQ308">
        <v>0</v>
      </c>
      <c r="FR308" t="s">
        <v>441</v>
      </c>
      <c r="FS308">
        <v>1747249705.1</v>
      </c>
      <c r="FT308">
        <v>1747249711.1</v>
      </c>
      <c r="FU308">
        <v>0</v>
      </c>
      <c r="FV308">
        <v>0.871</v>
      </c>
      <c r="FW308">
        <v>0.066</v>
      </c>
      <c r="FX308">
        <v>5.486</v>
      </c>
      <c r="FY308">
        <v>0.145</v>
      </c>
      <c r="FZ308">
        <v>420</v>
      </c>
      <c r="GA308">
        <v>16</v>
      </c>
      <c r="GB308">
        <v>0.27</v>
      </c>
      <c r="GC308">
        <v>0.16</v>
      </c>
      <c r="GD308">
        <v>-17.901965</v>
      </c>
      <c r="GE308">
        <v>14.9350962406015</v>
      </c>
      <c r="GF308">
        <v>2.03162387741309</v>
      </c>
      <c r="GG308">
        <v>0</v>
      </c>
      <c r="GH308">
        <v>926.418088235294</v>
      </c>
      <c r="GI308">
        <v>-0.395584414002571</v>
      </c>
      <c r="GJ308">
        <v>0.261818905492625</v>
      </c>
      <c r="GK308">
        <v>-1</v>
      </c>
      <c r="GL308">
        <v>4.9172665</v>
      </c>
      <c r="GM308">
        <v>-0.134152330827069</v>
      </c>
      <c r="GN308">
        <v>0.0130844282546086</v>
      </c>
      <c r="GO308">
        <v>0</v>
      </c>
      <c r="GP308">
        <v>0</v>
      </c>
      <c r="GQ308">
        <v>2</v>
      </c>
      <c r="GR308" t="s">
        <v>467</v>
      </c>
      <c r="GS308">
        <v>3.12509</v>
      </c>
      <c r="GT308">
        <v>2.65892</v>
      </c>
      <c r="GU308">
        <v>0.0849274</v>
      </c>
      <c r="GV308">
        <v>0.0871975</v>
      </c>
      <c r="GW308">
        <v>0.101032</v>
      </c>
      <c r="GX308">
        <v>0.0861962</v>
      </c>
      <c r="GY308">
        <v>23686.4</v>
      </c>
      <c r="GZ308">
        <v>22289.3</v>
      </c>
      <c r="HA308">
        <v>23146.4</v>
      </c>
      <c r="HB308">
        <v>23774.6</v>
      </c>
      <c r="HC308">
        <v>35457.5</v>
      </c>
      <c r="HD308">
        <v>35956.4</v>
      </c>
      <c r="HE308">
        <v>41725.8</v>
      </c>
      <c r="HF308">
        <v>42390.8</v>
      </c>
      <c r="HG308">
        <v>1.9115</v>
      </c>
      <c r="HH308">
        <v>1.80158</v>
      </c>
      <c r="HI308">
        <v>0.156108</v>
      </c>
      <c r="HJ308">
        <v>0</v>
      </c>
      <c r="HK308">
        <v>27.4658</v>
      </c>
      <c r="HL308">
        <v>999.9</v>
      </c>
      <c r="HM308">
        <v>47.662</v>
      </c>
      <c r="HN308">
        <v>30.534</v>
      </c>
      <c r="HO308">
        <v>23.2549</v>
      </c>
      <c r="HP308">
        <v>53.6994</v>
      </c>
      <c r="HQ308">
        <v>43.0609</v>
      </c>
      <c r="HR308">
        <v>1</v>
      </c>
      <c r="HS308">
        <v>0.0144411</v>
      </c>
      <c r="HT308">
        <v>0.390463</v>
      </c>
      <c r="HU308">
        <v>20.2168</v>
      </c>
      <c r="HV308">
        <v>5.23376</v>
      </c>
      <c r="HW308">
        <v>11.992</v>
      </c>
      <c r="HX308">
        <v>4.9556</v>
      </c>
      <c r="HY308">
        <v>3.304</v>
      </c>
      <c r="HZ308">
        <v>999.9</v>
      </c>
      <c r="IA308">
        <v>9999</v>
      </c>
      <c r="IB308">
        <v>9999</v>
      </c>
      <c r="IC308">
        <v>9999</v>
      </c>
      <c r="ID308">
        <v>1.86859</v>
      </c>
      <c r="IE308">
        <v>1.86428</v>
      </c>
      <c r="IF308">
        <v>1.87183</v>
      </c>
      <c r="IG308">
        <v>1.86279</v>
      </c>
      <c r="IH308">
        <v>1.86217</v>
      </c>
      <c r="II308">
        <v>1.86859</v>
      </c>
      <c r="IJ308">
        <v>1.85875</v>
      </c>
      <c r="IK308">
        <v>1.86512</v>
      </c>
      <c r="IL308">
        <v>5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5.629</v>
      </c>
      <c r="IZ308">
        <v>0.3388</v>
      </c>
      <c r="JA308">
        <v>4.24591870636989</v>
      </c>
      <c r="JB308">
        <v>0.00406324532283829</v>
      </c>
      <c r="JC308">
        <v>-1.45373754250553e-06</v>
      </c>
      <c r="JD308">
        <v>2.45784242640463e-10</v>
      </c>
      <c r="JE308">
        <v>0.0444475935836347</v>
      </c>
      <c r="JF308">
        <v>0.00491888386651684</v>
      </c>
      <c r="JG308">
        <v>0.000226889049496401</v>
      </c>
      <c r="JH308">
        <v>4.01595507822366e-06</v>
      </c>
      <c r="JI308">
        <v>-0</v>
      </c>
      <c r="JJ308">
        <v>2035</v>
      </c>
      <c r="JK308">
        <v>2</v>
      </c>
      <c r="JL308">
        <v>30</v>
      </c>
      <c r="JM308">
        <v>187166.1</v>
      </c>
      <c r="JN308">
        <v>187166</v>
      </c>
      <c r="JO308">
        <v>0.9729</v>
      </c>
      <c r="JP308">
        <v>2.38525</v>
      </c>
      <c r="JQ308">
        <v>1.49902</v>
      </c>
      <c r="JR308">
        <v>2.32666</v>
      </c>
      <c r="JS308">
        <v>1.54419</v>
      </c>
      <c r="JT308">
        <v>2.26074</v>
      </c>
      <c r="JU308">
        <v>35.8244</v>
      </c>
      <c r="JV308">
        <v>24.1138</v>
      </c>
      <c r="JW308">
        <v>18</v>
      </c>
      <c r="JX308">
        <v>546.343</v>
      </c>
      <c r="JY308">
        <v>420.099</v>
      </c>
      <c r="JZ308">
        <v>26.8485</v>
      </c>
      <c r="KA308">
        <v>27.6934</v>
      </c>
      <c r="KB308">
        <v>30.0004</v>
      </c>
      <c r="KC308">
        <v>27.4718</v>
      </c>
      <c r="KD308">
        <v>27.4844</v>
      </c>
      <c r="KE308">
        <v>19.4586</v>
      </c>
      <c r="KF308">
        <v>29.8782</v>
      </c>
      <c r="KG308">
        <v>43.4674</v>
      </c>
      <c r="KH308">
        <v>26.8585</v>
      </c>
      <c r="KI308">
        <v>386.101</v>
      </c>
      <c r="KJ308">
        <v>19.1313</v>
      </c>
      <c r="KK308">
        <v>93.521</v>
      </c>
      <c r="KL308">
        <v>98.7997</v>
      </c>
    </row>
    <row r="309" spans="1:298">
      <c r="A309">
        <v>293</v>
      </c>
      <c r="B309">
        <v>1758479676.1</v>
      </c>
      <c r="C309">
        <v>10348</v>
      </c>
      <c r="D309" t="s">
        <v>1032</v>
      </c>
      <c r="E309" t="s">
        <v>1033</v>
      </c>
      <c r="F309">
        <v>5</v>
      </c>
      <c r="G309" t="s">
        <v>436</v>
      </c>
      <c r="H309" t="s">
        <v>1027</v>
      </c>
      <c r="I309" t="s">
        <v>438</v>
      </c>
      <c r="J309">
        <v>1758479667.94615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408.65766881039</v>
      </c>
      <c r="AL309">
        <v>400.095333333333</v>
      </c>
      <c r="AM309">
        <v>-1.8241333333334</v>
      </c>
      <c r="AN309">
        <v>63.94</v>
      </c>
      <c r="AO309">
        <f>(AQ309 - AP309 + DZ309*1E3/(8.314*(EB309+273.15)) * AS309/DY309 * AR309) * DY309/(100*DM309) * 1000/(1000 - AQ309)</f>
        <v>0</v>
      </c>
      <c r="AP309">
        <v>19.0332302115209</v>
      </c>
      <c r="AQ309">
        <v>23.9049958041958</v>
      </c>
      <c r="AR309">
        <v>-9.48106668459154e-06</v>
      </c>
      <c r="AS309">
        <v>94.9993966536346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5.66</v>
      </c>
      <c r="DN309">
        <v>0.5</v>
      </c>
      <c r="DO309" t="s">
        <v>440</v>
      </c>
      <c r="DP309">
        <v>2</v>
      </c>
      <c r="DQ309" t="b">
        <v>1</v>
      </c>
      <c r="DR309">
        <v>1758479667.94615</v>
      </c>
      <c r="DS309">
        <v>398.309230769231</v>
      </c>
      <c r="DT309">
        <v>410.804307692308</v>
      </c>
      <c r="DU309">
        <v>23.9109692307692</v>
      </c>
      <c r="DV309">
        <v>19.0217923076923</v>
      </c>
      <c r="DW309">
        <v>392.677230769231</v>
      </c>
      <c r="DX309">
        <v>23.5718692307692</v>
      </c>
      <c r="DY309">
        <v>500.016153846154</v>
      </c>
      <c r="DZ309">
        <v>90.0391538461539</v>
      </c>
      <c r="EA309">
        <v>0.0332262</v>
      </c>
      <c r="EB309">
        <v>30.1735307692308</v>
      </c>
      <c r="EC309">
        <v>30.0082846153846</v>
      </c>
      <c r="ED309">
        <v>999.9</v>
      </c>
      <c r="EE309">
        <v>0</v>
      </c>
      <c r="EF309">
        <v>0</v>
      </c>
      <c r="EG309">
        <v>10026.4976923077</v>
      </c>
      <c r="EH309">
        <v>0</v>
      </c>
      <c r="EI309">
        <v>10.7945</v>
      </c>
      <c r="EJ309">
        <v>-12.4949638461538</v>
      </c>
      <c r="EK309">
        <v>408.066384615385</v>
      </c>
      <c r="EL309">
        <v>418.769769230769</v>
      </c>
      <c r="EM309">
        <v>4.88917</v>
      </c>
      <c r="EN309">
        <v>410.804307692308</v>
      </c>
      <c r="EO309">
        <v>19.0217923076923</v>
      </c>
      <c r="EP309">
        <v>2.15292</v>
      </c>
      <c r="EQ309">
        <v>1.71270538461538</v>
      </c>
      <c r="ER309">
        <v>18.6162307692308</v>
      </c>
      <c r="ES309">
        <v>15.0120692307692</v>
      </c>
      <c r="ET309">
        <v>2000.05307692308</v>
      </c>
      <c r="EU309">
        <v>0.979998384615385</v>
      </c>
      <c r="EV309">
        <v>0.0200016307692308</v>
      </c>
      <c r="EW309">
        <v>0</v>
      </c>
      <c r="EX309">
        <v>926.574076923077</v>
      </c>
      <c r="EY309">
        <v>5.00016</v>
      </c>
      <c r="EZ309">
        <v>19240.1</v>
      </c>
      <c r="FA309">
        <v>18234.6615384615</v>
      </c>
      <c r="FB309">
        <v>48.75</v>
      </c>
      <c r="FC309">
        <v>49.1822307692308</v>
      </c>
      <c r="FD309">
        <v>49.1201538461538</v>
      </c>
      <c r="FE309">
        <v>48.7547692307692</v>
      </c>
      <c r="FF309">
        <v>50.5</v>
      </c>
      <c r="FG309">
        <v>1955.15153846154</v>
      </c>
      <c r="FH309">
        <v>39.9007692307692</v>
      </c>
      <c r="FI309">
        <v>0</v>
      </c>
      <c r="FJ309">
        <v>1758479677.4</v>
      </c>
      <c r="FK309">
        <v>0</v>
      </c>
      <c r="FL309">
        <v>926.715884615385</v>
      </c>
      <c r="FM309">
        <v>5.11230769904099</v>
      </c>
      <c r="FN309">
        <v>89.904273689407</v>
      </c>
      <c r="FO309">
        <v>19240.2653846154</v>
      </c>
      <c r="FP309">
        <v>15</v>
      </c>
      <c r="FQ309">
        <v>0</v>
      </c>
      <c r="FR309" t="s">
        <v>441</v>
      </c>
      <c r="FS309">
        <v>1747249705.1</v>
      </c>
      <c r="FT309">
        <v>1747249711.1</v>
      </c>
      <c r="FU309">
        <v>0</v>
      </c>
      <c r="FV309">
        <v>0.871</v>
      </c>
      <c r="FW309">
        <v>0.066</v>
      </c>
      <c r="FX309">
        <v>5.486</v>
      </c>
      <c r="FY309">
        <v>0.145</v>
      </c>
      <c r="FZ309">
        <v>420</v>
      </c>
      <c r="GA309">
        <v>16</v>
      </c>
      <c r="GB309">
        <v>0.27</v>
      </c>
      <c r="GC309">
        <v>0.16</v>
      </c>
      <c r="GD309">
        <v>-14.1121175</v>
      </c>
      <c r="GE309">
        <v>54.3370416541353</v>
      </c>
      <c r="GF309">
        <v>5.65596325629673</v>
      </c>
      <c r="GG309">
        <v>0</v>
      </c>
      <c r="GH309">
        <v>926.547705882353</v>
      </c>
      <c r="GI309">
        <v>2.56895340230251</v>
      </c>
      <c r="GJ309">
        <v>0.399987538733228</v>
      </c>
      <c r="GK309">
        <v>-1</v>
      </c>
      <c r="GL309">
        <v>4.8974285</v>
      </c>
      <c r="GM309">
        <v>-0.238613684210516</v>
      </c>
      <c r="GN309">
        <v>0.0236609510111069</v>
      </c>
      <c r="GO309">
        <v>0</v>
      </c>
      <c r="GP309">
        <v>0</v>
      </c>
      <c r="GQ309">
        <v>2</v>
      </c>
      <c r="GR309" t="s">
        <v>467</v>
      </c>
      <c r="GS309">
        <v>3.12488</v>
      </c>
      <c r="GT309">
        <v>2.65888</v>
      </c>
      <c r="GU309">
        <v>0.0833952</v>
      </c>
      <c r="GV309">
        <v>0.0844615</v>
      </c>
      <c r="GW309">
        <v>0.101057</v>
      </c>
      <c r="GX309">
        <v>0.0862684</v>
      </c>
      <c r="GY309">
        <v>23726.1</v>
      </c>
      <c r="GZ309">
        <v>22355.7</v>
      </c>
      <c r="HA309">
        <v>23146.4</v>
      </c>
      <c r="HB309">
        <v>23774.2</v>
      </c>
      <c r="HC309">
        <v>35456.5</v>
      </c>
      <c r="HD309">
        <v>35952.9</v>
      </c>
      <c r="HE309">
        <v>41726</v>
      </c>
      <c r="HF309">
        <v>42390.3</v>
      </c>
      <c r="HG309">
        <v>1.91118</v>
      </c>
      <c r="HH309">
        <v>1.80168</v>
      </c>
      <c r="HI309">
        <v>0.155866</v>
      </c>
      <c r="HJ309">
        <v>0</v>
      </c>
      <c r="HK309">
        <v>27.4635</v>
      </c>
      <c r="HL309">
        <v>999.9</v>
      </c>
      <c r="HM309">
        <v>47.686</v>
      </c>
      <c r="HN309">
        <v>30.545</v>
      </c>
      <c r="HO309">
        <v>23.278</v>
      </c>
      <c r="HP309">
        <v>53.6194</v>
      </c>
      <c r="HQ309">
        <v>43.2091</v>
      </c>
      <c r="HR309">
        <v>1</v>
      </c>
      <c r="HS309">
        <v>0.0148349</v>
      </c>
      <c r="HT309">
        <v>0.385964</v>
      </c>
      <c r="HU309">
        <v>20.2168</v>
      </c>
      <c r="HV309">
        <v>5.23301</v>
      </c>
      <c r="HW309">
        <v>11.992</v>
      </c>
      <c r="HX309">
        <v>4.95565</v>
      </c>
      <c r="HY309">
        <v>3.30387</v>
      </c>
      <c r="HZ309">
        <v>999.9</v>
      </c>
      <c r="IA309">
        <v>9999</v>
      </c>
      <c r="IB309">
        <v>9999</v>
      </c>
      <c r="IC309">
        <v>9999</v>
      </c>
      <c r="ID309">
        <v>1.86857</v>
      </c>
      <c r="IE309">
        <v>1.86431</v>
      </c>
      <c r="IF309">
        <v>1.87181</v>
      </c>
      <c r="IG309">
        <v>1.86279</v>
      </c>
      <c r="IH309">
        <v>1.86218</v>
      </c>
      <c r="II309">
        <v>1.86859</v>
      </c>
      <c r="IJ309">
        <v>1.8588</v>
      </c>
      <c r="IK309">
        <v>1.86514</v>
      </c>
      <c r="IL309">
        <v>5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5.601</v>
      </c>
      <c r="IZ309">
        <v>0.3391</v>
      </c>
      <c r="JA309">
        <v>4.24591870636989</v>
      </c>
      <c r="JB309">
        <v>0.00406324532283829</v>
      </c>
      <c r="JC309">
        <v>-1.45373754250553e-06</v>
      </c>
      <c r="JD309">
        <v>2.45784242640463e-10</v>
      </c>
      <c r="JE309">
        <v>0.0444475935836347</v>
      </c>
      <c r="JF309">
        <v>0.00491888386651684</v>
      </c>
      <c r="JG309">
        <v>0.000226889049496401</v>
      </c>
      <c r="JH309">
        <v>4.01595507822366e-06</v>
      </c>
      <c r="JI309">
        <v>-0</v>
      </c>
      <c r="JJ309">
        <v>2035</v>
      </c>
      <c r="JK309">
        <v>2</v>
      </c>
      <c r="JL309">
        <v>30</v>
      </c>
      <c r="JM309">
        <v>187166.2</v>
      </c>
      <c r="JN309">
        <v>187166.1</v>
      </c>
      <c r="JO309">
        <v>0.936279</v>
      </c>
      <c r="JP309">
        <v>2.3877</v>
      </c>
      <c r="JQ309">
        <v>1.4978</v>
      </c>
      <c r="JR309">
        <v>2.32666</v>
      </c>
      <c r="JS309">
        <v>1.54419</v>
      </c>
      <c r="JT309">
        <v>2.31323</v>
      </c>
      <c r="JU309">
        <v>35.8244</v>
      </c>
      <c r="JV309">
        <v>24.1138</v>
      </c>
      <c r="JW309">
        <v>18</v>
      </c>
      <c r="JX309">
        <v>546.169</v>
      </c>
      <c r="JY309">
        <v>420.186</v>
      </c>
      <c r="JZ309">
        <v>26.8448</v>
      </c>
      <c r="KA309">
        <v>27.6986</v>
      </c>
      <c r="KB309">
        <v>30.0005</v>
      </c>
      <c r="KC309">
        <v>27.4761</v>
      </c>
      <c r="KD309">
        <v>27.4885</v>
      </c>
      <c r="KE309">
        <v>18.7376</v>
      </c>
      <c r="KF309">
        <v>29.608</v>
      </c>
      <c r="KG309">
        <v>43.4674</v>
      </c>
      <c r="KH309">
        <v>26.8483</v>
      </c>
      <c r="KI309">
        <v>365.888</v>
      </c>
      <c r="KJ309">
        <v>19.1473</v>
      </c>
      <c r="KK309">
        <v>93.5213</v>
      </c>
      <c r="KL309">
        <v>98.7983</v>
      </c>
    </row>
    <row r="310" spans="1:298">
      <c r="A310">
        <v>294</v>
      </c>
      <c r="B310">
        <v>1758479681.1</v>
      </c>
      <c r="C310">
        <v>10353</v>
      </c>
      <c r="D310" t="s">
        <v>1034</v>
      </c>
      <c r="E310" t="s">
        <v>1035</v>
      </c>
      <c r="F310">
        <v>5</v>
      </c>
      <c r="G310" t="s">
        <v>436</v>
      </c>
      <c r="H310" t="s">
        <v>1027</v>
      </c>
      <c r="I310" t="s">
        <v>438</v>
      </c>
      <c r="J310">
        <v>1758479672.94615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391.142381641558</v>
      </c>
      <c r="AL310">
        <v>387.145624242424</v>
      </c>
      <c r="AM310">
        <v>-2.72083376623384</v>
      </c>
      <c r="AN310">
        <v>63.94</v>
      </c>
      <c r="AO310">
        <f>(AQ310 - AP310 + DZ310*1E3/(8.314*(EB310+273.15)) * AS310/DY310 * AR310) * DY310/(100*DM310) * 1000/(1000 - AQ310)</f>
        <v>0</v>
      </c>
      <c r="AP310">
        <v>19.0601786050228</v>
      </c>
      <c r="AQ310">
        <v>23.9134006993007</v>
      </c>
      <c r="AR310">
        <v>2.01655946469438e-05</v>
      </c>
      <c r="AS310">
        <v>94.9993966536346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5.66</v>
      </c>
      <c r="DN310">
        <v>0.5</v>
      </c>
      <c r="DO310" t="s">
        <v>440</v>
      </c>
      <c r="DP310">
        <v>2</v>
      </c>
      <c r="DQ310" t="b">
        <v>1</v>
      </c>
      <c r="DR310">
        <v>1758479672.94615</v>
      </c>
      <c r="DS310">
        <v>392.435230769231</v>
      </c>
      <c r="DT310">
        <v>398.772692307692</v>
      </c>
      <c r="DU310">
        <v>23.9076615384615</v>
      </c>
      <c r="DV310">
        <v>19.0418692307692</v>
      </c>
      <c r="DW310">
        <v>386.821076923077</v>
      </c>
      <c r="DX310">
        <v>23.5686461538462</v>
      </c>
      <c r="DY310">
        <v>500.034692307692</v>
      </c>
      <c r="DZ310">
        <v>90.0387538461539</v>
      </c>
      <c r="EA310">
        <v>0.0332295538461538</v>
      </c>
      <c r="EB310">
        <v>30.1707</v>
      </c>
      <c r="EC310">
        <v>30.0050538461538</v>
      </c>
      <c r="ED310">
        <v>999.9</v>
      </c>
      <c r="EE310">
        <v>0</v>
      </c>
      <c r="EF310">
        <v>0</v>
      </c>
      <c r="EG310">
        <v>10020.9207692308</v>
      </c>
      <c r="EH310">
        <v>0</v>
      </c>
      <c r="EI310">
        <v>10.7945</v>
      </c>
      <c r="EJ310">
        <v>-6.33738236923077</v>
      </c>
      <c r="EK310">
        <v>402.047153846154</v>
      </c>
      <c r="EL310">
        <v>406.512923076923</v>
      </c>
      <c r="EM310">
        <v>4.86578846153846</v>
      </c>
      <c r="EN310">
        <v>398.772692307692</v>
      </c>
      <c r="EO310">
        <v>19.0418692307692</v>
      </c>
      <c r="EP310">
        <v>2.15261461538462</v>
      </c>
      <c r="EQ310">
        <v>1.71450615384615</v>
      </c>
      <c r="ER310">
        <v>18.6139538461538</v>
      </c>
      <c r="ES310">
        <v>15.0283923076923</v>
      </c>
      <c r="ET310">
        <v>2000.04615384615</v>
      </c>
      <c r="EU310">
        <v>0.979998307692308</v>
      </c>
      <c r="EV310">
        <v>0.0200016384615385</v>
      </c>
      <c r="EW310">
        <v>0</v>
      </c>
      <c r="EX310">
        <v>927.060384615385</v>
      </c>
      <c r="EY310">
        <v>5.00016</v>
      </c>
      <c r="EZ310">
        <v>19248.5230769231</v>
      </c>
      <c r="FA310">
        <v>18234.6076923077</v>
      </c>
      <c r="FB310">
        <v>48.75</v>
      </c>
      <c r="FC310">
        <v>49.187</v>
      </c>
      <c r="FD310">
        <v>49.125</v>
      </c>
      <c r="FE310">
        <v>48.7690769230769</v>
      </c>
      <c r="FF310">
        <v>50.5</v>
      </c>
      <c r="FG310">
        <v>1955.14461538462</v>
      </c>
      <c r="FH310">
        <v>39.9007692307692</v>
      </c>
      <c r="FI310">
        <v>0</v>
      </c>
      <c r="FJ310">
        <v>1758479682.2</v>
      </c>
      <c r="FK310">
        <v>0</v>
      </c>
      <c r="FL310">
        <v>927.159769230769</v>
      </c>
      <c r="FM310">
        <v>7.87117950331807</v>
      </c>
      <c r="FN310">
        <v>143.264957546617</v>
      </c>
      <c r="FO310">
        <v>19249.3807692308</v>
      </c>
      <c r="FP310">
        <v>15</v>
      </c>
      <c r="FQ310">
        <v>0</v>
      </c>
      <c r="FR310" t="s">
        <v>441</v>
      </c>
      <c r="FS310">
        <v>1747249705.1</v>
      </c>
      <c r="FT310">
        <v>1747249711.1</v>
      </c>
      <c r="FU310">
        <v>0</v>
      </c>
      <c r="FV310">
        <v>0.871</v>
      </c>
      <c r="FW310">
        <v>0.066</v>
      </c>
      <c r="FX310">
        <v>5.486</v>
      </c>
      <c r="FY310">
        <v>0.145</v>
      </c>
      <c r="FZ310">
        <v>420</v>
      </c>
      <c r="GA310">
        <v>16</v>
      </c>
      <c r="GB310">
        <v>0.27</v>
      </c>
      <c r="GC310">
        <v>0.16</v>
      </c>
      <c r="GD310">
        <v>-9.66349384761905</v>
      </c>
      <c r="GE310">
        <v>75.0814824467533</v>
      </c>
      <c r="GF310">
        <v>7.68265655491281</v>
      </c>
      <c r="GG310">
        <v>0</v>
      </c>
      <c r="GH310">
        <v>926.879088235294</v>
      </c>
      <c r="GI310">
        <v>5.80139037895549</v>
      </c>
      <c r="GJ310">
        <v>0.647271348119852</v>
      </c>
      <c r="GK310">
        <v>-1</v>
      </c>
      <c r="GL310">
        <v>4.87885285714286</v>
      </c>
      <c r="GM310">
        <v>-0.283025454545456</v>
      </c>
      <c r="GN310">
        <v>0.0292612218836201</v>
      </c>
      <c r="GO310">
        <v>0</v>
      </c>
      <c r="GP310">
        <v>0</v>
      </c>
      <c r="GQ310">
        <v>2</v>
      </c>
      <c r="GR310" t="s">
        <v>467</v>
      </c>
      <c r="GS310">
        <v>3.12499</v>
      </c>
      <c r="GT310">
        <v>2.65903</v>
      </c>
      <c r="GU310">
        <v>0.08115</v>
      </c>
      <c r="GV310">
        <v>0.0816593</v>
      </c>
      <c r="GW310">
        <v>0.101067</v>
      </c>
      <c r="GX310">
        <v>0.0864429</v>
      </c>
      <c r="GY310">
        <v>23783.9</v>
      </c>
      <c r="GZ310">
        <v>22423.4</v>
      </c>
      <c r="HA310">
        <v>23146.1</v>
      </c>
      <c r="HB310">
        <v>23773.5</v>
      </c>
      <c r="HC310">
        <v>35455.3</v>
      </c>
      <c r="HD310">
        <v>35944.8</v>
      </c>
      <c r="HE310">
        <v>41725.2</v>
      </c>
      <c r="HF310">
        <v>42389.1</v>
      </c>
      <c r="HG310">
        <v>1.91115</v>
      </c>
      <c r="HH310">
        <v>1.80145</v>
      </c>
      <c r="HI310">
        <v>0.155885</v>
      </c>
      <c r="HJ310">
        <v>0</v>
      </c>
      <c r="HK310">
        <v>27.4619</v>
      </c>
      <c r="HL310">
        <v>999.9</v>
      </c>
      <c r="HM310">
        <v>47.662</v>
      </c>
      <c r="HN310">
        <v>30.534</v>
      </c>
      <c r="HO310">
        <v>23.2535</v>
      </c>
      <c r="HP310">
        <v>53.8094</v>
      </c>
      <c r="HQ310">
        <v>43.2131</v>
      </c>
      <c r="HR310">
        <v>1</v>
      </c>
      <c r="HS310">
        <v>0.0152363</v>
      </c>
      <c r="HT310">
        <v>0.367767</v>
      </c>
      <c r="HU310">
        <v>20.2169</v>
      </c>
      <c r="HV310">
        <v>5.23331</v>
      </c>
      <c r="HW310">
        <v>11.992</v>
      </c>
      <c r="HX310">
        <v>4.9557</v>
      </c>
      <c r="HY310">
        <v>3.30395</v>
      </c>
      <c r="HZ310">
        <v>999.9</v>
      </c>
      <c r="IA310">
        <v>9999</v>
      </c>
      <c r="IB310">
        <v>9999</v>
      </c>
      <c r="IC310">
        <v>9999</v>
      </c>
      <c r="ID310">
        <v>1.86858</v>
      </c>
      <c r="IE310">
        <v>1.86431</v>
      </c>
      <c r="IF310">
        <v>1.8718</v>
      </c>
      <c r="IG310">
        <v>1.86279</v>
      </c>
      <c r="IH310">
        <v>1.86217</v>
      </c>
      <c r="II310">
        <v>1.86859</v>
      </c>
      <c r="IJ310">
        <v>1.85879</v>
      </c>
      <c r="IK310">
        <v>1.86517</v>
      </c>
      <c r="IL310">
        <v>5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5.561</v>
      </c>
      <c r="IZ310">
        <v>0.3391</v>
      </c>
      <c r="JA310">
        <v>4.24591870636989</v>
      </c>
      <c r="JB310">
        <v>0.00406324532283829</v>
      </c>
      <c r="JC310">
        <v>-1.45373754250553e-06</v>
      </c>
      <c r="JD310">
        <v>2.45784242640463e-10</v>
      </c>
      <c r="JE310">
        <v>0.0444475935836347</v>
      </c>
      <c r="JF310">
        <v>0.00491888386651684</v>
      </c>
      <c r="JG310">
        <v>0.000226889049496401</v>
      </c>
      <c r="JH310">
        <v>4.01595507822366e-06</v>
      </c>
      <c r="JI310">
        <v>-0</v>
      </c>
      <c r="JJ310">
        <v>2035</v>
      </c>
      <c r="JK310">
        <v>2</v>
      </c>
      <c r="JL310">
        <v>30</v>
      </c>
      <c r="JM310">
        <v>187166.3</v>
      </c>
      <c r="JN310">
        <v>187166.2</v>
      </c>
      <c r="JO310">
        <v>0.905762</v>
      </c>
      <c r="JP310">
        <v>2.36694</v>
      </c>
      <c r="JQ310">
        <v>1.4978</v>
      </c>
      <c r="JR310">
        <v>2.32544</v>
      </c>
      <c r="JS310">
        <v>1.54419</v>
      </c>
      <c r="JT310">
        <v>2.3584</v>
      </c>
      <c r="JU310">
        <v>35.8244</v>
      </c>
      <c r="JV310">
        <v>24.1313</v>
      </c>
      <c r="JW310">
        <v>18</v>
      </c>
      <c r="JX310">
        <v>546.193</v>
      </c>
      <c r="JY310">
        <v>420.09</v>
      </c>
      <c r="JZ310">
        <v>26.84</v>
      </c>
      <c r="KA310">
        <v>27.7034</v>
      </c>
      <c r="KB310">
        <v>30.0005</v>
      </c>
      <c r="KC310">
        <v>27.4807</v>
      </c>
      <c r="KD310">
        <v>27.4931</v>
      </c>
      <c r="KE310">
        <v>18.127</v>
      </c>
      <c r="KF310">
        <v>29.608</v>
      </c>
      <c r="KG310">
        <v>43.4674</v>
      </c>
      <c r="KH310">
        <v>26.8431</v>
      </c>
      <c r="KI310">
        <v>352.343</v>
      </c>
      <c r="KJ310">
        <v>19.1604</v>
      </c>
      <c r="KK310">
        <v>93.5198</v>
      </c>
      <c r="KL310">
        <v>98.7955</v>
      </c>
    </row>
    <row r="311" spans="1:298">
      <c r="A311">
        <v>295</v>
      </c>
      <c r="B311">
        <v>1758479686.1</v>
      </c>
      <c r="C311">
        <v>10358</v>
      </c>
      <c r="D311" t="s">
        <v>1036</v>
      </c>
      <c r="E311" t="s">
        <v>1037</v>
      </c>
      <c r="F311">
        <v>5</v>
      </c>
      <c r="G311" t="s">
        <v>436</v>
      </c>
      <c r="H311" t="s">
        <v>1027</v>
      </c>
      <c r="I311" t="s">
        <v>438</v>
      </c>
      <c r="J311">
        <v>1758479677.94615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374.86125608658</v>
      </c>
      <c r="AL311">
        <v>372.53226060606</v>
      </c>
      <c r="AM311">
        <v>-2.96766536796544</v>
      </c>
      <c r="AN311">
        <v>63.94</v>
      </c>
      <c r="AO311">
        <f>(AQ311 - AP311 + DZ311*1E3/(8.314*(EB311+273.15)) * AS311/DY311 * AR311) * DY311/(100*DM311) * 1000/(1000 - AQ311)</f>
        <v>0</v>
      </c>
      <c r="AP311">
        <v>19.1071579108202</v>
      </c>
      <c r="AQ311">
        <v>23.9244090909091</v>
      </c>
      <c r="AR311">
        <v>2.55588875903002e-05</v>
      </c>
      <c r="AS311">
        <v>94.9993966536346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5.66</v>
      </c>
      <c r="DN311">
        <v>0.5</v>
      </c>
      <c r="DO311" t="s">
        <v>440</v>
      </c>
      <c r="DP311">
        <v>2</v>
      </c>
      <c r="DQ311" t="b">
        <v>1</v>
      </c>
      <c r="DR311">
        <v>1758479677.94615</v>
      </c>
      <c r="DS311">
        <v>382.459615384615</v>
      </c>
      <c r="DT311">
        <v>383.507923076923</v>
      </c>
      <c r="DU311">
        <v>23.9103846153846</v>
      </c>
      <c r="DV311">
        <v>19.0714153846154</v>
      </c>
      <c r="DW311">
        <v>376.875923076923</v>
      </c>
      <c r="DX311">
        <v>23.5713153846154</v>
      </c>
      <c r="DY311">
        <v>500.029153846154</v>
      </c>
      <c r="DZ311">
        <v>90.0385230769231</v>
      </c>
      <c r="EA311">
        <v>0.0332516692307692</v>
      </c>
      <c r="EB311">
        <v>30.1685615384615</v>
      </c>
      <c r="EC311">
        <v>30.0053846153846</v>
      </c>
      <c r="ED311">
        <v>999.9</v>
      </c>
      <c r="EE311">
        <v>0</v>
      </c>
      <c r="EF311">
        <v>0</v>
      </c>
      <c r="EG311">
        <v>10012.35</v>
      </c>
      <c r="EH311">
        <v>0</v>
      </c>
      <c r="EI311">
        <v>10.7945</v>
      </c>
      <c r="EJ311">
        <v>-1.04826467692308</v>
      </c>
      <c r="EK311">
        <v>391.828230769231</v>
      </c>
      <c r="EL311">
        <v>390.963538461538</v>
      </c>
      <c r="EM311">
        <v>4.83896769230769</v>
      </c>
      <c r="EN311">
        <v>383.507923076923</v>
      </c>
      <c r="EO311">
        <v>19.0714153846154</v>
      </c>
      <c r="EP311">
        <v>2.15285538461539</v>
      </c>
      <c r="EQ311">
        <v>1.71716153846154</v>
      </c>
      <c r="ER311">
        <v>18.6157384615385</v>
      </c>
      <c r="ES311">
        <v>15.0524461538462</v>
      </c>
      <c r="ET311">
        <v>2000.01230769231</v>
      </c>
      <c r="EU311">
        <v>0.979998076923077</v>
      </c>
      <c r="EV311">
        <v>0.0200018692307692</v>
      </c>
      <c r="EW311">
        <v>0</v>
      </c>
      <c r="EX311">
        <v>927.708153846154</v>
      </c>
      <c r="EY311">
        <v>5.00016</v>
      </c>
      <c r="EZ311">
        <v>19260.2923076923</v>
      </c>
      <c r="FA311">
        <v>18234.3</v>
      </c>
      <c r="FB311">
        <v>48.75</v>
      </c>
      <c r="FC311">
        <v>49.187</v>
      </c>
      <c r="FD311">
        <v>49.125</v>
      </c>
      <c r="FE311">
        <v>48.7833846153846</v>
      </c>
      <c r="FF311">
        <v>50.5</v>
      </c>
      <c r="FG311">
        <v>1955.11076923077</v>
      </c>
      <c r="FH311">
        <v>39.9007692307692</v>
      </c>
      <c r="FI311">
        <v>0</v>
      </c>
      <c r="FJ311">
        <v>1758479687</v>
      </c>
      <c r="FK311">
        <v>0</v>
      </c>
      <c r="FL311">
        <v>927.701961538462</v>
      </c>
      <c r="FM311">
        <v>6.39996581974423</v>
      </c>
      <c r="FN311">
        <v>165.165811829046</v>
      </c>
      <c r="FO311">
        <v>19261.1576923077</v>
      </c>
      <c r="FP311">
        <v>15</v>
      </c>
      <c r="FQ311">
        <v>0</v>
      </c>
      <c r="FR311" t="s">
        <v>441</v>
      </c>
      <c r="FS311">
        <v>1747249705.1</v>
      </c>
      <c r="FT311">
        <v>1747249711.1</v>
      </c>
      <c r="FU311">
        <v>0</v>
      </c>
      <c r="FV311">
        <v>0.871</v>
      </c>
      <c r="FW311">
        <v>0.066</v>
      </c>
      <c r="FX311">
        <v>5.486</v>
      </c>
      <c r="FY311">
        <v>0.145</v>
      </c>
      <c r="FZ311">
        <v>420</v>
      </c>
      <c r="GA311">
        <v>16</v>
      </c>
      <c r="GB311">
        <v>0.27</v>
      </c>
      <c r="GC311">
        <v>0.16</v>
      </c>
      <c r="GD311">
        <v>-3.89663304</v>
      </c>
      <c r="GE311">
        <v>64.8996898466165</v>
      </c>
      <c r="GF311">
        <v>6.47864823347796</v>
      </c>
      <c r="GG311">
        <v>0</v>
      </c>
      <c r="GH311">
        <v>927.345823529412</v>
      </c>
      <c r="GI311">
        <v>6.8513368983815</v>
      </c>
      <c r="GJ311">
        <v>0.720782845269365</v>
      </c>
      <c r="GK311">
        <v>-1</v>
      </c>
      <c r="GL311">
        <v>4.851962</v>
      </c>
      <c r="GM311">
        <v>-0.322153984962394</v>
      </c>
      <c r="GN311">
        <v>0.0317464345399605</v>
      </c>
      <c r="GO311">
        <v>0</v>
      </c>
      <c r="GP311">
        <v>0</v>
      </c>
      <c r="GQ311">
        <v>2</v>
      </c>
      <c r="GR311" t="s">
        <v>467</v>
      </c>
      <c r="GS311">
        <v>3.1249</v>
      </c>
      <c r="GT311">
        <v>2.65909</v>
      </c>
      <c r="GU311">
        <v>0.0786581</v>
      </c>
      <c r="GV311">
        <v>0.0791119</v>
      </c>
      <c r="GW311">
        <v>0.101111</v>
      </c>
      <c r="GX311">
        <v>0.0864738</v>
      </c>
      <c r="GY311">
        <v>23847.6</v>
      </c>
      <c r="GZ311">
        <v>22485.5</v>
      </c>
      <c r="HA311">
        <v>23145.4</v>
      </c>
      <c r="HB311">
        <v>23773.4</v>
      </c>
      <c r="HC311">
        <v>35452.7</v>
      </c>
      <c r="HD311">
        <v>35943.4</v>
      </c>
      <c r="HE311">
        <v>41724.4</v>
      </c>
      <c r="HF311">
        <v>42389.1</v>
      </c>
      <c r="HG311">
        <v>1.91105</v>
      </c>
      <c r="HH311">
        <v>1.8015</v>
      </c>
      <c r="HI311">
        <v>0.156481</v>
      </c>
      <c r="HJ311">
        <v>0</v>
      </c>
      <c r="HK311">
        <v>27.4619</v>
      </c>
      <c r="HL311">
        <v>999.9</v>
      </c>
      <c r="HM311">
        <v>47.662</v>
      </c>
      <c r="HN311">
        <v>30.534</v>
      </c>
      <c r="HO311">
        <v>23.2532</v>
      </c>
      <c r="HP311">
        <v>54.3294</v>
      </c>
      <c r="HQ311">
        <v>43.109</v>
      </c>
      <c r="HR311">
        <v>1</v>
      </c>
      <c r="HS311">
        <v>0.0156402</v>
      </c>
      <c r="HT311">
        <v>0.351424</v>
      </c>
      <c r="HU311">
        <v>20.2168</v>
      </c>
      <c r="HV311">
        <v>5.23107</v>
      </c>
      <c r="HW311">
        <v>11.992</v>
      </c>
      <c r="HX311">
        <v>4.9557</v>
      </c>
      <c r="HY311">
        <v>3.3039</v>
      </c>
      <c r="HZ311">
        <v>999.9</v>
      </c>
      <c r="IA311">
        <v>9999</v>
      </c>
      <c r="IB311">
        <v>9999</v>
      </c>
      <c r="IC311">
        <v>9999</v>
      </c>
      <c r="ID311">
        <v>1.86857</v>
      </c>
      <c r="IE311">
        <v>1.8643</v>
      </c>
      <c r="IF311">
        <v>1.87181</v>
      </c>
      <c r="IG311">
        <v>1.86279</v>
      </c>
      <c r="IH311">
        <v>1.86218</v>
      </c>
      <c r="II311">
        <v>1.86859</v>
      </c>
      <c r="IJ311">
        <v>1.85881</v>
      </c>
      <c r="IK311">
        <v>1.86516</v>
      </c>
      <c r="IL311">
        <v>5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5.517</v>
      </c>
      <c r="IZ311">
        <v>0.3394</v>
      </c>
      <c r="JA311">
        <v>4.24591870636989</v>
      </c>
      <c r="JB311">
        <v>0.00406324532283829</v>
      </c>
      <c r="JC311">
        <v>-1.45373754250553e-06</v>
      </c>
      <c r="JD311">
        <v>2.45784242640463e-10</v>
      </c>
      <c r="JE311">
        <v>0.0444475935836347</v>
      </c>
      <c r="JF311">
        <v>0.00491888386651684</v>
      </c>
      <c r="JG311">
        <v>0.000226889049496401</v>
      </c>
      <c r="JH311">
        <v>4.01595507822366e-06</v>
      </c>
      <c r="JI311">
        <v>-0</v>
      </c>
      <c r="JJ311">
        <v>2035</v>
      </c>
      <c r="JK311">
        <v>2</v>
      </c>
      <c r="JL311">
        <v>30</v>
      </c>
      <c r="JM311">
        <v>187166.4</v>
      </c>
      <c r="JN311">
        <v>187166.2</v>
      </c>
      <c r="JO311">
        <v>0.875244</v>
      </c>
      <c r="JP311">
        <v>2.37793</v>
      </c>
      <c r="JQ311">
        <v>1.4978</v>
      </c>
      <c r="JR311">
        <v>2.32666</v>
      </c>
      <c r="JS311">
        <v>1.54419</v>
      </c>
      <c r="JT311">
        <v>2.34009</v>
      </c>
      <c r="JU311">
        <v>35.8477</v>
      </c>
      <c r="JV311">
        <v>24.1313</v>
      </c>
      <c r="JW311">
        <v>18</v>
      </c>
      <c r="JX311">
        <v>546.164</v>
      </c>
      <c r="JY311">
        <v>420.152</v>
      </c>
      <c r="JZ311">
        <v>26.8386</v>
      </c>
      <c r="KA311">
        <v>27.7081</v>
      </c>
      <c r="KB311">
        <v>30.0004</v>
      </c>
      <c r="KC311">
        <v>27.4848</v>
      </c>
      <c r="KD311">
        <v>27.4976</v>
      </c>
      <c r="KE311">
        <v>17.4471</v>
      </c>
      <c r="KF311">
        <v>29.608</v>
      </c>
      <c r="KG311">
        <v>43.4674</v>
      </c>
      <c r="KH311">
        <v>26.8418</v>
      </c>
      <c r="KI311">
        <v>331.958</v>
      </c>
      <c r="KJ311">
        <v>19.1013</v>
      </c>
      <c r="KK311">
        <v>93.5177</v>
      </c>
      <c r="KL311">
        <v>98.7954</v>
      </c>
    </row>
    <row r="312" spans="1:298">
      <c r="A312">
        <v>296</v>
      </c>
      <c r="B312">
        <v>1758479691.1</v>
      </c>
      <c r="C312">
        <v>10363</v>
      </c>
      <c r="D312" t="s">
        <v>1038</v>
      </c>
      <c r="E312" t="s">
        <v>1039</v>
      </c>
      <c r="F312">
        <v>5</v>
      </c>
      <c r="G312" t="s">
        <v>436</v>
      </c>
      <c r="H312" t="s">
        <v>1027</v>
      </c>
      <c r="I312" t="s">
        <v>438</v>
      </c>
      <c r="J312">
        <v>1758479682.94615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359.756266386147</v>
      </c>
      <c r="AL312">
        <v>358.127539393939</v>
      </c>
      <c r="AM312">
        <v>-2.87983463203472</v>
      </c>
      <c r="AN312">
        <v>63.94</v>
      </c>
      <c r="AO312">
        <f>(AQ312 - AP312 + DZ312*1E3/(8.314*(EB312+273.15)) * AS312/DY312 * AR312) * DY312/(100*DM312) * 1000/(1000 - AQ312)</f>
        <v>0</v>
      </c>
      <c r="AP312">
        <v>19.1136908109534</v>
      </c>
      <c r="AQ312">
        <v>23.9334454545455</v>
      </c>
      <c r="AR312">
        <v>2.72918304121703e-05</v>
      </c>
      <c r="AS312">
        <v>94.9993966536346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5.66</v>
      </c>
      <c r="DN312">
        <v>0.5</v>
      </c>
      <c r="DO312" t="s">
        <v>440</v>
      </c>
      <c r="DP312">
        <v>2</v>
      </c>
      <c r="DQ312" t="b">
        <v>1</v>
      </c>
      <c r="DR312">
        <v>1758479682.94615</v>
      </c>
      <c r="DS312">
        <v>369.656384615385</v>
      </c>
      <c r="DT312">
        <v>367.577538461538</v>
      </c>
      <c r="DU312">
        <v>23.9197538461538</v>
      </c>
      <c r="DV312">
        <v>19.0955769230769</v>
      </c>
      <c r="DW312">
        <v>364.112076923077</v>
      </c>
      <c r="DX312">
        <v>23.5804846153846</v>
      </c>
      <c r="DY312">
        <v>499.988846153846</v>
      </c>
      <c r="DZ312">
        <v>90.0389692307692</v>
      </c>
      <c r="EA312">
        <v>0.0333725076923077</v>
      </c>
      <c r="EB312">
        <v>30.1658076923077</v>
      </c>
      <c r="EC312">
        <v>30.0075461538462</v>
      </c>
      <c r="ED312">
        <v>999.9</v>
      </c>
      <c r="EE312">
        <v>0</v>
      </c>
      <c r="EF312">
        <v>0</v>
      </c>
      <c r="EG312">
        <v>10009.6576923077</v>
      </c>
      <c r="EH312">
        <v>0</v>
      </c>
      <c r="EI312">
        <v>10.7945</v>
      </c>
      <c r="EJ312">
        <v>2.07890686153846</v>
      </c>
      <c r="EK312">
        <v>378.714923076923</v>
      </c>
      <c r="EL312">
        <v>374.732846153846</v>
      </c>
      <c r="EM312">
        <v>4.82417769230769</v>
      </c>
      <c r="EN312">
        <v>367.577538461538</v>
      </c>
      <c r="EO312">
        <v>19.0955769230769</v>
      </c>
      <c r="EP312">
        <v>2.15371076923077</v>
      </c>
      <c r="EQ312">
        <v>1.71934538461538</v>
      </c>
      <c r="ER312">
        <v>18.6220846153846</v>
      </c>
      <c r="ES312">
        <v>15.0722</v>
      </c>
      <c r="ET312">
        <v>1999.98307692308</v>
      </c>
      <c r="EU312">
        <v>0.979995615384615</v>
      </c>
      <c r="EV312">
        <v>0.0200043076923077</v>
      </c>
      <c r="EW312">
        <v>0</v>
      </c>
      <c r="EX312">
        <v>928.341</v>
      </c>
      <c r="EY312">
        <v>5.00016</v>
      </c>
      <c r="EZ312">
        <v>19273.4846153846</v>
      </c>
      <c r="FA312">
        <v>18234.0230769231</v>
      </c>
      <c r="FB312">
        <v>48.75</v>
      </c>
      <c r="FC312">
        <v>49.187</v>
      </c>
      <c r="FD312">
        <v>49.125</v>
      </c>
      <c r="FE312">
        <v>48.8024615384615</v>
      </c>
      <c r="FF312">
        <v>50.5190769230769</v>
      </c>
      <c r="FG312">
        <v>1955.07769230769</v>
      </c>
      <c r="FH312">
        <v>39.9053846153846</v>
      </c>
      <c r="FI312">
        <v>0</v>
      </c>
      <c r="FJ312">
        <v>1758479692.4</v>
      </c>
      <c r="FK312">
        <v>0</v>
      </c>
      <c r="FL312">
        <v>928.41104</v>
      </c>
      <c r="FM312">
        <v>8.15092308283223</v>
      </c>
      <c r="FN312">
        <v>167.776922826369</v>
      </c>
      <c r="FO312">
        <v>19276.764</v>
      </c>
      <c r="FP312">
        <v>15</v>
      </c>
      <c r="FQ312">
        <v>0</v>
      </c>
      <c r="FR312" t="s">
        <v>441</v>
      </c>
      <c r="FS312">
        <v>1747249705.1</v>
      </c>
      <c r="FT312">
        <v>1747249711.1</v>
      </c>
      <c r="FU312">
        <v>0</v>
      </c>
      <c r="FV312">
        <v>0.871</v>
      </c>
      <c r="FW312">
        <v>0.066</v>
      </c>
      <c r="FX312">
        <v>5.486</v>
      </c>
      <c r="FY312">
        <v>0.145</v>
      </c>
      <c r="FZ312">
        <v>420</v>
      </c>
      <c r="GA312">
        <v>16</v>
      </c>
      <c r="GB312">
        <v>0.27</v>
      </c>
      <c r="GC312">
        <v>0.16</v>
      </c>
      <c r="GD312">
        <v>-0.206810514285714</v>
      </c>
      <c r="GE312">
        <v>38.0217420311688</v>
      </c>
      <c r="GF312">
        <v>4.22933340450406</v>
      </c>
      <c r="GG312">
        <v>0</v>
      </c>
      <c r="GH312">
        <v>927.926823529412</v>
      </c>
      <c r="GI312">
        <v>7.20736440948969</v>
      </c>
      <c r="GJ312">
        <v>0.740171699897211</v>
      </c>
      <c r="GK312">
        <v>-1</v>
      </c>
      <c r="GL312">
        <v>4.83491571428571</v>
      </c>
      <c r="GM312">
        <v>-0.211249090909082</v>
      </c>
      <c r="GN312">
        <v>0.0240144080901106</v>
      </c>
      <c r="GO312">
        <v>0</v>
      </c>
      <c r="GP312">
        <v>0</v>
      </c>
      <c r="GQ312">
        <v>2</v>
      </c>
      <c r="GR312" t="s">
        <v>467</v>
      </c>
      <c r="GS312">
        <v>3.12507</v>
      </c>
      <c r="GT312">
        <v>2.65928</v>
      </c>
      <c r="GU312">
        <v>0.076141</v>
      </c>
      <c r="GV312">
        <v>0.0761247</v>
      </c>
      <c r="GW312">
        <v>0.101123</v>
      </c>
      <c r="GX312">
        <v>0.0864846</v>
      </c>
      <c r="GY312">
        <v>23912.2</v>
      </c>
      <c r="GZ312">
        <v>22557.7</v>
      </c>
      <c r="HA312">
        <v>23144.9</v>
      </c>
      <c r="HB312">
        <v>23772.7</v>
      </c>
      <c r="HC312">
        <v>35451.4</v>
      </c>
      <c r="HD312">
        <v>35942</v>
      </c>
      <c r="HE312">
        <v>41723.8</v>
      </c>
      <c r="HF312">
        <v>42388.3</v>
      </c>
      <c r="HG312">
        <v>1.9111</v>
      </c>
      <c r="HH312">
        <v>1.80105</v>
      </c>
      <c r="HI312">
        <v>0.156499</v>
      </c>
      <c r="HJ312">
        <v>0</v>
      </c>
      <c r="HK312">
        <v>27.4619</v>
      </c>
      <c r="HL312">
        <v>999.9</v>
      </c>
      <c r="HM312">
        <v>47.686</v>
      </c>
      <c r="HN312">
        <v>30.545</v>
      </c>
      <c r="HO312">
        <v>23.2784</v>
      </c>
      <c r="HP312">
        <v>53.9494</v>
      </c>
      <c r="HQ312">
        <v>43.109</v>
      </c>
      <c r="HR312">
        <v>1</v>
      </c>
      <c r="HS312">
        <v>0.0159375</v>
      </c>
      <c r="HT312">
        <v>0.389175</v>
      </c>
      <c r="HU312">
        <v>20.2168</v>
      </c>
      <c r="HV312">
        <v>5.23062</v>
      </c>
      <c r="HW312">
        <v>11.992</v>
      </c>
      <c r="HX312">
        <v>4.9558</v>
      </c>
      <c r="HY312">
        <v>3.30395</v>
      </c>
      <c r="HZ312">
        <v>999.9</v>
      </c>
      <c r="IA312">
        <v>9999</v>
      </c>
      <c r="IB312">
        <v>9999</v>
      </c>
      <c r="IC312">
        <v>9999</v>
      </c>
      <c r="ID312">
        <v>1.86857</v>
      </c>
      <c r="IE312">
        <v>1.8643</v>
      </c>
      <c r="IF312">
        <v>1.87182</v>
      </c>
      <c r="IG312">
        <v>1.86279</v>
      </c>
      <c r="IH312">
        <v>1.86218</v>
      </c>
      <c r="II312">
        <v>1.86859</v>
      </c>
      <c r="IJ312">
        <v>1.85879</v>
      </c>
      <c r="IK312">
        <v>1.86516</v>
      </c>
      <c r="IL312">
        <v>5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5.472</v>
      </c>
      <c r="IZ312">
        <v>0.3395</v>
      </c>
      <c r="JA312">
        <v>4.24591870636989</v>
      </c>
      <c r="JB312">
        <v>0.00406324532283829</v>
      </c>
      <c r="JC312">
        <v>-1.45373754250553e-06</v>
      </c>
      <c r="JD312">
        <v>2.45784242640463e-10</v>
      </c>
      <c r="JE312">
        <v>0.0444475935836347</v>
      </c>
      <c r="JF312">
        <v>0.00491888386651684</v>
      </c>
      <c r="JG312">
        <v>0.000226889049496401</v>
      </c>
      <c r="JH312">
        <v>4.01595507822366e-06</v>
      </c>
      <c r="JI312">
        <v>-0</v>
      </c>
      <c r="JJ312">
        <v>2035</v>
      </c>
      <c r="JK312">
        <v>2</v>
      </c>
      <c r="JL312">
        <v>30</v>
      </c>
      <c r="JM312">
        <v>187166.4</v>
      </c>
      <c r="JN312">
        <v>187166.3</v>
      </c>
      <c r="JO312">
        <v>0.838623</v>
      </c>
      <c r="JP312">
        <v>2.38892</v>
      </c>
      <c r="JQ312">
        <v>1.49902</v>
      </c>
      <c r="JR312">
        <v>2.32666</v>
      </c>
      <c r="JS312">
        <v>1.54419</v>
      </c>
      <c r="JT312">
        <v>2.34131</v>
      </c>
      <c r="JU312">
        <v>35.8477</v>
      </c>
      <c r="JV312">
        <v>24.1225</v>
      </c>
      <c r="JW312">
        <v>18</v>
      </c>
      <c r="JX312">
        <v>546.235</v>
      </c>
      <c r="JY312">
        <v>419.925</v>
      </c>
      <c r="JZ312">
        <v>26.8352</v>
      </c>
      <c r="KA312">
        <v>27.7128</v>
      </c>
      <c r="KB312">
        <v>30.0005</v>
      </c>
      <c r="KC312">
        <v>27.4894</v>
      </c>
      <c r="KD312">
        <v>27.5022</v>
      </c>
      <c r="KE312">
        <v>16.7841</v>
      </c>
      <c r="KF312">
        <v>29.608</v>
      </c>
      <c r="KG312">
        <v>43.4674</v>
      </c>
      <c r="KH312">
        <v>26.8308</v>
      </c>
      <c r="KI312">
        <v>318.354</v>
      </c>
      <c r="KJ312">
        <v>19.0976</v>
      </c>
      <c r="KK312">
        <v>93.5159</v>
      </c>
      <c r="KL312">
        <v>98.7931</v>
      </c>
    </row>
    <row r="313" spans="1:298">
      <c r="A313">
        <v>297</v>
      </c>
      <c r="B313">
        <v>1758479696.1</v>
      </c>
      <c r="C313">
        <v>10368</v>
      </c>
      <c r="D313" t="s">
        <v>1040</v>
      </c>
      <c r="E313" t="s">
        <v>1041</v>
      </c>
      <c r="F313">
        <v>5</v>
      </c>
      <c r="G313" t="s">
        <v>436</v>
      </c>
      <c r="H313" t="s">
        <v>1027</v>
      </c>
      <c r="I313" t="s">
        <v>438</v>
      </c>
      <c r="J313">
        <v>1758479687.94615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342.084864169697</v>
      </c>
      <c r="AL313">
        <v>342.173927272727</v>
      </c>
      <c r="AM313">
        <v>-3.22030346320349</v>
      </c>
      <c r="AN313">
        <v>63.94</v>
      </c>
      <c r="AO313">
        <f>(AQ313 - AP313 + DZ313*1E3/(8.314*(EB313+273.15)) * AS313/DY313 * AR313) * DY313/(100*DM313) * 1000/(1000 - AQ313)</f>
        <v>0</v>
      </c>
      <c r="AP313">
        <v>19.1160996158585</v>
      </c>
      <c r="AQ313">
        <v>23.9266755244755</v>
      </c>
      <c r="AR313">
        <v>-4.77434812868626e-06</v>
      </c>
      <c r="AS313">
        <v>94.9993966536346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5.66</v>
      </c>
      <c r="DN313">
        <v>0.5</v>
      </c>
      <c r="DO313" t="s">
        <v>440</v>
      </c>
      <c r="DP313">
        <v>2</v>
      </c>
      <c r="DQ313" t="b">
        <v>1</v>
      </c>
      <c r="DR313">
        <v>1758479687.94615</v>
      </c>
      <c r="DS313">
        <v>355.377769230769</v>
      </c>
      <c r="DT313">
        <v>351.492384615385</v>
      </c>
      <c r="DU313">
        <v>23.9258076923077</v>
      </c>
      <c r="DV313">
        <v>19.1119307692308</v>
      </c>
      <c r="DW313">
        <v>349.877769230769</v>
      </c>
      <c r="DX313">
        <v>23.5864153846154</v>
      </c>
      <c r="DY313">
        <v>500.014</v>
      </c>
      <c r="DZ313">
        <v>90.0395076923077</v>
      </c>
      <c r="EA313">
        <v>0.0333224461538462</v>
      </c>
      <c r="EB313">
        <v>30.1620384615385</v>
      </c>
      <c r="EC313">
        <v>30.0105307692308</v>
      </c>
      <c r="ED313">
        <v>999.9</v>
      </c>
      <c r="EE313">
        <v>0</v>
      </c>
      <c r="EF313">
        <v>0</v>
      </c>
      <c r="EG313">
        <v>10024.5169230769</v>
      </c>
      <c r="EH313">
        <v>0</v>
      </c>
      <c r="EI313">
        <v>10.7945</v>
      </c>
      <c r="EJ313">
        <v>3.88543</v>
      </c>
      <c r="EK313">
        <v>364.088769230769</v>
      </c>
      <c r="EL313">
        <v>358.340923076923</v>
      </c>
      <c r="EM313">
        <v>4.81389538461538</v>
      </c>
      <c r="EN313">
        <v>351.492384615385</v>
      </c>
      <c r="EO313">
        <v>19.1119307692308</v>
      </c>
      <c r="EP313">
        <v>2.15426846153846</v>
      </c>
      <c r="EQ313">
        <v>1.72082769230769</v>
      </c>
      <c r="ER313">
        <v>18.6262230769231</v>
      </c>
      <c r="ES313">
        <v>15.0855923076923</v>
      </c>
      <c r="ET313">
        <v>1999.93461538462</v>
      </c>
      <c r="EU313">
        <v>0.979994076923077</v>
      </c>
      <c r="EV313">
        <v>0.0200058384615385</v>
      </c>
      <c r="EW313">
        <v>0</v>
      </c>
      <c r="EX313">
        <v>928.997384615385</v>
      </c>
      <c r="EY313">
        <v>5.00016</v>
      </c>
      <c r="EZ313">
        <v>19287.8538461538</v>
      </c>
      <c r="FA313">
        <v>18233.5615384615</v>
      </c>
      <c r="FB313">
        <v>48.75</v>
      </c>
      <c r="FC313">
        <v>49.187</v>
      </c>
      <c r="FD313">
        <v>49.125</v>
      </c>
      <c r="FE313">
        <v>48.812</v>
      </c>
      <c r="FF313">
        <v>50.5381538461538</v>
      </c>
      <c r="FG313">
        <v>1955.02692307692</v>
      </c>
      <c r="FH313">
        <v>39.9076923076923</v>
      </c>
      <c r="FI313">
        <v>0</v>
      </c>
      <c r="FJ313">
        <v>1758479697.2</v>
      </c>
      <c r="FK313">
        <v>0</v>
      </c>
      <c r="FL313">
        <v>929.11112</v>
      </c>
      <c r="FM313">
        <v>10.8280769304731</v>
      </c>
      <c r="FN313">
        <v>194.699999839807</v>
      </c>
      <c r="FO313">
        <v>19291.368</v>
      </c>
      <c r="FP313">
        <v>15</v>
      </c>
      <c r="FQ313">
        <v>0</v>
      </c>
      <c r="FR313" t="s">
        <v>441</v>
      </c>
      <c r="FS313">
        <v>1747249705.1</v>
      </c>
      <c r="FT313">
        <v>1747249711.1</v>
      </c>
      <c r="FU313">
        <v>0</v>
      </c>
      <c r="FV313">
        <v>0.871</v>
      </c>
      <c r="FW313">
        <v>0.066</v>
      </c>
      <c r="FX313">
        <v>5.486</v>
      </c>
      <c r="FY313">
        <v>0.145</v>
      </c>
      <c r="FZ313">
        <v>420</v>
      </c>
      <c r="GA313">
        <v>16</v>
      </c>
      <c r="GB313">
        <v>0.27</v>
      </c>
      <c r="GC313">
        <v>0.16</v>
      </c>
      <c r="GD313">
        <v>3.11644746</v>
      </c>
      <c r="GE313">
        <v>19.5298113203008</v>
      </c>
      <c r="GF313">
        <v>1.96112978729131</v>
      </c>
      <c r="GG313">
        <v>0</v>
      </c>
      <c r="GH313">
        <v>928.599323529412</v>
      </c>
      <c r="GI313">
        <v>8.33685256703821</v>
      </c>
      <c r="GJ313">
        <v>0.856429995098955</v>
      </c>
      <c r="GK313">
        <v>-1</v>
      </c>
      <c r="GL313">
        <v>4.820517</v>
      </c>
      <c r="GM313">
        <v>-0.0969681203007468</v>
      </c>
      <c r="GN313">
        <v>0.0144684885527135</v>
      </c>
      <c r="GO313">
        <v>1</v>
      </c>
      <c r="GP313">
        <v>1</v>
      </c>
      <c r="GQ313">
        <v>2</v>
      </c>
      <c r="GR313" t="s">
        <v>448</v>
      </c>
      <c r="GS313">
        <v>3.12507</v>
      </c>
      <c r="GT313">
        <v>2.65875</v>
      </c>
      <c r="GU313">
        <v>0.07334</v>
      </c>
      <c r="GV313">
        <v>0.0732119</v>
      </c>
      <c r="GW313">
        <v>0.101108</v>
      </c>
      <c r="GX313">
        <v>0.0864846</v>
      </c>
      <c r="GY313">
        <v>23984.5</v>
      </c>
      <c r="GZ313">
        <v>22629.1</v>
      </c>
      <c r="HA313">
        <v>23144.8</v>
      </c>
      <c r="HB313">
        <v>23773</v>
      </c>
      <c r="HC313">
        <v>35451.6</v>
      </c>
      <c r="HD313">
        <v>35942.1</v>
      </c>
      <c r="HE313">
        <v>41723.6</v>
      </c>
      <c r="HF313">
        <v>42388.7</v>
      </c>
      <c r="HG313">
        <v>1.91127</v>
      </c>
      <c r="HH313">
        <v>1.80085</v>
      </c>
      <c r="HI313">
        <v>0.156425</v>
      </c>
      <c r="HJ313">
        <v>0</v>
      </c>
      <c r="HK313">
        <v>27.4642</v>
      </c>
      <c r="HL313">
        <v>999.9</v>
      </c>
      <c r="HM313">
        <v>47.662</v>
      </c>
      <c r="HN313">
        <v>30.534</v>
      </c>
      <c r="HO313">
        <v>23.2545</v>
      </c>
      <c r="HP313">
        <v>53.8094</v>
      </c>
      <c r="HQ313">
        <v>43.2011</v>
      </c>
      <c r="HR313">
        <v>1</v>
      </c>
      <c r="HS313">
        <v>0.0164278</v>
      </c>
      <c r="HT313">
        <v>0.429123</v>
      </c>
      <c r="HU313">
        <v>20.2166</v>
      </c>
      <c r="HV313">
        <v>5.23002</v>
      </c>
      <c r="HW313">
        <v>11.992</v>
      </c>
      <c r="HX313">
        <v>4.95575</v>
      </c>
      <c r="HY313">
        <v>3.30393</v>
      </c>
      <c r="HZ313">
        <v>999.9</v>
      </c>
      <c r="IA313">
        <v>9999</v>
      </c>
      <c r="IB313">
        <v>9999</v>
      </c>
      <c r="IC313">
        <v>9999</v>
      </c>
      <c r="ID313">
        <v>1.86858</v>
      </c>
      <c r="IE313">
        <v>1.86431</v>
      </c>
      <c r="IF313">
        <v>1.87183</v>
      </c>
      <c r="IG313">
        <v>1.86278</v>
      </c>
      <c r="IH313">
        <v>1.86218</v>
      </c>
      <c r="II313">
        <v>1.86859</v>
      </c>
      <c r="IJ313">
        <v>1.85879</v>
      </c>
      <c r="IK313">
        <v>1.86515</v>
      </c>
      <c r="IL313">
        <v>5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5.423</v>
      </c>
      <c r="IZ313">
        <v>0.3395</v>
      </c>
      <c r="JA313">
        <v>4.24591870636989</v>
      </c>
      <c r="JB313">
        <v>0.00406324532283829</v>
      </c>
      <c r="JC313">
        <v>-1.45373754250553e-06</v>
      </c>
      <c r="JD313">
        <v>2.45784242640463e-10</v>
      </c>
      <c r="JE313">
        <v>0.0444475935836347</v>
      </c>
      <c r="JF313">
        <v>0.00491888386651684</v>
      </c>
      <c r="JG313">
        <v>0.000226889049496401</v>
      </c>
      <c r="JH313">
        <v>4.01595507822366e-06</v>
      </c>
      <c r="JI313">
        <v>-0</v>
      </c>
      <c r="JJ313">
        <v>2035</v>
      </c>
      <c r="JK313">
        <v>2</v>
      </c>
      <c r="JL313">
        <v>30</v>
      </c>
      <c r="JM313">
        <v>187166.5</v>
      </c>
      <c r="JN313">
        <v>187166.4</v>
      </c>
      <c r="JO313">
        <v>0.806885</v>
      </c>
      <c r="JP313">
        <v>2.3877</v>
      </c>
      <c r="JQ313">
        <v>1.4978</v>
      </c>
      <c r="JR313">
        <v>2.32666</v>
      </c>
      <c r="JS313">
        <v>1.54419</v>
      </c>
      <c r="JT313">
        <v>2.3584</v>
      </c>
      <c r="JU313">
        <v>35.8711</v>
      </c>
      <c r="JV313">
        <v>24.1225</v>
      </c>
      <c r="JW313">
        <v>18</v>
      </c>
      <c r="JX313">
        <v>546.384</v>
      </c>
      <c r="JY313">
        <v>419.839</v>
      </c>
      <c r="JZ313">
        <v>26.8244</v>
      </c>
      <c r="KA313">
        <v>27.7175</v>
      </c>
      <c r="KB313">
        <v>30.0005</v>
      </c>
      <c r="KC313">
        <v>27.4934</v>
      </c>
      <c r="KD313">
        <v>27.5063</v>
      </c>
      <c r="KE313">
        <v>16.0568</v>
      </c>
      <c r="KF313">
        <v>29.608</v>
      </c>
      <c r="KG313">
        <v>43.4674</v>
      </c>
      <c r="KH313">
        <v>26.8165</v>
      </c>
      <c r="KI313">
        <v>298.196</v>
      </c>
      <c r="KJ313">
        <v>19.0913</v>
      </c>
      <c r="KK313">
        <v>93.5155</v>
      </c>
      <c r="KL313">
        <v>98.7942</v>
      </c>
    </row>
    <row r="314" spans="1:298">
      <c r="A314">
        <v>298</v>
      </c>
      <c r="B314">
        <v>1758479701.1</v>
      </c>
      <c r="C314">
        <v>10373</v>
      </c>
      <c r="D314" t="s">
        <v>1042</v>
      </c>
      <c r="E314" t="s">
        <v>1043</v>
      </c>
      <c r="F314">
        <v>5</v>
      </c>
      <c r="G314" t="s">
        <v>436</v>
      </c>
      <c r="H314" t="s">
        <v>1027</v>
      </c>
      <c r="I314" t="s">
        <v>438</v>
      </c>
      <c r="J314">
        <v>1758479692.94615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325.469270538528</v>
      </c>
      <c r="AL314">
        <v>326.45343030303</v>
      </c>
      <c r="AM314">
        <v>-3.14933982683986</v>
      </c>
      <c r="AN314">
        <v>63.94</v>
      </c>
      <c r="AO314">
        <f>(AQ314 - AP314 + DZ314*1E3/(8.314*(EB314+273.15)) * AS314/DY314 * AR314) * DY314/(100*DM314) * 1000/(1000 - AQ314)</f>
        <v>0</v>
      </c>
      <c r="AP314">
        <v>19.1170910057504</v>
      </c>
      <c r="AQ314">
        <v>23.9233944055944</v>
      </c>
      <c r="AR314">
        <v>-1.19309544094543e-05</v>
      </c>
      <c r="AS314">
        <v>94.9993966536346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5.66</v>
      </c>
      <c r="DN314">
        <v>0.5</v>
      </c>
      <c r="DO314" t="s">
        <v>440</v>
      </c>
      <c r="DP314">
        <v>2</v>
      </c>
      <c r="DQ314" t="b">
        <v>1</v>
      </c>
      <c r="DR314">
        <v>1758479692.94615</v>
      </c>
      <c r="DS314">
        <v>340.513692307692</v>
      </c>
      <c r="DT314">
        <v>335.283153846154</v>
      </c>
      <c r="DU314">
        <v>23.9282384615385</v>
      </c>
      <c r="DV314">
        <v>19.1157769230769</v>
      </c>
      <c r="DW314">
        <v>335.060461538462</v>
      </c>
      <c r="DX314">
        <v>23.5887923076923</v>
      </c>
      <c r="DY314">
        <v>499.993769230769</v>
      </c>
      <c r="DZ314">
        <v>90.0397846153846</v>
      </c>
      <c r="EA314">
        <v>0.0334132461538462</v>
      </c>
      <c r="EB314">
        <v>30.1597076923077</v>
      </c>
      <c r="EC314">
        <v>30.0153692307692</v>
      </c>
      <c r="ED314">
        <v>999.9</v>
      </c>
      <c r="EE314">
        <v>0</v>
      </c>
      <c r="EF314">
        <v>0</v>
      </c>
      <c r="EG314">
        <v>10018.2707692308</v>
      </c>
      <c r="EH314">
        <v>0</v>
      </c>
      <c r="EI314">
        <v>10.7945</v>
      </c>
      <c r="EJ314">
        <v>5.23054692307692</v>
      </c>
      <c r="EK314">
        <v>348.861307692308</v>
      </c>
      <c r="EL314">
        <v>341.817307692308</v>
      </c>
      <c r="EM314">
        <v>4.81247923076923</v>
      </c>
      <c r="EN314">
        <v>335.283153846154</v>
      </c>
      <c r="EO314">
        <v>19.1157769230769</v>
      </c>
      <c r="EP314">
        <v>2.15449461538462</v>
      </c>
      <c r="EQ314">
        <v>1.72117923076923</v>
      </c>
      <c r="ER314">
        <v>18.6278923076923</v>
      </c>
      <c r="ES314">
        <v>15.0887615384615</v>
      </c>
      <c r="ET314">
        <v>1999.98307692308</v>
      </c>
      <c r="EU314">
        <v>0.979993384615385</v>
      </c>
      <c r="EV314">
        <v>0.0200065230769231</v>
      </c>
      <c r="EW314">
        <v>0</v>
      </c>
      <c r="EX314">
        <v>929.914538461539</v>
      </c>
      <c r="EY314">
        <v>5.00016</v>
      </c>
      <c r="EZ314">
        <v>19305.3076923077</v>
      </c>
      <c r="FA314">
        <v>18233.9923076923</v>
      </c>
      <c r="FB314">
        <v>48.75</v>
      </c>
      <c r="FC314">
        <v>49.187</v>
      </c>
      <c r="FD314">
        <v>49.125</v>
      </c>
      <c r="FE314">
        <v>48.812</v>
      </c>
      <c r="FF314">
        <v>50.5572307692308</v>
      </c>
      <c r="FG314">
        <v>1955.07307692308</v>
      </c>
      <c r="FH314">
        <v>39.91</v>
      </c>
      <c r="FI314">
        <v>0</v>
      </c>
      <c r="FJ314">
        <v>1758479702</v>
      </c>
      <c r="FK314">
        <v>0</v>
      </c>
      <c r="FL314">
        <v>930.03128</v>
      </c>
      <c r="FM314">
        <v>11.7984615212715</v>
      </c>
      <c r="FN314">
        <v>225.79230724236</v>
      </c>
      <c r="FO314">
        <v>19307.844</v>
      </c>
      <c r="FP314">
        <v>15</v>
      </c>
      <c r="FQ314">
        <v>0</v>
      </c>
      <c r="FR314" t="s">
        <v>441</v>
      </c>
      <c r="FS314">
        <v>1747249705.1</v>
      </c>
      <c r="FT314">
        <v>1747249711.1</v>
      </c>
      <c r="FU314">
        <v>0</v>
      </c>
      <c r="FV314">
        <v>0.871</v>
      </c>
      <c r="FW314">
        <v>0.066</v>
      </c>
      <c r="FX314">
        <v>5.486</v>
      </c>
      <c r="FY314">
        <v>0.145</v>
      </c>
      <c r="FZ314">
        <v>420</v>
      </c>
      <c r="GA314">
        <v>16</v>
      </c>
      <c r="GB314">
        <v>0.27</v>
      </c>
      <c r="GC314">
        <v>0.16</v>
      </c>
      <c r="GD314">
        <v>4.48032047619048</v>
      </c>
      <c r="GE314">
        <v>17.3641387012987</v>
      </c>
      <c r="GF314">
        <v>1.81875317932624</v>
      </c>
      <c r="GG314">
        <v>0</v>
      </c>
      <c r="GH314">
        <v>929.425352941177</v>
      </c>
      <c r="GI314">
        <v>11.0812528581289</v>
      </c>
      <c r="GJ314">
        <v>1.10468331587551</v>
      </c>
      <c r="GK314">
        <v>-1</v>
      </c>
      <c r="GL314">
        <v>4.81253809523809</v>
      </c>
      <c r="GM314">
        <v>-0.0165085714285701</v>
      </c>
      <c r="GN314">
        <v>0.00373217237779761</v>
      </c>
      <c r="GO314">
        <v>1</v>
      </c>
      <c r="GP314">
        <v>1</v>
      </c>
      <c r="GQ314">
        <v>2</v>
      </c>
      <c r="GR314" t="s">
        <v>448</v>
      </c>
      <c r="GS314">
        <v>3.12493</v>
      </c>
      <c r="GT314">
        <v>2.6594</v>
      </c>
      <c r="GU314">
        <v>0.0705033</v>
      </c>
      <c r="GV314">
        <v>0.0699605</v>
      </c>
      <c r="GW314">
        <v>0.101089</v>
      </c>
      <c r="GX314">
        <v>0.0864886</v>
      </c>
      <c r="GY314">
        <v>24057.7</v>
      </c>
      <c r="GZ314">
        <v>22707.9</v>
      </c>
      <c r="HA314">
        <v>23144.5</v>
      </c>
      <c r="HB314">
        <v>23772.4</v>
      </c>
      <c r="HC314">
        <v>35451.3</v>
      </c>
      <c r="HD314">
        <v>35940.8</v>
      </c>
      <c r="HE314">
        <v>41722.6</v>
      </c>
      <c r="HF314">
        <v>42387.7</v>
      </c>
      <c r="HG314">
        <v>1.91087</v>
      </c>
      <c r="HH314">
        <v>1.80107</v>
      </c>
      <c r="HI314">
        <v>0.156853</v>
      </c>
      <c r="HJ314">
        <v>0</v>
      </c>
      <c r="HK314">
        <v>27.4661</v>
      </c>
      <c r="HL314">
        <v>999.9</v>
      </c>
      <c r="HM314">
        <v>47.662</v>
      </c>
      <c r="HN314">
        <v>30.534</v>
      </c>
      <c r="HO314">
        <v>23.2527</v>
      </c>
      <c r="HP314">
        <v>54.2094</v>
      </c>
      <c r="HQ314">
        <v>43.1851</v>
      </c>
      <c r="HR314">
        <v>1</v>
      </c>
      <c r="HS314">
        <v>0.016748</v>
      </c>
      <c r="HT314">
        <v>0.437326</v>
      </c>
      <c r="HU314">
        <v>20.2168</v>
      </c>
      <c r="HV314">
        <v>5.23062</v>
      </c>
      <c r="HW314">
        <v>11.992</v>
      </c>
      <c r="HX314">
        <v>4.9557</v>
      </c>
      <c r="HY314">
        <v>3.30395</v>
      </c>
      <c r="HZ314">
        <v>999.9</v>
      </c>
      <c r="IA314">
        <v>9999</v>
      </c>
      <c r="IB314">
        <v>9999</v>
      </c>
      <c r="IC314">
        <v>9999</v>
      </c>
      <c r="ID314">
        <v>1.86858</v>
      </c>
      <c r="IE314">
        <v>1.86431</v>
      </c>
      <c r="IF314">
        <v>1.87182</v>
      </c>
      <c r="IG314">
        <v>1.86279</v>
      </c>
      <c r="IH314">
        <v>1.86218</v>
      </c>
      <c r="II314">
        <v>1.86859</v>
      </c>
      <c r="IJ314">
        <v>1.85879</v>
      </c>
      <c r="IK314">
        <v>1.86514</v>
      </c>
      <c r="IL314">
        <v>5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5.373</v>
      </c>
      <c r="IZ314">
        <v>0.3393</v>
      </c>
      <c r="JA314">
        <v>4.24591870636989</v>
      </c>
      <c r="JB314">
        <v>0.00406324532283829</v>
      </c>
      <c r="JC314">
        <v>-1.45373754250553e-06</v>
      </c>
      <c r="JD314">
        <v>2.45784242640463e-10</v>
      </c>
      <c r="JE314">
        <v>0.0444475935836347</v>
      </c>
      <c r="JF314">
        <v>0.00491888386651684</v>
      </c>
      <c r="JG314">
        <v>0.000226889049496401</v>
      </c>
      <c r="JH314">
        <v>4.01595507822366e-06</v>
      </c>
      <c r="JI314">
        <v>-0</v>
      </c>
      <c r="JJ314">
        <v>2035</v>
      </c>
      <c r="JK314">
        <v>2</v>
      </c>
      <c r="JL314">
        <v>30</v>
      </c>
      <c r="JM314">
        <v>187166.6</v>
      </c>
      <c r="JN314">
        <v>187166.5</v>
      </c>
      <c r="JO314">
        <v>0.769043</v>
      </c>
      <c r="JP314">
        <v>2.37915</v>
      </c>
      <c r="JQ314">
        <v>1.4978</v>
      </c>
      <c r="JR314">
        <v>2.32666</v>
      </c>
      <c r="JS314">
        <v>1.54419</v>
      </c>
      <c r="JT314">
        <v>2.34985</v>
      </c>
      <c r="JU314">
        <v>35.8477</v>
      </c>
      <c r="JV314">
        <v>24.1313</v>
      </c>
      <c r="JW314">
        <v>18</v>
      </c>
      <c r="JX314">
        <v>546.164</v>
      </c>
      <c r="JY314">
        <v>420.003</v>
      </c>
      <c r="JZ314">
        <v>26.8087</v>
      </c>
      <c r="KA314">
        <v>27.7225</v>
      </c>
      <c r="KB314">
        <v>30.0005</v>
      </c>
      <c r="KC314">
        <v>27.498</v>
      </c>
      <c r="KD314">
        <v>27.5109</v>
      </c>
      <c r="KE314">
        <v>15.3754</v>
      </c>
      <c r="KF314">
        <v>29.608</v>
      </c>
      <c r="KG314">
        <v>43.4674</v>
      </c>
      <c r="KH314">
        <v>26.8038</v>
      </c>
      <c r="KI314">
        <v>284.588</v>
      </c>
      <c r="KJ314">
        <v>19.0874</v>
      </c>
      <c r="KK314">
        <v>93.5137</v>
      </c>
      <c r="KL314">
        <v>98.7918</v>
      </c>
    </row>
    <row r="315" spans="1:298">
      <c r="A315">
        <v>299</v>
      </c>
      <c r="B315">
        <v>1758479706.1</v>
      </c>
      <c r="C315">
        <v>10378</v>
      </c>
      <c r="D315" t="s">
        <v>1044</v>
      </c>
      <c r="E315" t="s">
        <v>1045</v>
      </c>
      <c r="F315">
        <v>5</v>
      </c>
      <c r="G315" t="s">
        <v>436</v>
      </c>
      <c r="H315" t="s">
        <v>1027</v>
      </c>
      <c r="I315" t="s">
        <v>438</v>
      </c>
      <c r="J315">
        <v>1758479697.94615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307.333246490043</v>
      </c>
      <c r="AL315">
        <v>309.772812121212</v>
      </c>
      <c r="AM315">
        <v>-3.35254069264069</v>
      </c>
      <c r="AN315">
        <v>63.94</v>
      </c>
      <c r="AO315">
        <f>(AQ315 - AP315 + DZ315*1E3/(8.314*(EB315+273.15)) * AS315/DY315 * AR315) * DY315/(100*DM315) * 1000/(1000 - AQ315)</f>
        <v>0</v>
      </c>
      <c r="AP315">
        <v>19.1185004786956</v>
      </c>
      <c r="AQ315">
        <v>23.9235013986014</v>
      </c>
      <c r="AR315">
        <v>-3.87455922694693e-06</v>
      </c>
      <c r="AS315">
        <v>94.9993966536346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5.66</v>
      </c>
      <c r="DN315">
        <v>0.5</v>
      </c>
      <c r="DO315" t="s">
        <v>440</v>
      </c>
      <c r="DP315">
        <v>2</v>
      </c>
      <c r="DQ315" t="b">
        <v>1</v>
      </c>
      <c r="DR315">
        <v>1758479697.94615</v>
      </c>
      <c r="DS315">
        <v>325.124615384615</v>
      </c>
      <c r="DT315">
        <v>318.190692307692</v>
      </c>
      <c r="DU315">
        <v>23.9261846153846</v>
      </c>
      <c r="DV315">
        <v>19.1174153846154</v>
      </c>
      <c r="DW315">
        <v>319.720461538462</v>
      </c>
      <c r="DX315">
        <v>23.5867769230769</v>
      </c>
      <c r="DY315">
        <v>500.014538461538</v>
      </c>
      <c r="DZ315">
        <v>90.0394076923077</v>
      </c>
      <c r="EA315">
        <v>0.0335225692307692</v>
      </c>
      <c r="EB315">
        <v>30.1577230769231</v>
      </c>
      <c r="EC315">
        <v>30.0163230769231</v>
      </c>
      <c r="ED315">
        <v>999.9</v>
      </c>
      <c r="EE315">
        <v>0</v>
      </c>
      <c r="EF315">
        <v>0</v>
      </c>
      <c r="EG315">
        <v>10010.1461538462</v>
      </c>
      <c r="EH315">
        <v>0</v>
      </c>
      <c r="EI315">
        <v>10.7945</v>
      </c>
      <c r="EJ315">
        <v>6.93396846153846</v>
      </c>
      <c r="EK315">
        <v>333.094538461538</v>
      </c>
      <c r="EL315">
        <v>324.392384615385</v>
      </c>
      <c r="EM315">
        <v>4.80877307692308</v>
      </c>
      <c r="EN315">
        <v>318.190692307692</v>
      </c>
      <c r="EO315">
        <v>19.1174153846154</v>
      </c>
      <c r="EP315">
        <v>2.1543</v>
      </c>
      <c r="EQ315">
        <v>1.72131923076923</v>
      </c>
      <c r="ER315">
        <v>18.6264384615385</v>
      </c>
      <c r="ES315">
        <v>15.0900307692308</v>
      </c>
      <c r="ET315">
        <v>2000.03153846154</v>
      </c>
      <c r="EU315">
        <v>0.979993846153846</v>
      </c>
      <c r="EV315">
        <v>0.0200060923076923</v>
      </c>
      <c r="EW315">
        <v>0</v>
      </c>
      <c r="EX315">
        <v>930.906615384615</v>
      </c>
      <c r="EY315">
        <v>5.00016</v>
      </c>
      <c r="EZ315">
        <v>19325.6461538462</v>
      </c>
      <c r="FA315">
        <v>18234.4307692308</v>
      </c>
      <c r="FB315">
        <v>48.75</v>
      </c>
      <c r="FC315">
        <v>49.187</v>
      </c>
      <c r="FD315">
        <v>49.1345384615385</v>
      </c>
      <c r="FE315">
        <v>48.812</v>
      </c>
      <c r="FF315">
        <v>50.562</v>
      </c>
      <c r="FG315">
        <v>1955.12153846154</v>
      </c>
      <c r="FH315">
        <v>39.91</v>
      </c>
      <c r="FI315">
        <v>0</v>
      </c>
      <c r="FJ315">
        <v>1758479707.4</v>
      </c>
      <c r="FK315">
        <v>0</v>
      </c>
      <c r="FL315">
        <v>931.0345</v>
      </c>
      <c r="FM315">
        <v>11.8528888973833</v>
      </c>
      <c r="FN315">
        <v>252.311111171453</v>
      </c>
      <c r="FO315">
        <v>19328.3038461538</v>
      </c>
      <c r="FP315">
        <v>15</v>
      </c>
      <c r="FQ315">
        <v>0</v>
      </c>
      <c r="FR315" t="s">
        <v>441</v>
      </c>
      <c r="FS315">
        <v>1747249705.1</v>
      </c>
      <c r="FT315">
        <v>1747249711.1</v>
      </c>
      <c r="FU315">
        <v>0</v>
      </c>
      <c r="FV315">
        <v>0.871</v>
      </c>
      <c r="FW315">
        <v>0.066</v>
      </c>
      <c r="FX315">
        <v>5.486</v>
      </c>
      <c r="FY315">
        <v>0.145</v>
      </c>
      <c r="FZ315">
        <v>420</v>
      </c>
      <c r="GA315">
        <v>16</v>
      </c>
      <c r="GB315">
        <v>0.27</v>
      </c>
      <c r="GC315">
        <v>0.16</v>
      </c>
      <c r="GD315">
        <v>6.0760275</v>
      </c>
      <c r="GE315">
        <v>19.6245911278195</v>
      </c>
      <c r="GF315">
        <v>1.94193201123231</v>
      </c>
      <c r="GG315">
        <v>0</v>
      </c>
      <c r="GH315">
        <v>930.340470588235</v>
      </c>
      <c r="GI315">
        <v>11.8151871751871</v>
      </c>
      <c r="GJ315">
        <v>1.17817836049341</v>
      </c>
      <c r="GK315">
        <v>-1</v>
      </c>
      <c r="GL315">
        <v>4.810537</v>
      </c>
      <c r="GM315">
        <v>-0.0513897744360963</v>
      </c>
      <c r="GN315">
        <v>0.00515356973368938</v>
      </c>
      <c r="GO315">
        <v>1</v>
      </c>
      <c r="GP315">
        <v>1</v>
      </c>
      <c r="GQ315">
        <v>2</v>
      </c>
      <c r="GR315" t="s">
        <v>448</v>
      </c>
      <c r="GS315">
        <v>3.12497</v>
      </c>
      <c r="GT315">
        <v>2.6592</v>
      </c>
      <c r="GU315">
        <v>0.0674674</v>
      </c>
      <c r="GV315">
        <v>0.0668925</v>
      </c>
      <c r="GW315">
        <v>0.101097</v>
      </c>
      <c r="GX315">
        <v>0.0864937</v>
      </c>
      <c r="GY315">
        <v>24135.4</v>
      </c>
      <c r="GZ315">
        <v>22782.2</v>
      </c>
      <c r="HA315">
        <v>23143.8</v>
      </c>
      <c r="HB315">
        <v>23771.8</v>
      </c>
      <c r="HC315">
        <v>35450.4</v>
      </c>
      <c r="HD315">
        <v>35939.7</v>
      </c>
      <c r="HE315">
        <v>41722.2</v>
      </c>
      <c r="HF315">
        <v>42386.9</v>
      </c>
      <c r="HG315">
        <v>1.9106</v>
      </c>
      <c r="HH315">
        <v>1.8009</v>
      </c>
      <c r="HI315">
        <v>0.15609</v>
      </c>
      <c r="HJ315">
        <v>0</v>
      </c>
      <c r="HK315">
        <v>27.4697</v>
      </c>
      <c r="HL315">
        <v>999.9</v>
      </c>
      <c r="HM315">
        <v>47.662</v>
      </c>
      <c r="HN315">
        <v>30.534</v>
      </c>
      <c r="HO315">
        <v>23.2543</v>
      </c>
      <c r="HP315">
        <v>54.2194</v>
      </c>
      <c r="HQ315">
        <v>43.0889</v>
      </c>
      <c r="HR315">
        <v>1</v>
      </c>
      <c r="HS315">
        <v>0.0170986</v>
      </c>
      <c r="HT315">
        <v>0.488652</v>
      </c>
      <c r="HU315">
        <v>20.2164</v>
      </c>
      <c r="HV315">
        <v>5.23002</v>
      </c>
      <c r="HW315">
        <v>11.992</v>
      </c>
      <c r="HX315">
        <v>4.95555</v>
      </c>
      <c r="HY315">
        <v>3.3039</v>
      </c>
      <c r="HZ315">
        <v>999.9</v>
      </c>
      <c r="IA315">
        <v>9999</v>
      </c>
      <c r="IB315">
        <v>9999</v>
      </c>
      <c r="IC315">
        <v>9999</v>
      </c>
      <c r="ID315">
        <v>1.86855</v>
      </c>
      <c r="IE315">
        <v>1.86432</v>
      </c>
      <c r="IF315">
        <v>1.87182</v>
      </c>
      <c r="IG315">
        <v>1.86278</v>
      </c>
      <c r="IH315">
        <v>1.86217</v>
      </c>
      <c r="II315">
        <v>1.86859</v>
      </c>
      <c r="IJ315">
        <v>1.85877</v>
      </c>
      <c r="IK315">
        <v>1.86515</v>
      </c>
      <c r="IL315">
        <v>5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5.32</v>
      </c>
      <c r="IZ315">
        <v>0.3394</v>
      </c>
      <c r="JA315">
        <v>4.24591870636989</v>
      </c>
      <c r="JB315">
        <v>0.00406324532283829</v>
      </c>
      <c r="JC315">
        <v>-1.45373754250553e-06</v>
      </c>
      <c r="JD315">
        <v>2.45784242640463e-10</v>
      </c>
      <c r="JE315">
        <v>0.0444475935836347</v>
      </c>
      <c r="JF315">
        <v>0.00491888386651684</v>
      </c>
      <c r="JG315">
        <v>0.000226889049496401</v>
      </c>
      <c r="JH315">
        <v>4.01595507822366e-06</v>
      </c>
      <c r="JI315">
        <v>-0</v>
      </c>
      <c r="JJ315">
        <v>2035</v>
      </c>
      <c r="JK315">
        <v>2</v>
      </c>
      <c r="JL315">
        <v>30</v>
      </c>
      <c r="JM315">
        <v>187166.7</v>
      </c>
      <c r="JN315">
        <v>187166.6</v>
      </c>
      <c r="JO315">
        <v>0.736084</v>
      </c>
      <c r="JP315">
        <v>2.40356</v>
      </c>
      <c r="JQ315">
        <v>1.4978</v>
      </c>
      <c r="JR315">
        <v>2.32544</v>
      </c>
      <c r="JS315">
        <v>1.54419</v>
      </c>
      <c r="JT315">
        <v>2.28394</v>
      </c>
      <c r="JU315">
        <v>35.8477</v>
      </c>
      <c r="JV315">
        <v>24.1138</v>
      </c>
      <c r="JW315">
        <v>18</v>
      </c>
      <c r="JX315">
        <v>546.024</v>
      </c>
      <c r="JY315">
        <v>419.932</v>
      </c>
      <c r="JZ315">
        <v>26.7911</v>
      </c>
      <c r="KA315">
        <v>27.7278</v>
      </c>
      <c r="KB315">
        <v>30.0004</v>
      </c>
      <c r="KC315">
        <v>27.5024</v>
      </c>
      <c r="KD315">
        <v>27.5151</v>
      </c>
      <c r="KE315">
        <v>14.6573</v>
      </c>
      <c r="KF315">
        <v>29.608</v>
      </c>
      <c r="KG315">
        <v>43.4674</v>
      </c>
      <c r="KH315">
        <v>26.7811</v>
      </c>
      <c r="KI315">
        <v>264.325</v>
      </c>
      <c r="KJ315">
        <v>19.084</v>
      </c>
      <c r="KK315">
        <v>93.512</v>
      </c>
      <c r="KL315">
        <v>98.7897</v>
      </c>
    </row>
    <row r="316" spans="1:298">
      <c r="A316">
        <v>300</v>
      </c>
      <c r="B316">
        <v>1758479711.1</v>
      </c>
      <c r="C316">
        <v>10383</v>
      </c>
      <c r="D316" t="s">
        <v>1046</v>
      </c>
      <c r="E316" t="s">
        <v>1047</v>
      </c>
      <c r="F316">
        <v>5</v>
      </c>
      <c r="G316" t="s">
        <v>436</v>
      </c>
      <c r="H316" t="s">
        <v>1027</v>
      </c>
      <c r="I316" t="s">
        <v>438</v>
      </c>
      <c r="J316">
        <v>1758479702.94615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290.883643733333</v>
      </c>
      <c r="AL316">
        <v>293.708515151515</v>
      </c>
      <c r="AM316">
        <v>-3.19302467532471</v>
      </c>
      <c r="AN316">
        <v>63.94</v>
      </c>
      <c r="AO316">
        <f>(AQ316 - AP316 + DZ316*1E3/(8.314*(EB316+273.15)) * AS316/DY316 * AR316) * DY316/(100*DM316) * 1000/(1000 - AQ316)</f>
        <v>0</v>
      </c>
      <c r="AP316">
        <v>19.1194500100864</v>
      </c>
      <c r="AQ316">
        <v>23.9145</v>
      </c>
      <c r="AR316">
        <v>-1.32999845195028e-05</v>
      </c>
      <c r="AS316">
        <v>94.9993966536346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5.66</v>
      </c>
      <c r="DN316">
        <v>0.5</v>
      </c>
      <c r="DO316" t="s">
        <v>440</v>
      </c>
      <c r="DP316">
        <v>2</v>
      </c>
      <c r="DQ316" t="b">
        <v>1</v>
      </c>
      <c r="DR316">
        <v>1758479702.94615</v>
      </c>
      <c r="DS316">
        <v>309.350230769231</v>
      </c>
      <c r="DT316">
        <v>301.462384615385</v>
      </c>
      <c r="DU316">
        <v>23.9221538461538</v>
      </c>
      <c r="DV316">
        <v>19.1185692307692</v>
      </c>
      <c r="DW316">
        <v>303.996846153846</v>
      </c>
      <c r="DX316">
        <v>23.5828384615385</v>
      </c>
      <c r="DY316">
        <v>499.984923076923</v>
      </c>
      <c r="DZ316">
        <v>90.0396538461538</v>
      </c>
      <c r="EA316">
        <v>0.0337024384615385</v>
      </c>
      <c r="EB316">
        <v>30.1562</v>
      </c>
      <c r="EC316">
        <v>30.0169846153846</v>
      </c>
      <c r="ED316">
        <v>999.9</v>
      </c>
      <c r="EE316">
        <v>0</v>
      </c>
      <c r="EF316">
        <v>0</v>
      </c>
      <c r="EG316">
        <v>9991.87692307692</v>
      </c>
      <c r="EH316">
        <v>0</v>
      </c>
      <c r="EI316">
        <v>10.7945</v>
      </c>
      <c r="EJ316">
        <v>7.88783692307692</v>
      </c>
      <c r="EK316">
        <v>316.932076923077</v>
      </c>
      <c r="EL316">
        <v>307.338307692308</v>
      </c>
      <c r="EM316">
        <v>4.80357923076923</v>
      </c>
      <c r="EN316">
        <v>301.462384615385</v>
      </c>
      <c r="EO316">
        <v>19.1185692307692</v>
      </c>
      <c r="EP316">
        <v>2.15394307692308</v>
      </c>
      <c r="EQ316">
        <v>1.72142846153846</v>
      </c>
      <c r="ER316">
        <v>18.6237923076923</v>
      </c>
      <c r="ES316">
        <v>15.0910307692308</v>
      </c>
      <c r="ET316">
        <v>2000.05461538462</v>
      </c>
      <c r="EU316">
        <v>0.979994076923077</v>
      </c>
      <c r="EV316">
        <v>0.0200058769230769</v>
      </c>
      <c r="EW316">
        <v>0</v>
      </c>
      <c r="EX316">
        <v>932.022923076923</v>
      </c>
      <c r="EY316">
        <v>5.00016</v>
      </c>
      <c r="EZ316">
        <v>19347.7692307692</v>
      </c>
      <c r="FA316">
        <v>18234.6461538462</v>
      </c>
      <c r="FB316">
        <v>48.75</v>
      </c>
      <c r="FC316">
        <v>49.187</v>
      </c>
      <c r="FD316">
        <v>49.1440769230769</v>
      </c>
      <c r="FE316">
        <v>48.812</v>
      </c>
      <c r="FF316">
        <v>50.562</v>
      </c>
      <c r="FG316">
        <v>1955.14461538462</v>
      </c>
      <c r="FH316">
        <v>39.91</v>
      </c>
      <c r="FI316">
        <v>0</v>
      </c>
      <c r="FJ316">
        <v>1758479712.2</v>
      </c>
      <c r="FK316">
        <v>0</v>
      </c>
      <c r="FL316">
        <v>932.087153846154</v>
      </c>
      <c r="FM316">
        <v>13.5014017268618</v>
      </c>
      <c r="FN316">
        <v>274.813675520088</v>
      </c>
      <c r="FO316">
        <v>19349.1192307692</v>
      </c>
      <c r="FP316">
        <v>15</v>
      </c>
      <c r="FQ316">
        <v>0</v>
      </c>
      <c r="FR316" t="s">
        <v>441</v>
      </c>
      <c r="FS316">
        <v>1747249705.1</v>
      </c>
      <c r="FT316">
        <v>1747249711.1</v>
      </c>
      <c r="FU316">
        <v>0</v>
      </c>
      <c r="FV316">
        <v>0.871</v>
      </c>
      <c r="FW316">
        <v>0.066</v>
      </c>
      <c r="FX316">
        <v>5.486</v>
      </c>
      <c r="FY316">
        <v>0.145</v>
      </c>
      <c r="FZ316">
        <v>420</v>
      </c>
      <c r="GA316">
        <v>16</v>
      </c>
      <c r="GB316">
        <v>0.27</v>
      </c>
      <c r="GC316">
        <v>0.16</v>
      </c>
      <c r="GD316">
        <v>7.27249904761905</v>
      </c>
      <c r="GE316">
        <v>12.9062610389611</v>
      </c>
      <c r="GF316">
        <v>1.37653998655326</v>
      </c>
      <c r="GG316">
        <v>0</v>
      </c>
      <c r="GH316">
        <v>931.449588235294</v>
      </c>
      <c r="GI316">
        <v>12.6509396567444</v>
      </c>
      <c r="GJ316">
        <v>1.26056670536911</v>
      </c>
      <c r="GK316">
        <v>-1</v>
      </c>
      <c r="GL316">
        <v>4.80669714285714</v>
      </c>
      <c r="GM316">
        <v>-0.0590244155844214</v>
      </c>
      <c r="GN316">
        <v>0.00615393187734641</v>
      </c>
      <c r="GO316">
        <v>1</v>
      </c>
      <c r="GP316">
        <v>1</v>
      </c>
      <c r="GQ316">
        <v>2</v>
      </c>
      <c r="GR316" t="s">
        <v>448</v>
      </c>
      <c r="GS316">
        <v>3.12511</v>
      </c>
      <c r="GT316">
        <v>2.65937</v>
      </c>
      <c r="GU316">
        <v>0.0644776</v>
      </c>
      <c r="GV316">
        <v>0.0636274</v>
      </c>
      <c r="GW316">
        <v>0.101065</v>
      </c>
      <c r="GX316">
        <v>0.0864946</v>
      </c>
      <c r="GY316">
        <v>24212.7</v>
      </c>
      <c r="GZ316">
        <v>22861.9</v>
      </c>
      <c r="HA316">
        <v>23143.7</v>
      </c>
      <c r="HB316">
        <v>23771.9</v>
      </c>
      <c r="HC316">
        <v>35451.2</v>
      </c>
      <c r="HD316">
        <v>35939.2</v>
      </c>
      <c r="HE316">
        <v>41721.9</v>
      </c>
      <c r="HF316">
        <v>42386.6</v>
      </c>
      <c r="HG316">
        <v>1.91077</v>
      </c>
      <c r="HH316">
        <v>1.80055</v>
      </c>
      <c r="HI316">
        <v>0.155907</v>
      </c>
      <c r="HJ316">
        <v>0</v>
      </c>
      <c r="HK316">
        <v>27.4743</v>
      </c>
      <c r="HL316">
        <v>999.9</v>
      </c>
      <c r="HM316">
        <v>47.686</v>
      </c>
      <c r="HN316">
        <v>30.534</v>
      </c>
      <c r="HO316">
        <v>23.2656</v>
      </c>
      <c r="HP316">
        <v>54.1094</v>
      </c>
      <c r="HQ316">
        <v>43.1811</v>
      </c>
      <c r="HR316">
        <v>1</v>
      </c>
      <c r="HS316">
        <v>0.017439</v>
      </c>
      <c r="HT316">
        <v>0.48381</v>
      </c>
      <c r="HU316">
        <v>20.2165</v>
      </c>
      <c r="HV316">
        <v>5.23002</v>
      </c>
      <c r="HW316">
        <v>11.992</v>
      </c>
      <c r="HX316">
        <v>4.95525</v>
      </c>
      <c r="HY316">
        <v>3.30368</v>
      </c>
      <c r="HZ316">
        <v>999.9</v>
      </c>
      <c r="IA316">
        <v>9999</v>
      </c>
      <c r="IB316">
        <v>9999</v>
      </c>
      <c r="IC316">
        <v>9999</v>
      </c>
      <c r="ID316">
        <v>1.86857</v>
      </c>
      <c r="IE316">
        <v>1.86432</v>
      </c>
      <c r="IF316">
        <v>1.87183</v>
      </c>
      <c r="IG316">
        <v>1.86279</v>
      </c>
      <c r="IH316">
        <v>1.86218</v>
      </c>
      <c r="II316">
        <v>1.86859</v>
      </c>
      <c r="IJ316">
        <v>1.85879</v>
      </c>
      <c r="IK316">
        <v>1.86515</v>
      </c>
      <c r="IL316">
        <v>5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5.269</v>
      </c>
      <c r="IZ316">
        <v>0.3392</v>
      </c>
      <c r="JA316">
        <v>4.24591870636989</v>
      </c>
      <c r="JB316">
        <v>0.00406324532283829</v>
      </c>
      <c r="JC316">
        <v>-1.45373754250553e-06</v>
      </c>
      <c r="JD316">
        <v>2.45784242640463e-10</v>
      </c>
      <c r="JE316">
        <v>0.0444475935836347</v>
      </c>
      <c r="JF316">
        <v>0.00491888386651684</v>
      </c>
      <c r="JG316">
        <v>0.000226889049496401</v>
      </c>
      <c r="JH316">
        <v>4.01595507822366e-06</v>
      </c>
      <c r="JI316">
        <v>-0</v>
      </c>
      <c r="JJ316">
        <v>2035</v>
      </c>
      <c r="JK316">
        <v>2</v>
      </c>
      <c r="JL316">
        <v>30</v>
      </c>
      <c r="JM316">
        <v>187166.8</v>
      </c>
      <c r="JN316">
        <v>187166.7</v>
      </c>
      <c r="JO316">
        <v>0.699463</v>
      </c>
      <c r="JP316">
        <v>2.40967</v>
      </c>
      <c r="JQ316">
        <v>1.49902</v>
      </c>
      <c r="JR316">
        <v>2.32666</v>
      </c>
      <c r="JS316">
        <v>1.54419</v>
      </c>
      <c r="JT316">
        <v>2.25586</v>
      </c>
      <c r="JU316">
        <v>35.8477</v>
      </c>
      <c r="JV316">
        <v>24.1138</v>
      </c>
      <c r="JW316">
        <v>18</v>
      </c>
      <c r="JX316">
        <v>546.176</v>
      </c>
      <c r="JY316">
        <v>419.763</v>
      </c>
      <c r="JZ316">
        <v>26.7699</v>
      </c>
      <c r="KA316">
        <v>27.7326</v>
      </c>
      <c r="KB316">
        <v>30.0003</v>
      </c>
      <c r="KC316">
        <v>27.5069</v>
      </c>
      <c r="KD316">
        <v>27.5196</v>
      </c>
      <c r="KE316">
        <v>13.9789</v>
      </c>
      <c r="KF316">
        <v>29.608</v>
      </c>
      <c r="KG316">
        <v>43.4674</v>
      </c>
      <c r="KH316">
        <v>26.7656</v>
      </c>
      <c r="KI316">
        <v>250.821</v>
      </c>
      <c r="KJ316">
        <v>19.0855</v>
      </c>
      <c r="KK316">
        <v>93.5115</v>
      </c>
      <c r="KL316">
        <v>98.7894</v>
      </c>
    </row>
    <row r="317" spans="1:298">
      <c r="A317">
        <v>301</v>
      </c>
      <c r="B317">
        <v>1758479716.1</v>
      </c>
      <c r="C317">
        <v>10388</v>
      </c>
      <c r="D317" t="s">
        <v>1048</v>
      </c>
      <c r="E317" t="s">
        <v>1049</v>
      </c>
      <c r="F317">
        <v>5</v>
      </c>
      <c r="G317" t="s">
        <v>436</v>
      </c>
      <c r="H317" t="s">
        <v>1027</v>
      </c>
      <c r="I317" t="s">
        <v>438</v>
      </c>
      <c r="J317">
        <v>1758479707.94615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273.629646857143</v>
      </c>
      <c r="AL317">
        <v>277.3056</v>
      </c>
      <c r="AM317">
        <v>-3.28073333333331</v>
      </c>
      <c r="AN317">
        <v>63.94</v>
      </c>
      <c r="AO317">
        <f>(AQ317 - AP317 + DZ317*1E3/(8.314*(EB317+273.15)) * AS317/DY317 * AR317) * DY317/(100*DM317) * 1000/(1000 - AQ317)</f>
        <v>0</v>
      </c>
      <c r="AP317">
        <v>19.1200761914653</v>
      </c>
      <c r="AQ317">
        <v>23.9045776223776</v>
      </c>
      <c r="AR317">
        <v>-2.46417642835605e-05</v>
      </c>
      <c r="AS317">
        <v>94.9993966536346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5.66</v>
      </c>
      <c r="DN317">
        <v>0.5</v>
      </c>
      <c r="DO317" t="s">
        <v>440</v>
      </c>
      <c r="DP317">
        <v>2</v>
      </c>
      <c r="DQ317" t="b">
        <v>1</v>
      </c>
      <c r="DR317">
        <v>1758479707.94615</v>
      </c>
      <c r="DS317">
        <v>293.461076923077</v>
      </c>
      <c r="DT317">
        <v>284.578846153846</v>
      </c>
      <c r="DU317">
        <v>23.9165153846154</v>
      </c>
      <c r="DV317">
        <v>19.1194307692308</v>
      </c>
      <c r="DW317">
        <v>288.159615384615</v>
      </c>
      <c r="DX317">
        <v>23.5773307692308</v>
      </c>
      <c r="DY317">
        <v>500.006384615385</v>
      </c>
      <c r="DZ317">
        <v>90.0395923076923</v>
      </c>
      <c r="EA317">
        <v>0.0337100692307692</v>
      </c>
      <c r="EB317">
        <v>30.1521153846154</v>
      </c>
      <c r="EC317">
        <v>30.0184076923077</v>
      </c>
      <c r="ED317">
        <v>999.9</v>
      </c>
      <c r="EE317">
        <v>0</v>
      </c>
      <c r="EF317">
        <v>0</v>
      </c>
      <c r="EG317">
        <v>10000.5792307692</v>
      </c>
      <c r="EH317">
        <v>0</v>
      </c>
      <c r="EI317">
        <v>10.7945</v>
      </c>
      <c r="EJ317">
        <v>8.88224923076923</v>
      </c>
      <c r="EK317">
        <v>300.651769230769</v>
      </c>
      <c r="EL317">
        <v>290.125846153846</v>
      </c>
      <c r="EM317">
        <v>4.79706846153846</v>
      </c>
      <c r="EN317">
        <v>284.578846153846</v>
      </c>
      <c r="EO317">
        <v>19.1194307692308</v>
      </c>
      <c r="EP317">
        <v>2.15343384615385</v>
      </c>
      <c r="EQ317">
        <v>1.72150538461538</v>
      </c>
      <c r="ER317">
        <v>18.6200153846154</v>
      </c>
      <c r="ES317">
        <v>15.0917307692308</v>
      </c>
      <c r="ET317">
        <v>2000.05461538462</v>
      </c>
      <c r="EU317">
        <v>0.979994076923077</v>
      </c>
      <c r="EV317">
        <v>0.0200058769230769</v>
      </c>
      <c r="EW317">
        <v>0</v>
      </c>
      <c r="EX317">
        <v>933.255846153846</v>
      </c>
      <c r="EY317">
        <v>5.00016</v>
      </c>
      <c r="EZ317">
        <v>19371.3153846154</v>
      </c>
      <c r="FA317">
        <v>18234.6538461538</v>
      </c>
      <c r="FB317">
        <v>48.75</v>
      </c>
      <c r="FC317">
        <v>49.1918461538462</v>
      </c>
      <c r="FD317">
        <v>49.1583846153846</v>
      </c>
      <c r="FE317">
        <v>48.812</v>
      </c>
      <c r="FF317">
        <v>50.562</v>
      </c>
      <c r="FG317">
        <v>1955.14461538462</v>
      </c>
      <c r="FH317">
        <v>39.91</v>
      </c>
      <c r="FI317">
        <v>0</v>
      </c>
      <c r="FJ317">
        <v>1758479717</v>
      </c>
      <c r="FK317">
        <v>0</v>
      </c>
      <c r="FL317">
        <v>933.258807692308</v>
      </c>
      <c r="FM317">
        <v>15.8371623833248</v>
      </c>
      <c r="FN317">
        <v>291.8974356342</v>
      </c>
      <c r="FO317">
        <v>19371.8846153846</v>
      </c>
      <c r="FP317">
        <v>15</v>
      </c>
      <c r="FQ317">
        <v>0</v>
      </c>
      <c r="FR317" t="s">
        <v>441</v>
      </c>
      <c r="FS317">
        <v>1747249705.1</v>
      </c>
      <c r="FT317">
        <v>1747249711.1</v>
      </c>
      <c r="FU317">
        <v>0</v>
      </c>
      <c r="FV317">
        <v>0.871</v>
      </c>
      <c r="FW317">
        <v>0.066</v>
      </c>
      <c r="FX317">
        <v>5.486</v>
      </c>
      <c r="FY317">
        <v>0.145</v>
      </c>
      <c r="FZ317">
        <v>420</v>
      </c>
      <c r="GA317">
        <v>16</v>
      </c>
      <c r="GB317">
        <v>0.27</v>
      </c>
      <c r="GC317">
        <v>0.16</v>
      </c>
      <c r="GD317">
        <v>8.358754</v>
      </c>
      <c r="GE317">
        <v>11.0412478195489</v>
      </c>
      <c r="GF317">
        <v>1.1595156278438</v>
      </c>
      <c r="GG317">
        <v>0</v>
      </c>
      <c r="GH317">
        <v>932.567323529412</v>
      </c>
      <c r="GI317">
        <v>14.568265844957</v>
      </c>
      <c r="GJ317">
        <v>1.44956538558749</v>
      </c>
      <c r="GK317">
        <v>-1</v>
      </c>
      <c r="GL317">
        <v>4.800004</v>
      </c>
      <c r="GM317">
        <v>-0.0757750375939925</v>
      </c>
      <c r="GN317">
        <v>0.00764072797578876</v>
      </c>
      <c r="GO317">
        <v>1</v>
      </c>
      <c r="GP317">
        <v>1</v>
      </c>
      <c r="GQ317">
        <v>2</v>
      </c>
      <c r="GR317" t="s">
        <v>448</v>
      </c>
      <c r="GS317">
        <v>3.12506</v>
      </c>
      <c r="GT317">
        <v>2.65894</v>
      </c>
      <c r="GU317">
        <v>0.0613813</v>
      </c>
      <c r="GV317">
        <v>0.06049</v>
      </c>
      <c r="GW317">
        <v>0.101036</v>
      </c>
      <c r="GX317">
        <v>0.0864939</v>
      </c>
      <c r="GY317">
        <v>24292.8</v>
      </c>
      <c r="GZ317">
        <v>22938.4</v>
      </c>
      <c r="HA317">
        <v>23143.7</v>
      </c>
      <c r="HB317">
        <v>23771.7</v>
      </c>
      <c r="HC317">
        <v>35452</v>
      </c>
      <c r="HD317">
        <v>35938.9</v>
      </c>
      <c r="HE317">
        <v>41721.7</v>
      </c>
      <c r="HF317">
        <v>42386.5</v>
      </c>
      <c r="HG317">
        <v>1.91107</v>
      </c>
      <c r="HH317">
        <v>1.80045</v>
      </c>
      <c r="HI317">
        <v>0.155933</v>
      </c>
      <c r="HJ317">
        <v>0</v>
      </c>
      <c r="HK317">
        <v>27.4796</v>
      </c>
      <c r="HL317">
        <v>999.9</v>
      </c>
      <c r="HM317">
        <v>47.662</v>
      </c>
      <c r="HN317">
        <v>30.534</v>
      </c>
      <c r="HO317">
        <v>23.2561</v>
      </c>
      <c r="HP317">
        <v>54.2994</v>
      </c>
      <c r="HQ317">
        <v>43.2412</v>
      </c>
      <c r="HR317">
        <v>1</v>
      </c>
      <c r="HS317">
        <v>0.0178328</v>
      </c>
      <c r="HT317">
        <v>0.48878</v>
      </c>
      <c r="HU317">
        <v>20.2166</v>
      </c>
      <c r="HV317">
        <v>5.23241</v>
      </c>
      <c r="HW317">
        <v>11.992</v>
      </c>
      <c r="HX317">
        <v>4.9555</v>
      </c>
      <c r="HY317">
        <v>3.30382</v>
      </c>
      <c r="HZ317">
        <v>999.9</v>
      </c>
      <c r="IA317">
        <v>9999</v>
      </c>
      <c r="IB317">
        <v>9999</v>
      </c>
      <c r="IC317">
        <v>9999</v>
      </c>
      <c r="ID317">
        <v>1.86858</v>
      </c>
      <c r="IE317">
        <v>1.8643</v>
      </c>
      <c r="IF317">
        <v>1.87186</v>
      </c>
      <c r="IG317">
        <v>1.86279</v>
      </c>
      <c r="IH317">
        <v>1.86218</v>
      </c>
      <c r="II317">
        <v>1.86859</v>
      </c>
      <c r="IJ317">
        <v>1.85881</v>
      </c>
      <c r="IK317">
        <v>1.86513</v>
      </c>
      <c r="IL317">
        <v>5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5.216</v>
      </c>
      <c r="IZ317">
        <v>0.3389</v>
      </c>
      <c r="JA317">
        <v>4.24591870636989</v>
      </c>
      <c r="JB317">
        <v>0.00406324532283829</v>
      </c>
      <c r="JC317">
        <v>-1.45373754250553e-06</v>
      </c>
      <c r="JD317">
        <v>2.45784242640463e-10</v>
      </c>
      <c r="JE317">
        <v>0.0444475935836347</v>
      </c>
      <c r="JF317">
        <v>0.00491888386651684</v>
      </c>
      <c r="JG317">
        <v>0.000226889049496401</v>
      </c>
      <c r="JH317">
        <v>4.01595507822366e-06</v>
      </c>
      <c r="JI317">
        <v>-0</v>
      </c>
      <c r="JJ317">
        <v>2035</v>
      </c>
      <c r="JK317">
        <v>2</v>
      </c>
      <c r="JL317">
        <v>30</v>
      </c>
      <c r="JM317">
        <v>187166.9</v>
      </c>
      <c r="JN317">
        <v>187166.8</v>
      </c>
      <c r="JO317">
        <v>0.667725</v>
      </c>
      <c r="JP317">
        <v>2.39868</v>
      </c>
      <c r="JQ317">
        <v>1.4978</v>
      </c>
      <c r="JR317">
        <v>2.32666</v>
      </c>
      <c r="JS317">
        <v>1.54419</v>
      </c>
      <c r="JT317">
        <v>2.3645</v>
      </c>
      <c r="JU317">
        <v>35.8477</v>
      </c>
      <c r="JV317">
        <v>24.1225</v>
      </c>
      <c r="JW317">
        <v>18</v>
      </c>
      <c r="JX317">
        <v>546.41</v>
      </c>
      <c r="JY317">
        <v>419.739</v>
      </c>
      <c r="JZ317">
        <v>26.7533</v>
      </c>
      <c r="KA317">
        <v>27.7374</v>
      </c>
      <c r="KB317">
        <v>30.0005</v>
      </c>
      <c r="KC317">
        <v>27.5115</v>
      </c>
      <c r="KD317">
        <v>27.5242</v>
      </c>
      <c r="KE317">
        <v>13.2854</v>
      </c>
      <c r="KF317">
        <v>29.608</v>
      </c>
      <c r="KG317">
        <v>43.4674</v>
      </c>
      <c r="KH317">
        <v>26.7499</v>
      </c>
      <c r="KI317">
        <v>230.508</v>
      </c>
      <c r="KJ317">
        <v>19.0875</v>
      </c>
      <c r="KK317">
        <v>93.5113</v>
      </c>
      <c r="KL317">
        <v>98.789</v>
      </c>
    </row>
    <row r="318" spans="1:298">
      <c r="A318">
        <v>302</v>
      </c>
      <c r="B318">
        <v>1758479721.1</v>
      </c>
      <c r="C318">
        <v>10393</v>
      </c>
      <c r="D318" t="s">
        <v>1050</v>
      </c>
      <c r="E318" t="s">
        <v>1051</v>
      </c>
      <c r="F318">
        <v>5</v>
      </c>
      <c r="G318" t="s">
        <v>436</v>
      </c>
      <c r="H318" t="s">
        <v>1027</v>
      </c>
      <c r="I318" t="s">
        <v>438</v>
      </c>
      <c r="J318">
        <v>1758479712.94615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257.404526625108</v>
      </c>
      <c r="AL318">
        <v>261.496242424242</v>
      </c>
      <c r="AM318">
        <v>-3.15426623376623</v>
      </c>
      <c r="AN318">
        <v>63.94</v>
      </c>
      <c r="AO318">
        <f>(AQ318 - AP318 + DZ318*1E3/(8.314*(EB318+273.15)) * AS318/DY318 * AR318) * DY318/(100*DM318) * 1000/(1000 - AQ318)</f>
        <v>0</v>
      </c>
      <c r="AP318">
        <v>19.1203769633532</v>
      </c>
      <c r="AQ318">
        <v>23.906193006993</v>
      </c>
      <c r="AR318">
        <v>-6.88746440066983e-06</v>
      </c>
      <c r="AS318">
        <v>94.9993966536346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5.66</v>
      </c>
      <c r="DN318">
        <v>0.5</v>
      </c>
      <c r="DO318" t="s">
        <v>440</v>
      </c>
      <c r="DP318">
        <v>2</v>
      </c>
      <c r="DQ318" t="b">
        <v>1</v>
      </c>
      <c r="DR318">
        <v>1758479712.94615</v>
      </c>
      <c r="DS318">
        <v>277.615230769231</v>
      </c>
      <c r="DT318">
        <v>268.230153846154</v>
      </c>
      <c r="DU318">
        <v>23.9112538461538</v>
      </c>
      <c r="DV318">
        <v>19.1199230769231</v>
      </c>
      <c r="DW318">
        <v>272.365846153846</v>
      </c>
      <c r="DX318">
        <v>23.5721769230769</v>
      </c>
      <c r="DY318">
        <v>500.032307692308</v>
      </c>
      <c r="DZ318">
        <v>90.0394615384615</v>
      </c>
      <c r="EA318">
        <v>0.0335503384615385</v>
      </c>
      <c r="EB318">
        <v>30.1496384615385</v>
      </c>
      <c r="EC318">
        <v>30.0214230769231</v>
      </c>
      <c r="ED318">
        <v>999.9</v>
      </c>
      <c r="EE318">
        <v>0</v>
      </c>
      <c r="EF318">
        <v>0</v>
      </c>
      <c r="EG318">
        <v>10005.8692307692</v>
      </c>
      <c r="EH318">
        <v>0</v>
      </c>
      <c r="EI318">
        <v>10.7945</v>
      </c>
      <c r="EJ318">
        <v>9.38504769230769</v>
      </c>
      <c r="EK318">
        <v>284.416</v>
      </c>
      <c r="EL318">
        <v>273.458538461538</v>
      </c>
      <c r="EM318">
        <v>4.79130461538462</v>
      </c>
      <c r="EN318">
        <v>268.230153846154</v>
      </c>
      <c r="EO318">
        <v>19.1199230769231</v>
      </c>
      <c r="EP318">
        <v>2.15295615384615</v>
      </c>
      <c r="EQ318">
        <v>1.72154769230769</v>
      </c>
      <c r="ER318">
        <v>18.6164692307692</v>
      </c>
      <c r="ES318">
        <v>15.0921076923077</v>
      </c>
      <c r="ET318">
        <v>2000.05615384615</v>
      </c>
      <c r="EU318">
        <v>0.979994076923077</v>
      </c>
      <c r="EV318">
        <v>0.0200058769230769</v>
      </c>
      <c r="EW318">
        <v>0</v>
      </c>
      <c r="EX318">
        <v>934.461</v>
      </c>
      <c r="EY318">
        <v>5.00016</v>
      </c>
      <c r="EZ318">
        <v>19395.5076923077</v>
      </c>
      <c r="FA318">
        <v>18234.6538461538</v>
      </c>
      <c r="FB318">
        <v>48.75</v>
      </c>
      <c r="FC318">
        <v>49.2015384615385</v>
      </c>
      <c r="FD318">
        <v>49.1631538461538</v>
      </c>
      <c r="FE318">
        <v>48.812</v>
      </c>
      <c r="FF318">
        <v>50.562</v>
      </c>
      <c r="FG318">
        <v>1955.14615384615</v>
      </c>
      <c r="FH318">
        <v>39.91</v>
      </c>
      <c r="FI318">
        <v>0</v>
      </c>
      <c r="FJ318">
        <v>1758479722.4</v>
      </c>
      <c r="FK318">
        <v>0</v>
      </c>
      <c r="FL318">
        <v>934.64332</v>
      </c>
      <c r="FM318">
        <v>14.1716922944791</v>
      </c>
      <c r="FN318">
        <v>304.846153483534</v>
      </c>
      <c r="FO318">
        <v>19400.044</v>
      </c>
      <c r="FP318">
        <v>15</v>
      </c>
      <c r="FQ318">
        <v>0</v>
      </c>
      <c r="FR318" t="s">
        <v>441</v>
      </c>
      <c r="FS318">
        <v>1747249705.1</v>
      </c>
      <c r="FT318">
        <v>1747249711.1</v>
      </c>
      <c r="FU318">
        <v>0</v>
      </c>
      <c r="FV318">
        <v>0.871</v>
      </c>
      <c r="FW318">
        <v>0.066</v>
      </c>
      <c r="FX318">
        <v>5.486</v>
      </c>
      <c r="FY318">
        <v>0.145</v>
      </c>
      <c r="FZ318">
        <v>420</v>
      </c>
      <c r="GA318">
        <v>16</v>
      </c>
      <c r="GB318">
        <v>0.27</v>
      </c>
      <c r="GC318">
        <v>0.16</v>
      </c>
      <c r="GD318">
        <v>9.11595714285714</v>
      </c>
      <c r="GE318">
        <v>6.89932285714286</v>
      </c>
      <c r="GF318">
        <v>0.760689700858265</v>
      </c>
      <c r="GG318">
        <v>0</v>
      </c>
      <c r="GH318">
        <v>933.681529411765</v>
      </c>
      <c r="GI318">
        <v>14.8444919940442</v>
      </c>
      <c r="GJ318">
        <v>1.47697923509426</v>
      </c>
      <c r="GK318">
        <v>-1</v>
      </c>
      <c r="GL318">
        <v>4.79474666666667</v>
      </c>
      <c r="GM318">
        <v>-0.0762584415584343</v>
      </c>
      <c r="GN318">
        <v>0.00806190945911606</v>
      </c>
      <c r="GO318">
        <v>1</v>
      </c>
      <c r="GP318">
        <v>1</v>
      </c>
      <c r="GQ318">
        <v>2</v>
      </c>
      <c r="GR318" t="s">
        <v>448</v>
      </c>
      <c r="GS318">
        <v>3.125</v>
      </c>
      <c r="GT318">
        <v>2.65923</v>
      </c>
      <c r="GU318">
        <v>0.0583073</v>
      </c>
      <c r="GV318">
        <v>0.0571131</v>
      </c>
      <c r="GW318">
        <v>0.101037</v>
      </c>
      <c r="GX318">
        <v>0.0864901</v>
      </c>
      <c r="GY318">
        <v>24371.9</v>
      </c>
      <c r="GZ318">
        <v>23020.2</v>
      </c>
      <c r="HA318">
        <v>23143.3</v>
      </c>
      <c r="HB318">
        <v>23771.1</v>
      </c>
      <c r="HC318">
        <v>35451.2</v>
      </c>
      <c r="HD318">
        <v>35937.9</v>
      </c>
      <c r="HE318">
        <v>41721.2</v>
      </c>
      <c r="HF318">
        <v>42385.6</v>
      </c>
      <c r="HG318">
        <v>1.91055</v>
      </c>
      <c r="HH318">
        <v>1.80047</v>
      </c>
      <c r="HI318">
        <v>0.155672</v>
      </c>
      <c r="HJ318">
        <v>0</v>
      </c>
      <c r="HK318">
        <v>27.4849</v>
      </c>
      <c r="HL318">
        <v>999.9</v>
      </c>
      <c r="HM318">
        <v>47.711</v>
      </c>
      <c r="HN318">
        <v>30.545</v>
      </c>
      <c r="HO318">
        <v>23.2925</v>
      </c>
      <c r="HP318">
        <v>54.3694</v>
      </c>
      <c r="HQ318">
        <v>43.1571</v>
      </c>
      <c r="HR318">
        <v>1</v>
      </c>
      <c r="HS318">
        <v>0.0181529</v>
      </c>
      <c r="HT318">
        <v>0.532367</v>
      </c>
      <c r="HU318">
        <v>20.2165</v>
      </c>
      <c r="HV318">
        <v>5.23271</v>
      </c>
      <c r="HW318">
        <v>11.992</v>
      </c>
      <c r="HX318">
        <v>4.95555</v>
      </c>
      <c r="HY318">
        <v>3.30382</v>
      </c>
      <c r="HZ318">
        <v>999.9</v>
      </c>
      <c r="IA318">
        <v>9999</v>
      </c>
      <c r="IB318">
        <v>9999</v>
      </c>
      <c r="IC318">
        <v>9999</v>
      </c>
      <c r="ID318">
        <v>1.86858</v>
      </c>
      <c r="IE318">
        <v>1.8643</v>
      </c>
      <c r="IF318">
        <v>1.87183</v>
      </c>
      <c r="IG318">
        <v>1.86279</v>
      </c>
      <c r="IH318">
        <v>1.86218</v>
      </c>
      <c r="II318">
        <v>1.86859</v>
      </c>
      <c r="IJ318">
        <v>1.85881</v>
      </c>
      <c r="IK318">
        <v>1.86517</v>
      </c>
      <c r="IL318">
        <v>5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5.165</v>
      </c>
      <c r="IZ318">
        <v>0.3389</v>
      </c>
      <c r="JA318">
        <v>4.24591870636989</v>
      </c>
      <c r="JB318">
        <v>0.00406324532283829</v>
      </c>
      <c r="JC318">
        <v>-1.45373754250553e-06</v>
      </c>
      <c r="JD318">
        <v>2.45784242640463e-10</v>
      </c>
      <c r="JE318">
        <v>0.0444475935836347</v>
      </c>
      <c r="JF318">
        <v>0.00491888386651684</v>
      </c>
      <c r="JG318">
        <v>0.000226889049496401</v>
      </c>
      <c r="JH318">
        <v>4.01595507822366e-06</v>
      </c>
      <c r="JI318">
        <v>-0</v>
      </c>
      <c r="JJ318">
        <v>2035</v>
      </c>
      <c r="JK318">
        <v>2</v>
      </c>
      <c r="JL318">
        <v>30</v>
      </c>
      <c r="JM318">
        <v>187166.9</v>
      </c>
      <c r="JN318">
        <v>187166.8</v>
      </c>
      <c r="JO318">
        <v>0.628662</v>
      </c>
      <c r="JP318">
        <v>2.38892</v>
      </c>
      <c r="JQ318">
        <v>1.4978</v>
      </c>
      <c r="JR318">
        <v>2.32666</v>
      </c>
      <c r="JS318">
        <v>1.54419</v>
      </c>
      <c r="JT318">
        <v>2.35107</v>
      </c>
      <c r="JU318">
        <v>35.8711</v>
      </c>
      <c r="JV318">
        <v>24.1313</v>
      </c>
      <c r="JW318">
        <v>18</v>
      </c>
      <c r="JX318">
        <v>546.106</v>
      </c>
      <c r="JY318">
        <v>419.783</v>
      </c>
      <c r="JZ318">
        <v>26.7356</v>
      </c>
      <c r="KA318">
        <v>27.7427</v>
      </c>
      <c r="KB318">
        <v>30.0004</v>
      </c>
      <c r="KC318">
        <v>27.5156</v>
      </c>
      <c r="KD318">
        <v>27.5283</v>
      </c>
      <c r="KE318">
        <v>12.5667</v>
      </c>
      <c r="KF318">
        <v>29.608</v>
      </c>
      <c r="KG318">
        <v>43.4674</v>
      </c>
      <c r="KH318">
        <v>26.727</v>
      </c>
      <c r="KI318">
        <v>216.834</v>
      </c>
      <c r="KJ318">
        <v>19.0871</v>
      </c>
      <c r="KK318">
        <v>93.51</v>
      </c>
      <c r="KL318">
        <v>98.7867</v>
      </c>
    </row>
    <row r="319" spans="1:298">
      <c r="A319">
        <v>303</v>
      </c>
      <c r="B319">
        <v>1758479726.1</v>
      </c>
      <c r="C319">
        <v>10398</v>
      </c>
      <c r="D319" t="s">
        <v>1052</v>
      </c>
      <c r="E319" t="s">
        <v>1053</v>
      </c>
      <c r="F319">
        <v>5</v>
      </c>
      <c r="G319" t="s">
        <v>436</v>
      </c>
      <c r="H319" t="s">
        <v>1027</v>
      </c>
      <c r="I319" t="s">
        <v>438</v>
      </c>
      <c r="J319">
        <v>1758479717.94615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239.819202725541</v>
      </c>
      <c r="AL319">
        <v>245.154424242424</v>
      </c>
      <c r="AM319">
        <v>-3.29138138528143</v>
      </c>
      <c r="AN319">
        <v>63.94</v>
      </c>
      <c r="AO319">
        <f>(AQ319 - AP319 + DZ319*1E3/(8.314*(EB319+273.15)) * AS319/DY319 * AR319) * DY319/(100*DM319) * 1000/(1000 - AQ319)</f>
        <v>0</v>
      </c>
      <c r="AP319">
        <v>19.1199395823754</v>
      </c>
      <c r="AQ319">
        <v>23.8987</v>
      </c>
      <c r="AR319">
        <v>-1.04093229127175e-05</v>
      </c>
      <c r="AS319">
        <v>94.9993966536346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5.66</v>
      </c>
      <c r="DN319">
        <v>0.5</v>
      </c>
      <c r="DO319" t="s">
        <v>440</v>
      </c>
      <c r="DP319">
        <v>2</v>
      </c>
      <c r="DQ319" t="b">
        <v>1</v>
      </c>
      <c r="DR319">
        <v>1758479717.94615</v>
      </c>
      <c r="DS319">
        <v>261.884538461538</v>
      </c>
      <c r="DT319">
        <v>251.483538461538</v>
      </c>
      <c r="DU319">
        <v>23.9055846153846</v>
      </c>
      <c r="DV319">
        <v>19.1201692307692</v>
      </c>
      <c r="DW319">
        <v>256.687692307692</v>
      </c>
      <c r="DX319">
        <v>23.5666230769231</v>
      </c>
      <c r="DY319">
        <v>500.036153846154</v>
      </c>
      <c r="DZ319">
        <v>90.0395</v>
      </c>
      <c r="EA319">
        <v>0.0334034692307692</v>
      </c>
      <c r="EB319">
        <v>30.1475538461538</v>
      </c>
      <c r="EC319">
        <v>30.0203846153846</v>
      </c>
      <c r="ED319">
        <v>999.9</v>
      </c>
      <c r="EE319">
        <v>0</v>
      </c>
      <c r="EF319">
        <v>0</v>
      </c>
      <c r="EG319">
        <v>10022.4961538462</v>
      </c>
      <c r="EH319">
        <v>0</v>
      </c>
      <c r="EI319">
        <v>10.7945</v>
      </c>
      <c r="EJ319">
        <v>10.4010915384615</v>
      </c>
      <c r="EK319">
        <v>268.298384615385</v>
      </c>
      <c r="EL319">
        <v>256.385461538462</v>
      </c>
      <c r="EM319">
        <v>4.78538307692308</v>
      </c>
      <c r="EN319">
        <v>251.483538461538</v>
      </c>
      <c r="EO319">
        <v>19.1201692307692</v>
      </c>
      <c r="EP319">
        <v>2.15244538461539</v>
      </c>
      <c r="EQ319">
        <v>1.72157153846154</v>
      </c>
      <c r="ER319">
        <v>18.6126923076923</v>
      </c>
      <c r="ES319">
        <v>15.0923153846154</v>
      </c>
      <c r="ET319">
        <v>2000.03076923077</v>
      </c>
      <c r="EU319">
        <v>0.979993846153846</v>
      </c>
      <c r="EV319">
        <v>0.0200061</v>
      </c>
      <c r="EW319">
        <v>0</v>
      </c>
      <c r="EX319">
        <v>935.695307692307</v>
      </c>
      <c r="EY319">
        <v>5.00016</v>
      </c>
      <c r="EZ319">
        <v>19420.9153846154</v>
      </c>
      <c r="FA319">
        <v>18234.4153846154</v>
      </c>
      <c r="FB319">
        <v>48.75</v>
      </c>
      <c r="FC319">
        <v>49.2209230769231</v>
      </c>
      <c r="FD319">
        <v>49.1679230769231</v>
      </c>
      <c r="FE319">
        <v>48.812</v>
      </c>
      <c r="FF319">
        <v>50.562</v>
      </c>
      <c r="FG319">
        <v>1955.12076923077</v>
      </c>
      <c r="FH319">
        <v>39.91</v>
      </c>
      <c r="FI319">
        <v>0</v>
      </c>
      <c r="FJ319">
        <v>1758479727.2</v>
      </c>
      <c r="FK319">
        <v>0</v>
      </c>
      <c r="FL319">
        <v>935.8628</v>
      </c>
      <c r="FM319">
        <v>14.6445384753678</v>
      </c>
      <c r="FN319">
        <v>320.40769233766</v>
      </c>
      <c r="FO319">
        <v>19425.288</v>
      </c>
      <c r="FP319">
        <v>15</v>
      </c>
      <c r="FQ319">
        <v>0</v>
      </c>
      <c r="FR319" t="s">
        <v>441</v>
      </c>
      <c r="FS319">
        <v>1747249705.1</v>
      </c>
      <c r="FT319">
        <v>1747249711.1</v>
      </c>
      <c r="FU319">
        <v>0</v>
      </c>
      <c r="FV319">
        <v>0.871</v>
      </c>
      <c r="FW319">
        <v>0.066</v>
      </c>
      <c r="FX319">
        <v>5.486</v>
      </c>
      <c r="FY319">
        <v>0.145</v>
      </c>
      <c r="FZ319">
        <v>420</v>
      </c>
      <c r="GA319">
        <v>16</v>
      </c>
      <c r="GB319">
        <v>0.27</v>
      </c>
      <c r="GC319">
        <v>0.16</v>
      </c>
      <c r="GD319">
        <v>9.968804</v>
      </c>
      <c r="GE319">
        <v>11.2729687218045</v>
      </c>
      <c r="GF319">
        <v>1.14264873583005</v>
      </c>
      <c r="GG319">
        <v>0</v>
      </c>
      <c r="GH319">
        <v>934.868676470588</v>
      </c>
      <c r="GI319">
        <v>14.8577998532129</v>
      </c>
      <c r="GJ319">
        <v>1.47820305698563</v>
      </c>
      <c r="GK319">
        <v>-1</v>
      </c>
      <c r="GL319">
        <v>4.7887565</v>
      </c>
      <c r="GM319">
        <v>-0.0684933834586553</v>
      </c>
      <c r="GN319">
        <v>0.00705564261779184</v>
      </c>
      <c r="GO319">
        <v>1</v>
      </c>
      <c r="GP319">
        <v>1</v>
      </c>
      <c r="GQ319">
        <v>2</v>
      </c>
      <c r="GR319" t="s">
        <v>448</v>
      </c>
      <c r="GS319">
        <v>3.12506</v>
      </c>
      <c r="GT319">
        <v>2.65908</v>
      </c>
      <c r="GU319">
        <v>0.0550441</v>
      </c>
      <c r="GV319">
        <v>0.0536778</v>
      </c>
      <c r="GW319">
        <v>0.101019</v>
      </c>
      <c r="GX319">
        <v>0.0864976</v>
      </c>
      <c r="GY319">
        <v>24455.7</v>
      </c>
      <c r="GZ319">
        <v>23103.7</v>
      </c>
      <c r="HA319">
        <v>23142.7</v>
      </c>
      <c r="HB319">
        <v>23770.7</v>
      </c>
      <c r="HC319">
        <v>35451</v>
      </c>
      <c r="HD319">
        <v>35936.9</v>
      </c>
      <c r="HE319">
        <v>41720.4</v>
      </c>
      <c r="HF319">
        <v>42385</v>
      </c>
      <c r="HG319">
        <v>1.91063</v>
      </c>
      <c r="HH319">
        <v>1.8003</v>
      </c>
      <c r="HI319">
        <v>0.154108</v>
      </c>
      <c r="HJ319">
        <v>0</v>
      </c>
      <c r="HK319">
        <v>27.4907</v>
      </c>
      <c r="HL319">
        <v>999.9</v>
      </c>
      <c r="HM319">
        <v>47.711</v>
      </c>
      <c r="HN319">
        <v>30.545</v>
      </c>
      <c r="HO319">
        <v>23.2895</v>
      </c>
      <c r="HP319">
        <v>54.1694</v>
      </c>
      <c r="HQ319">
        <v>43.137</v>
      </c>
      <c r="HR319">
        <v>1</v>
      </c>
      <c r="HS319">
        <v>0.0185899</v>
      </c>
      <c r="HT319">
        <v>0.567418</v>
      </c>
      <c r="HU319">
        <v>20.2164</v>
      </c>
      <c r="HV319">
        <v>5.23241</v>
      </c>
      <c r="HW319">
        <v>11.992</v>
      </c>
      <c r="HX319">
        <v>4.9558</v>
      </c>
      <c r="HY319">
        <v>3.30393</v>
      </c>
      <c r="HZ319">
        <v>999.9</v>
      </c>
      <c r="IA319">
        <v>9999</v>
      </c>
      <c r="IB319">
        <v>9999</v>
      </c>
      <c r="IC319">
        <v>9999</v>
      </c>
      <c r="ID319">
        <v>1.86858</v>
      </c>
      <c r="IE319">
        <v>1.86431</v>
      </c>
      <c r="IF319">
        <v>1.87184</v>
      </c>
      <c r="IG319">
        <v>1.86279</v>
      </c>
      <c r="IH319">
        <v>1.86218</v>
      </c>
      <c r="II319">
        <v>1.86859</v>
      </c>
      <c r="IJ319">
        <v>1.85879</v>
      </c>
      <c r="IK319">
        <v>1.86514</v>
      </c>
      <c r="IL319">
        <v>5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5.11</v>
      </c>
      <c r="IZ319">
        <v>0.3388</v>
      </c>
      <c r="JA319">
        <v>4.24591870636989</v>
      </c>
      <c r="JB319">
        <v>0.00406324532283829</v>
      </c>
      <c r="JC319">
        <v>-1.45373754250553e-06</v>
      </c>
      <c r="JD319">
        <v>2.45784242640463e-10</v>
      </c>
      <c r="JE319">
        <v>0.0444475935836347</v>
      </c>
      <c r="JF319">
        <v>0.00491888386651684</v>
      </c>
      <c r="JG319">
        <v>0.000226889049496401</v>
      </c>
      <c r="JH319">
        <v>4.01595507822366e-06</v>
      </c>
      <c r="JI319">
        <v>-0</v>
      </c>
      <c r="JJ319">
        <v>2035</v>
      </c>
      <c r="JK319">
        <v>2</v>
      </c>
      <c r="JL319">
        <v>30</v>
      </c>
      <c r="JM319">
        <v>187167</v>
      </c>
      <c r="JN319">
        <v>187166.9</v>
      </c>
      <c r="JO319">
        <v>0.594482</v>
      </c>
      <c r="JP319">
        <v>2.40723</v>
      </c>
      <c r="JQ319">
        <v>1.49902</v>
      </c>
      <c r="JR319">
        <v>2.32544</v>
      </c>
      <c r="JS319">
        <v>1.54419</v>
      </c>
      <c r="JT319">
        <v>2.31323</v>
      </c>
      <c r="JU319">
        <v>35.8711</v>
      </c>
      <c r="JV319">
        <v>24.1225</v>
      </c>
      <c r="JW319">
        <v>18</v>
      </c>
      <c r="JX319">
        <v>546.193</v>
      </c>
      <c r="JY319">
        <v>419.711</v>
      </c>
      <c r="JZ319">
        <v>26.7108</v>
      </c>
      <c r="KA319">
        <v>27.7479</v>
      </c>
      <c r="KB319">
        <v>30.0004</v>
      </c>
      <c r="KC319">
        <v>27.5202</v>
      </c>
      <c r="KD319">
        <v>27.5323</v>
      </c>
      <c r="KE319">
        <v>11.8071</v>
      </c>
      <c r="KF319">
        <v>29.608</v>
      </c>
      <c r="KG319">
        <v>43.4674</v>
      </c>
      <c r="KH319">
        <v>26.7001</v>
      </c>
      <c r="KI319">
        <v>196.6</v>
      </c>
      <c r="KJ319">
        <v>19.0894</v>
      </c>
      <c r="KK319">
        <v>93.508</v>
      </c>
      <c r="KL319">
        <v>98.7853</v>
      </c>
    </row>
    <row r="320" spans="1:298">
      <c r="A320">
        <v>304</v>
      </c>
      <c r="B320">
        <v>1758479731.1</v>
      </c>
      <c r="C320">
        <v>10403</v>
      </c>
      <c r="D320" t="s">
        <v>1054</v>
      </c>
      <c r="E320" t="s">
        <v>1055</v>
      </c>
      <c r="F320">
        <v>5</v>
      </c>
      <c r="G320" t="s">
        <v>436</v>
      </c>
      <c r="H320" t="s">
        <v>1027</v>
      </c>
      <c r="I320" t="s">
        <v>438</v>
      </c>
      <c r="J320">
        <v>1758479722.94615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222.80185165368</v>
      </c>
      <c r="AL320">
        <v>228.975515151515</v>
      </c>
      <c r="AM320">
        <v>-3.21615800865803</v>
      </c>
      <c r="AN320">
        <v>63.94</v>
      </c>
      <c r="AO320">
        <f>(AQ320 - AP320 + DZ320*1E3/(8.314*(EB320+273.15)) * AS320/DY320 * AR320) * DY320/(100*DM320) * 1000/(1000 - AQ320)</f>
        <v>0</v>
      </c>
      <c r="AP320">
        <v>19.1213766197936</v>
      </c>
      <c r="AQ320">
        <v>23.8933993006993</v>
      </c>
      <c r="AR320">
        <v>-1.45782103955211e-05</v>
      </c>
      <c r="AS320">
        <v>94.9993966536346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5.66</v>
      </c>
      <c r="DN320">
        <v>0.5</v>
      </c>
      <c r="DO320" t="s">
        <v>440</v>
      </c>
      <c r="DP320">
        <v>2</v>
      </c>
      <c r="DQ320" t="b">
        <v>1</v>
      </c>
      <c r="DR320">
        <v>1758479722.94615</v>
      </c>
      <c r="DS320">
        <v>246.109153846154</v>
      </c>
      <c r="DT320">
        <v>234.834538461538</v>
      </c>
      <c r="DU320">
        <v>23.9009153846154</v>
      </c>
      <c r="DV320">
        <v>19.1207</v>
      </c>
      <c r="DW320">
        <v>240.965538461538</v>
      </c>
      <c r="DX320">
        <v>23.5620461538462</v>
      </c>
      <c r="DY320">
        <v>500.002230769231</v>
      </c>
      <c r="DZ320">
        <v>90.0404076923077</v>
      </c>
      <c r="EA320">
        <v>0.0334598846153846</v>
      </c>
      <c r="EB320">
        <v>30.1468692307692</v>
      </c>
      <c r="EC320">
        <v>30.0182538461538</v>
      </c>
      <c r="ED320">
        <v>999.9</v>
      </c>
      <c r="EE320">
        <v>0</v>
      </c>
      <c r="EF320">
        <v>0</v>
      </c>
      <c r="EG320">
        <v>10009.6576923077</v>
      </c>
      <c r="EH320">
        <v>0</v>
      </c>
      <c r="EI320">
        <v>10.7945</v>
      </c>
      <c r="EJ320">
        <v>11.2747446153846</v>
      </c>
      <c r="EK320">
        <v>252.135538461538</v>
      </c>
      <c r="EL320">
        <v>239.412076923077</v>
      </c>
      <c r="EM320">
        <v>4.78019692307692</v>
      </c>
      <c r="EN320">
        <v>234.834538461538</v>
      </c>
      <c r="EO320">
        <v>19.1207</v>
      </c>
      <c r="EP320">
        <v>2.15204692307692</v>
      </c>
      <c r="EQ320">
        <v>1.72163615384615</v>
      </c>
      <c r="ER320">
        <v>18.6097384615385</v>
      </c>
      <c r="ES320">
        <v>15.0928923076923</v>
      </c>
      <c r="ET320">
        <v>2000.00461538462</v>
      </c>
      <c r="EU320">
        <v>0.979993615384615</v>
      </c>
      <c r="EV320">
        <v>0.0200063153846154</v>
      </c>
      <c r="EW320">
        <v>0</v>
      </c>
      <c r="EX320">
        <v>937.046615384615</v>
      </c>
      <c r="EY320">
        <v>5.00016</v>
      </c>
      <c r="EZ320">
        <v>19447.5384615385</v>
      </c>
      <c r="FA320">
        <v>18234.1923076923</v>
      </c>
      <c r="FB320">
        <v>48.75</v>
      </c>
      <c r="FC320">
        <v>49.2306153846154</v>
      </c>
      <c r="FD320">
        <v>49.1631538461538</v>
      </c>
      <c r="FE320">
        <v>48.812</v>
      </c>
      <c r="FF320">
        <v>50.562</v>
      </c>
      <c r="FG320">
        <v>1955.09461538462</v>
      </c>
      <c r="FH320">
        <v>39.91</v>
      </c>
      <c r="FI320">
        <v>0</v>
      </c>
      <c r="FJ320">
        <v>1758479732</v>
      </c>
      <c r="FK320">
        <v>0</v>
      </c>
      <c r="FL320">
        <v>937.10516</v>
      </c>
      <c r="FM320">
        <v>17.5819230528318</v>
      </c>
      <c r="FN320">
        <v>340.169230159798</v>
      </c>
      <c r="FO320">
        <v>19451.488</v>
      </c>
      <c r="FP320">
        <v>15</v>
      </c>
      <c r="FQ320">
        <v>0</v>
      </c>
      <c r="FR320" t="s">
        <v>441</v>
      </c>
      <c r="FS320">
        <v>1747249705.1</v>
      </c>
      <c r="FT320">
        <v>1747249711.1</v>
      </c>
      <c r="FU320">
        <v>0</v>
      </c>
      <c r="FV320">
        <v>0.871</v>
      </c>
      <c r="FW320">
        <v>0.066</v>
      </c>
      <c r="FX320">
        <v>5.486</v>
      </c>
      <c r="FY320">
        <v>0.145</v>
      </c>
      <c r="FZ320">
        <v>420</v>
      </c>
      <c r="GA320">
        <v>16</v>
      </c>
      <c r="GB320">
        <v>0.27</v>
      </c>
      <c r="GC320">
        <v>0.16</v>
      </c>
      <c r="GD320">
        <v>10.8237123809524</v>
      </c>
      <c r="GE320">
        <v>11.0810376623377</v>
      </c>
      <c r="GF320">
        <v>1.17671457998998</v>
      </c>
      <c r="GG320">
        <v>0</v>
      </c>
      <c r="GH320">
        <v>936.289441176471</v>
      </c>
      <c r="GI320">
        <v>15.8080824984931</v>
      </c>
      <c r="GJ320">
        <v>1.57306320113818</v>
      </c>
      <c r="GK320">
        <v>-1</v>
      </c>
      <c r="GL320">
        <v>4.78315047619048</v>
      </c>
      <c r="GM320">
        <v>-0.0603911688311655</v>
      </c>
      <c r="GN320">
        <v>0.00639732345534367</v>
      </c>
      <c r="GO320">
        <v>1</v>
      </c>
      <c r="GP320">
        <v>1</v>
      </c>
      <c r="GQ320">
        <v>2</v>
      </c>
      <c r="GR320" t="s">
        <v>448</v>
      </c>
      <c r="GS320">
        <v>3.12495</v>
      </c>
      <c r="GT320">
        <v>2.65923</v>
      </c>
      <c r="GU320">
        <v>0.0517599</v>
      </c>
      <c r="GV320">
        <v>0.0500572</v>
      </c>
      <c r="GW320">
        <v>0.101001</v>
      </c>
      <c r="GX320">
        <v>0.086494</v>
      </c>
      <c r="GY320">
        <v>24540.3</v>
      </c>
      <c r="GZ320">
        <v>23192</v>
      </c>
      <c r="HA320">
        <v>23142.4</v>
      </c>
      <c r="HB320">
        <v>23770.8</v>
      </c>
      <c r="HC320">
        <v>35451.1</v>
      </c>
      <c r="HD320">
        <v>35936.6</v>
      </c>
      <c r="HE320">
        <v>41720</v>
      </c>
      <c r="HF320">
        <v>42384.8</v>
      </c>
      <c r="HG320">
        <v>1.91033</v>
      </c>
      <c r="HH320">
        <v>1.80037</v>
      </c>
      <c r="HI320">
        <v>0.154831</v>
      </c>
      <c r="HJ320">
        <v>0</v>
      </c>
      <c r="HK320">
        <v>27.496</v>
      </c>
      <c r="HL320">
        <v>999.9</v>
      </c>
      <c r="HM320">
        <v>47.686</v>
      </c>
      <c r="HN320">
        <v>30.534</v>
      </c>
      <c r="HO320">
        <v>23.2654</v>
      </c>
      <c r="HP320">
        <v>53.8494</v>
      </c>
      <c r="HQ320">
        <v>43.2131</v>
      </c>
      <c r="HR320">
        <v>1</v>
      </c>
      <c r="HS320">
        <v>0.0189634</v>
      </c>
      <c r="HT320">
        <v>0.517884</v>
      </c>
      <c r="HU320">
        <v>20.2165</v>
      </c>
      <c r="HV320">
        <v>5.23256</v>
      </c>
      <c r="HW320">
        <v>11.992</v>
      </c>
      <c r="HX320">
        <v>4.9557</v>
      </c>
      <c r="HY320">
        <v>3.3039</v>
      </c>
      <c r="HZ320">
        <v>999.9</v>
      </c>
      <c r="IA320">
        <v>9999</v>
      </c>
      <c r="IB320">
        <v>9999</v>
      </c>
      <c r="IC320">
        <v>9999</v>
      </c>
      <c r="ID320">
        <v>1.86858</v>
      </c>
      <c r="IE320">
        <v>1.86428</v>
      </c>
      <c r="IF320">
        <v>1.87181</v>
      </c>
      <c r="IG320">
        <v>1.86279</v>
      </c>
      <c r="IH320">
        <v>1.86218</v>
      </c>
      <c r="II320">
        <v>1.86859</v>
      </c>
      <c r="IJ320">
        <v>1.85876</v>
      </c>
      <c r="IK320">
        <v>1.86517</v>
      </c>
      <c r="IL320">
        <v>5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5.056</v>
      </c>
      <c r="IZ320">
        <v>0.3387</v>
      </c>
      <c r="JA320">
        <v>4.24591870636989</v>
      </c>
      <c r="JB320">
        <v>0.00406324532283829</v>
      </c>
      <c r="JC320">
        <v>-1.45373754250553e-06</v>
      </c>
      <c r="JD320">
        <v>2.45784242640463e-10</v>
      </c>
      <c r="JE320">
        <v>0.0444475935836347</v>
      </c>
      <c r="JF320">
        <v>0.00491888386651684</v>
      </c>
      <c r="JG320">
        <v>0.000226889049496401</v>
      </c>
      <c r="JH320">
        <v>4.01595507822366e-06</v>
      </c>
      <c r="JI320">
        <v>-0</v>
      </c>
      <c r="JJ320">
        <v>2035</v>
      </c>
      <c r="JK320">
        <v>2</v>
      </c>
      <c r="JL320">
        <v>30</v>
      </c>
      <c r="JM320">
        <v>187167.1</v>
      </c>
      <c r="JN320">
        <v>187167</v>
      </c>
      <c r="JO320">
        <v>0.557861</v>
      </c>
      <c r="JP320">
        <v>2.42065</v>
      </c>
      <c r="JQ320">
        <v>1.49902</v>
      </c>
      <c r="JR320">
        <v>2.32666</v>
      </c>
      <c r="JS320">
        <v>1.54419</v>
      </c>
      <c r="JT320">
        <v>2.24243</v>
      </c>
      <c r="JU320">
        <v>35.8711</v>
      </c>
      <c r="JV320">
        <v>24.1138</v>
      </c>
      <c r="JW320">
        <v>18</v>
      </c>
      <c r="JX320">
        <v>546.036</v>
      </c>
      <c r="JY320">
        <v>419.789</v>
      </c>
      <c r="JZ320">
        <v>26.6903</v>
      </c>
      <c r="KA320">
        <v>27.7527</v>
      </c>
      <c r="KB320">
        <v>30.0005</v>
      </c>
      <c r="KC320">
        <v>27.5245</v>
      </c>
      <c r="KD320">
        <v>27.537</v>
      </c>
      <c r="KE320">
        <v>11.147</v>
      </c>
      <c r="KF320">
        <v>29.608</v>
      </c>
      <c r="KG320">
        <v>43.4674</v>
      </c>
      <c r="KH320">
        <v>26.6925</v>
      </c>
      <c r="KI320">
        <v>182.987</v>
      </c>
      <c r="KJ320">
        <v>19.0894</v>
      </c>
      <c r="KK320">
        <v>93.5069</v>
      </c>
      <c r="KL320">
        <v>98.785</v>
      </c>
    </row>
    <row r="321" spans="1:298">
      <c r="A321">
        <v>305</v>
      </c>
      <c r="B321">
        <v>1758479736.1</v>
      </c>
      <c r="C321">
        <v>10408</v>
      </c>
      <c r="D321" t="s">
        <v>1056</v>
      </c>
      <c r="E321" t="s">
        <v>1057</v>
      </c>
      <c r="F321">
        <v>5</v>
      </c>
      <c r="G321" t="s">
        <v>436</v>
      </c>
      <c r="H321" t="s">
        <v>1027</v>
      </c>
      <c r="I321" t="s">
        <v>438</v>
      </c>
      <c r="J321">
        <v>1758479727.94615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205.545497149784</v>
      </c>
      <c r="AL321">
        <v>212.421733333333</v>
      </c>
      <c r="AM321">
        <v>-3.30380476190482</v>
      </c>
      <c r="AN321">
        <v>63.94</v>
      </c>
      <c r="AO321">
        <f>(AQ321 - AP321 + DZ321*1E3/(8.314*(EB321+273.15)) * AS321/DY321 * AR321) * DY321/(100*DM321) * 1000/(1000 - AQ321)</f>
        <v>0</v>
      </c>
      <c r="AP321">
        <v>19.1203724769931</v>
      </c>
      <c r="AQ321">
        <v>23.8883006993007</v>
      </c>
      <c r="AR321">
        <v>-1.25886597161801e-05</v>
      </c>
      <c r="AS321">
        <v>94.9993966536346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5.66</v>
      </c>
      <c r="DN321">
        <v>0.5</v>
      </c>
      <c r="DO321" t="s">
        <v>440</v>
      </c>
      <c r="DP321">
        <v>2</v>
      </c>
      <c r="DQ321" t="b">
        <v>1</v>
      </c>
      <c r="DR321">
        <v>1758479727.94615</v>
      </c>
      <c r="DS321">
        <v>230.250076923077</v>
      </c>
      <c r="DT321">
        <v>217.965076923077</v>
      </c>
      <c r="DU321">
        <v>23.8961307692308</v>
      </c>
      <c r="DV321">
        <v>19.1204692307692</v>
      </c>
      <c r="DW321">
        <v>225.160538461538</v>
      </c>
      <c r="DX321">
        <v>23.5573692307692</v>
      </c>
      <c r="DY321">
        <v>500.003923076923</v>
      </c>
      <c r="DZ321">
        <v>90.0407692307692</v>
      </c>
      <c r="EA321">
        <v>0.0335104</v>
      </c>
      <c r="EB321">
        <v>30.1440153846154</v>
      </c>
      <c r="EC321">
        <v>30.0152846153846</v>
      </c>
      <c r="ED321">
        <v>999.9</v>
      </c>
      <c r="EE321">
        <v>0</v>
      </c>
      <c r="EF321">
        <v>0</v>
      </c>
      <c r="EG321">
        <v>10013.8884615385</v>
      </c>
      <c r="EH321">
        <v>0</v>
      </c>
      <c r="EI321">
        <v>10.7945</v>
      </c>
      <c r="EJ321">
        <v>12.2851230769231</v>
      </c>
      <c r="EK321">
        <v>235.887</v>
      </c>
      <c r="EL321">
        <v>222.213692307692</v>
      </c>
      <c r="EM321">
        <v>4.77564384615385</v>
      </c>
      <c r="EN321">
        <v>217.965076923077</v>
      </c>
      <c r="EO321">
        <v>19.1204692307692</v>
      </c>
      <c r="EP321">
        <v>2.15162461538462</v>
      </c>
      <c r="EQ321">
        <v>1.72162230769231</v>
      </c>
      <c r="ER321">
        <v>18.6066153846154</v>
      </c>
      <c r="ES321">
        <v>15.0927692307692</v>
      </c>
      <c r="ET321">
        <v>2000.00538461538</v>
      </c>
      <c r="EU321">
        <v>0.979993615384615</v>
      </c>
      <c r="EV321">
        <v>0.0200063153846154</v>
      </c>
      <c r="EW321">
        <v>0</v>
      </c>
      <c r="EX321">
        <v>938.402461538461</v>
      </c>
      <c r="EY321">
        <v>5.00016</v>
      </c>
      <c r="EZ321">
        <v>19476.2846153846</v>
      </c>
      <c r="FA321">
        <v>18234.2</v>
      </c>
      <c r="FB321">
        <v>48.7547692307692</v>
      </c>
      <c r="FC321">
        <v>49.2403076923077</v>
      </c>
      <c r="FD321">
        <v>49.1726923076923</v>
      </c>
      <c r="FE321">
        <v>48.812</v>
      </c>
      <c r="FF321">
        <v>50.562</v>
      </c>
      <c r="FG321">
        <v>1955.09538461539</v>
      </c>
      <c r="FH321">
        <v>39.91</v>
      </c>
      <c r="FI321">
        <v>0</v>
      </c>
      <c r="FJ321">
        <v>1758479737.4</v>
      </c>
      <c r="FK321">
        <v>0</v>
      </c>
      <c r="FL321">
        <v>938.575307692308</v>
      </c>
      <c r="FM321">
        <v>18.0737094027381</v>
      </c>
      <c r="FN321">
        <v>352.697435812941</v>
      </c>
      <c r="FO321">
        <v>19480.8769230769</v>
      </c>
      <c r="FP321">
        <v>15</v>
      </c>
      <c r="FQ321">
        <v>0</v>
      </c>
      <c r="FR321" t="s">
        <v>441</v>
      </c>
      <c r="FS321">
        <v>1747249705.1</v>
      </c>
      <c r="FT321">
        <v>1747249711.1</v>
      </c>
      <c r="FU321">
        <v>0</v>
      </c>
      <c r="FV321">
        <v>0.871</v>
      </c>
      <c r="FW321">
        <v>0.066</v>
      </c>
      <c r="FX321">
        <v>5.486</v>
      </c>
      <c r="FY321">
        <v>0.145</v>
      </c>
      <c r="FZ321">
        <v>420</v>
      </c>
      <c r="GA321">
        <v>16</v>
      </c>
      <c r="GB321">
        <v>0.27</v>
      </c>
      <c r="GC321">
        <v>0.16</v>
      </c>
      <c r="GD321">
        <v>11.7561145</v>
      </c>
      <c r="GE321">
        <v>12.0200819548872</v>
      </c>
      <c r="GF321">
        <v>1.20951780545586</v>
      </c>
      <c r="GG321">
        <v>0</v>
      </c>
      <c r="GH321">
        <v>937.580794117647</v>
      </c>
      <c r="GI321">
        <v>16.9183957352444</v>
      </c>
      <c r="GJ321">
        <v>1.67989850497709</v>
      </c>
      <c r="GK321">
        <v>-1</v>
      </c>
      <c r="GL321">
        <v>4.778014</v>
      </c>
      <c r="GM321">
        <v>-0.0610051127819556</v>
      </c>
      <c r="GN321">
        <v>0.00606056548516725</v>
      </c>
      <c r="GO321">
        <v>1</v>
      </c>
      <c r="GP321">
        <v>1</v>
      </c>
      <c r="GQ321">
        <v>2</v>
      </c>
      <c r="GR321" t="s">
        <v>448</v>
      </c>
      <c r="GS321">
        <v>3.1249</v>
      </c>
      <c r="GT321">
        <v>2.65945</v>
      </c>
      <c r="GU321">
        <v>0.0483776</v>
      </c>
      <c r="GV321">
        <v>0.0466888</v>
      </c>
      <c r="GW321">
        <v>0.10098</v>
      </c>
      <c r="GX321">
        <v>0.0864897</v>
      </c>
      <c r="GY321">
        <v>24627.2</v>
      </c>
      <c r="GZ321">
        <v>23273.9</v>
      </c>
      <c r="HA321">
        <v>23141.9</v>
      </c>
      <c r="HB321">
        <v>23770.4</v>
      </c>
      <c r="HC321">
        <v>35450.9</v>
      </c>
      <c r="HD321">
        <v>35936</v>
      </c>
      <c r="HE321">
        <v>41719.1</v>
      </c>
      <c r="HF321">
        <v>42384.2</v>
      </c>
      <c r="HG321">
        <v>1.91017</v>
      </c>
      <c r="HH321">
        <v>1.80042</v>
      </c>
      <c r="HI321">
        <v>0.154413</v>
      </c>
      <c r="HJ321">
        <v>0</v>
      </c>
      <c r="HK321">
        <v>27.5005</v>
      </c>
      <c r="HL321">
        <v>999.9</v>
      </c>
      <c r="HM321">
        <v>47.711</v>
      </c>
      <c r="HN321">
        <v>30.545</v>
      </c>
      <c r="HO321">
        <v>23.2935</v>
      </c>
      <c r="HP321">
        <v>54.1594</v>
      </c>
      <c r="HQ321">
        <v>43.2131</v>
      </c>
      <c r="HR321">
        <v>1</v>
      </c>
      <c r="HS321">
        <v>0.019248</v>
      </c>
      <c r="HT321">
        <v>0.537154</v>
      </c>
      <c r="HU321">
        <v>20.2165</v>
      </c>
      <c r="HV321">
        <v>5.23331</v>
      </c>
      <c r="HW321">
        <v>11.992</v>
      </c>
      <c r="HX321">
        <v>4.95575</v>
      </c>
      <c r="HY321">
        <v>3.30393</v>
      </c>
      <c r="HZ321">
        <v>999.9</v>
      </c>
      <c r="IA321">
        <v>9999</v>
      </c>
      <c r="IB321">
        <v>9999</v>
      </c>
      <c r="IC321">
        <v>9999</v>
      </c>
      <c r="ID321">
        <v>1.86857</v>
      </c>
      <c r="IE321">
        <v>1.8643</v>
      </c>
      <c r="IF321">
        <v>1.87181</v>
      </c>
      <c r="IG321">
        <v>1.86279</v>
      </c>
      <c r="IH321">
        <v>1.86218</v>
      </c>
      <c r="II321">
        <v>1.86859</v>
      </c>
      <c r="IJ321">
        <v>1.85877</v>
      </c>
      <c r="IK321">
        <v>1.86514</v>
      </c>
      <c r="IL321">
        <v>5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5</v>
      </c>
      <c r="IZ321">
        <v>0.3386</v>
      </c>
      <c r="JA321">
        <v>4.24591870636989</v>
      </c>
      <c r="JB321">
        <v>0.00406324532283829</v>
      </c>
      <c r="JC321">
        <v>-1.45373754250553e-06</v>
      </c>
      <c r="JD321">
        <v>2.45784242640463e-10</v>
      </c>
      <c r="JE321">
        <v>0.0444475935836347</v>
      </c>
      <c r="JF321">
        <v>0.00491888386651684</v>
      </c>
      <c r="JG321">
        <v>0.000226889049496401</v>
      </c>
      <c r="JH321">
        <v>4.01595507822366e-06</v>
      </c>
      <c r="JI321">
        <v>-0</v>
      </c>
      <c r="JJ321">
        <v>2035</v>
      </c>
      <c r="JK321">
        <v>2</v>
      </c>
      <c r="JL321">
        <v>30</v>
      </c>
      <c r="JM321">
        <v>187167.2</v>
      </c>
      <c r="JN321">
        <v>187167.1</v>
      </c>
      <c r="JO321">
        <v>0.524902</v>
      </c>
      <c r="JP321">
        <v>2.40234</v>
      </c>
      <c r="JQ321">
        <v>1.4978</v>
      </c>
      <c r="JR321">
        <v>2.32666</v>
      </c>
      <c r="JS321">
        <v>1.54419</v>
      </c>
      <c r="JT321">
        <v>2.36206</v>
      </c>
      <c r="JU321">
        <v>35.8711</v>
      </c>
      <c r="JV321">
        <v>24.1313</v>
      </c>
      <c r="JW321">
        <v>18</v>
      </c>
      <c r="JX321">
        <v>545.978</v>
      </c>
      <c r="JY321">
        <v>419.851</v>
      </c>
      <c r="JZ321">
        <v>26.6778</v>
      </c>
      <c r="KA321">
        <v>27.7578</v>
      </c>
      <c r="KB321">
        <v>30.0005</v>
      </c>
      <c r="KC321">
        <v>27.5291</v>
      </c>
      <c r="KD321">
        <v>27.5415</v>
      </c>
      <c r="KE321">
        <v>10.4802</v>
      </c>
      <c r="KF321">
        <v>29.608</v>
      </c>
      <c r="KG321">
        <v>43.4674</v>
      </c>
      <c r="KH321">
        <v>26.6751</v>
      </c>
      <c r="KI321">
        <v>169.467</v>
      </c>
      <c r="KJ321">
        <v>19.0894</v>
      </c>
      <c r="KK321">
        <v>93.5049</v>
      </c>
      <c r="KL321">
        <v>98.7837</v>
      </c>
    </row>
    <row r="322" spans="1:298">
      <c r="A322">
        <v>306</v>
      </c>
      <c r="B322">
        <v>1758479741.1</v>
      </c>
      <c r="C322">
        <v>10413</v>
      </c>
      <c r="D322" t="s">
        <v>1058</v>
      </c>
      <c r="E322" t="s">
        <v>1059</v>
      </c>
      <c r="F322">
        <v>5</v>
      </c>
      <c r="G322" t="s">
        <v>436</v>
      </c>
      <c r="H322" t="s">
        <v>1027</v>
      </c>
      <c r="I322" t="s">
        <v>438</v>
      </c>
      <c r="J322">
        <v>1758479732.94615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189.560440917749</v>
      </c>
      <c r="AL322">
        <v>196.840836363636</v>
      </c>
      <c r="AM322">
        <v>-3.10877445887447</v>
      </c>
      <c r="AN322">
        <v>63.94</v>
      </c>
      <c r="AO322">
        <f>(AQ322 - AP322 + DZ322*1E3/(8.314*(EB322+273.15)) * AS322/DY322 * AR322) * DY322/(100*DM322) * 1000/(1000 - AQ322)</f>
        <v>0</v>
      </c>
      <c r="AP322">
        <v>19.1206898555548</v>
      </c>
      <c r="AQ322">
        <v>23.8860342657343</v>
      </c>
      <c r="AR322">
        <v>-7.8654341361467e-06</v>
      </c>
      <c r="AS322">
        <v>94.9993966536346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5.66</v>
      </c>
      <c r="DN322">
        <v>0.5</v>
      </c>
      <c r="DO322" t="s">
        <v>440</v>
      </c>
      <c r="DP322">
        <v>2</v>
      </c>
      <c r="DQ322" t="b">
        <v>1</v>
      </c>
      <c r="DR322">
        <v>1758479732.94615</v>
      </c>
      <c r="DS322">
        <v>214.419</v>
      </c>
      <c r="DT322">
        <v>201.525923076923</v>
      </c>
      <c r="DU322">
        <v>23.8911461538462</v>
      </c>
      <c r="DV322">
        <v>19.1209384615385</v>
      </c>
      <c r="DW322">
        <v>209.384076923077</v>
      </c>
      <c r="DX322">
        <v>23.5525076923077</v>
      </c>
      <c r="DY322">
        <v>499.984230769231</v>
      </c>
      <c r="DZ322">
        <v>90.0401384615385</v>
      </c>
      <c r="EA322">
        <v>0.0336404923076923</v>
      </c>
      <c r="EB322">
        <v>30.1378307692308</v>
      </c>
      <c r="EC322">
        <v>30.0144</v>
      </c>
      <c r="ED322">
        <v>999.9</v>
      </c>
      <c r="EE322">
        <v>0</v>
      </c>
      <c r="EF322">
        <v>0</v>
      </c>
      <c r="EG322">
        <v>10004.3723076923</v>
      </c>
      <c r="EH322">
        <v>0</v>
      </c>
      <c r="EI322">
        <v>10.7945</v>
      </c>
      <c r="EJ322">
        <v>12.8932</v>
      </c>
      <c r="EK322">
        <v>219.667230769231</v>
      </c>
      <c r="EL322">
        <v>205.454307692308</v>
      </c>
      <c r="EM322">
        <v>4.77019692307692</v>
      </c>
      <c r="EN322">
        <v>201.525923076923</v>
      </c>
      <c r="EO322">
        <v>19.1209384615385</v>
      </c>
      <c r="EP322">
        <v>2.15116076923077</v>
      </c>
      <c r="EQ322">
        <v>1.72165230769231</v>
      </c>
      <c r="ER322">
        <v>18.6031692307692</v>
      </c>
      <c r="ES322">
        <v>15.0930384615385</v>
      </c>
      <c r="ET322">
        <v>2000.03</v>
      </c>
      <c r="EU322">
        <v>0.979993846153846</v>
      </c>
      <c r="EV322">
        <v>0.0200060923076923</v>
      </c>
      <c r="EW322">
        <v>0</v>
      </c>
      <c r="EX322">
        <v>939.892153846154</v>
      </c>
      <c r="EY322">
        <v>5.00016</v>
      </c>
      <c r="EZ322">
        <v>19505.4461538462</v>
      </c>
      <c r="FA322">
        <v>18234.4307692308</v>
      </c>
      <c r="FB322">
        <v>48.7547692307692</v>
      </c>
      <c r="FC322">
        <v>49.2403076923077</v>
      </c>
      <c r="FD322">
        <v>49.1726923076923</v>
      </c>
      <c r="FE322">
        <v>48.8168461538462</v>
      </c>
      <c r="FF322">
        <v>50.562</v>
      </c>
      <c r="FG322">
        <v>1955.12</v>
      </c>
      <c r="FH322">
        <v>39.91</v>
      </c>
      <c r="FI322">
        <v>0</v>
      </c>
      <c r="FJ322">
        <v>1758479742.2</v>
      </c>
      <c r="FK322">
        <v>0</v>
      </c>
      <c r="FL322">
        <v>940.038038461539</v>
      </c>
      <c r="FM322">
        <v>17.8145299267542</v>
      </c>
      <c r="FN322">
        <v>354.348718194034</v>
      </c>
      <c r="FO322">
        <v>19508.75</v>
      </c>
      <c r="FP322">
        <v>15</v>
      </c>
      <c r="FQ322">
        <v>0</v>
      </c>
      <c r="FR322" t="s">
        <v>441</v>
      </c>
      <c r="FS322">
        <v>1747249705.1</v>
      </c>
      <c r="FT322">
        <v>1747249711.1</v>
      </c>
      <c r="FU322">
        <v>0</v>
      </c>
      <c r="FV322">
        <v>0.871</v>
      </c>
      <c r="FW322">
        <v>0.066</v>
      </c>
      <c r="FX322">
        <v>5.486</v>
      </c>
      <c r="FY322">
        <v>0.145</v>
      </c>
      <c r="FZ322">
        <v>420</v>
      </c>
      <c r="GA322">
        <v>16</v>
      </c>
      <c r="GB322">
        <v>0.27</v>
      </c>
      <c r="GC322">
        <v>0.16</v>
      </c>
      <c r="GD322">
        <v>12.5065476190476</v>
      </c>
      <c r="GE322">
        <v>7.83045974025976</v>
      </c>
      <c r="GF322">
        <v>0.85169493678868</v>
      </c>
      <c r="GG322">
        <v>0</v>
      </c>
      <c r="GH322">
        <v>938.951588235294</v>
      </c>
      <c r="GI322">
        <v>17.9754010720568</v>
      </c>
      <c r="GJ322">
        <v>1.77346006302813</v>
      </c>
      <c r="GK322">
        <v>-1</v>
      </c>
      <c r="GL322">
        <v>4.77366857142857</v>
      </c>
      <c r="GM322">
        <v>-0.0655184415584427</v>
      </c>
      <c r="GN322">
        <v>0.00673071515744147</v>
      </c>
      <c r="GO322">
        <v>1</v>
      </c>
      <c r="GP322">
        <v>1</v>
      </c>
      <c r="GQ322">
        <v>2</v>
      </c>
      <c r="GR322" t="s">
        <v>448</v>
      </c>
      <c r="GS322">
        <v>3.12497</v>
      </c>
      <c r="GT322">
        <v>2.65948</v>
      </c>
      <c r="GU322">
        <v>0.0450561</v>
      </c>
      <c r="GV322">
        <v>0.0429808</v>
      </c>
      <c r="GW322">
        <v>0.100974</v>
      </c>
      <c r="GX322">
        <v>0.0864959</v>
      </c>
      <c r="GY322">
        <v>24713.1</v>
      </c>
      <c r="GZ322">
        <v>23364.2</v>
      </c>
      <c r="HA322">
        <v>23141.8</v>
      </c>
      <c r="HB322">
        <v>23770.2</v>
      </c>
      <c r="HC322">
        <v>35450.2</v>
      </c>
      <c r="HD322">
        <v>35935.5</v>
      </c>
      <c r="HE322">
        <v>41718.4</v>
      </c>
      <c r="HF322">
        <v>42384.2</v>
      </c>
      <c r="HG322">
        <v>1.91</v>
      </c>
      <c r="HH322">
        <v>1.80015</v>
      </c>
      <c r="HI322">
        <v>0.153512</v>
      </c>
      <c r="HJ322">
        <v>0</v>
      </c>
      <c r="HK322">
        <v>27.5035</v>
      </c>
      <c r="HL322">
        <v>999.9</v>
      </c>
      <c r="HM322">
        <v>47.711</v>
      </c>
      <c r="HN322">
        <v>30.545</v>
      </c>
      <c r="HO322">
        <v>23.2908</v>
      </c>
      <c r="HP322">
        <v>54.0794</v>
      </c>
      <c r="HQ322">
        <v>43.105</v>
      </c>
      <c r="HR322">
        <v>1</v>
      </c>
      <c r="HS322">
        <v>0.0197078</v>
      </c>
      <c r="HT322">
        <v>0.550468</v>
      </c>
      <c r="HU322">
        <v>20.2165</v>
      </c>
      <c r="HV322">
        <v>5.23301</v>
      </c>
      <c r="HW322">
        <v>11.992</v>
      </c>
      <c r="HX322">
        <v>4.95565</v>
      </c>
      <c r="HY322">
        <v>3.30393</v>
      </c>
      <c r="HZ322">
        <v>999.9</v>
      </c>
      <c r="IA322">
        <v>9999</v>
      </c>
      <c r="IB322">
        <v>9999</v>
      </c>
      <c r="IC322">
        <v>9999</v>
      </c>
      <c r="ID322">
        <v>1.86855</v>
      </c>
      <c r="IE322">
        <v>1.86427</v>
      </c>
      <c r="IF322">
        <v>1.87183</v>
      </c>
      <c r="IG322">
        <v>1.86279</v>
      </c>
      <c r="IH322">
        <v>1.86218</v>
      </c>
      <c r="II322">
        <v>1.86859</v>
      </c>
      <c r="IJ322">
        <v>1.85873</v>
      </c>
      <c r="IK322">
        <v>1.86512</v>
      </c>
      <c r="IL322">
        <v>5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4.946</v>
      </c>
      <c r="IZ322">
        <v>0.3385</v>
      </c>
      <c r="JA322">
        <v>4.24591870636989</v>
      </c>
      <c r="JB322">
        <v>0.00406324532283829</v>
      </c>
      <c r="JC322">
        <v>-1.45373754250553e-06</v>
      </c>
      <c r="JD322">
        <v>2.45784242640463e-10</v>
      </c>
      <c r="JE322">
        <v>0.0444475935836347</v>
      </c>
      <c r="JF322">
        <v>0.00491888386651684</v>
      </c>
      <c r="JG322">
        <v>0.000226889049496401</v>
      </c>
      <c r="JH322">
        <v>4.01595507822366e-06</v>
      </c>
      <c r="JI322">
        <v>-0</v>
      </c>
      <c r="JJ322">
        <v>2035</v>
      </c>
      <c r="JK322">
        <v>2</v>
      </c>
      <c r="JL322">
        <v>30</v>
      </c>
      <c r="JM322">
        <v>187167.3</v>
      </c>
      <c r="JN322">
        <v>187167.2</v>
      </c>
      <c r="JO322">
        <v>0.489502</v>
      </c>
      <c r="JP322">
        <v>2.40601</v>
      </c>
      <c r="JQ322">
        <v>1.4978</v>
      </c>
      <c r="JR322">
        <v>2.32666</v>
      </c>
      <c r="JS322">
        <v>1.54419</v>
      </c>
      <c r="JT322">
        <v>2.34619</v>
      </c>
      <c r="JU322">
        <v>35.8711</v>
      </c>
      <c r="JV322">
        <v>24.1313</v>
      </c>
      <c r="JW322">
        <v>18</v>
      </c>
      <c r="JX322">
        <v>545.9</v>
      </c>
      <c r="JY322">
        <v>419.726</v>
      </c>
      <c r="JZ322">
        <v>26.6617</v>
      </c>
      <c r="KA322">
        <v>27.7631</v>
      </c>
      <c r="KB322">
        <v>30.0005</v>
      </c>
      <c r="KC322">
        <v>27.5332</v>
      </c>
      <c r="KD322">
        <v>27.5462</v>
      </c>
      <c r="KE322">
        <v>9.71703</v>
      </c>
      <c r="KF322">
        <v>29.608</v>
      </c>
      <c r="KG322">
        <v>43.4674</v>
      </c>
      <c r="KH322">
        <v>26.6576</v>
      </c>
      <c r="KI322">
        <v>149.185</v>
      </c>
      <c r="KJ322">
        <v>19.0894</v>
      </c>
      <c r="KK322">
        <v>93.5037</v>
      </c>
      <c r="KL322">
        <v>98.7834</v>
      </c>
    </row>
    <row r="323" spans="1:298">
      <c r="A323">
        <v>307</v>
      </c>
      <c r="B323">
        <v>1758479746.1</v>
      </c>
      <c r="C323">
        <v>10418</v>
      </c>
      <c r="D323" t="s">
        <v>1060</v>
      </c>
      <c r="E323" t="s">
        <v>1061</v>
      </c>
      <c r="F323">
        <v>5</v>
      </c>
      <c r="G323" t="s">
        <v>436</v>
      </c>
      <c r="H323" t="s">
        <v>1027</v>
      </c>
      <c r="I323" t="s">
        <v>438</v>
      </c>
      <c r="J323">
        <v>1758479737.94615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172.174333492641</v>
      </c>
      <c r="AL323">
        <v>180.583206060606</v>
      </c>
      <c r="AM323">
        <v>-3.26169177489181</v>
      </c>
      <c r="AN323">
        <v>63.94</v>
      </c>
      <c r="AO323">
        <f>(AQ323 - AP323 + DZ323*1E3/(8.314*(EB323+273.15)) * AS323/DY323 * AR323) * DY323/(100*DM323) * 1000/(1000 - AQ323)</f>
        <v>0</v>
      </c>
      <c r="AP323">
        <v>19.1222551214202</v>
      </c>
      <c r="AQ323">
        <v>23.8827363636364</v>
      </c>
      <c r="AR323">
        <v>-6.63500197288935e-06</v>
      </c>
      <c r="AS323">
        <v>94.9993966536346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5.66</v>
      </c>
      <c r="DN323">
        <v>0.5</v>
      </c>
      <c r="DO323" t="s">
        <v>440</v>
      </c>
      <c r="DP323">
        <v>2</v>
      </c>
      <c r="DQ323" t="b">
        <v>1</v>
      </c>
      <c r="DR323">
        <v>1758479737.94615</v>
      </c>
      <c r="DS323">
        <v>198.702615384615</v>
      </c>
      <c r="DT323">
        <v>184.948461538462</v>
      </c>
      <c r="DU323">
        <v>23.8873615384615</v>
      </c>
      <c r="DV323">
        <v>19.1210538461538</v>
      </c>
      <c r="DW323">
        <v>193.722692307692</v>
      </c>
      <c r="DX323">
        <v>23.5488230769231</v>
      </c>
      <c r="DY323">
        <v>499.994384615385</v>
      </c>
      <c r="DZ323">
        <v>90.0399076923077</v>
      </c>
      <c r="EA323">
        <v>0.0336060076923077</v>
      </c>
      <c r="EB323">
        <v>30.1311307692308</v>
      </c>
      <c r="EC323">
        <v>30.0123769230769</v>
      </c>
      <c r="ED323">
        <v>999.9</v>
      </c>
      <c r="EE323">
        <v>0</v>
      </c>
      <c r="EF323">
        <v>0</v>
      </c>
      <c r="EG323">
        <v>10018.5030769231</v>
      </c>
      <c r="EH323">
        <v>0</v>
      </c>
      <c r="EI323">
        <v>10.7945</v>
      </c>
      <c r="EJ323">
        <v>13.7541923076923</v>
      </c>
      <c r="EK323">
        <v>203.565307692308</v>
      </c>
      <c r="EL323">
        <v>188.553846153846</v>
      </c>
      <c r="EM323">
        <v>4.76631153846154</v>
      </c>
      <c r="EN323">
        <v>184.948461538462</v>
      </c>
      <c r="EO323">
        <v>19.1210538461538</v>
      </c>
      <c r="EP323">
        <v>2.15081538461539</v>
      </c>
      <c r="EQ323">
        <v>1.72165769230769</v>
      </c>
      <c r="ER323">
        <v>18.6006076923077</v>
      </c>
      <c r="ES323">
        <v>15.0931</v>
      </c>
      <c r="ET323">
        <v>2000.07846153846</v>
      </c>
      <c r="EU323">
        <v>0.979994307692308</v>
      </c>
      <c r="EV323">
        <v>0.0200056538461538</v>
      </c>
      <c r="EW323">
        <v>0</v>
      </c>
      <c r="EX323">
        <v>941.335923076923</v>
      </c>
      <c r="EY323">
        <v>5.00016</v>
      </c>
      <c r="EZ323">
        <v>19536.4692307692</v>
      </c>
      <c r="FA323">
        <v>18234.8769230769</v>
      </c>
      <c r="FB323">
        <v>48.7595384615385</v>
      </c>
      <c r="FC323">
        <v>49.25</v>
      </c>
      <c r="FD323">
        <v>49.1822307692308</v>
      </c>
      <c r="FE323">
        <v>48.8216923076923</v>
      </c>
      <c r="FF323">
        <v>50.562</v>
      </c>
      <c r="FG323">
        <v>1955.16846153846</v>
      </c>
      <c r="FH323">
        <v>39.91</v>
      </c>
      <c r="FI323">
        <v>0</v>
      </c>
      <c r="FJ323">
        <v>1758479747</v>
      </c>
      <c r="FK323">
        <v>0</v>
      </c>
      <c r="FL323">
        <v>941.459076923077</v>
      </c>
      <c r="FM323">
        <v>18.1689572382976</v>
      </c>
      <c r="FN323">
        <v>363.50085427352</v>
      </c>
      <c r="FO323">
        <v>19537.6538461538</v>
      </c>
      <c r="FP323">
        <v>15</v>
      </c>
      <c r="FQ323">
        <v>0</v>
      </c>
      <c r="FR323" t="s">
        <v>441</v>
      </c>
      <c r="FS323">
        <v>1747249705.1</v>
      </c>
      <c r="FT323">
        <v>1747249711.1</v>
      </c>
      <c r="FU323">
        <v>0</v>
      </c>
      <c r="FV323">
        <v>0.871</v>
      </c>
      <c r="FW323">
        <v>0.066</v>
      </c>
      <c r="FX323">
        <v>5.486</v>
      </c>
      <c r="FY323">
        <v>0.145</v>
      </c>
      <c r="FZ323">
        <v>420</v>
      </c>
      <c r="GA323">
        <v>16</v>
      </c>
      <c r="GB323">
        <v>0.27</v>
      </c>
      <c r="GC323">
        <v>0.16</v>
      </c>
      <c r="GD323">
        <v>13.396485</v>
      </c>
      <c r="GE323">
        <v>9.35441052631579</v>
      </c>
      <c r="GF323">
        <v>0.973197843850365</v>
      </c>
      <c r="GG323">
        <v>0</v>
      </c>
      <c r="GH323">
        <v>940.578588235294</v>
      </c>
      <c r="GI323">
        <v>18.1008403201559</v>
      </c>
      <c r="GJ323">
        <v>1.78917404732639</v>
      </c>
      <c r="GK323">
        <v>-1</v>
      </c>
      <c r="GL323">
        <v>4.7682605</v>
      </c>
      <c r="GM323">
        <v>-0.0494927819548941</v>
      </c>
      <c r="GN323">
        <v>0.00485343741589394</v>
      </c>
      <c r="GO323">
        <v>1</v>
      </c>
      <c r="GP323">
        <v>1</v>
      </c>
      <c r="GQ323">
        <v>2</v>
      </c>
      <c r="GR323" t="s">
        <v>448</v>
      </c>
      <c r="GS323">
        <v>3.12516</v>
      </c>
      <c r="GT323">
        <v>2.65931</v>
      </c>
      <c r="GU323">
        <v>0.041556</v>
      </c>
      <c r="GV323">
        <v>0.0393723</v>
      </c>
      <c r="GW323">
        <v>0.100966</v>
      </c>
      <c r="GX323">
        <v>0.0864953</v>
      </c>
      <c r="GY323">
        <v>24803.4</v>
      </c>
      <c r="GZ323">
        <v>23451.9</v>
      </c>
      <c r="HA323">
        <v>23141.6</v>
      </c>
      <c r="HB323">
        <v>23769.9</v>
      </c>
      <c r="HC323">
        <v>35450.2</v>
      </c>
      <c r="HD323">
        <v>35934.5</v>
      </c>
      <c r="HE323">
        <v>41718.4</v>
      </c>
      <c r="HF323">
        <v>42383.3</v>
      </c>
      <c r="HG323">
        <v>1.91037</v>
      </c>
      <c r="HH323">
        <v>1.79977</v>
      </c>
      <c r="HI323">
        <v>0.153303</v>
      </c>
      <c r="HJ323">
        <v>0</v>
      </c>
      <c r="HK323">
        <v>27.5032</v>
      </c>
      <c r="HL323">
        <v>999.9</v>
      </c>
      <c r="HM323">
        <v>47.711</v>
      </c>
      <c r="HN323">
        <v>30.545</v>
      </c>
      <c r="HO323">
        <v>23.2921</v>
      </c>
      <c r="HP323">
        <v>54.0894</v>
      </c>
      <c r="HQ323">
        <v>43.0929</v>
      </c>
      <c r="HR323">
        <v>1</v>
      </c>
      <c r="HS323">
        <v>0.0201397</v>
      </c>
      <c r="HT323">
        <v>0.535961</v>
      </c>
      <c r="HU323">
        <v>20.2165</v>
      </c>
      <c r="HV323">
        <v>5.23256</v>
      </c>
      <c r="HW323">
        <v>11.992</v>
      </c>
      <c r="HX323">
        <v>4.9558</v>
      </c>
      <c r="HY323">
        <v>3.30393</v>
      </c>
      <c r="HZ323">
        <v>999.9</v>
      </c>
      <c r="IA323">
        <v>9999</v>
      </c>
      <c r="IB323">
        <v>9999</v>
      </c>
      <c r="IC323">
        <v>9999</v>
      </c>
      <c r="ID323">
        <v>1.86856</v>
      </c>
      <c r="IE323">
        <v>1.86426</v>
      </c>
      <c r="IF323">
        <v>1.87182</v>
      </c>
      <c r="IG323">
        <v>1.86278</v>
      </c>
      <c r="IH323">
        <v>1.86217</v>
      </c>
      <c r="II323">
        <v>1.86859</v>
      </c>
      <c r="IJ323">
        <v>1.85871</v>
      </c>
      <c r="IK323">
        <v>1.86511</v>
      </c>
      <c r="IL323">
        <v>5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4.889</v>
      </c>
      <c r="IZ323">
        <v>0.3385</v>
      </c>
      <c r="JA323">
        <v>4.24591870636989</v>
      </c>
      <c r="JB323">
        <v>0.00406324532283829</v>
      </c>
      <c r="JC323">
        <v>-1.45373754250553e-06</v>
      </c>
      <c r="JD323">
        <v>2.45784242640463e-10</v>
      </c>
      <c r="JE323">
        <v>0.0444475935836347</v>
      </c>
      <c r="JF323">
        <v>0.00491888386651684</v>
      </c>
      <c r="JG323">
        <v>0.000226889049496401</v>
      </c>
      <c r="JH323">
        <v>4.01595507822366e-06</v>
      </c>
      <c r="JI323">
        <v>-0</v>
      </c>
      <c r="JJ323">
        <v>2035</v>
      </c>
      <c r="JK323">
        <v>2</v>
      </c>
      <c r="JL323">
        <v>30</v>
      </c>
      <c r="JM323">
        <v>187167.4</v>
      </c>
      <c r="JN323">
        <v>187167.2</v>
      </c>
      <c r="JO323">
        <v>0.45166</v>
      </c>
      <c r="JP323">
        <v>2.42188</v>
      </c>
      <c r="JQ323">
        <v>1.49902</v>
      </c>
      <c r="JR323">
        <v>2.32666</v>
      </c>
      <c r="JS323">
        <v>1.54419</v>
      </c>
      <c r="JT323">
        <v>2.29614</v>
      </c>
      <c r="JU323">
        <v>35.8711</v>
      </c>
      <c r="JV323">
        <v>24.1138</v>
      </c>
      <c r="JW323">
        <v>18</v>
      </c>
      <c r="JX323">
        <v>546.188</v>
      </c>
      <c r="JY323">
        <v>419.543</v>
      </c>
      <c r="JZ323">
        <v>26.6483</v>
      </c>
      <c r="KA323">
        <v>27.7681</v>
      </c>
      <c r="KB323">
        <v>30.0005</v>
      </c>
      <c r="KC323">
        <v>27.5384</v>
      </c>
      <c r="KD323">
        <v>27.5508</v>
      </c>
      <c r="KE323">
        <v>9.02122</v>
      </c>
      <c r="KF323">
        <v>29.608</v>
      </c>
      <c r="KG323">
        <v>43.4674</v>
      </c>
      <c r="KH323">
        <v>26.6477</v>
      </c>
      <c r="KI323">
        <v>135.654</v>
      </c>
      <c r="KJ323">
        <v>19.0894</v>
      </c>
      <c r="KK323">
        <v>93.5034</v>
      </c>
      <c r="KL323">
        <v>98.7816</v>
      </c>
    </row>
    <row r="324" spans="1:298">
      <c r="A324">
        <v>308</v>
      </c>
      <c r="B324">
        <v>1758479751.1</v>
      </c>
      <c r="C324">
        <v>10423</v>
      </c>
      <c r="D324" t="s">
        <v>1062</v>
      </c>
      <c r="E324" t="s">
        <v>1063</v>
      </c>
      <c r="F324">
        <v>5</v>
      </c>
      <c r="G324" t="s">
        <v>436</v>
      </c>
      <c r="H324" t="s">
        <v>1027</v>
      </c>
      <c r="I324" t="s">
        <v>438</v>
      </c>
      <c r="J324">
        <v>1758479742.94615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155.970288031169</v>
      </c>
      <c r="AL324">
        <v>164.819654545455</v>
      </c>
      <c r="AM324">
        <v>-3.14685454545457</v>
      </c>
      <c r="AN324">
        <v>63.94</v>
      </c>
      <c r="AO324">
        <f>(AQ324 - AP324 + DZ324*1E3/(8.314*(EB324+273.15)) * AS324/DY324 * AR324) * DY324/(100*DM324) * 1000/(1000 - AQ324)</f>
        <v>0</v>
      </c>
      <c r="AP324">
        <v>19.1216784162595</v>
      </c>
      <c r="AQ324">
        <v>23.8836825174825</v>
      </c>
      <c r="AR324">
        <v>-1.99900184782759e-06</v>
      </c>
      <c r="AS324">
        <v>94.9993966536346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5.66</v>
      </c>
      <c r="DN324">
        <v>0.5</v>
      </c>
      <c r="DO324" t="s">
        <v>440</v>
      </c>
      <c r="DP324">
        <v>2</v>
      </c>
      <c r="DQ324" t="b">
        <v>1</v>
      </c>
      <c r="DR324">
        <v>1758479742.94615</v>
      </c>
      <c r="DS324">
        <v>183.098846153846</v>
      </c>
      <c r="DT324">
        <v>168.730769230769</v>
      </c>
      <c r="DU324">
        <v>23.8849307692308</v>
      </c>
      <c r="DV324">
        <v>19.1216307692308</v>
      </c>
      <c r="DW324">
        <v>178.174</v>
      </c>
      <c r="DX324">
        <v>23.5464384615385</v>
      </c>
      <c r="DY324">
        <v>499.983615384615</v>
      </c>
      <c r="DZ324">
        <v>90.0408538461538</v>
      </c>
      <c r="EA324">
        <v>0.0337821</v>
      </c>
      <c r="EB324">
        <v>30.1241230769231</v>
      </c>
      <c r="EC324">
        <v>30.0090153846154</v>
      </c>
      <c r="ED324">
        <v>999.9</v>
      </c>
      <c r="EE324">
        <v>0</v>
      </c>
      <c r="EF324">
        <v>0</v>
      </c>
      <c r="EG324">
        <v>10009.8015384615</v>
      </c>
      <c r="EH324">
        <v>0</v>
      </c>
      <c r="EI324">
        <v>10.7945</v>
      </c>
      <c r="EJ324">
        <v>14.3681</v>
      </c>
      <c r="EK324">
        <v>187.579230769231</v>
      </c>
      <c r="EL324">
        <v>172.020153846154</v>
      </c>
      <c r="EM324">
        <v>4.76329538461538</v>
      </c>
      <c r="EN324">
        <v>168.730769230769</v>
      </c>
      <c r="EO324">
        <v>19.1216307692308</v>
      </c>
      <c r="EP324">
        <v>2.15061846153846</v>
      </c>
      <c r="EQ324">
        <v>1.72172846153846</v>
      </c>
      <c r="ER324">
        <v>18.5991461538462</v>
      </c>
      <c r="ES324">
        <v>15.0937153846154</v>
      </c>
      <c r="ET324">
        <v>2000.07769230769</v>
      </c>
      <c r="EU324">
        <v>0.979994307692308</v>
      </c>
      <c r="EV324">
        <v>0.0200056384615385</v>
      </c>
      <c r="EW324">
        <v>0</v>
      </c>
      <c r="EX324">
        <v>942.889076923077</v>
      </c>
      <c r="EY324">
        <v>5.00016</v>
      </c>
      <c r="EZ324">
        <v>19566.7692307692</v>
      </c>
      <c r="FA324">
        <v>18234.8615384615</v>
      </c>
      <c r="FB324">
        <v>48.7690769230769</v>
      </c>
      <c r="FC324">
        <v>49.25</v>
      </c>
      <c r="FD324">
        <v>49.1822307692308</v>
      </c>
      <c r="FE324">
        <v>48.8313846153846</v>
      </c>
      <c r="FF324">
        <v>50.562</v>
      </c>
      <c r="FG324">
        <v>1955.16769230769</v>
      </c>
      <c r="FH324">
        <v>39.91</v>
      </c>
      <c r="FI324">
        <v>0</v>
      </c>
      <c r="FJ324">
        <v>1758479752.4</v>
      </c>
      <c r="FK324">
        <v>0</v>
      </c>
      <c r="FL324">
        <v>943.21328</v>
      </c>
      <c r="FM324">
        <v>18.2641538216209</v>
      </c>
      <c r="FN324">
        <v>381.053845690323</v>
      </c>
      <c r="FO324">
        <v>19572.704</v>
      </c>
      <c r="FP324">
        <v>15</v>
      </c>
      <c r="FQ324">
        <v>0</v>
      </c>
      <c r="FR324" t="s">
        <v>441</v>
      </c>
      <c r="FS324">
        <v>1747249705.1</v>
      </c>
      <c r="FT324">
        <v>1747249711.1</v>
      </c>
      <c r="FU324">
        <v>0</v>
      </c>
      <c r="FV324">
        <v>0.871</v>
      </c>
      <c r="FW324">
        <v>0.066</v>
      </c>
      <c r="FX324">
        <v>5.486</v>
      </c>
      <c r="FY324">
        <v>0.145</v>
      </c>
      <c r="FZ324">
        <v>420</v>
      </c>
      <c r="GA324">
        <v>16</v>
      </c>
      <c r="GB324">
        <v>0.27</v>
      </c>
      <c r="GC324">
        <v>0.16</v>
      </c>
      <c r="GD324">
        <v>14.0365285714286</v>
      </c>
      <c r="GE324">
        <v>8.10713766233767</v>
      </c>
      <c r="GF324">
        <v>0.89518461524657</v>
      </c>
      <c r="GG324">
        <v>0</v>
      </c>
      <c r="GH324">
        <v>942.015058823529</v>
      </c>
      <c r="GI324">
        <v>18.4516730401331</v>
      </c>
      <c r="GJ324">
        <v>1.82273633892718</v>
      </c>
      <c r="GK324">
        <v>-1</v>
      </c>
      <c r="GL324">
        <v>4.76533428571429</v>
      </c>
      <c r="GM324">
        <v>-0.0382581818181761</v>
      </c>
      <c r="GN324">
        <v>0.00407039552474829</v>
      </c>
      <c r="GO324">
        <v>1</v>
      </c>
      <c r="GP324">
        <v>1</v>
      </c>
      <c r="GQ324">
        <v>2</v>
      </c>
      <c r="GR324" t="s">
        <v>448</v>
      </c>
      <c r="GS324">
        <v>3.125</v>
      </c>
      <c r="GT324">
        <v>2.65947</v>
      </c>
      <c r="GU324">
        <v>0.0380682</v>
      </c>
      <c r="GV324">
        <v>0.0357607</v>
      </c>
      <c r="GW324">
        <v>0.100967</v>
      </c>
      <c r="GX324">
        <v>0.0864976</v>
      </c>
      <c r="GY324">
        <v>24893.2</v>
      </c>
      <c r="GZ324">
        <v>23540</v>
      </c>
      <c r="HA324">
        <v>23141.2</v>
      </c>
      <c r="HB324">
        <v>23769.8</v>
      </c>
      <c r="HC324">
        <v>35449.5</v>
      </c>
      <c r="HD324">
        <v>35933.9</v>
      </c>
      <c r="HE324">
        <v>41717.9</v>
      </c>
      <c r="HF324">
        <v>42383.1</v>
      </c>
      <c r="HG324">
        <v>1.91017</v>
      </c>
      <c r="HH324">
        <v>1.79985</v>
      </c>
      <c r="HI324">
        <v>0.153393</v>
      </c>
      <c r="HJ324">
        <v>0</v>
      </c>
      <c r="HK324">
        <v>27.5016</v>
      </c>
      <c r="HL324">
        <v>999.9</v>
      </c>
      <c r="HM324">
        <v>47.711</v>
      </c>
      <c r="HN324">
        <v>30.545</v>
      </c>
      <c r="HO324">
        <v>23.2913</v>
      </c>
      <c r="HP324">
        <v>54.2494</v>
      </c>
      <c r="HQ324">
        <v>43.2332</v>
      </c>
      <c r="HR324">
        <v>1</v>
      </c>
      <c r="HS324">
        <v>0.0205335</v>
      </c>
      <c r="HT324">
        <v>0.503137</v>
      </c>
      <c r="HU324">
        <v>20.2164</v>
      </c>
      <c r="HV324">
        <v>5.23182</v>
      </c>
      <c r="HW324">
        <v>11.992</v>
      </c>
      <c r="HX324">
        <v>4.95575</v>
      </c>
      <c r="HY324">
        <v>3.30398</v>
      </c>
      <c r="HZ324">
        <v>999.9</v>
      </c>
      <c r="IA324">
        <v>9999</v>
      </c>
      <c r="IB324">
        <v>9999</v>
      </c>
      <c r="IC324">
        <v>9999</v>
      </c>
      <c r="ID324">
        <v>1.86857</v>
      </c>
      <c r="IE324">
        <v>1.8643</v>
      </c>
      <c r="IF324">
        <v>1.87182</v>
      </c>
      <c r="IG324">
        <v>1.86279</v>
      </c>
      <c r="IH324">
        <v>1.86218</v>
      </c>
      <c r="II324">
        <v>1.86859</v>
      </c>
      <c r="IJ324">
        <v>1.85874</v>
      </c>
      <c r="IK324">
        <v>1.86513</v>
      </c>
      <c r="IL324">
        <v>5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4.835</v>
      </c>
      <c r="IZ324">
        <v>0.3385</v>
      </c>
      <c r="JA324">
        <v>4.24591870636989</v>
      </c>
      <c r="JB324">
        <v>0.00406324532283829</v>
      </c>
      <c r="JC324">
        <v>-1.45373754250553e-06</v>
      </c>
      <c r="JD324">
        <v>2.45784242640463e-10</v>
      </c>
      <c r="JE324">
        <v>0.0444475935836347</v>
      </c>
      <c r="JF324">
        <v>0.00491888386651684</v>
      </c>
      <c r="JG324">
        <v>0.000226889049496401</v>
      </c>
      <c r="JH324">
        <v>4.01595507822366e-06</v>
      </c>
      <c r="JI324">
        <v>-0</v>
      </c>
      <c r="JJ324">
        <v>2035</v>
      </c>
      <c r="JK324">
        <v>2</v>
      </c>
      <c r="JL324">
        <v>30</v>
      </c>
      <c r="JM324">
        <v>187167.4</v>
      </c>
      <c r="JN324">
        <v>187167.3</v>
      </c>
      <c r="JO324">
        <v>0.418701</v>
      </c>
      <c r="JP324">
        <v>2.43652</v>
      </c>
      <c r="JQ324">
        <v>1.49902</v>
      </c>
      <c r="JR324">
        <v>2.32666</v>
      </c>
      <c r="JS324">
        <v>1.54419</v>
      </c>
      <c r="JT324">
        <v>2.26929</v>
      </c>
      <c r="JU324">
        <v>35.8711</v>
      </c>
      <c r="JV324">
        <v>24.1138</v>
      </c>
      <c r="JW324">
        <v>18</v>
      </c>
      <c r="JX324">
        <v>546.097</v>
      </c>
      <c r="JY324">
        <v>419.616</v>
      </c>
      <c r="JZ324">
        <v>26.6406</v>
      </c>
      <c r="KA324">
        <v>27.7728</v>
      </c>
      <c r="KB324">
        <v>30.0005</v>
      </c>
      <c r="KC324">
        <v>27.543</v>
      </c>
      <c r="KD324">
        <v>27.5549</v>
      </c>
      <c r="KE324">
        <v>8.2727</v>
      </c>
      <c r="KF324">
        <v>29.608</v>
      </c>
      <c r="KG324">
        <v>43.4674</v>
      </c>
      <c r="KH324">
        <v>26.6445</v>
      </c>
      <c r="KI324">
        <v>115.358</v>
      </c>
      <c r="KJ324">
        <v>19.0894</v>
      </c>
      <c r="KK324">
        <v>93.5022</v>
      </c>
      <c r="KL324">
        <v>98.7811</v>
      </c>
    </row>
    <row r="325" spans="1:298">
      <c r="A325">
        <v>309</v>
      </c>
      <c r="B325">
        <v>1758479756.1</v>
      </c>
      <c r="C325">
        <v>10428</v>
      </c>
      <c r="D325" t="s">
        <v>1064</v>
      </c>
      <c r="E325" t="s">
        <v>1065</v>
      </c>
      <c r="F325">
        <v>5</v>
      </c>
      <c r="G325" t="s">
        <v>436</v>
      </c>
      <c r="H325" t="s">
        <v>1027</v>
      </c>
      <c r="I325" t="s">
        <v>438</v>
      </c>
      <c r="J325">
        <v>1758479747.94615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139.938242178355</v>
      </c>
      <c r="AL325">
        <v>149.327951515152</v>
      </c>
      <c r="AM325">
        <v>-3.07710865800866</v>
      </c>
      <c r="AN325">
        <v>63.94</v>
      </c>
      <c r="AO325">
        <f>(AQ325 - AP325 + DZ325*1E3/(8.314*(EB325+273.15)) * AS325/DY325 * AR325) * DY325/(100*DM325) * 1000/(1000 - AQ325)</f>
        <v>0</v>
      </c>
      <c r="AP325">
        <v>19.1221946020169</v>
      </c>
      <c r="AQ325">
        <v>23.883365034965</v>
      </c>
      <c r="AR325">
        <v>6.06398714235428e-07</v>
      </c>
      <c r="AS325">
        <v>94.9993966536346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5.66</v>
      </c>
      <c r="DN325">
        <v>0.5</v>
      </c>
      <c r="DO325" t="s">
        <v>440</v>
      </c>
      <c r="DP325">
        <v>2</v>
      </c>
      <c r="DQ325" t="b">
        <v>1</v>
      </c>
      <c r="DR325">
        <v>1758479747.94615</v>
      </c>
      <c r="DS325">
        <v>167.637923076923</v>
      </c>
      <c r="DT325">
        <v>152.504230769231</v>
      </c>
      <c r="DU325">
        <v>23.8839153846154</v>
      </c>
      <c r="DV325">
        <v>19.1218461538462</v>
      </c>
      <c r="DW325">
        <v>162.768230769231</v>
      </c>
      <c r="DX325">
        <v>23.5454461538462</v>
      </c>
      <c r="DY325">
        <v>499.979615384615</v>
      </c>
      <c r="DZ325">
        <v>90.0420692307692</v>
      </c>
      <c r="EA325">
        <v>0.0338579615384615</v>
      </c>
      <c r="EB325">
        <v>30.1213230769231</v>
      </c>
      <c r="EC325">
        <v>30.0022846153846</v>
      </c>
      <c r="ED325">
        <v>999.9</v>
      </c>
      <c r="EE325">
        <v>0</v>
      </c>
      <c r="EF325">
        <v>0</v>
      </c>
      <c r="EG325">
        <v>10005.5738461538</v>
      </c>
      <c r="EH325">
        <v>0</v>
      </c>
      <c r="EI325">
        <v>10.7945</v>
      </c>
      <c r="EJ325">
        <v>15.1337153846154</v>
      </c>
      <c r="EK325">
        <v>171.739615384615</v>
      </c>
      <c r="EL325">
        <v>155.477230769231</v>
      </c>
      <c r="EM325">
        <v>4.76206384615385</v>
      </c>
      <c r="EN325">
        <v>152.504230769231</v>
      </c>
      <c r="EO325">
        <v>19.1218461538462</v>
      </c>
      <c r="EP325">
        <v>2.15055692307692</v>
      </c>
      <c r="EQ325">
        <v>1.72177153846154</v>
      </c>
      <c r="ER325">
        <v>18.5986846153846</v>
      </c>
      <c r="ES325">
        <v>15.0941153846154</v>
      </c>
      <c r="ET325">
        <v>2000.07538461538</v>
      </c>
      <c r="EU325">
        <v>0.979994307692308</v>
      </c>
      <c r="EV325">
        <v>0.0200056384615385</v>
      </c>
      <c r="EW325">
        <v>0</v>
      </c>
      <c r="EX325">
        <v>944.423</v>
      </c>
      <c r="EY325">
        <v>5.00016</v>
      </c>
      <c r="EZ325">
        <v>19598.5384615385</v>
      </c>
      <c r="FA325">
        <v>18234.8307692308</v>
      </c>
      <c r="FB325">
        <v>48.7881538461538</v>
      </c>
      <c r="FC325">
        <v>49.25</v>
      </c>
      <c r="FD325">
        <v>49.1822307692308</v>
      </c>
      <c r="FE325">
        <v>48.8459230769231</v>
      </c>
      <c r="FF325">
        <v>50.562</v>
      </c>
      <c r="FG325">
        <v>1955.16538461538</v>
      </c>
      <c r="FH325">
        <v>39.91</v>
      </c>
      <c r="FI325">
        <v>0</v>
      </c>
      <c r="FJ325">
        <v>1758479757.2</v>
      </c>
      <c r="FK325">
        <v>0</v>
      </c>
      <c r="FL325">
        <v>944.74632</v>
      </c>
      <c r="FM325">
        <v>19.8404615305957</v>
      </c>
      <c r="FN325">
        <v>389.876923182071</v>
      </c>
      <c r="FO325">
        <v>19603.82</v>
      </c>
      <c r="FP325">
        <v>15</v>
      </c>
      <c r="FQ325">
        <v>0</v>
      </c>
      <c r="FR325" t="s">
        <v>441</v>
      </c>
      <c r="FS325">
        <v>1747249705.1</v>
      </c>
      <c r="FT325">
        <v>1747249711.1</v>
      </c>
      <c r="FU325">
        <v>0</v>
      </c>
      <c r="FV325">
        <v>0.871</v>
      </c>
      <c r="FW325">
        <v>0.066</v>
      </c>
      <c r="FX325">
        <v>5.486</v>
      </c>
      <c r="FY325">
        <v>0.145</v>
      </c>
      <c r="FZ325">
        <v>420</v>
      </c>
      <c r="GA325">
        <v>16</v>
      </c>
      <c r="GB325">
        <v>0.27</v>
      </c>
      <c r="GC325">
        <v>0.16</v>
      </c>
      <c r="GD325">
        <v>14.685685</v>
      </c>
      <c r="GE325">
        <v>8.40713233082707</v>
      </c>
      <c r="GF325">
        <v>0.894322220049911</v>
      </c>
      <c r="GG325">
        <v>0</v>
      </c>
      <c r="GH325">
        <v>943.523882352941</v>
      </c>
      <c r="GI325">
        <v>18.754407947091</v>
      </c>
      <c r="GJ325">
        <v>1.85511963725042</v>
      </c>
      <c r="GK325">
        <v>-1</v>
      </c>
      <c r="GL325">
        <v>4.76272</v>
      </c>
      <c r="GM325">
        <v>-0.0154051127819525</v>
      </c>
      <c r="GN325">
        <v>0.00196709938742299</v>
      </c>
      <c r="GO325">
        <v>1</v>
      </c>
      <c r="GP325">
        <v>1</v>
      </c>
      <c r="GQ325">
        <v>2</v>
      </c>
      <c r="GR325" t="s">
        <v>448</v>
      </c>
      <c r="GS325">
        <v>3.12494</v>
      </c>
      <c r="GT325">
        <v>2.65968</v>
      </c>
      <c r="GU325">
        <v>0.0345749</v>
      </c>
      <c r="GV325">
        <v>0.0317926</v>
      </c>
      <c r="GW325">
        <v>0.100968</v>
      </c>
      <c r="GX325">
        <v>0.0864902</v>
      </c>
      <c r="GY325">
        <v>24983.5</v>
      </c>
      <c r="GZ325">
        <v>23636.4</v>
      </c>
      <c r="HA325">
        <v>23141.1</v>
      </c>
      <c r="HB325">
        <v>23769.5</v>
      </c>
      <c r="HC325">
        <v>35448.8</v>
      </c>
      <c r="HD325">
        <v>35933.4</v>
      </c>
      <c r="HE325">
        <v>41717.4</v>
      </c>
      <c r="HF325">
        <v>42382.6</v>
      </c>
      <c r="HG325">
        <v>1.9103</v>
      </c>
      <c r="HH325">
        <v>1.79977</v>
      </c>
      <c r="HI325">
        <v>0.152536</v>
      </c>
      <c r="HJ325">
        <v>0</v>
      </c>
      <c r="HK325">
        <v>27.5016</v>
      </c>
      <c r="HL325">
        <v>999.9</v>
      </c>
      <c r="HM325">
        <v>47.711</v>
      </c>
      <c r="HN325">
        <v>30.534</v>
      </c>
      <c r="HO325">
        <v>23.2769</v>
      </c>
      <c r="HP325">
        <v>53.8394</v>
      </c>
      <c r="HQ325">
        <v>43.2091</v>
      </c>
      <c r="HR325">
        <v>1</v>
      </c>
      <c r="HS325">
        <v>0.0208613</v>
      </c>
      <c r="HT325">
        <v>0.50156</v>
      </c>
      <c r="HU325">
        <v>20.2164</v>
      </c>
      <c r="HV325">
        <v>5.23047</v>
      </c>
      <c r="HW325">
        <v>11.992</v>
      </c>
      <c r="HX325">
        <v>4.9557</v>
      </c>
      <c r="HY325">
        <v>3.30395</v>
      </c>
      <c r="HZ325">
        <v>999.9</v>
      </c>
      <c r="IA325">
        <v>9999</v>
      </c>
      <c r="IB325">
        <v>9999</v>
      </c>
      <c r="IC325">
        <v>9999</v>
      </c>
      <c r="ID325">
        <v>1.86857</v>
      </c>
      <c r="IE325">
        <v>1.8643</v>
      </c>
      <c r="IF325">
        <v>1.87183</v>
      </c>
      <c r="IG325">
        <v>1.86279</v>
      </c>
      <c r="IH325">
        <v>1.86218</v>
      </c>
      <c r="II325">
        <v>1.86859</v>
      </c>
      <c r="IJ325">
        <v>1.85873</v>
      </c>
      <c r="IK325">
        <v>1.86514</v>
      </c>
      <c r="IL325">
        <v>5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4.779</v>
      </c>
      <c r="IZ325">
        <v>0.3385</v>
      </c>
      <c r="JA325">
        <v>4.24591870636989</v>
      </c>
      <c r="JB325">
        <v>0.00406324532283829</v>
      </c>
      <c r="JC325">
        <v>-1.45373754250553e-06</v>
      </c>
      <c r="JD325">
        <v>2.45784242640463e-10</v>
      </c>
      <c r="JE325">
        <v>0.0444475935836347</v>
      </c>
      <c r="JF325">
        <v>0.00491888386651684</v>
      </c>
      <c r="JG325">
        <v>0.000226889049496401</v>
      </c>
      <c r="JH325">
        <v>4.01595507822366e-06</v>
      </c>
      <c r="JI325">
        <v>-0</v>
      </c>
      <c r="JJ325">
        <v>2035</v>
      </c>
      <c r="JK325">
        <v>2</v>
      </c>
      <c r="JL325">
        <v>30</v>
      </c>
      <c r="JM325">
        <v>187167.5</v>
      </c>
      <c r="JN325">
        <v>187167.4</v>
      </c>
      <c r="JO325">
        <v>0.375977</v>
      </c>
      <c r="JP325">
        <v>2.42432</v>
      </c>
      <c r="JQ325">
        <v>1.4978</v>
      </c>
      <c r="JR325">
        <v>2.32666</v>
      </c>
      <c r="JS325">
        <v>1.54419</v>
      </c>
      <c r="JT325">
        <v>2.3645</v>
      </c>
      <c r="JU325">
        <v>35.8711</v>
      </c>
      <c r="JV325">
        <v>24.1313</v>
      </c>
      <c r="JW325">
        <v>18</v>
      </c>
      <c r="JX325">
        <v>546.213</v>
      </c>
      <c r="JY325">
        <v>419.606</v>
      </c>
      <c r="JZ325">
        <v>26.6379</v>
      </c>
      <c r="KA325">
        <v>27.7781</v>
      </c>
      <c r="KB325">
        <v>30.0005</v>
      </c>
      <c r="KC325">
        <v>27.547</v>
      </c>
      <c r="KD325">
        <v>27.5595</v>
      </c>
      <c r="KE325">
        <v>7.50795</v>
      </c>
      <c r="KF325">
        <v>29.608</v>
      </c>
      <c r="KG325">
        <v>43.4674</v>
      </c>
      <c r="KH325">
        <v>26.6392</v>
      </c>
      <c r="KI325">
        <v>101.847</v>
      </c>
      <c r="KJ325">
        <v>19.0894</v>
      </c>
      <c r="KK325">
        <v>93.5014</v>
      </c>
      <c r="KL325">
        <v>98.7797</v>
      </c>
    </row>
    <row r="326" spans="1:298">
      <c r="A326">
        <v>310</v>
      </c>
      <c r="B326">
        <v>1758479761.1</v>
      </c>
      <c r="C326">
        <v>10433</v>
      </c>
      <c r="D326" t="s">
        <v>1066</v>
      </c>
      <c r="E326" t="s">
        <v>1067</v>
      </c>
      <c r="F326">
        <v>5</v>
      </c>
      <c r="G326" t="s">
        <v>436</v>
      </c>
      <c r="H326" t="s">
        <v>1027</v>
      </c>
      <c r="I326" t="s">
        <v>438</v>
      </c>
      <c r="J326">
        <v>1758479752.94615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122.336796748052</v>
      </c>
      <c r="AL326">
        <v>133.087587878788</v>
      </c>
      <c r="AM326">
        <v>-3.27389264069266</v>
      </c>
      <c r="AN326">
        <v>63.94</v>
      </c>
      <c r="AO326">
        <f>(AQ326 - AP326 + DZ326*1E3/(8.314*(EB326+273.15)) * AS326/DY326 * AR326) * DY326/(100*DM326) * 1000/(1000 - AQ326)</f>
        <v>0</v>
      </c>
      <c r="AP326">
        <v>19.121252681705</v>
      </c>
      <c r="AQ326">
        <v>23.8864881118881</v>
      </c>
      <c r="AR326">
        <v>3.98529715269599e-06</v>
      </c>
      <c r="AS326">
        <v>94.9993966536346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5.66</v>
      </c>
      <c r="DN326">
        <v>0.5</v>
      </c>
      <c r="DO326" t="s">
        <v>440</v>
      </c>
      <c r="DP326">
        <v>2</v>
      </c>
      <c r="DQ326" t="b">
        <v>1</v>
      </c>
      <c r="DR326">
        <v>1758479752.94615</v>
      </c>
      <c r="DS326">
        <v>152.167923076923</v>
      </c>
      <c r="DT326">
        <v>136.146769230769</v>
      </c>
      <c r="DU326">
        <v>23.8839538461538</v>
      </c>
      <c r="DV326">
        <v>19.1218692307692</v>
      </c>
      <c r="DW326">
        <v>147.354153846154</v>
      </c>
      <c r="DX326">
        <v>23.5454769230769</v>
      </c>
      <c r="DY326">
        <v>500.014615384615</v>
      </c>
      <c r="DZ326">
        <v>90.0423769230769</v>
      </c>
      <c r="EA326">
        <v>0.0339316846153846</v>
      </c>
      <c r="EB326">
        <v>30.1177769230769</v>
      </c>
      <c r="EC326">
        <v>29.9967153846154</v>
      </c>
      <c r="ED326">
        <v>999.9</v>
      </c>
      <c r="EE326">
        <v>0</v>
      </c>
      <c r="EF326">
        <v>0</v>
      </c>
      <c r="EG326">
        <v>9989.66846153846</v>
      </c>
      <c r="EH326">
        <v>0</v>
      </c>
      <c r="EI326">
        <v>10.7945</v>
      </c>
      <c r="EJ326">
        <v>16.0212076923077</v>
      </c>
      <c r="EK326">
        <v>155.891153846154</v>
      </c>
      <c r="EL326">
        <v>138.800692307692</v>
      </c>
      <c r="EM326">
        <v>4.76208384615385</v>
      </c>
      <c r="EN326">
        <v>136.146769230769</v>
      </c>
      <c r="EO326">
        <v>19.1218692307692</v>
      </c>
      <c r="EP326">
        <v>2.15056769230769</v>
      </c>
      <c r="EQ326">
        <v>1.72177923076923</v>
      </c>
      <c r="ER326">
        <v>18.5987692307692</v>
      </c>
      <c r="ES326">
        <v>15.0941769230769</v>
      </c>
      <c r="ET326">
        <v>2000.09307692308</v>
      </c>
      <c r="EU326">
        <v>0.979994538461539</v>
      </c>
      <c r="EV326">
        <v>0.0200054307692308</v>
      </c>
      <c r="EW326">
        <v>0</v>
      </c>
      <c r="EX326">
        <v>946.141153846154</v>
      </c>
      <c r="EY326">
        <v>5.00016</v>
      </c>
      <c r="EZ326">
        <v>19632.8384615385</v>
      </c>
      <c r="FA326">
        <v>18235.0153846154</v>
      </c>
      <c r="FB326">
        <v>48.8024615384615</v>
      </c>
      <c r="FC326">
        <v>49.25</v>
      </c>
      <c r="FD326">
        <v>49.1822307692308</v>
      </c>
      <c r="FE326">
        <v>48.8604615384615</v>
      </c>
      <c r="FF326">
        <v>50.562</v>
      </c>
      <c r="FG326">
        <v>1955.18307692308</v>
      </c>
      <c r="FH326">
        <v>39.91</v>
      </c>
      <c r="FI326">
        <v>0</v>
      </c>
      <c r="FJ326">
        <v>1758479762</v>
      </c>
      <c r="FK326">
        <v>0</v>
      </c>
      <c r="FL326">
        <v>946.38892</v>
      </c>
      <c r="FM326">
        <v>21.5016153411416</v>
      </c>
      <c r="FN326">
        <v>421.115384119831</v>
      </c>
      <c r="FO326">
        <v>19636.5</v>
      </c>
      <c r="FP326">
        <v>15</v>
      </c>
      <c r="FQ326">
        <v>0</v>
      </c>
      <c r="FR326" t="s">
        <v>441</v>
      </c>
      <c r="FS326">
        <v>1747249705.1</v>
      </c>
      <c r="FT326">
        <v>1747249711.1</v>
      </c>
      <c r="FU326">
        <v>0</v>
      </c>
      <c r="FV326">
        <v>0.871</v>
      </c>
      <c r="FW326">
        <v>0.066</v>
      </c>
      <c r="FX326">
        <v>5.486</v>
      </c>
      <c r="FY326">
        <v>0.145</v>
      </c>
      <c r="FZ326">
        <v>420</v>
      </c>
      <c r="GA326">
        <v>16</v>
      </c>
      <c r="GB326">
        <v>0.27</v>
      </c>
      <c r="GC326">
        <v>0.16</v>
      </c>
      <c r="GD326">
        <v>15.6330095238095</v>
      </c>
      <c r="GE326">
        <v>10.0350935064935</v>
      </c>
      <c r="GF326">
        <v>1.12050506210147</v>
      </c>
      <c r="GG326">
        <v>0</v>
      </c>
      <c r="GH326">
        <v>945.288911764706</v>
      </c>
      <c r="GI326">
        <v>20.2675171637381</v>
      </c>
      <c r="GJ326">
        <v>2.00729014532246</v>
      </c>
      <c r="GK326">
        <v>-1</v>
      </c>
      <c r="GL326">
        <v>4.76233047619048</v>
      </c>
      <c r="GM326">
        <v>0.000709090909095253</v>
      </c>
      <c r="GN326">
        <v>0.00123914900211114</v>
      </c>
      <c r="GO326">
        <v>1</v>
      </c>
      <c r="GP326">
        <v>1</v>
      </c>
      <c r="GQ326">
        <v>2</v>
      </c>
      <c r="GR326" t="s">
        <v>448</v>
      </c>
      <c r="GS326">
        <v>3.12503</v>
      </c>
      <c r="GT326">
        <v>2.65912</v>
      </c>
      <c r="GU326">
        <v>0.0308204</v>
      </c>
      <c r="GV326">
        <v>0.0277322</v>
      </c>
      <c r="GW326">
        <v>0.100985</v>
      </c>
      <c r="GX326">
        <v>0.0864948</v>
      </c>
      <c r="GY326">
        <v>25080.4</v>
      </c>
      <c r="GZ326">
        <v>23735.5</v>
      </c>
      <c r="HA326">
        <v>23140.9</v>
      </c>
      <c r="HB326">
        <v>23769.4</v>
      </c>
      <c r="HC326">
        <v>35447.7</v>
      </c>
      <c r="HD326">
        <v>35933.2</v>
      </c>
      <c r="HE326">
        <v>41717.3</v>
      </c>
      <c r="HF326">
        <v>42383</v>
      </c>
      <c r="HG326">
        <v>1.91025</v>
      </c>
      <c r="HH326">
        <v>1.7994</v>
      </c>
      <c r="HI326">
        <v>0.153013</v>
      </c>
      <c r="HJ326">
        <v>0</v>
      </c>
      <c r="HK326">
        <v>27.5035</v>
      </c>
      <c r="HL326">
        <v>999.9</v>
      </c>
      <c r="HM326">
        <v>47.711</v>
      </c>
      <c r="HN326">
        <v>30.545</v>
      </c>
      <c r="HO326">
        <v>23.2914</v>
      </c>
      <c r="HP326">
        <v>54.0894</v>
      </c>
      <c r="HQ326">
        <v>43.0208</v>
      </c>
      <c r="HR326">
        <v>1</v>
      </c>
      <c r="HS326">
        <v>0.0209502</v>
      </c>
      <c r="HT326">
        <v>-0.627522</v>
      </c>
      <c r="HU326">
        <v>20.2155</v>
      </c>
      <c r="HV326">
        <v>5.22942</v>
      </c>
      <c r="HW326">
        <v>11.992</v>
      </c>
      <c r="HX326">
        <v>4.9556</v>
      </c>
      <c r="HY326">
        <v>3.30385</v>
      </c>
      <c r="HZ326">
        <v>999.9</v>
      </c>
      <c r="IA326">
        <v>9999</v>
      </c>
      <c r="IB326">
        <v>9999</v>
      </c>
      <c r="IC326">
        <v>9999</v>
      </c>
      <c r="ID326">
        <v>1.86856</v>
      </c>
      <c r="IE326">
        <v>1.86429</v>
      </c>
      <c r="IF326">
        <v>1.87181</v>
      </c>
      <c r="IG326">
        <v>1.86279</v>
      </c>
      <c r="IH326">
        <v>1.86218</v>
      </c>
      <c r="II326">
        <v>1.86859</v>
      </c>
      <c r="IJ326">
        <v>1.85872</v>
      </c>
      <c r="IK326">
        <v>1.86512</v>
      </c>
      <c r="IL326">
        <v>5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4.72</v>
      </c>
      <c r="IZ326">
        <v>0.3386</v>
      </c>
      <c r="JA326">
        <v>4.24591870636989</v>
      </c>
      <c r="JB326">
        <v>0.00406324532283829</v>
      </c>
      <c r="JC326">
        <v>-1.45373754250553e-06</v>
      </c>
      <c r="JD326">
        <v>2.45784242640463e-10</v>
      </c>
      <c r="JE326">
        <v>0.0444475935836347</v>
      </c>
      <c r="JF326">
        <v>0.00491888386651684</v>
      </c>
      <c r="JG326">
        <v>0.000226889049496401</v>
      </c>
      <c r="JH326">
        <v>4.01595507822366e-06</v>
      </c>
      <c r="JI326">
        <v>-0</v>
      </c>
      <c r="JJ326">
        <v>2035</v>
      </c>
      <c r="JK326">
        <v>2</v>
      </c>
      <c r="JL326">
        <v>30</v>
      </c>
      <c r="JM326">
        <v>187167.6</v>
      </c>
      <c r="JN326">
        <v>187167.5</v>
      </c>
      <c r="JO326">
        <v>0.338135</v>
      </c>
      <c r="JP326">
        <v>2.42676</v>
      </c>
      <c r="JQ326">
        <v>1.49902</v>
      </c>
      <c r="JR326">
        <v>2.32666</v>
      </c>
      <c r="JS326">
        <v>1.54419</v>
      </c>
      <c r="JT326">
        <v>2.34985</v>
      </c>
      <c r="JU326">
        <v>35.8944</v>
      </c>
      <c r="JV326">
        <v>24.1313</v>
      </c>
      <c r="JW326">
        <v>18</v>
      </c>
      <c r="JX326">
        <v>546.221</v>
      </c>
      <c r="JY326">
        <v>419.423</v>
      </c>
      <c r="JZ326">
        <v>26.7355</v>
      </c>
      <c r="KA326">
        <v>27.7834</v>
      </c>
      <c r="KB326">
        <v>30.0002</v>
      </c>
      <c r="KC326">
        <v>27.5517</v>
      </c>
      <c r="KD326">
        <v>27.5641</v>
      </c>
      <c r="KE326">
        <v>6.73389</v>
      </c>
      <c r="KF326">
        <v>29.608</v>
      </c>
      <c r="KG326">
        <v>43.4674</v>
      </c>
      <c r="KH326">
        <v>26.8979</v>
      </c>
      <c r="KI326">
        <v>81.6307</v>
      </c>
      <c r="KJ326">
        <v>19.0894</v>
      </c>
      <c r="KK326">
        <v>93.5009</v>
      </c>
      <c r="KL326">
        <v>98.7803</v>
      </c>
    </row>
    <row r="327" spans="1:298">
      <c r="A327">
        <v>311</v>
      </c>
      <c r="B327">
        <v>1758479766.1</v>
      </c>
      <c r="C327">
        <v>10438</v>
      </c>
      <c r="D327" t="s">
        <v>1068</v>
      </c>
      <c r="E327" t="s">
        <v>1069</v>
      </c>
      <c r="F327">
        <v>5</v>
      </c>
      <c r="G327" t="s">
        <v>436</v>
      </c>
      <c r="H327" t="s">
        <v>1027</v>
      </c>
      <c r="I327" t="s">
        <v>438</v>
      </c>
      <c r="J327">
        <v>1758479757.94615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105.277403580952</v>
      </c>
      <c r="AL327">
        <v>116.900648484848</v>
      </c>
      <c r="AM327">
        <v>-3.22680562770564</v>
      </c>
      <c r="AN327">
        <v>63.94</v>
      </c>
      <c r="AO327">
        <f>(AQ327 - AP327 + DZ327*1E3/(8.314*(EB327+273.15)) * AS327/DY327 * AR327) * DY327/(100*DM327) * 1000/(1000 - AQ327)</f>
        <v>0</v>
      </c>
      <c r="AP327">
        <v>19.1227213178658</v>
      </c>
      <c r="AQ327">
        <v>23.9076426573427</v>
      </c>
      <c r="AR327">
        <v>3.1459369350664e-05</v>
      </c>
      <c r="AS327">
        <v>94.9993966536346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5.66</v>
      </c>
      <c r="DN327">
        <v>0.5</v>
      </c>
      <c r="DO327" t="s">
        <v>440</v>
      </c>
      <c r="DP327">
        <v>2</v>
      </c>
      <c r="DQ327" t="b">
        <v>1</v>
      </c>
      <c r="DR327">
        <v>1758479757.94615</v>
      </c>
      <c r="DS327">
        <v>136.621230769231</v>
      </c>
      <c r="DT327">
        <v>119.592123076923</v>
      </c>
      <c r="DU327">
        <v>23.8894153846154</v>
      </c>
      <c r="DV327">
        <v>19.1221076923077</v>
      </c>
      <c r="DW327">
        <v>131.864307692308</v>
      </c>
      <c r="DX327">
        <v>23.5508153846154</v>
      </c>
      <c r="DY327">
        <v>500.005538461538</v>
      </c>
      <c r="DZ327">
        <v>90.0423230769231</v>
      </c>
      <c r="EA327">
        <v>0.0339131846153846</v>
      </c>
      <c r="EB327">
        <v>30.1173</v>
      </c>
      <c r="EC327">
        <v>29.9967076923077</v>
      </c>
      <c r="ED327">
        <v>999.9</v>
      </c>
      <c r="EE327">
        <v>0</v>
      </c>
      <c r="EF327">
        <v>0</v>
      </c>
      <c r="EG327">
        <v>9979.13230769231</v>
      </c>
      <c r="EH327">
        <v>0</v>
      </c>
      <c r="EI327">
        <v>10.7945</v>
      </c>
      <c r="EJ327">
        <v>17.0291307692308</v>
      </c>
      <c r="EK327">
        <v>139.964615384615</v>
      </c>
      <c r="EL327">
        <v>121.923269230769</v>
      </c>
      <c r="EM327">
        <v>4.76728846153846</v>
      </c>
      <c r="EN327">
        <v>119.592123076923</v>
      </c>
      <c r="EO327">
        <v>19.1221076923077</v>
      </c>
      <c r="EP327">
        <v>2.15105846153846</v>
      </c>
      <c r="EQ327">
        <v>1.72180153846154</v>
      </c>
      <c r="ER327">
        <v>18.6024</v>
      </c>
      <c r="ES327">
        <v>15.0943846153846</v>
      </c>
      <c r="ET327">
        <v>2000.01538461538</v>
      </c>
      <c r="EU327">
        <v>0.979993846153846</v>
      </c>
      <c r="EV327">
        <v>0.0200060846153846</v>
      </c>
      <c r="EW327">
        <v>0</v>
      </c>
      <c r="EX327">
        <v>947.934769230769</v>
      </c>
      <c r="EY327">
        <v>5.00016</v>
      </c>
      <c r="EZ327">
        <v>19667.4538461538</v>
      </c>
      <c r="FA327">
        <v>18234.3</v>
      </c>
      <c r="FB327">
        <v>48.8072307692308</v>
      </c>
      <c r="FC327">
        <v>49.25</v>
      </c>
      <c r="FD327">
        <v>49.187</v>
      </c>
      <c r="FE327">
        <v>48.8701538461538</v>
      </c>
      <c r="FF327">
        <v>50.562</v>
      </c>
      <c r="FG327">
        <v>1955.10538461538</v>
      </c>
      <c r="FH327">
        <v>39.91</v>
      </c>
      <c r="FI327">
        <v>0</v>
      </c>
      <c r="FJ327">
        <v>1758479767.4</v>
      </c>
      <c r="FK327">
        <v>0</v>
      </c>
      <c r="FL327">
        <v>948.257961538461</v>
      </c>
      <c r="FM327">
        <v>22.4928888760963</v>
      </c>
      <c r="FN327">
        <v>447.617094052711</v>
      </c>
      <c r="FO327">
        <v>19673.2769230769</v>
      </c>
      <c r="FP327">
        <v>15</v>
      </c>
      <c r="FQ327">
        <v>0</v>
      </c>
      <c r="FR327" t="s">
        <v>441</v>
      </c>
      <c r="FS327">
        <v>1747249705.1</v>
      </c>
      <c r="FT327">
        <v>1747249711.1</v>
      </c>
      <c r="FU327">
        <v>0</v>
      </c>
      <c r="FV327">
        <v>0.871</v>
      </c>
      <c r="FW327">
        <v>0.066</v>
      </c>
      <c r="FX327">
        <v>5.486</v>
      </c>
      <c r="FY327">
        <v>0.145</v>
      </c>
      <c r="FZ327">
        <v>420</v>
      </c>
      <c r="GA327">
        <v>16</v>
      </c>
      <c r="GB327">
        <v>0.27</v>
      </c>
      <c r="GC327">
        <v>0.16</v>
      </c>
      <c r="GD327">
        <v>16.55097</v>
      </c>
      <c r="GE327">
        <v>13.8014165413534</v>
      </c>
      <c r="GF327">
        <v>1.37491708189985</v>
      </c>
      <c r="GG327">
        <v>0</v>
      </c>
      <c r="GH327">
        <v>946.939852941176</v>
      </c>
      <c r="GI327">
        <v>21.8608556186356</v>
      </c>
      <c r="GJ327">
        <v>2.15752249163319</v>
      </c>
      <c r="GK327">
        <v>-1</v>
      </c>
      <c r="GL327">
        <v>4.765559</v>
      </c>
      <c r="GM327">
        <v>0.0559894736842098</v>
      </c>
      <c r="GN327">
        <v>0.00675774363230797</v>
      </c>
      <c r="GO327">
        <v>1</v>
      </c>
      <c r="GP327">
        <v>1</v>
      </c>
      <c r="GQ327">
        <v>2</v>
      </c>
      <c r="GR327" t="s">
        <v>448</v>
      </c>
      <c r="GS327">
        <v>3.12498</v>
      </c>
      <c r="GT327">
        <v>2.65914</v>
      </c>
      <c r="GU327">
        <v>0.0270185</v>
      </c>
      <c r="GV327">
        <v>0.0234393</v>
      </c>
      <c r="GW327">
        <v>0.101042</v>
      </c>
      <c r="GX327">
        <v>0.0864936</v>
      </c>
      <c r="GY327">
        <v>25178.2</v>
      </c>
      <c r="GZ327">
        <v>23839.4</v>
      </c>
      <c r="HA327">
        <v>23140.5</v>
      </c>
      <c r="HB327">
        <v>23768.6</v>
      </c>
      <c r="HC327">
        <v>35444.4</v>
      </c>
      <c r="HD327">
        <v>35931.7</v>
      </c>
      <c r="HE327">
        <v>41716.5</v>
      </c>
      <c r="HF327">
        <v>42381.5</v>
      </c>
      <c r="HG327">
        <v>1.91015</v>
      </c>
      <c r="HH327">
        <v>1.7995</v>
      </c>
      <c r="HI327">
        <v>0.154078</v>
      </c>
      <c r="HJ327">
        <v>0</v>
      </c>
      <c r="HK327">
        <v>27.5039</v>
      </c>
      <c r="HL327">
        <v>999.9</v>
      </c>
      <c r="HM327">
        <v>47.711</v>
      </c>
      <c r="HN327">
        <v>30.545</v>
      </c>
      <c r="HO327">
        <v>23.2902</v>
      </c>
      <c r="HP327">
        <v>54.3094</v>
      </c>
      <c r="HQ327">
        <v>43.1771</v>
      </c>
      <c r="HR327">
        <v>1</v>
      </c>
      <c r="HS327">
        <v>0.0207825</v>
      </c>
      <c r="HT327">
        <v>-0.0524401</v>
      </c>
      <c r="HU327">
        <v>20.2174</v>
      </c>
      <c r="HV327">
        <v>5.23017</v>
      </c>
      <c r="HW327">
        <v>11.992</v>
      </c>
      <c r="HX327">
        <v>4.95575</v>
      </c>
      <c r="HY327">
        <v>3.30393</v>
      </c>
      <c r="HZ327">
        <v>999.9</v>
      </c>
      <c r="IA327">
        <v>9999</v>
      </c>
      <c r="IB327">
        <v>9999</v>
      </c>
      <c r="IC327">
        <v>9999</v>
      </c>
      <c r="ID327">
        <v>1.86854</v>
      </c>
      <c r="IE327">
        <v>1.86429</v>
      </c>
      <c r="IF327">
        <v>1.87181</v>
      </c>
      <c r="IG327">
        <v>1.86277</v>
      </c>
      <c r="IH327">
        <v>1.86217</v>
      </c>
      <c r="II327">
        <v>1.86859</v>
      </c>
      <c r="IJ327">
        <v>1.8587</v>
      </c>
      <c r="IK327">
        <v>1.86513</v>
      </c>
      <c r="IL327">
        <v>5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4.661</v>
      </c>
      <c r="IZ327">
        <v>0.339</v>
      </c>
      <c r="JA327">
        <v>4.24591870636989</v>
      </c>
      <c r="JB327">
        <v>0.00406324532283829</v>
      </c>
      <c r="JC327">
        <v>-1.45373754250553e-06</v>
      </c>
      <c r="JD327">
        <v>2.45784242640463e-10</v>
      </c>
      <c r="JE327">
        <v>0.0444475935836347</v>
      </c>
      <c r="JF327">
        <v>0.00491888386651684</v>
      </c>
      <c r="JG327">
        <v>0.000226889049496401</v>
      </c>
      <c r="JH327">
        <v>4.01595507822366e-06</v>
      </c>
      <c r="JI327">
        <v>-0</v>
      </c>
      <c r="JJ327">
        <v>2035</v>
      </c>
      <c r="JK327">
        <v>2</v>
      </c>
      <c r="JL327">
        <v>30</v>
      </c>
      <c r="JM327">
        <v>187167.7</v>
      </c>
      <c r="JN327">
        <v>187167.6</v>
      </c>
      <c r="JO327">
        <v>0.302734</v>
      </c>
      <c r="JP327">
        <v>2.43774</v>
      </c>
      <c r="JQ327">
        <v>1.4978</v>
      </c>
      <c r="JR327">
        <v>2.32666</v>
      </c>
      <c r="JS327">
        <v>1.54419</v>
      </c>
      <c r="JT327">
        <v>2.27905</v>
      </c>
      <c r="JU327">
        <v>35.8711</v>
      </c>
      <c r="JV327">
        <v>24.1138</v>
      </c>
      <c r="JW327">
        <v>18</v>
      </c>
      <c r="JX327">
        <v>546.201</v>
      </c>
      <c r="JY327">
        <v>419.519</v>
      </c>
      <c r="JZ327">
        <v>26.9146</v>
      </c>
      <c r="KA327">
        <v>27.7882</v>
      </c>
      <c r="KB327">
        <v>30</v>
      </c>
      <c r="KC327">
        <v>27.5569</v>
      </c>
      <c r="KD327">
        <v>27.5694</v>
      </c>
      <c r="KE327">
        <v>6.02522</v>
      </c>
      <c r="KF327">
        <v>29.608</v>
      </c>
      <c r="KG327">
        <v>43.4674</v>
      </c>
      <c r="KH327">
        <v>26.9028</v>
      </c>
      <c r="KI327">
        <v>68.1433</v>
      </c>
      <c r="KJ327">
        <v>19.0843</v>
      </c>
      <c r="KK327">
        <v>93.4992</v>
      </c>
      <c r="KL327">
        <v>98.7769</v>
      </c>
    </row>
    <row r="328" spans="1:298">
      <c r="A328">
        <v>312</v>
      </c>
      <c r="B328">
        <v>1758479771.1</v>
      </c>
      <c r="C328">
        <v>10443</v>
      </c>
      <c r="D328" t="s">
        <v>1070</v>
      </c>
      <c r="E328" t="s">
        <v>1071</v>
      </c>
      <c r="F328">
        <v>5</v>
      </c>
      <c r="G328" t="s">
        <v>436</v>
      </c>
      <c r="H328" t="s">
        <v>1027</v>
      </c>
      <c r="I328" t="s">
        <v>438</v>
      </c>
      <c r="J328">
        <v>1758479762.94615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87.3016841787013</v>
      </c>
      <c r="AL328">
        <v>100.06223030303</v>
      </c>
      <c r="AM328">
        <v>-3.38546839826842</v>
      </c>
      <c r="AN328">
        <v>63.94</v>
      </c>
      <c r="AO328">
        <f>(AQ328 - AP328 + DZ328*1E3/(8.314*(EB328+273.15)) * AS328/DY328 * AR328) * DY328/(100*DM328) * 1000/(1000 - AQ328)</f>
        <v>0</v>
      </c>
      <c r="AP328">
        <v>19.1217888994746</v>
      </c>
      <c r="AQ328">
        <v>23.9179664335665</v>
      </c>
      <c r="AR328">
        <v>3.03489698610071e-05</v>
      </c>
      <c r="AS328">
        <v>94.9993966536346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5.66</v>
      </c>
      <c r="DN328">
        <v>0.5</v>
      </c>
      <c r="DO328" t="s">
        <v>440</v>
      </c>
      <c r="DP328">
        <v>2</v>
      </c>
      <c r="DQ328" t="b">
        <v>1</v>
      </c>
      <c r="DR328">
        <v>1758479762.94615</v>
      </c>
      <c r="DS328">
        <v>120.809869230769</v>
      </c>
      <c r="DT328">
        <v>102.420046153846</v>
      </c>
      <c r="DU328">
        <v>23.8990384615385</v>
      </c>
      <c r="DV328">
        <v>19.1217923076923</v>
      </c>
      <c r="DW328">
        <v>116.111561538462</v>
      </c>
      <c r="DX328">
        <v>23.5602384615385</v>
      </c>
      <c r="DY328">
        <v>500.012384615385</v>
      </c>
      <c r="DZ328">
        <v>90.0422615384615</v>
      </c>
      <c r="EA328">
        <v>0.0338080538461538</v>
      </c>
      <c r="EB328">
        <v>30.1189076923077</v>
      </c>
      <c r="EC328">
        <v>30.0010230769231</v>
      </c>
      <c r="ED328">
        <v>999.9</v>
      </c>
      <c r="EE328">
        <v>0</v>
      </c>
      <c r="EF328">
        <v>0</v>
      </c>
      <c r="EG328">
        <v>9987.30769230769</v>
      </c>
      <c r="EH328">
        <v>0</v>
      </c>
      <c r="EI328">
        <v>10.7945</v>
      </c>
      <c r="EJ328">
        <v>18.3898307692308</v>
      </c>
      <c r="EK328">
        <v>123.767538461538</v>
      </c>
      <c r="EL328">
        <v>104.416423076923</v>
      </c>
      <c r="EM328">
        <v>4.77724</v>
      </c>
      <c r="EN328">
        <v>102.420046153846</v>
      </c>
      <c r="EO328">
        <v>19.1217923076923</v>
      </c>
      <c r="EP328">
        <v>2.15192384615385</v>
      </c>
      <c r="EQ328">
        <v>1.72177153846154</v>
      </c>
      <c r="ER328">
        <v>18.6088230769231</v>
      </c>
      <c r="ES328">
        <v>15.0941076923077</v>
      </c>
      <c r="ET328">
        <v>1999.99076923077</v>
      </c>
      <c r="EU328">
        <v>0.979993615384615</v>
      </c>
      <c r="EV328">
        <v>0.0200063076923077</v>
      </c>
      <c r="EW328">
        <v>0</v>
      </c>
      <c r="EX328">
        <v>949.765615384615</v>
      </c>
      <c r="EY328">
        <v>5.00016</v>
      </c>
      <c r="EZ328">
        <v>19705.2769230769</v>
      </c>
      <c r="FA328">
        <v>18234.0923076923</v>
      </c>
      <c r="FB328">
        <v>48.8072307692308</v>
      </c>
      <c r="FC328">
        <v>49.25</v>
      </c>
      <c r="FD328">
        <v>49.187</v>
      </c>
      <c r="FE328">
        <v>48.8701538461538</v>
      </c>
      <c r="FF328">
        <v>50.5668461538462</v>
      </c>
      <c r="FG328">
        <v>1955.08076923077</v>
      </c>
      <c r="FH328">
        <v>39.91</v>
      </c>
      <c r="FI328">
        <v>0</v>
      </c>
      <c r="FJ328">
        <v>1758479772.2</v>
      </c>
      <c r="FK328">
        <v>0</v>
      </c>
      <c r="FL328">
        <v>950.057576923077</v>
      </c>
      <c r="FM328">
        <v>24.0209572693108</v>
      </c>
      <c r="FN328">
        <v>470.468376395064</v>
      </c>
      <c r="FO328">
        <v>19710.0076923077</v>
      </c>
      <c r="FP328">
        <v>15</v>
      </c>
      <c r="FQ328">
        <v>0</v>
      </c>
      <c r="FR328" t="s">
        <v>441</v>
      </c>
      <c r="FS328">
        <v>1747249705.1</v>
      </c>
      <c r="FT328">
        <v>1747249711.1</v>
      </c>
      <c r="FU328">
        <v>0</v>
      </c>
      <c r="FV328">
        <v>0.871</v>
      </c>
      <c r="FW328">
        <v>0.066</v>
      </c>
      <c r="FX328">
        <v>5.486</v>
      </c>
      <c r="FY328">
        <v>0.145</v>
      </c>
      <c r="FZ328">
        <v>420</v>
      </c>
      <c r="GA328">
        <v>16</v>
      </c>
      <c r="GB328">
        <v>0.27</v>
      </c>
      <c r="GC328">
        <v>0.16</v>
      </c>
      <c r="GD328">
        <v>17.5987523809524</v>
      </c>
      <c r="GE328">
        <v>15.6673714285715</v>
      </c>
      <c r="GF328">
        <v>1.61607185796714</v>
      </c>
      <c r="GG328">
        <v>0</v>
      </c>
      <c r="GH328">
        <v>948.700941176471</v>
      </c>
      <c r="GI328">
        <v>22.2603208503005</v>
      </c>
      <c r="GJ328">
        <v>2.19780279237852</v>
      </c>
      <c r="GK328">
        <v>-1</v>
      </c>
      <c r="GL328">
        <v>4.77285190476191</v>
      </c>
      <c r="GM328">
        <v>0.117628051948068</v>
      </c>
      <c r="GN328">
        <v>0.0128319532785664</v>
      </c>
      <c r="GO328">
        <v>0</v>
      </c>
      <c r="GP328">
        <v>0</v>
      </c>
      <c r="GQ328">
        <v>2</v>
      </c>
      <c r="GR328" t="s">
        <v>467</v>
      </c>
      <c r="GS328">
        <v>3.125</v>
      </c>
      <c r="GT328">
        <v>2.65925</v>
      </c>
      <c r="GU328">
        <v>0.0230089</v>
      </c>
      <c r="GV328">
        <v>0.0193783</v>
      </c>
      <c r="GW328">
        <v>0.101074</v>
      </c>
      <c r="GX328">
        <v>0.0864875</v>
      </c>
      <c r="GY328">
        <v>25281.4</v>
      </c>
      <c r="GZ328">
        <v>23938.2</v>
      </c>
      <c r="HA328">
        <v>23139.9</v>
      </c>
      <c r="HB328">
        <v>23768.3</v>
      </c>
      <c r="HC328">
        <v>35442.4</v>
      </c>
      <c r="HD328">
        <v>35931.4</v>
      </c>
      <c r="HE328">
        <v>41716</v>
      </c>
      <c r="HF328">
        <v>42381.2</v>
      </c>
      <c r="HG328">
        <v>1.90978</v>
      </c>
      <c r="HH328">
        <v>1.79932</v>
      </c>
      <c r="HI328">
        <v>0.153556</v>
      </c>
      <c r="HJ328">
        <v>0</v>
      </c>
      <c r="HK328">
        <v>27.5063</v>
      </c>
      <c r="HL328">
        <v>999.9</v>
      </c>
      <c r="HM328">
        <v>47.711</v>
      </c>
      <c r="HN328">
        <v>30.545</v>
      </c>
      <c r="HO328">
        <v>23.2907</v>
      </c>
      <c r="HP328">
        <v>54.4394</v>
      </c>
      <c r="HQ328">
        <v>43.2252</v>
      </c>
      <c r="HR328">
        <v>1</v>
      </c>
      <c r="HS328">
        <v>0.0209959</v>
      </c>
      <c r="HT328">
        <v>0.14412</v>
      </c>
      <c r="HU328">
        <v>20.2176</v>
      </c>
      <c r="HV328">
        <v>5.22927</v>
      </c>
      <c r="HW328">
        <v>11.992</v>
      </c>
      <c r="HX328">
        <v>4.95555</v>
      </c>
      <c r="HY328">
        <v>3.30385</v>
      </c>
      <c r="HZ328">
        <v>999.9</v>
      </c>
      <c r="IA328">
        <v>9999</v>
      </c>
      <c r="IB328">
        <v>9999</v>
      </c>
      <c r="IC328">
        <v>9999</v>
      </c>
      <c r="ID328">
        <v>1.86854</v>
      </c>
      <c r="IE328">
        <v>1.86429</v>
      </c>
      <c r="IF328">
        <v>1.87183</v>
      </c>
      <c r="IG328">
        <v>1.86277</v>
      </c>
      <c r="IH328">
        <v>1.86218</v>
      </c>
      <c r="II328">
        <v>1.86859</v>
      </c>
      <c r="IJ328">
        <v>1.85875</v>
      </c>
      <c r="IK328">
        <v>1.86514</v>
      </c>
      <c r="IL328">
        <v>5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4.6</v>
      </c>
      <c r="IZ328">
        <v>0.3393</v>
      </c>
      <c r="JA328">
        <v>4.24591870636989</v>
      </c>
      <c r="JB328">
        <v>0.00406324532283829</v>
      </c>
      <c r="JC328">
        <v>-1.45373754250553e-06</v>
      </c>
      <c r="JD328">
        <v>2.45784242640463e-10</v>
      </c>
      <c r="JE328">
        <v>0.0444475935836347</v>
      </c>
      <c r="JF328">
        <v>0.00491888386651684</v>
      </c>
      <c r="JG328">
        <v>0.000226889049496401</v>
      </c>
      <c r="JH328">
        <v>4.01595507822366e-06</v>
      </c>
      <c r="JI328">
        <v>-0</v>
      </c>
      <c r="JJ328">
        <v>2035</v>
      </c>
      <c r="JK328">
        <v>2</v>
      </c>
      <c r="JL328">
        <v>30</v>
      </c>
      <c r="JM328">
        <v>187167.8</v>
      </c>
      <c r="JN328">
        <v>187167.7</v>
      </c>
      <c r="JO328">
        <v>0.268555</v>
      </c>
      <c r="JP328">
        <v>2.46216</v>
      </c>
      <c r="JQ328">
        <v>1.4978</v>
      </c>
      <c r="JR328">
        <v>2.32544</v>
      </c>
      <c r="JS328">
        <v>1.54419</v>
      </c>
      <c r="JT328">
        <v>2.29248</v>
      </c>
      <c r="JU328">
        <v>35.8944</v>
      </c>
      <c r="JV328">
        <v>24.1138</v>
      </c>
      <c r="JW328">
        <v>18</v>
      </c>
      <c r="JX328">
        <v>545.998</v>
      </c>
      <c r="JY328">
        <v>419.452</v>
      </c>
      <c r="JZ328">
        <v>26.9403</v>
      </c>
      <c r="KA328">
        <v>27.7938</v>
      </c>
      <c r="KB328">
        <v>30.0002</v>
      </c>
      <c r="KC328">
        <v>27.5615</v>
      </c>
      <c r="KD328">
        <v>27.574</v>
      </c>
      <c r="KE328">
        <v>5.28162</v>
      </c>
      <c r="KF328">
        <v>29.608</v>
      </c>
      <c r="KG328">
        <v>43.4674</v>
      </c>
      <c r="KH328">
        <v>26.9107</v>
      </c>
      <c r="KI328">
        <v>47.9686</v>
      </c>
      <c r="KJ328">
        <v>19.0755</v>
      </c>
      <c r="KK328">
        <v>93.4977</v>
      </c>
      <c r="KL328">
        <v>98.776</v>
      </c>
    </row>
    <row r="329" spans="1:298">
      <c r="A329">
        <v>313</v>
      </c>
      <c r="B329">
        <v>1758479776.1</v>
      </c>
      <c r="C329">
        <v>10448</v>
      </c>
      <c r="D329" t="s">
        <v>1072</v>
      </c>
      <c r="E329" t="s">
        <v>1073</v>
      </c>
      <c r="F329">
        <v>5</v>
      </c>
      <c r="G329" t="s">
        <v>436</v>
      </c>
      <c r="H329" t="s">
        <v>1027</v>
      </c>
      <c r="I329" t="s">
        <v>438</v>
      </c>
      <c r="J329">
        <v>1758479767.94615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71.0153180588745</v>
      </c>
      <c r="AL329">
        <v>84.0714109090909</v>
      </c>
      <c r="AM329">
        <v>-3.17494805194805</v>
      </c>
      <c r="AN329">
        <v>63.94</v>
      </c>
      <c r="AO329">
        <f>(AQ329 - AP329 + DZ329*1E3/(8.314*(EB329+273.15)) * AS329/DY329 * AR329) * DY329/(100*DM329) * 1000/(1000 - AQ329)</f>
        <v>0</v>
      </c>
      <c r="AP329">
        <v>19.1200208616825</v>
      </c>
      <c r="AQ329">
        <v>23.9241153846154</v>
      </c>
      <c r="AR329">
        <v>1.57857857438188e-05</v>
      </c>
      <c r="AS329">
        <v>94.9993966536346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5.66</v>
      </c>
      <c r="DN329">
        <v>0.5</v>
      </c>
      <c r="DO329" t="s">
        <v>440</v>
      </c>
      <c r="DP329">
        <v>2</v>
      </c>
      <c r="DQ329" t="b">
        <v>1</v>
      </c>
      <c r="DR329">
        <v>1758479767.94615</v>
      </c>
      <c r="DS329">
        <v>104.806253846154</v>
      </c>
      <c r="DT329">
        <v>85.6708923076923</v>
      </c>
      <c r="DU329">
        <v>23.9106923076923</v>
      </c>
      <c r="DV329">
        <v>19.1212461538462</v>
      </c>
      <c r="DW329">
        <v>100.167907692308</v>
      </c>
      <c r="DX329">
        <v>23.5716384615385</v>
      </c>
      <c r="DY329">
        <v>499.993692307692</v>
      </c>
      <c r="DZ329">
        <v>90.0423153846154</v>
      </c>
      <c r="EA329">
        <v>0.0336894692307692</v>
      </c>
      <c r="EB329">
        <v>30.1222769230769</v>
      </c>
      <c r="EC329">
        <v>30.0093230769231</v>
      </c>
      <c r="ED329">
        <v>999.9</v>
      </c>
      <c r="EE329">
        <v>0</v>
      </c>
      <c r="EF329">
        <v>0</v>
      </c>
      <c r="EG329">
        <v>9999.17615384615</v>
      </c>
      <c r="EH329">
        <v>0</v>
      </c>
      <c r="EI329">
        <v>10.7945</v>
      </c>
      <c r="EJ329">
        <v>19.1353307692308</v>
      </c>
      <c r="EK329">
        <v>107.373376923077</v>
      </c>
      <c r="EL329">
        <v>87.3408846153846</v>
      </c>
      <c r="EM329">
        <v>4.78944461538461</v>
      </c>
      <c r="EN329">
        <v>85.6708923076923</v>
      </c>
      <c r="EO329">
        <v>19.1212461538462</v>
      </c>
      <c r="EP329">
        <v>2.15297538461538</v>
      </c>
      <c r="EQ329">
        <v>1.72172230769231</v>
      </c>
      <c r="ER329">
        <v>18.6166153846154</v>
      </c>
      <c r="ES329">
        <v>15.0936692307692</v>
      </c>
      <c r="ET329">
        <v>1999.95</v>
      </c>
      <c r="EU329">
        <v>0.979993153846154</v>
      </c>
      <c r="EV329">
        <v>0.0200067307692308</v>
      </c>
      <c r="EW329">
        <v>0</v>
      </c>
      <c r="EX329">
        <v>951.730923076923</v>
      </c>
      <c r="EY329">
        <v>5.00016</v>
      </c>
      <c r="EZ329">
        <v>19744.5538461538</v>
      </c>
      <c r="FA329">
        <v>18233.7153846154</v>
      </c>
      <c r="FB329">
        <v>48.812</v>
      </c>
      <c r="FC329">
        <v>49.25</v>
      </c>
      <c r="FD329">
        <v>49.187</v>
      </c>
      <c r="FE329">
        <v>48.8701538461538</v>
      </c>
      <c r="FF329">
        <v>50.5716923076923</v>
      </c>
      <c r="FG329">
        <v>1955.04</v>
      </c>
      <c r="FH329">
        <v>39.91</v>
      </c>
      <c r="FI329">
        <v>0</v>
      </c>
      <c r="FJ329">
        <v>1758479777</v>
      </c>
      <c r="FK329">
        <v>0</v>
      </c>
      <c r="FL329">
        <v>951.985884615385</v>
      </c>
      <c r="FM329">
        <v>24.5488888522687</v>
      </c>
      <c r="FN329">
        <v>483.148717162666</v>
      </c>
      <c r="FO329">
        <v>19748.0269230769</v>
      </c>
      <c r="FP329">
        <v>15</v>
      </c>
      <c r="FQ329">
        <v>0</v>
      </c>
      <c r="FR329" t="s">
        <v>441</v>
      </c>
      <c r="FS329">
        <v>1747249705.1</v>
      </c>
      <c r="FT329">
        <v>1747249711.1</v>
      </c>
      <c r="FU329">
        <v>0</v>
      </c>
      <c r="FV329">
        <v>0.871</v>
      </c>
      <c r="FW329">
        <v>0.066</v>
      </c>
      <c r="FX329">
        <v>5.486</v>
      </c>
      <c r="FY329">
        <v>0.145</v>
      </c>
      <c r="FZ329">
        <v>420</v>
      </c>
      <c r="GA329">
        <v>16</v>
      </c>
      <c r="GB329">
        <v>0.27</v>
      </c>
      <c r="GC329">
        <v>0.16</v>
      </c>
      <c r="GD329">
        <v>18.73562</v>
      </c>
      <c r="GE329">
        <v>9.85155789473683</v>
      </c>
      <c r="GF329">
        <v>1.03636025859737</v>
      </c>
      <c r="GG329">
        <v>0</v>
      </c>
      <c r="GH329">
        <v>950.814147058824</v>
      </c>
      <c r="GI329">
        <v>23.8199388565379</v>
      </c>
      <c r="GJ329">
        <v>2.35147630889934</v>
      </c>
      <c r="GK329">
        <v>-1</v>
      </c>
      <c r="GL329">
        <v>4.783563</v>
      </c>
      <c r="GM329">
        <v>0.157526616541358</v>
      </c>
      <c r="GN329">
        <v>0.0153969649931407</v>
      </c>
      <c r="GO329">
        <v>0</v>
      </c>
      <c r="GP329">
        <v>0</v>
      </c>
      <c r="GQ329">
        <v>2</v>
      </c>
      <c r="GR329" t="s">
        <v>467</v>
      </c>
      <c r="GS329">
        <v>3.12505</v>
      </c>
      <c r="GT329">
        <v>2.65931</v>
      </c>
      <c r="GU329">
        <v>0.0191245</v>
      </c>
      <c r="GV329">
        <v>0.0151055</v>
      </c>
      <c r="GW329">
        <v>0.101085</v>
      </c>
      <c r="GX329">
        <v>0.0864841</v>
      </c>
      <c r="GY329">
        <v>25381.4</v>
      </c>
      <c r="GZ329">
        <v>24042.1</v>
      </c>
      <c r="HA329">
        <v>23139.6</v>
      </c>
      <c r="HB329">
        <v>23767.9</v>
      </c>
      <c r="HC329">
        <v>35441</v>
      </c>
      <c r="HD329">
        <v>35930.7</v>
      </c>
      <c r="HE329">
        <v>41715.3</v>
      </c>
      <c r="HF329">
        <v>42380.6</v>
      </c>
      <c r="HG329">
        <v>1.9098</v>
      </c>
      <c r="HH329">
        <v>1.79928</v>
      </c>
      <c r="HI329">
        <v>0.154227</v>
      </c>
      <c r="HJ329">
        <v>0</v>
      </c>
      <c r="HK329">
        <v>27.5076</v>
      </c>
      <c r="HL329">
        <v>999.9</v>
      </c>
      <c r="HM329">
        <v>47.711</v>
      </c>
      <c r="HN329">
        <v>30.545</v>
      </c>
      <c r="HO329">
        <v>23.2912</v>
      </c>
      <c r="HP329">
        <v>53.6694</v>
      </c>
      <c r="HQ329">
        <v>43.129</v>
      </c>
      <c r="HR329">
        <v>1</v>
      </c>
      <c r="HS329">
        <v>0.0223704</v>
      </c>
      <c r="HT329">
        <v>0.326887</v>
      </c>
      <c r="HU329">
        <v>20.2172</v>
      </c>
      <c r="HV329">
        <v>5.22897</v>
      </c>
      <c r="HW329">
        <v>11.992</v>
      </c>
      <c r="HX329">
        <v>4.95555</v>
      </c>
      <c r="HY329">
        <v>3.30387</v>
      </c>
      <c r="HZ329">
        <v>999.9</v>
      </c>
      <c r="IA329">
        <v>9999</v>
      </c>
      <c r="IB329">
        <v>9999</v>
      </c>
      <c r="IC329">
        <v>9999</v>
      </c>
      <c r="ID329">
        <v>1.86853</v>
      </c>
      <c r="IE329">
        <v>1.86429</v>
      </c>
      <c r="IF329">
        <v>1.87182</v>
      </c>
      <c r="IG329">
        <v>1.86277</v>
      </c>
      <c r="IH329">
        <v>1.86217</v>
      </c>
      <c r="II329">
        <v>1.86859</v>
      </c>
      <c r="IJ329">
        <v>1.85873</v>
      </c>
      <c r="IK329">
        <v>1.86511</v>
      </c>
      <c r="IL329">
        <v>5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4.54</v>
      </c>
      <c r="IZ329">
        <v>0.3394</v>
      </c>
      <c r="JA329">
        <v>4.24591870636989</v>
      </c>
      <c r="JB329">
        <v>0.00406324532283829</v>
      </c>
      <c r="JC329">
        <v>-1.45373754250553e-06</v>
      </c>
      <c r="JD329">
        <v>2.45784242640463e-10</v>
      </c>
      <c r="JE329">
        <v>0.0444475935836347</v>
      </c>
      <c r="JF329">
        <v>0.00491888386651684</v>
      </c>
      <c r="JG329">
        <v>0.000226889049496401</v>
      </c>
      <c r="JH329">
        <v>4.01595507822366e-06</v>
      </c>
      <c r="JI329">
        <v>-0</v>
      </c>
      <c r="JJ329">
        <v>2035</v>
      </c>
      <c r="JK329">
        <v>2</v>
      </c>
      <c r="JL329">
        <v>30</v>
      </c>
      <c r="JM329">
        <v>187167.9</v>
      </c>
      <c r="JN329">
        <v>187167.8</v>
      </c>
      <c r="JO329">
        <v>0.228271</v>
      </c>
      <c r="JP329">
        <v>2.46216</v>
      </c>
      <c r="JQ329">
        <v>1.4978</v>
      </c>
      <c r="JR329">
        <v>2.32666</v>
      </c>
      <c r="JS329">
        <v>1.54419</v>
      </c>
      <c r="JT329">
        <v>2.36084</v>
      </c>
      <c r="JU329">
        <v>35.8944</v>
      </c>
      <c r="JV329">
        <v>24.1313</v>
      </c>
      <c r="JW329">
        <v>18</v>
      </c>
      <c r="JX329">
        <v>546.054</v>
      </c>
      <c r="JY329">
        <v>419.457</v>
      </c>
      <c r="JZ329">
        <v>26.9345</v>
      </c>
      <c r="KA329">
        <v>27.7988</v>
      </c>
      <c r="KB329">
        <v>30.001</v>
      </c>
      <c r="KC329">
        <v>27.5662</v>
      </c>
      <c r="KD329">
        <v>27.5786</v>
      </c>
      <c r="KE329">
        <v>4.55076</v>
      </c>
      <c r="KF329">
        <v>29.608</v>
      </c>
      <c r="KG329">
        <v>43.4674</v>
      </c>
      <c r="KH329">
        <v>26.8996</v>
      </c>
      <c r="KI329">
        <v>34.4888</v>
      </c>
      <c r="KJ329">
        <v>19.0641</v>
      </c>
      <c r="KK329">
        <v>93.496</v>
      </c>
      <c r="KL329">
        <v>98.7747</v>
      </c>
    </row>
    <row r="330" spans="1:298">
      <c r="A330">
        <v>314</v>
      </c>
      <c r="B330">
        <v>1758479873.1</v>
      </c>
      <c r="C330">
        <v>10545</v>
      </c>
      <c r="D330" t="s">
        <v>1074</v>
      </c>
      <c r="E330" t="s">
        <v>1075</v>
      </c>
      <c r="F330">
        <v>5</v>
      </c>
      <c r="G330" t="s">
        <v>436</v>
      </c>
      <c r="H330" t="s">
        <v>1027</v>
      </c>
      <c r="I330" t="s">
        <v>438</v>
      </c>
      <c r="J330">
        <v>1758479864.6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428.157169118615</v>
      </c>
      <c r="AL330">
        <v>411.139872727273</v>
      </c>
      <c r="AM330">
        <v>0.000430001006745589</v>
      </c>
      <c r="AN330">
        <v>63.94</v>
      </c>
      <c r="AO330">
        <f>(AQ330 - AP330 + DZ330*1E3/(8.314*(EB330+273.15)) * AS330/DY330 * AR330) * DY330/(100*DM330) * 1000/(1000 - AQ330)</f>
        <v>0</v>
      </c>
      <c r="AP330">
        <v>18.9416375266327</v>
      </c>
      <c r="AQ330">
        <v>23.9775692307692</v>
      </c>
      <c r="AR330">
        <v>4.3399594501525e-06</v>
      </c>
      <c r="AS330">
        <v>94.9993966536346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5.66</v>
      </c>
      <c r="DN330">
        <v>0.5</v>
      </c>
      <c r="DO330" t="s">
        <v>440</v>
      </c>
      <c r="DP330">
        <v>2</v>
      </c>
      <c r="DQ330" t="b">
        <v>1</v>
      </c>
      <c r="DR330">
        <v>1758479864.6</v>
      </c>
      <c r="DS330">
        <v>401.27625</v>
      </c>
      <c r="DT330">
        <v>420.02575</v>
      </c>
      <c r="DU330">
        <v>23.97448125</v>
      </c>
      <c r="DV330">
        <v>18.96454375</v>
      </c>
      <c r="DW330">
        <v>395.635125</v>
      </c>
      <c r="DX330">
        <v>23.6340375</v>
      </c>
      <c r="DY330">
        <v>499.9923125</v>
      </c>
      <c r="DZ330">
        <v>90.03581875</v>
      </c>
      <c r="EA330">
        <v>0.0342744375</v>
      </c>
      <c r="EB330">
        <v>30.13429375</v>
      </c>
      <c r="EC330">
        <v>29.95991875</v>
      </c>
      <c r="ED330">
        <v>999.9</v>
      </c>
      <c r="EE330">
        <v>0</v>
      </c>
      <c r="EF330">
        <v>0</v>
      </c>
      <c r="EG330">
        <v>9999.92</v>
      </c>
      <c r="EH330">
        <v>0</v>
      </c>
      <c r="EI330">
        <v>10.7945</v>
      </c>
      <c r="EJ330">
        <v>-18.74939375</v>
      </c>
      <c r="EK330">
        <v>411.13325</v>
      </c>
      <c r="EL330">
        <v>428.14525</v>
      </c>
      <c r="EM330">
        <v>5.00994125</v>
      </c>
      <c r="EN330">
        <v>420.02575</v>
      </c>
      <c r="EO330">
        <v>18.96454375</v>
      </c>
      <c r="EP330">
        <v>2.1585625</v>
      </c>
      <c r="EQ330">
        <v>1.7074875</v>
      </c>
      <c r="ER330">
        <v>18.65805</v>
      </c>
      <c r="ES330">
        <v>14.96465</v>
      </c>
      <c r="ET330">
        <v>2000.0275</v>
      </c>
      <c r="EU330">
        <v>0.979995</v>
      </c>
      <c r="EV330">
        <v>0.02000500625</v>
      </c>
      <c r="EW330">
        <v>0</v>
      </c>
      <c r="EX330">
        <v>921.744</v>
      </c>
      <c r="EY330">
        <v>5.00016</v>
      </c>
      <c r="EZ330">
        <v>19149.625</v>
      </c>
      <c r="FA330">
        <v>18234.40625</v>
      </c>
      <c r="FB330">
        <v>48.875</v>
      </c>
      <c r="FC330">
        <v>49.375</v>
      </c>
      <c r="FD330">
        <v>49.277125</v>
      </c>
      <c r="FE330">
        <v>48.937</v>
      </c>
      <c r="FF330">
        <v>50.6405</v>
      </c>
      <c r="FG330">
        <v>1955.1175</v>
      </c>
      <c r="FH330">
        <v>39.91</v>
      </c>
      <c r="FI330">
        <v>0</v>
      </c>
      <c r="FJ330">
        <v>1758479874.2</v>
      </c>
      <c r="FK330">
        <v>0</v>
      </c>
      <c r="FL330">
        <v>921.779653846154</v>
      </c>
      <c r="FM330">
        <v>0.12851281602673</v>
      </c>
      <c r="FN330">
        <v>11.6547008769973</v>
      </c>
      <c r="FO330">
        <v>19149.6038461538</v>
      </c>
      <c r="FP330">
        <v>15</v>
      </c>
      <c r="FQ330">
        <v>0</v>
      </c>
      <c r="FR330" t="s">
        <v>441</v>
      </c>
      <c r="FS330">
        <v>1747249705.1</v>
      </c>
      <c r="FT330">
        <v>1747249711.1</v>
      </c>
      <c r="FU330">
        <v>0</v>
      </c>
      <c r="FV330">
        <v>0.871</v>
      </c>
      <c r="FW330">
        <v>0.066</v>
      </c>
      <c r="FX330">
        <v>5.486</v>
      </c>
      <c r="FY330">
        <v>0.145</v>
      </c>
      <c r="FZ330">
        <v>420</v>
      </c>
      <c r="GA330">
        <v>16</v>
      </c>
      <c r="GB330">
        <v>0.27</v>
      </c>
      <c r="GC330">
        <v>0.16</v>
      </c>
      <c r="GD330">
        <v>-18.71863</v>
      </c>
      <c r="GE330">
        <v>-0.538240601503774</v>
      </c>
      <c r="GF330">
        <v>0.058366549495409</v>
      </c>
      <c r="GG330">
        <v>0</v>
      </c>
      <c r="GH330">
        <v>921.775176470588</v>
      </c>
      <c r="GI330">
        <v>0.29265087382545</v>
      </c>
      <c r="GJ330">
        <v>0.222258391039673</v>
      </c>
      <c r="GK330">
        <v>-1</v>
      </c>
      <c r="GL330">
        <v>4.995746</v>
      </c>
      <c r="GM330">
        <v>0.307989473684213</v>
      </c>
      <c r="GN330">
        <v>0.0313173631393194</v>
      </c>
      <c r="GO330">
        <v>0</v>
      </c>
      <c r="GP330">
        <v>0</v>
      </c>
      <c r="GQ330">
        <v>2</v>
      </c>
      <c r="GR330" t="s">
        <v>467</v>
      </c>
      <c r="GS330">
        <v>3.12497</v>
      </c>
      <c r="GT330">
        <v>2.65992</v>
      </c>
      <c r="GU330">
        <v>0.0855296</v>
      </c>
      <c r="GV330">
        <v>0.0894709</v>
      </c>
      <c r="GW330">
        <v>0.101201</v>
      </c>
      <c r="GX330">
        <v>0.0857223</v>
      </c>
      <c r="GY330">
        <v>23657.2</v>
      </c>
      <c r="GZ330">
        <v>22223.1</v>
      </c>
      <c r="HA330">
        <v>23133.8</v>
      </c>
      <c r="HB330">
        <v>23764</v>
      </c>
      <c r="HC330">
        <v>35434.2</v>
      </c>
      <c r="HD330">
        <v>35960.5</v>
      </c>
      <c r="HE330">
        <v>41706</v>
      </c>
      <c r="HF330">
        <v>42373.8</v>
      </c>
      <c r="HG330">
        <v>1.90915</v>
      </c>
      <c r="HH330">
        <v>1.79783</v>
      </c>
      <c r="HI330">
        <v>0.152946</v>
      </c>
      <c r="HJ330">
        <v>0</v>
      </c>
      <c r="HK330">
        <v>27.4695</v>
      </c>
      <c r="HL330">
        <v>999.9</v>
      </c>
      <c r="HM330">
        <v>47.662</v>
      </c>
      <c r="HN330">
        <v>30.565</v>
      </c>
      <c r="HO330">
        <v>23.2955</v>
      </c>
      <c r="HP330">
        <v>54.4095</v>
      </c>
      <c r="HQ330">
        <v>43.1571</v>
      </c>
      <c r="HR330">
        <v>1</v>
      </c>
      <c r="HS330">
        <v>0.0287983</v>
      </c>
      <c r="HT330">
        <v>0.0366748</v>
      </c>
      <c r="HU330">
        <v>20.2177</v>
      </c>
      <c r="HV330">
        <v>5.23376</v>
      </c>
      <c r="HW330">
        <v>11.992</v>
      </c>
      <c r="HX330">
        <v>4.9557</v>
      </c>
      <c r="HY330">
        <v>3.304</v>
      </c>
      <c r="HZ330">
        <v>999.9</v>
      </c>
      <c r="IA330">
        <v>9999</v>
      </c>
      <c r="IB330">
        <v>9999</v>
      </c>
      <c r="IC330">
        <v>9999</v>
      </c>
      <c r="ID330">
        <v>1.86858</v>
      </c>
      <c r="IE330">
        <v>1.86431</v>
      </c>
      <c r="IF330">
        <v>1.87186</v>
      </c>
      <c r="IG330">
        <v>1.86279</v>
      </c>
      <c r="IH330">
        <v>1.86218</v>
      </c>
      <c r="II330">
        <v>1.86859</v>
      </c>
      <c r="IJ330">
        <v>1.85879</v>
      </c>
      <c r="IK330">
        <v>1.86514</v>
      </c>
      <c r="IL330">
        <v>5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5.641</v>
      </c>
      <c r="IZ330">
        <v>0.3404</v>
      </c>
      <c r="JA330">
        <v>4.24591870636989</v>
      </c>
      <c r="JB330">
        <v>0.00406324532283829</v>
      </c>
      <c r="JC330">
        <v>-1.45373754250553e-06</v>
      </c>
      <c r="JD330">
        <v>2.45784242640463e-10</v>
      </c>
      <c r="JE330">
        <v>0.0444475935836347</v>
      </c>
      <c r="JF330">
        <v>0.00491888386651684</v>
      </c>
      <c r="JG330">
        <v>0.000226889049496401</v>
      </c>
      <c r="JH330">
        <v>4.01595507822366e-06</v>
      </c>
      <c r="JI330">
        <v>-0</v>
      </c>
      <c r="JJ330">
        <v>2035</v>
      </c>
      <c r="JK330">
        <v>2</v>
      </c>
      <c r="JL330">
        <v>30</v>
      </c>
      <c r="JM330">
        <v>187169.5</v>
      </c>
      <c r="JN330">
        <v>187169.4</v>
      </c>
      <c r="JO330">
        <v>1.02539</v>
      </c>
      <c r="JP330">
        <v>2.39014</v>
      </c>
      <c r="JQ330">
        <v>1.4978</v>
      </c>
      <c r="JR330">
        <v>2.32666</v>
      </c>
      <c r="JS330">
        <v>1.54419</v>
      </c>
      <c r="JT330">
        <v>2.37305</v>
      </c>
      <c r="JU330">
        <v>35.9412</v>
      </c>
      <c r="JV330">
        <v>24.1313</v>
      </c>
      <c r="JW330">
        <v>18</v>
      </c>
      <c r="JX330">
        <v>546.412</v>
      </c>
      <c r="JY330">
        <v>419.277</v>
      </c>
      <c r="JZ330">
        <v>27.1468</v>
      </c>
      <c r="KA330">
        <v>27.8968</v>
      </c>
      <c r="KB330">
        <v>30.0003</v>
      </c>
      <c r="KC330">
        <v>27.6569</v>
      </c>
      <c r="KD330">
        <v>27.6693</v>
      </c>
      <c r="KE330">
        <v>20.6546</v>
      </c>
      <c r="KF330">
        <v>31.0664</v>
      </c>
      <c r="KG330">
        <v>43.0947</v>
      </c>
      <c r="KH330">
        <v>27.1729</v>
      </c>
      <c r="KI330">
        <v>426.79</v>
      </c>
      <c r="KJ330">
        <v>18.8226</v>
      </c>
      <c r="KK330">
        <v>93.4744</v>
      </c>
      <c r="KL330">
        <v>98.7585</v>
      </c>
    </row>
    <row r="331" spans="1:298">
      <c r="A331">
        <v>315</v>
      </c>
      <c r="B331">
        <v>1758479878.1</v>
      </c>
      <c r="C331">
        <v>10550</v>
      </c>
      <c r="D331" t="s">
        <v>1076</v>
      </c>
      <c r="E331" t="s">
        <v>1077</v>
      </c>
      <c r="F331">
        <v>5</v>
      </c>
      <c r="G331" t="s">
        <v>436</v>
      </c>
      <c r="H331" t="s">
        <v>1027</v>
      </c>
      <c r="I331" t="s">
        <v>438</v>
      </c>
      <c r="J331">
        <v>1758479869.36667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428.308665191342</v>
      </c>
      <c r="AL331">
        <v>411.028709090909</v>
      </c>
      <c r="AM331">
        <v>-0.0122929870130216</v>
      </c>
      <c r="AN331">
        <v>63.94</v>
      </c>
      <c r="AO331">
        <f>(AQ331 - AP331 + DZ331*1E3/(8.314*(EB331+273.15)) * AS331/DY331 * AR331) * DY331/(100*DM331) * 1000/(1000 - AQ331)</f>
        <v>0</v>
      </c>
      <c r="AP331">
        <v>18.8910143187977</v>
      </c>
      <c r="AQ331">
        <v>23.9586923076923</v>
      </c>
      <c r="AR331">
        <v>-0.000168263847354671</v>
      </c>
      <c r="AS331">
        <v>94.9993966536346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5.66</v>
      </c>
      <c r="DN331">
        <v>0.5</v>
      </c>
      <c r="DO331" t="s">
        <v>440</v>
      </c>
      <c r="DP331">
        <v>2</v>
      </c>
      <c r="DQ331" t="b">
        <v>1</v>
      </c>
      <c r="DR331">
        <v>1758479869.36667</v>
      </c>
      <c r="DS331">
        <v>401.244466666667</v>
      </c>
      <c r="DT331">
        <v>420.129466666667</v>
      </c>
      <c r="DU331">
        <v>23.9754666666667</v>
      </c>
      <c r="DV331">
        <v>18.9369466666667</v>
      </c>
      <c r="DW331">
        <v>395.603466666667</v>
      </c>
      <c r="DX331">
        <v>23.635</v>
      </c>
      <c r="DY331">
        <v>499.975733333333</v>
      </c>
      <c r="DZ331">
        <v>90.0369866666667</v>
      </c>
      <c r="EA331">
        <v>0.0342277066666667</v>
      </c>
      <c r="EB331">
        <v>30.1395866666667</v>
      </c>
      <c r="EC331">
        <v>29.9569</v>
      </c>
      <c r="ED331">
        <v>999.9</v>
      </c>
      <c r="EE331">
        <v>0</v>
      </c>
      <c r="EF331">
        <v>0</v>
      </c>
      <c r="EG331">
        <v>10007.7886666667</v>
      </c>
      <c r="EH331">
        <v>0</v>
      </c>
      <c r="EI331">
        <v>10.7945</v>
      </c>
      <c r="EJ331">
        <v>-18.8849533333333</v>
      </c>
      <c r="EK331">
        <v>411.101</v>
      </c>
      <c r="EL331">
        <v>428.239066666667</v>
      </c>
      <c r="EM331">
        <v>5.038526</v>
      </c>
      <c r="EN331">
        <v>420.129466666667</v>
      </c>
      <c r="EO331">
        <v>18.9369466666667</v>
      </c>
      <c r="EP331">
        <v>2.15867866666667</v>
      </c>
      <c r="EQ331">
        <v>1.705024</v>
      </c>
      <c r="ER331">
        <v>18.6589066666667</v>
      </c>
      <c r="ES331">
        <v>14.94222</v>
      </c>
      <c r="ET331">
        <v>2000.02666666667</v>
      </c>
      <c r="EU331">
        <v>0.979995</v>
      </c>
      <c r="EV331">
        <v>0.0200050066666667</v>
      </c>
      <c r="EW331">
        <v>0</v>
      </c>
      <c r="EX331">
        <v>921.848066666667</v>
      </c>
      <c r="EY331">
        <v>5.00016</v>
      </c>
      <c r="EZ331">
        <v>19150.6066666667</v>
      </c>
      <c r="FA331">
        <v>18234.4</v>
      </c>
      <c r="FB331">
        <v>48.875</v>
      </c>
      <c r="FC331">
        <v>49.375</v>
      </c>
      <c r="FD331">
        <v>49.2913333333333</v>
      </c>
      <c r="FE331">
        <v>48.9412</v>
      </c>
      <c r="FF331">
        <v>50.6498</v>
      </c>
      <c r="FG331">
        <v>1955.11666666667</v>
      </c>
      <c r="FH331">
        <v>39.91</v>
      </c>
      <c r="FI331">
        <v>0</v>
      </c>
      <c r="FJ331">
        <v>1758479879</v>
      </c>
      <c r="FK331">
        <v>0</v>
      </c>
      <c r="FL331">
        <v>921.879807692308</v>
      </c>
      <c r="FM331">
        <v>1.53425640784331</v>
      </c>
      <c r="FN331">
        <v>12.2666666616596</v>
      </c>
      <c r="FO331">
        <v>19150.5461538462</v>
      </c>
      <c r="FP331">
        <v>15</v>
      </c>
      <c r="FQ331">
        <v>0</v>
      </c>
      <c r="FR331" t="s">
        <v>441</v>
      </c>
      <c r="FS331">
        <v>1747249705.1</v>
      </c>
      <c r="FT331">
        <v>1747249711.1</v>
      </c>
      <c r="FU331">
        <v>0</v>
      </c>
      <c r="FV331">
        <v>0.871</v>
      </c>
      <c r="FW331">
        <v>0.066</v>
      </c>
      <c r="FX331">
        <v>5.486</v>
      </c>
      <c r="FY331">
        <v>0.145</v>
      </c>
      <c r="FZ331">
        <v>420</v>
      </c>
      <c r="GA331">
        <v>16</v>
      </c>
      <c r="GB331">
        <v>0.27</v>
      </c>
      <c r="GC331">
        <v>0.16</v>
      </c>
      <c r="GD331">
        <v>-18.851005</v>
      </c>
      <c r="GE331">
        <v>-1.68533684210528</v>
      </c>
      <c r="GF331">
        <v>0.300294671073264</v>
      </c>
      <c r="GG331">
        <v>0</v>
      </c>
      <c r="GH331">
        <v>921.843205882353</v>
      </c>
      <c r="GI331">
        <v>0.902200151803287</v>
      </c>
      <c r="GJ331">
        <v>0.23139815183203</v>
      </c>
      <c r="GK331">
        <v>-1</v>
      </c>
      <c r="GL331">
        <v>5.0280105</v>
      </c>
      <c r="GM331">
        <v>0.396445263157882</v>
      </c>
      <c r="GN331">
        <v>0.0391480688508386</v>
      </c>
      <c r="GO331">
        <v>0</v>
      </c>
      <c r="GP331">
        <v>0</v>
      </c>
      <c r="GQ331">
        <v>2</v>
      </c>
      <c r="GR331" t="s">
        <v>467</v>
      </c>
      <c r="GS331">
        <v>3.12493</v>
      </c>
      <c r="GT331">
        <v>2.65988</v>
      </c>
      <c r="GU331">
        <v>0.0855508</v>
      </c>
      <c r="GV331">
        <v>0.0898951</v>
      </c>
      <c r="GW331">
        <v>0.101158</v>
      </c>
      <c r="GX331">
        <v>0.0857044</v>
      </c>
      <c r="GY331">
        <v>23656.4</v>
      </c>
      <c r="GZ331">
        <v>22212.3</v>
      </c>
      <c r="HA331">
        <v>23133.6</v>
      </c>
      <c r="HB331">
        <v>23763.6</v>
      </c>
      <c r="HC331">
        <v>35435.6</v>
      </c>
      <c r="HD331">
        <v>35960.7</v>
      </c>
      <c r="HE331">
        <v>41705.8</v>
      </c>
      <c r="HF331">
        <v>42373.1</v>
      </c>
      <c r="HG331">
        <v>1.90935</v>
      </c>
      <c r="HH331">
        <v>1.79788</v>
      </c>
      <c r="HI331">
        <v>0.152476</v>
      </c>
      <c r="HJ331">
        <v>0</v>
      </c>
      <c r="HK331">
        <v>27.4653</v>
      </c>
      <c r="HL331">
        <v>999.9</v>
      </c>
      <c r="HM331">
        <v>47.662</v>
      </c>
      <c r="HN331">
        <v>30.575</v>
      </c>
      <c r="HO331">
        <v>23.3087</v>
      </c>
      <c r="HP331">
        <v>54.6295</v>
      </c>
      <c r="HQ331">
        <v>43.153</v>
      </c>
      <c r="HR331">
        <v>1</v>
      </c>
      <c r="HS331">
        <v>0.029065</v>
      </c>
      <c r="HT331">
        <v>0.0239951</v>
      </c>
      <c r="HU331">
        <v>20.2175</v>
      </c>
      <c r="HV331">
        <v>5.23271</v>
      </c>
      <c r="HW331">
        <v>11.992</v>
      </c>
      <c r="HX331">
        <v>4.9556</v>
      </c>
      <c r="HY331">
        <v>3.3039</v>
      </c>
      <c r="HZ331">
        <v>999.9</v>
      </c>
      <c r="IA331">
        <v>9999</v>
      </c>
      <c r="IB331">
        <v>9999</v>
      </c>
      <c r="IC331">
        <v>9999</v>
      </c>
      <c r="ID331">
        <v>1.86859</v>
      </c>
      <c r="IE331">
        <v>1.86432</v>
      </c>
      <c r="IF331">
        <v>1.87187</v>
      </c>
      <c r="IG331">
        <v>1.86279</v>
      </c>
      <c r="IH331">
        <v>1.86218</v>
      </c>
      <c r="II331">
        <v>1.86859</v>
      </c>
      <c r="IJ331">
        <v>1.85877</v>
      </c>
      <c r="IK331">
        <v>1.86519</v>
      </c>
      <c r="IL331">
        <v>5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5.641</v>
      </c>
      <c r="IZ331">
        <v>0.3401</v>
      </c>
      <c r="JA331">
        <v>4.24591870636989</v>
      </c>
      <c r="JB331">
        <v>0.00406324532283829</v>
      </c>
      <c r="JC331">
        <v>-1.45373754250553e-06</v>
      </c>
      <c r="JD331">
        <v>2.45784242640463e-10</v>
      </c>
      <c r="JE331">
        <v>0.0444475935836347</v>
      </c>
      <c r="JF331">
        <v>0.00491888386651684</v>
      </c>
      <c r="JG331">
        <v>0.000226889049496401</v>
      </c>
      <c r="JH331">
        <v>4.01595507822366e-06</v>
      </c>
      <c r="JI331">
        <v>-0</v>
      </c>
      <c r="JJ331">
        <v>2035</v>
      </c>
      <c r="JK331">
        <v>2</v>
      </c>
      <c r="JL331">
        <v>30</v>
      </c>
      <c r="JM331">
        <v>187169.5</v>
      </c>
      <c r="JN331">
        <v>187169.5</v>
      </c>
      <c r="JO331">
        <v>1.05225</v>
      </c>
      <c r="JP331">
        <v>2.38281</v>
      </c>
      <c r="JQ331">
        <v>1.49902</v>
      </c>
      <c r="JR331">
        <v>2.32666</v>
      </c>
      <c r="JS331">
        <v>1.54419</v>
      </c>
      <c r="JT331">
        <v>2.33154</v>
      </c>
      <c r="JU331">
        <v>35.9412</v>
      </c>
      <c r="JV331">
        <v>24.1313</v>
      </c>
      <c r="JW331">
        <v>18</v>
      </c>
      <c r="JX331">
        <v>546.583</v>
      </c>
      <c r="JY331">
        <v>419.341</v>
      </c>
      <c r="JZ331">
        <v>27.1779</v>
      </c>
      <c r="KA331">
        <v>27.9018</v>
      </c>
      <c r="KB331">
        <v>30.0003</v>
      </c>
      <c r="KC331">
        <v>27.6617</v>
      </c>
      <c r="KD331">
        <v>27.6741</v>
      </c>
      <c r="KE331">
        <v>21.1528</v>
      </c>
      <c r="KF331">
        <v>31.0664</v>
      </c>
      <c r="KG331">
        <v>43.0947</v>
      </c>
      <c r="KH331">
        <v>27.2031</v>
      </c>
      <c r="KI331">
        <v>440.341</v>
      </c>
      <c r="KJ331">
        <v>18.8195</v>
      </c>
      <c r="KK331">
        <v>93.4737</v>
      </c>
      <c r="KL331">
        <v>98.7568</v>
      </c>
    </row>
    <row r="332" spans="1:298">
      <c r="A332">
        <v>316</v>
      </c>
      <c r="B332">
        <v>1758479883.1</v>
      </c>
      <c r="C332">
        <v>10555</v>
      </c>
      <c r="D332" t="s">
        <v>1078</v>
      </c>
      <c r="E332" t="s">
        <v>1079</v>
      </c>
      <c r="F332">
        <v>5</v>
      </c>
      <c r="G332" t="s">
        <v>436</v>
      </c>
      <c r="H332" t="s">
        <v>1027</v>
      </c>
      <c r="I332" t="s">
        <v>438</v>
      </c>
      <c r="J332">
        <v>1758479874.45714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434.198659601732</v>
      </c>
      <c r="AL332">
        <v>413.763751515152</v>
      </c>
      <c r="AM332">
        <v>0.689777056277022</v>
      </c>
      <c r="AN332">
        <v>63.94</v>
      </c>
      <c r="AO332">
        <f>(AQ332 - AP332 + DZ332*1E3/(8.314*(EB332+273.15)) * AS332/DY332 * AR332) * DY332/(100*DM332) * 1000/(1000 - AQ332)</f>
        <v>0</v>
      </c>
      <c r="AP332">
        <v>18.8888629741848</v>
      </c>
      <c r="AQ332">
        <v>23.9584307692308</v>
      </c>
      <c r="AR332">
        <v>-6.43914842445706e-05</v>
      </c>
      <c r="AS332">
        <v>94.9993966536346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5.66</v>
      </c>
      <c r="DN332">
        <v>0.5</v>
      </c>
      <c r="DO332" t="s">
        <v>440</v>
      </c>
      <c r="DP332">
        <v>2</v>
      </c>
      <c r="DQ332" t="b">
        <v>1</v>
      </c>
      <c r="DR332">
        <v>1758479874.45714</v>
      </c>
      <c r="DS332">
        <v>401.651642857143</v>
      </c>
      <c r="DT332">
        <v>422.530357142857</v>
      </c>
      <c r="DU332">
        <v>23.9702285714286</v>
      </c>
      <c r="DV332">
        <v>18.9090714285714</v>
      </c>
      <c r="DW332">
        <v>396.009428571429</v>
      </c>
      <c r="DX332">
        <v>23.6298785714286</v>
      </c>
      <c r="DY332">
        <v>499.969571428571</v>
      </c>
      <c r="DZ332">
        <v>90.0376214285714</v>
      </c>
      <c r="EA332">
        <v>0.0343719785714286</v>
      </c>
      <c r="EB332">
        <v>30.1439857142857</v>
      </c>
      <c r="EC332">
        <v>29.9554428571429</v>
      </c>
      <c r="ED332">
        <v>999.9</v>
      </c>
      <c r="EE332">
        <v>0</v>
      </c>
      <c r="EF332">
        <v>0</v>
      </c>
      <c r="EG332">
        <v>9992.72142857143</v>
      </c>
      <c r="EH332">
        <v>0</v>
      </c>
      <c r="EI332">
        <v>10.7945</v>
      </c>
      <c r="EJ332">
        <v>-20.87865</v>
      </c>
      <c r="EK332">
        <v>411.516</v>
      </c>
      <c r="EL332">
        <v>430.674</v>
      </c>
      <c r="EM332">
        <v>5.06116214285714</v>
      </c>
      <c r="EN332">
        <v>422.530357142857</v>
      </c>
      <c r="EO332">
        <v>18.9090714285714</v>
      </c>
      <c r="EP332">
        <v>2.15822071428571</v>
      </c>
      <c r="EQ332">
        <v>1.70252642857143</v>
      </c>
      <c r="ER332">
        <v>18.6555214285714</v>
      </c>
      <c r="ES332">
        <v>14.9194642857143</v>
      </c>
      <c r="ET332">
        <v>2000.005</v>
      </c>
      <c r="EU332">
        <v>0.979994785714286</v>
      </c>
      <c r="EV332">
        <v>0.0200052</v>
      </c>
      <c r="EW332">
        <v>0</v>
      </c>
      <c r="EX332">
        <v>921.821214285714</v>
      </c>
      <c r="EY332">
        <v>5.00016</v>
      </c>
      <c r="EZ332">
        <v>19149.7785714286</v>
      </c>
      <c r="FA332">
        <v>18234.2</v>
      </c>
      <c r="FB332">
        <v>48.875</v>
      </c>
      <c r="FC332">
        <v>49.3838571428571</v>
      </c>
      <c r="FD332">
        <v>49.3075714285714</v>
      </c>
      <c r="FE332">
        <v>48.955</v>
      </c>
      <c r="FF332">
        <v>50.6692857142857</v>
      </c>
      <c r="FG332">
        <v>1955.095</v>
      </c>
      <c r="FH332">
        <v>39.91</v>
      </c>
      <c r="FI332">
        <v>0</v>
      </c>
      <c r="FJ332">
        <v>1758479884.4</v>
      </c>
      <c r="FK332">
        <v>0</v>
      </c>
      <c r="FL332">
        <v>921.83464</v>
      </c>
      <c r="FM332">
        <v>-1.14184614363454</v>
      </c>
      <c r="FN332">
        <v>-32.2230768813668</v>
      </c>
      <c r="FO332">
        <v>19149.316</v>
      </c>
      <c r="FP332">
        <v>15</v>
      </c>
      <c r="FQ332">
        <v>0</v>
      </c>
      <c r="FR332" t="s">
        <v>441</v>
      </c>
      <c r="FS332">
        <v>1747249705.1</v>
      </c>
      <c r="FT332">
        <v>1747249711.1</v>
      </c>
      <c r="FU332">
        <v>0</v>
      </c>
      <c r="FV332">
        <v>0.871</v>
      </c>
      <c r="FW332">
        <v>0.066</v>
      </c>
      <c r="FX332">
        <v>5.486</v>
      </c>
      <c r="FY332">
        <v>0.145</v>
      </c>
      <c r="FZ332">
        <v>420</v>
      </c>
      <c r="GA332">
        <v>16</v>
      </c>
      <c r="GB332">
        <v>0.27</v>
      </c>
      <c r="GC332">
        <v>0.16</v>
      </c>
      <c r="GD332">
        <v>-19.884465</v>
      </c>
      <c r="GE332">
        <v>-16.6129759398496</v>
      </c>
      <c r="GF332">
        <v>2.2235047027778</v>
      </c>
      <c r="GG332">
        <v>0</v>
      </c>
      <c r="GH332">
        <v>921.826088235294</v>
      </c>
      <c r="GI332">
        <v>0.425439269437841</v>
      </c>
      <c r="GJ332">
        <v>0.239604621339974</v>
      </c>
      <c r="GK332">
        <v>-1</v>
      </c>
      <c r="GL332">
        <v>5.0464765</v>
      </c>
      <c r="GM332">
        <v>0.288086165413544</v>
      </c>
      <c r="GN332">
        <v>0.0313315309672221</v>
      </c>
      <c r="GO332">
        <v>0</v>
      </c>
      <c r="GP332">
        <v>0</v>
      </c>
      <c r="GQ332">
        <v>2</v>
      </c>
      <c r="GR332" t="s">
        <v>467</v>
      </c>
      <c r="GS332">
        <v>3.12474</v>
      </c>
      <c r="GT332">
        <v>2.66036</v>
      </c>
      <c r="GU332">
        <v>0.0862069</v>
      </c>
      <c r="GV332">
        <v>0.0919001</v>
      </c>
      <c r="GW332">
        <v>0.101157</v>
      </c>
      <c r="GX332">
        <v>0.0856822</v>
      </c>
      <c r="GY332">
        <v>23638.8</v>
      </c>
      <c r="GZ332">
        <v>22163.5</v>
      </c>
      <c r="HA332">
        <v>23133.1</v>
      </c>
      <c r="HB332">
        <v>23763.7</v>
      </c>
      <c r="HC332">
        <v>35434.9</v>
      </c>
      <c r="HD332">
        <v>35961.7</v>
      </c>
      <c r="HE332">
        <v>41704.7</v>
      </c>
      <c r="HF332">
        <v>42373.1</v>
      </c>
      <c r="HG332">
        <v>1.9089</v>
      </c>
      <c r="HH332">
        <v>1.7983</v>
      </c>
      <c r="HI332">
        <v>0.153743</v>
      </c>
      <c r="HJ332">
        <v>0</v>
      </c>
      <c r="HK332">
        <v>27.4618</v>
      </c>
      <c r="HL332">
        <v>999.9</v>
      </c>
      <c r="HM332">
        <v>47.662</v>
      </c>
      <c r="HN332">
        <v>30.575</v>
      </c>
      <c r="HO332">
        <v>23.3097</v>
      </c>
      <c r="HP332">
        <v>53.8295</v>
      </c>
      <c r="HQ332">
        <v>43.2011</v>
      </c>
      <c r="HR332">
        <v>1</v>
      </c>
      <c r="HS332">
        <v>0.029624</v>
      </c>
      <c r="HT332">
        <v>-0.0165931</v>
      </c>
      <c r="HU332">
        <v>20.2175</v>
      </c>
      <c r="HV332">
        <v>5.23301</v>
      </c>
      <c r="HW332">
        <v>11.992</v>
      </c>
      <c r="HX332">
        <v>4.9557</v>
      </c>
      <c r="HY332">
        <v>3.30395</v>
      </c>
      <c r="HZ332">
        <v>999.9</v>
      </c>
      <c r="IA332">
        <v>9999</v>
      </c>
      <c r="IB332">
        <v>9999</v>
      </c>
      <c r="IC332">
        <v>9999</v>
      </c>
      <c r="ID332">
        <v>1.86858</v>
      </c>
      <c r="IE332">
        <v>1.86432</v>
      </c>
      <c r="IF332">
        <v>1.87188</v>
      </c>
      <c r="IG332">
        <v>1.86278</v>
      </c>
      <c r="IH332">
        <v>1.86218</v>
      </c>
      <c r="II332">
        <v>1.86859</v>
      </c>
      <c r="IJ332">
        <v>1.85876</v>
      </c>
      <c r="IK332">
        <v>1.86517</v>
      </c>
      <c r="IL332">
        <v>5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5.653</v>
      </c>
      <c r="IZ332">
        <v>0.3401</v>
      </c>
      <c r="JA332">
        <v>4.24591870636989</v>
      </c>
      <c r="JB332">
        <v>0.00406324532283829</v>
      </c>
      <c r="JC332">
        <v>-1.45373754250553e-06</v>
      </c>
      <c r="JD332">
        <v>2.45784242640463e-10</v>
      </c>
      <c r="JE332">
        <v>0.0444475935836347</v>
      </c>
      <c r="JF332">
        <v>0.00491888386651684</v>
      </c>
      <c r="JG332">
        <v>0.000226889049496401</v>
      </c>
      <c r="JH332">
        <v>4.01595507822366e-06</v>
      </c>
      <c r="JI332">
        <v>-0</v>
      </c>
      <c r="JJ332">
        <v>2035</v>
      </c>
      <c r="JK332">
        <v>2</v>
      </c>
      <c r="JL332">
        <v>30</v>
      </c>
      <c r="JM332">
        <v>187169.6</v>
      </c>
      <c r="JN332">
        <v>187169.5</v>
      </c>
      <c r="JO332">
        <v>1.08032</v>
      </c>
      <c r="JP332">
        <v>2.40112</v>
      </c>
      <c r="JQ332">
        <v>1.49902</v>
      </c>
      <c r="JR332">
        <v>2.32666</v>
      </c>
      <c r="JS332">
        <v>1.54419</v>
      </c>
      <c r="JT332">
        <v>2.28149</v>
      </c>
      <c r="JU332">
        <v>35.9645</v>
      </c>
      <c r="JV332">
        <v>24.1138</v>
      </c>
      <c r="JW332">
        <v>18</v>
      </c>
      <c r="JX332">
        <v>546.331</v>
      </c>
      <c r="JY332">
        <v>419.621</v>
      </c>
      <c r="JZ332">
        <v>27.2061</v>
      </c>
      <c r="KA332">
        <v>27.9065</v>
      </c>
      <c r="KB332">
        <v>30.0004</v>
      </c>
      <c r="KC332">
        <v>27.6663</v>
      </c>
      <c r="KD332">
        <v>27.6788</v>
      </c>
      <c r="KE332">
        <v>21.7043</v>
      </c>
      <c r="KF332">
        <v>31.3383</v>
      </c>
      <c r="KG332">
        <v>43.0947</v>
      </c>
      <c r="KH332">
        <v>27.2353</v>
      </c>
      <c r="KI332">
        <v>460.744</v>
      </c>
      <c r="KJ332">
        <v>18.7959</v>
      </c>
      <c r="KK332">
        <v>93.4715</v>
      </c>
      <c r="KL332">
        <v>98.7571</v>
      </c>
    </row>
    <row r="333" spans="1:298">
      <c r="A333">
        <v>317</v>
      </c>
      <c r="B333">
        <v>1758479888.1</v>
      </c>
      <c r="C333">
        <v>10560</v>
      </c>
      <c r="D333" t="s">
        <v>1080</v>
      </c>
      <c r="E333" t="s">
        <v>1081</v>
      </c>
      <c r="F333">
        <v>5</v>
      </c>
      <c r="G333" t="s">
        <v>436</v>
      </c>
      <c r="H333" t="s">
        <v>1027</v>
      </c>
      <c r="I333" t="s">
        <v>438</v>
      </c>
      <c r="J333">
        <v>1758479879.94615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448.456980200866</v>
      </c>
      <c r="AL333">
        <v>422.565206060606</v>
      </c>
      <c r="AM333">
        <v>1.89594155844155</v>
      </c>
      <c r="AN333">
        <v>63.94</v>
      </c>
      <c r="AO333">
        <f>(AQ333 - AP333 + DZ333*1E3/(8.314*(EB333+273.15)) * AS333/DY333 * AR333) * DY333/(100*DM333) * 1000/(1000 - AQ333)</f>
        <v>0</v>
      </c>
      <c r="AP333">
        <v>18.8771536014726</v>
      </c>
      <c r="AQ333">
        <v>23.9625391608392</v>
      </c>
      <c r="AR333">
        <v>2.73632210538982e-05</v>
      </c>
      <c r="AS333">
        <v>94.9993966536346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5.66</v>
      </c>
      <c r="DN333">
        <v>0.5</v>
      </c>
      <c r="DO333" t="s">
        <v>440</v>
      </c>
      <c r="DP333">
        <v>2</v>
      </c>
      <c r="DQ333" t="b">
        <v>1</v>
      </c>
      <c r="DR333">
        <v>1758479879.94615</v>
      </c>
      <c r="DS333">
        <v>404.216692307692</v>
      </c>
      <c r="DT333">
        <v>429.650846153846</v>
      </c>
      <c r="DU333">
        <v>23.9621076923077</v>
      </c>
      <c r="DV333">
        <v>18.8838769230769</v>
      </c>
      <c r="DW333">
        <v>398.566769230769</v>
      </c>
      <c r="DX333">
        <v>23.6219461538462</v>
      </c>
      <c r="DY333">
        <v>499.981692307692</v>
      </c>
      <c r="DZ333">
        <v>90.0391384615385</v>
      </c>
      <c r="EA333">
        <v>0.0343720153846154</v>
      </c>
      <c r="EB333">
        <v>30.1452230769231</v>
      </c>
      <c r="EC333">
        <v>29.9613538461538</v>
      </c>
      <c r="ED333">
        <v>999.9</v>
      </c>
      <c r="EE333">
        <v>0</v>
      </c>
      <c r="EF333">
        <v>0</v>
      </c>
      <c r="EG333">
        <v>10003.2638461538</v>
      </c>
      <c r="EH333">
        <v>0</v>
      </c>
      <c r="EI333">
        <v>10.7945</v>
      </c>
      <c r="EJ333">
        <v>-25.4340153846154</v>
      </c>
      <c r="EK333">
        <v>414.140461538462</v>
      </c>
      <c r="EL333">
        <v>437.920307692308</v>
      </c>
      <c r="EM333">
        <v>5.07823461538462</v>
      </c>
      <c r="EN333">
        <v>429.650846153846</v>
      </c>
      <c r="EO333">
        <v>18.8838769230769</v>
      </c>
      <c r="EP333">
        <v>2.15752615384615</v>
      </c>
      <c r="EQ333">
        <v>1.70028692307692</v>
      </c>
      <c r="ER333">
        <v>18.6503692307692</v>
      </c>
      <c r="ES333">
        <v>14.8990461538462</v>
      </c>
      <c r="ET333">
        <v>2000.00230769231</v>
      </c>
      <c r="EU333">
        <v>0.979994769230769</v>
      </c>
      <c r="EV333">
        <v>0.0200052153846154</v>
      </c>
      <c r="EW333">
        <v>0</v>
      </c>
      <c r="EX333">
        <v>921.625846153846</v>
      </c>
      <c r="EY333">
        <v>5.00016</v>
      </c>
      <c r="EZ333">
        <v>19145.4615384615</v>
      </c>
      <c r="FA333">
        <v>18234.1769230769</v>
      </c>
      <c r="FB333">
        <v>48.875</v>
      </c>
      <c r="FC333">
        <v>49.4036153846154</v>
      </c>
      <c r="FD333">
        <v>49.312</v>
      </c>
      <c r="FE333">
        <v>48.9757692307692</v>
      </c>
      <c r="FF333">
        <v>50.6822307692308</v>
      </c>
      <c r="FG333">
        <v>1955.09230769231</v>
      </c>
      <c r="FH333">
        <v>39.91</v>
      </c>
      <c r="FI333">
        <v>0</v>
      </c>
      <c r="FJ333">
        <v>1758479889.2</v>
      </c>
      <c r="FK333">
        <v>0</v>
      </c>
      <c r="FL333">
        <v>921.55748</v>
      </c>
      <c r="FM333">
        <v>-6.37376921393854</v>
      </c>
      <c r="FN333">
        <v>-93.023076898021</v>
      </c>
      <c r="FO333">
        <v>19144.564</v>
      </c>
      <c r="FP333">
        <v>15</v>
      </c>
      <c r="FQ333">
        <v>0</v>
      </c>
      <c r="FR333" t="s">
        <v>441</v>
      </c>
      <c r="FS333">
        <v>1747249705.1</v>
      </c>
      <c r="FT333">
        <v>1747249711.1</v>
      </c>
      <c r="FU333">
        <v>0</v>
      </c>
      <c r="FV333">
        <v>0.871</v>
      </c>
      <c r="FW333">
        <v>0.066</v>
      </c>
      <c r="FX333">
        <v>5.486</v>
      </c>
      <c r="FY333">
        <v>0.145</v>
      </c>
      <c r="FZ333">
        <v>420</v>
      </c>
      <c r="GA333">
        <v>16</v>
      </c>
      <c r="GB333">
        <v>0.27</v>
      </c>
      <c r="GC333">
        <v>0.16</v>
      </c>
      <c r="GD333">
        <v>-22.7635047619048</v>
      </c>
      <c r="GE333">
        <v>-45.6927896103896</v>
      </c>
      <c r="GF333">
        <v>5.16612484312364</v>
      </c>
      <c r="GG333">
        <v>0</v>
      </c>
      <c r="GH333">
        <v>921.707617647059</v>
      </c>
      <c r="GI333">
        <v>-2.12756301886379</v>
      </c>
      <c r="GJ333">
        <v>0.362857127507089</v>
      </c>
      <c r="GK333">
        <v>-1</v>
      </c>
      <c r="GL333">
        <v>5.06516523809524</v>
      </c>
      <c r="GM333">
        <v>0.162970909090912</v>
      </c>
      <c r="GN333">
        <v>0.0198923516335987</v>
      </c>
      <c r="GO333">
        <v>0</v>
      </c>
      <c r="GP333">
        <v>0</v>
      </c>
      <c r="GQ333">
        <v>2</v>
      </c>
      <c r="GR333" t="s">
        <v>467</v>
      </c>
      <c r="GS333">
        <v>3.12509</v>
      </c>
      <c r="GT333">
        <v>2.65994</v>
      </c>
      <c r="GU333">
        <v>0.0877437</v>
      </c>
      <c r="GV333">
        <v>0.0943872</v>
      </c>
      <c r="GW333">
        <v>0.101167</v>
      </c>
      <c r="GX333">
        <v>0.0856023</v>
      </c>
      <c r="GY333">
        <v>23599</v>
      </c>
      <c r="GZ333">
        <v>22102.7</v>
      </c>
      <c r="HA333">
        <v>23133</v>
      </c>
      <c r="HB333">
        <v>23763.6</v>
      </c>
      <c r="HC333">
        <v>35434.8</v>
      </c>
      <c r="HD333">
        <v>35965.1</v>
      </c>
      <c r="HE333">
        <v>41704.9</v>
      </c>
      <c r="HF333">
        <v>42373.1</v>
      </c>
      <c r="HG333">
        <v>1.90898</v>
      </c>
      <c r="HH333">
        <v>1.79788</v>
      </c>
      <c r="HI333">
        <v>0.154018</v>
      </c>
      <c r="HJ333">
        <v>0</v>
      </c>
      <c r="HK333">
        <v>27.4596</v>
      </c>
      <c r="HL333">
        <v>999.9</v>
      </c>
      <c r="HM333">
        <v>47.638</v>
      </c>
      <c r="HN333">
        <v>30.565</v>
      </c>
      <c r="HO333">
        <v>23.2821</v>
      </c>
      <c r="HP333">
        <v>54.4695</v>
      </c>
      <c r="HQ333">
        <v>43.0449</v>
      </c>
      <c r="HR333">
        <v>1</v>
      </c>
      <c r="HS333">
        <v>0.0298984</v>
      </c>
      <c r="HT333">
        <v>-0.0218056</v>
      </c>
      <c r="HU333">
        <v>20.2175</v>
      </c>
      <c r="HV333">
        <v>5.23346</v>
      </c>
      <c r="HW333">
        <v>11.992</v>
      </c>
      <c r="HX333">
        <v>4.9556</v>
      </c>
      <c r="HY333">
        <v>3.30393</v>
      </c>
      <c r="HZ333">
        <v>999.9</v>
      </c>
      <c r="IA333">
        <v>9999</v>
      </c>
      <c r="IB333">
        <v>9999</v>
      </c>
      <c r="IC333">
        <v>9999</v>
      </c>
      <c r="ID333">
        <v>1.86857</v>
      </c>
      <c r="IE333">
        <v>1.86432</v>
      </c>
      <c r="IF333">
        <v>1.87184</v>
      </c>
      <c r="IG333">
        <v>1.86279</v>
      </c>
      <c r="IH333">
        <v>1.86218</v>
      </c>
      <c r="II333">
        <v>1.86859</v>
      </c>
      <c r="IJ333">
        <v>1.85875</v>
      </c>
      <c r="IK333">
        <v>1.86514</v>
      </c>
      <c r="IL333">
        <v>5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5.681</v>
      </c>
      <c r="IZ333">
        <v>0.3402</v>
      </c>
      <c r="JA333">
        <v>4.24591870636989</v>
      </c>
      <c r="JB333">
        <v>0.00406324532283829</v>
      </c>
      <c r="JC333">
        <v>-1.45373754250553e-06</v>
      </c>
      <c r="JD333">
        <v>2.45784242640463e-10</v>
      </c>
      <c r="JE333">
        <v>0.0444475935836347</v>
      </c>
      <c r="JF333">
        <v>0.00491888386651684</v>
      </c>
      <c r="JG333">
        <v>0.000226889049496401</v>
      </c>
      <c r="JH333">
        <v>4.01595507822366e-06</v>
      </c>
      <c r="JI333">
        <v>-0</v>
      </c>
      <c r="JJ333">
        <v>2035</v>
      </c>
      <c r="JK333">
        <v>2</v>
      </c>
      <c r="JL333">
        <v>30</v>
      </c>
      <c r="JM333">
        <v>187169.7</v>
      </c>
      <c r="JN333">
        <v>187169.6</v>
      </c>
      <c r="JO333">
        <v>1.11328</v>
      </c>
      <c r="JP333">
        <v>2.3877</v>
      </c>
      <c r="JQ333">
        <v>1.4978</v>
      </c>
      <c r="JR333">
        <v>2.32666</v>
      </c>
      <c r="JS333">
        <v>1.54419</v>
      </c>
      <c r="JT333">
        <v>2.34253</v>
      </c>
      <c r="JU333">
        <v>35.9412</v>
      </c>
      <c r="JV333">
        <v>24.1225</v>
      </c>
      <c r="JW333">
        <v>18</v>
      </c>
      <c r="JX333">
        <v>546.425</v>
      </c>
      <c r="JY333">
        <v>419.409</v>
      </c>
      <c r="JZ333">
        <v>27.2396</v>
      </c>
      <c r="KA333">
        <v>27.9116</v>
      </c>
      <c r="KB333">
        <v>30.0005</v>
      </c>
      <c r="KC333">
        <v>27.6716</v>
      </c>
      <c r="KD333">
        <v>27.6834</v>
      </c>
      <c r="KE333">
        <v>22.4037</v>
      </c>
      <c r="KF333">
        <v>31.3383</v>
      </c>
      <c r="KG333">
        <v>43.0947</v>
      </c>
      <c r="KH333">
        <v>27.2545</v>
      </c>
      <c r="KI333">
        <v>474.313</v>
      </c>
      <c r="KJ333">
        <v>18.7787</v>
      </c>
      <c r="KK333">
        <v>93.4717</v>
      </c>
      <c r="KL333">
        <v>98.757</v>
      </c>
    </row>
    <row r="334" spans="1:298">
      <c r="A334">
        <v>318</v>
      </c>
      <c r="B334">
        <v>1758479893.1</v>
      </c>
      <c r="C334">
        <v>10565</v>
      </c>
      <c r="D334" t="s">
        <v>1082</v>
      </c>
      <c r="E334" t="s">
        <v>1083</v>
      </c>
      <c r="F334">
        <v>5</v>
      </c>
      <c r="G334" t="s">
        <v>436</v>
      </c>
      <c r="H334" t="s">
        <v>1027</v>
      </c>
      <c r="I334" t="s">
        <v>438</v>
      </c>
      <c r="J334">
        <v>1758479884.94615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465.03469014026</v>
      </c>
      <c r="AL334">
        <v>435.480890909091</v>
      </c>
      <c r="AM334">
        <v>2.71271385281376</v>
      </c>
      <c r="AN334">
        <v>63.94</v>
      </c>
      <c r="AO334">
        <f>(AQ334 - AP334 + DZ334*1E3/(8.314*(EB334+273.15)) * AS334/DY334 * AR334) * DY334/(100*DM334) * 1000/(1000 - AQ334)</f>
        <v>0</v>
      </c>
      <c r="AP334">
        <v>18.8569836450703</v>
      </c>
      <c r="AQ334">
        <v>23.9634363636364</v>
      </c>
      <c r="AR334">
        <v>2.26171903453116e-05</v>
      </c>
      <c r="AS334">
        <v>94.9993966536346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5.66</v>
      </c>
      <c r="DN334">
        <v>0.5</v>
      </c>
      <c r="DO334" t="s">
        <v>440</v>
      </c>
      <c r="DP334">
        <v>2</v>
      </c>
      <c r="DQ334" t="b">
        <v>1</v>
      </c>
      <c r="DR334">
        <v>1758479884.94615</v>
      </c>
      <c r="DS334">
        <v>410.295</v>
      </c>
      <c r="DT334">
        <v>441.617153846154</v>
      </c>
      <c r="DU334">
        <v>23.9602</v>
      </c>
      <c r="DV334">
        <v>18.8727307692308</v>
      </c>
      <c r="DW334">
        <v>404.626923076923</v>
      </c>
      <c r="DX334">
        <v>23.6200923076923</v>
      </c>
      <c r="DY334">
        <v>499.997</v>
      </c>
      <c r="DZ334">
        <v>90.0394461538462</v>
      </c>
      <c r="EA334">
        <v>0.0343652</v>
      </c>
      <c r="EB334">
        <v>30.1489307692308</v>
      </c>
      <c r="EC334">
        <v>29.9648923076923</v>
      </c>
      <c r="ED334">
        <v>999.9</v>
      </c>
      <c r="EE334">
        <v>0</v>
      </c>
      <c r="EF334">
        <v>0</v>
      </c>
      <c r="EG334">
        <v>10003.0230769231</v>
      </c>
      <c r="EH334">
        <v>0</v>
      </c>
      <c r="EI334">
        <v>10.7945</v>
      </c>
      <c r="EJ334">
        <v>-31.3220692307692</v>
      </c>
      <c r="EK334">
        <v>420.367230769231</v>
      </c>
      <c r="EL334">
        <v>450.111846153846</v>
      </c>
      <c r="EM334">
        <v>5.08748538461538</v>
      </c>
      <c r="EN334">
        <v>441.617153846154</v>
      </c>
      <c r="EO334">
        <v>18.8727307692308</v>
      </c>
      <c r="EP334">
        <v>2.15736307692308</v>
      </c>
      <c r="EQ334">
        <v>1.69929</v>
      </c>
      <c r="ER334">
        <v>18.6491692307692</v>
      </c>
      <c r="ES334">
        <v>14.8899384615385</v>
      </c>
      <c r="ET334">
        <v>1999.95538461538</v>
      </c>
      <c r="EU334">
        <v>0.979994307692308</v>
      </c>
      <c r="EV334">
        <v>0.0200056461538461</v>
      </c>
      <c r="EW334">
        <v>0</v>
      </c>
      <c r="EX334">
        <v>921.154846153846</v>
      </c>
      <c r="EY334">
        <v>5.00016</v>
      </c>
      <c r="EZ334">
        <v>19136.7384615385</v>
      </c>
      <c r="FA334">
        <v>18233.7461538462</v>
      </c>
      <c r="FB334">
        <v>48.875</v>
      </c>
      <c r="FC334">
        <v>49.4179230769231</v>
      </c>
      <c r="FD334">
        <v>49.312</v>
      </c>
      <c r="FE334">
        <v>48.9903076923077</v>
      </c>
      <c r="FF334">
        <v>50.687</v>
      </c>
      <c r="FG334">
        <v>1955.04538461538</v>
      </c>
      <c r="FH334">
        <v>39.91</v>
      </c>
      <c r="FI334">
        <v>0</v>
      </c>
      <c r="FJ334">
        <v>1758479894</v>
      </c>
      <c r="FK334">
        <v>0</v>
      </c>
      <c r="FL334">
        <v>921.0622</v>
      </c>
      <c r="FM334">
        <v>-6.78707689760342</v>
      </c>
      <c r="FN334">
        <v>-132.438461273736</v>
      </c>
      <c r="FO334">
        <v>19135.712</v>
      </c>
      <c r="FP334">
        <v>15</v>
      </c>
      <c r="FQ334">
        <v>0</v>
      </c>
      <c r="FR334" t="s">
        <v>441</v>
      </c>
      <c r="FS334">
        <v>1747249705.1</v>
      </c>
      <c r="FT334">
        <v>1747249711.1</v>
      </c>
      <c r="FU334">
        <v>0</v>
      </c>
      <c r="FV334">
        <v>0.871</v>
      </c>
      <c r="FW334">
        <v>0.066</v>
      </c>
      <c r="FX334">
        <v>5.486</v>
      </c>
      <c r="FY334">
        <v>0.145</v>
      </c>
      <c r="FZ334">
        <v>420</v>
      </c>
      <c r="GA334">
        <v>16</v>
      </c>
      <c r="GB334">
        <v>0.27</v>
      </c>
      <c r="GC334">
        <v>0.16</v>
      </c>
      <c r="GD334">
        <v>-28.0433095238095</v>
      </c>
      <c r="GE334">
        <v>-72.3679480519481</v>
      </c>
      <c r="GF334">
        <v>7.39959615383903</v>
      </c>
      <c r="GG334">
        <v>0</v>
      </c>
      <c r="GH334">
        <v>921.359529411765</v>
      </c>
      <c r="GI334">
        <v>-5.68485865633246</v>
      </c>
      <c r="GJ334">
        <v>0.614498802721943</v>
      </c>
      <c r="GK334">
        <v>-1</v>
      </c>
      <c r="GL334">
        <v>5.08375904761905</v>
      </c>
      <c r="GM334">
        <v>0.120043636363638</v>
      </c>
      <c r="GN334">
        <v>0.0144011784917107</v>
      </c>
      <c r="GO334">
        <v>0</v>
      </c>
      <c r="GP334">
        <v>0</v>
      </c>
      <c r="GQ334">
        <v>2</v>
      </c>
      <c r="GR334" t="s">
        <v>467</v>
      </c>
      <c r="GS334">
        <v>3.12495</v>
      </c>
      <c r="GT334">
        <v>2.65999</v>
      </c>
      <c r="GU334">
        <v>0.089882</v>
      </c>
      <c r="GV334">
        <v>0.0969478</v>
      </c>
      <c r="GW334">
        <v>0.101181</v>
      </c>
      <c r="GX334">
        <v>0.0855778</v>
      </c>
      <c r="GY334">
        <v>23543.5</v>
      </c>
      <c r="GZ334">
        <v>22039.5</v>
      </c>
      <c r="HA334">
        <v>23132.8</v>
      </c>
      <c r="HB334">
        <v>23762.9</v>
      </c>
      <c r="HC334">
        <v>35433.7</v>
      </c>
      <c r="HD334">
        <v>35965.6</v>
      </c>
      <c r="HE334">
        <v>41704.1</v>
      </c>
      <c r="HF334">
        <v>42372.4</v>
      </c>
      <c r="HG334">
        <v>1.90923</v>
      </c>
      <c r="HH334">
        <v>1.79773</v>
      </c>
      <c r="HI334">
        <v>0.153817</v>
      </c>
      <c r="HJ334">
        <v>0</v>
      </c>
      <c r="HK334">
        <v>27.459</v>
      </c>
      <c r="HL334">
        <v>999.9</v>
      </c>
      <c r="HM334">
        <v>47.662</v>
      </c>
      <c r="HN334">
        <v>30.565</v>
      </c>
      <c r="HO334">
        <v>23.2938</v>
      </c>
      <c r="HP334">
        <v>54.2994</v>
      </c>
      <c r="HQ334">
        <v>43.101</v>
      </c>
      <c r="HR334">
        <v>1</v>
      </c>
      <c r="HS334">
        <v>0.0303049</v>
      </c>
      <c r="HT334">
        <v>-0.00134532</v>
      </c>
      <c r="HU334">
        <v>20.2175</v>
      </c>
      <c r="HV334">
        <v>5.23346</v>
      </c>
      <c r="HW334">
        <v>11.992</v>
      </c>
      <c r="HX334">
        <v>4.9557</v>
      </c>
      <c r="HY334">
        <v>3.30398</v>
      </c>
      <c r="HZ334">
        <v>999.9</v>
      </c>
      <c r="IA334">
        <v>9999</v>
      </c>
      <c r="IB334">
        <v>9999</v>
      </c>
      <c r="IC334">
        <v>9999</v>
      </c>
      <c r="ID334">
        <v>1.86859</v>
      </c>
      <c r="IE334">
        <v>1.86431</v>
      </c>
      <c r="IF334">
        <v>1.87182</v>
      </c>
      <c r="IG334">
        <v>1.86278</v>
      </c>
      <c r="IH334">
        <v>1.86218</v>
      </c>
      <c r="II334">
        <v>1.86859</v>
      </c>
      <c r="IJ334">
        <v>1.85877</v>
      </c>
      <c r="IK334">
        <v>1.86513</v>
      </c>
      <c r="IL334">
        <v>5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5.72</v>
      </c>
      <c r="IZ334">
        <v>0.3403</v>
      </c>
      <c r="JA334">
        <v>4.24591870636989</v>
      </c>
      <c r="JB334">
        <v>0.00406324532283829</v>
      </c>
      <c r="JC334">
        <v>-1.45373754250553e-06</v>
      </c>
      <c r="JD334">
        <v>2.45784242640463e-10</v>
      </c>
      <c r="JE334">
        <v>0.0444475935836347</v>
      </c>
      <c r="JF334">
        <v>0.00491888386651684</v>
      </c>
      <c r="JG334">
        <v>0.000226889049496401</v>
      </c>
      <c r="JH334">
        <v>4.01595507822366e-06</v>
      </c>
      <c r="JI334">
        <v>-0</v>
      </c>
      <c r="JJ334">
        <v>2035</v>
      </c>
      <c r="JK334">
        <v>2</v>
      </c>
      <c r="JL334">
        <v>30</v>
      </c>
      <c r="JM334">
        <v>187169.8</v>
      </c>
      <c r="JN334">
        <v>187169.7</v>
      </c>
      <c r="JO334">
        <v>1.1438</v>
      </c>
      <c r="JP334">
        <v>2.37427</v>
      </c>
      <c r="JQ334">
        <v>1.4978</v>
      </c>
      <c r="JR334">
        <v>2.32666</v>
      </c>
      <c r="JS334">
        <v>1.54419</v>
      </c>
      <c r="JT334">
        <v>2.35596</v>
      </c>
      <c r="JU334">
        <v>35.9412</v>
      </c>
      <c r="JV334">
        <v>24.1313</v>
      </c>
      <c r="JW334">
        <v>18</v>
      </c>
      <c r="JX334">
        <v>546.626</v>
      </c>
      <c r="JY334">
        <v>419.356</v>
      </c>
      <c r="JZ334">
        <v>27.2627</v>
      </c>
      <c r="KA334">
        <v>27.9164</v>
      </c>
      <c r="KB334">
        <v>30.0005</v>
      </c>
      <c r="KC334">
        <v>27.6762</v>
      </c>
      <c r="KD334">
        <v>27.6882</v>
      </c>
      <c r="KE334">
        <v>22.9874</v>
      </c>
      <c r="KF334">
        <v>31.6228</v>
      </c>
      <c r="KG334">
        <v>43.0947</v>
      </c>
      <c r="KH334">
        <v>27.2757</v>
      </c>
      <c r="KI334">
        <v>487.803</v>
      </c>
      <c r="KJ334">
        <v>18.7461</v>
      </c>
      <c r="KK334">
        <v>93.4702</v>
      </c>
      <c r="KL334">
        <v>98.7548</v>
      </c>
    </row>
    <row r="335" spans="1:298">
      <c r="A335">
        <v>319</v>
      </c>
      <c r="B335">
        <v>1758479898.1</v>
      </c>
      <c r="C335">
        <v>10570</v>
      </c>
      <c r="D335" t="s">
        <v>1084</v>
      </c>
      <c r="E335" t="s">
        <v>1085</v>
      </c>
      <c r="F335">
        <v>5</v>
      </c>
      <c r="G335" t="s">
        <v>436</v>
      </c>
      <c r="H335" t="s">
        <v>1027</v>
      </c>
      <c r="I335" t="s">
        <v>438</v>
      </c>
      <c r="J335">
        <v>1758479889.94615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481.558256955844</v>
      </c>
      <c r="AL335">
        <v>450.102878787879</v>
      </c>
      <c r="AM335">
        <v>2.98087835497836</v>
      </c>
      <c r="AN335">
        <v>63.94</v>
      </c>
      <c r="AO335">
        <f>(AQ335 - AP335 + DZ335*1E3/(8.314*(EB335+273.15)) * AS335/DY335 * AR335) * DY335/(100*DM335) * 1000/(1000 - AQ335)</f>
        <v>0</v>
      </c>
      <c r="AP335">
        <v>18.8388576343991</v>
      </c>
      <c r="AQ335">
        <v>23.9661818181818</v>
      </c>
      <c r="AR335">
        <v>2.06269644920252e-05</v>
      </c>
      <c r="AS335">
        <v>94.9993966536346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5.66</v>
      </c>
      <c r="DN335">
        <v>0.5</v>
      </c>
      <c r="DO335" t="s">
        <v>440</v>
      </c>
      <c r="DP335">
        <v>2</v>
      </c>
      <c r="DQ335" t="b">
        <v>1</v>
      </c>
      <c r="DR335">
        <v>1758479889.94615</v>
      </c>
      <c r="DS335">
        <v>420.428615384615</v>
      </c>
      <c r="DT335">
        <v>456.810846153846</v>
      </c>
      <c r="DU335">
        <v>23.9628307692308</v>
      </c>
      <c r="DV335">
        <v>18.8506</v>
      </c>
      <c r="DW335">
        <v>414.730230769231</v>
      </c>
      <c r="DX335">
        <v>23.6226692307692</v>
      </c>
      <c r="DY335">
        <v>500.001230769231</v>
      </c>
      <c r="DZ335">
        <v>90.0395230769231</v>
      </c>
      <c r="EA335">
        <v>0.0343732769230769</v>
      </c>
      <c r="EB335">
        <v>30.1546769230769</v>
      </c>
      <c r="EC335">
        <v>29.9718230769231</v>
      </c>
      <c r="ED335">
        <v>999.9</v>
      </c>
      <c r="EE335">
        <v>0</v>
      </c>
      <c r="EF335">
        <v>0</v>
      </c>
      <c r="EG335">
        <v>10008.9346153846</v>
      </c>
      <c r="EH335">
        <v>0</v>
      </c>
      <c r="EI335">
        <v>10.7945</v>
      </c>
      <c r="EJ335">
        <v>-36.3821769230769</v>
      </c>
      <c r="EK335">
        <v>430.750692307692</v>
      </c>
      <c r="EL335">
        <v>465.587153846154</v>
      </c>
      <c r="EM335">
        <v>5.11225307692308</v>
      </c>
      <c r="EN335">
        <v>456.810846153846</v>
      </c>
      <c r="EO335">
        <v>18.8506</v>
      </c>
      <c r="EP335">
        <v>2.15760307692308</v>
      </c>
      <c r="EQ335">
        <v>1.69729846153846</v>
      </c>
      <c r="ER335">
        <v>18.6509307692308</v>
      </c>
      <c r="ES335">
        <v>14.8717230769231</v>
      </c>
      <c r="ET335">
        <v>1999.97846153846</v>
      </c>
      <c r="EU335">
        <v>0.979994538461539</v>
      </c>
      <c r="EV335">
        <v>0.0200054307692308</v>
      </c>
      <c r="EW335">
        <v>0</v>
      </c>
      <c r="EX335">
        <v>920.669076923077</v>
      </c>
      <c r="EY335">
        <v>5.00016</v>
      </c>
      <c r="EZ335">
        <v>19126.9538461538</v>
      </c>
      <c r="FA335">
        <v>18233.9692307692</v>
      </c>
      <c r="FB335">
        <v>48.8797692307692</v>
      </c>
      <c r="FC335">
        <v>49.4274615384615</v>
      </c>
      <c r="FD335">
        <v>49.312</v>
      </c>
      <c r="FE335">
        <v>49</v>
      </c>
      <c r="FF335">
        <v>50.687</v>
      </c>
      <c r="FG335">
        <v>1955.06846153846</v>
      </c>
      <c r="FH335">
        <v>39.91</v>
      </c>
      <c r="FI335">
        <v>0</v>
      </c>
      <c r="FJ335">
        <v>1758479899.4</v>
      </c>
      <c r="FK335">
        <v>0</v>
      </c>
      <c r="FL335">
        <v>920.524884615385</v>
      </c>
      <c r="FM335">
        <v>-5.88482051034742</v>
      </c>
      <c r="FN335">
        <v>-119.781196536139</v>
      </c>
      <c r="FO335">
        <v>19125.5538461538</v>
      </c>
      <c r="FP335">
        <v>15</v>
      </c>
      <c r="FQ335">
        <v>0</v>
      </c>
      <c r="FR335" t="s">
        <v>441</v>
      </c>
      <c r="FS335">
        <v>1747249705.1</v>
      </c>
      <c r="FT335">
        <v>1747249711.1</v>
      </c>
      <c r="FU335">
        <v>0</v>
      </c>
      <c r="FV335">
        <v>0.871</v>
      </c>
      <c r="FW335">
        <v>0.066</v>
      </c>
      <c r="FX335">
        <v>5.486</v>
      </c>
      <c r="FY335">
        <v>0.145</v>
      </c>
      <c r="FZ335">
        <v>420</v>
      </c>
      <c r="GA335">
        <v>16</v>
      </c>
      <c r="GB335">
        <v>0.27</v>
      </c>
      <c r="GC335">
        <v>0.16</v>
      </c>
      <c r="GD335">
        <v>-33.708805</v>
      </c>
      <c r="GE335">
        <v>-60.7904165413534</v>
      </c>
      <c r="GF335">
        <v>6.05621218340928</v>
      </c>
      <c r="GG335">
        <v>0</v>
      </c>
      <c r="GH335">
        <v>920.935529411765</v>
      </c>
      <c r="GI335">
        <v>-6.25280366546509</v>
      </c>
      <c r="GJ335">
        <v>0.645627293472108</v>
      </c>
      <c r="GK335">
        <v>-1</v>
      </c>
      <c r="GL335">
        <v>5.101324</v>
      </c>
      <c r="GM335">
        <v>0.284553383458655</v>
      </c>
      <c r="GN335">
        <v>0.0289083016450293</v>
      </c>
      <c r="GO335">
        <v>0</v>
      </c>
      <c r="GP335">
        <v>0</v>
      </c>
      <c r="GQ335">
        <v>2</v>
      </c>
      <c r="GR335" t="s">
        <v>467</v>
      </c>
      <c r="GS335">
        <v>3.125</v>
      </c>
      <c r="GT335">
        <v>2.6596</v>
      </c>
      <c r="GU335">
        <v>0.0921995</v>
      </c>
      <c r="GV335">
        <v>0.0992758</v>
      </c>
      <c r="GW335">
        <v>0.101156</v>
      </c>
      <c r="GX335">
        <v>0.0853501</v>
      </c>
      <c r="GY335">
        <v>23483</v>
      </c>
      <c r="GZ335">
        <v>21982.3</v>
      </c>
      <c r="HA335">
        <v>23132.4</v>
      </c>
      <c r="HB335">
        <v>23762.5</v>
      </c>
      <c r="HC335">
        <v>35434.2</v>
      </c>
      <c r="HD335">
        <v>35974.3</v>
      </c>
      <c r="HE335">
        <v>41703.3</v>
      </c>
      <c r="HF335">
        <v>42371.9</v>
      </c>
      <c r="HG335">
        <v>1.90935</v>
      </c>
      <c r="HH335">
        <v>1.7975</v>
      </c>
      <c r="HI335">
        <v>0.154242</v>
      </c>
      <c r="HJ335">
        <v>0</v>
      </c>
      <c r="HK335">
        <v>27.4596</v>
      </c>
      <c r="HL335">
        <v>999.9</v>
      </c>
      <c r="HM335">
        <v>47.638</v>
      </c>
      <c r="HN335">
        <v>30.575</v>
      </c>
      <c r="HO335">
        <v>23.2969</v>
      </c>
      <c r="HP335">
        <v>54.0694</v>
      </c>
      <c r="HQ335">
        <v>43.1811</v>
      </c>
      <c r="HR335">
        <v>1</v>
      </c>
      <c r="HS335">
        <v>0.0306047</v>
      </c>
      <c r="HT335">
        <v>-0.00501906</v>
      </c>
      <c r="HU335">
        <v>20.2175</v>
      </c>
      <c r="HV335">
        <v>5.23316</v>
      </c>
      <c r="HW335">
        <v>11.992</v>
      </c>
      <c r="HX335">
        <v>4.9558</v>
      </c>
      <c r="HY335">
        <v>3.304</v>
      </c>
      <c r="HZ335">
        <v>999.9</v>
      </c>
      <c r="IA335">
        <v>9999</v>
      </c>
      <c r="IB335">
        <v>9999</v>
      </c>
      <c r="IC335">
        <v>9999</v>
      </c>
      <c r="ID335">
        <v>1.86858</v>
      </c>
      <c r="IE335">
        <v>1.86431</v>
      </c>
      <c r="IF335">
        <v>1.87183</v>
      </c>
      <c r="IG335">
        <v>1.86278</v>
      </c>
      <c r="IH335">
        <v>1.86218</v>
      </c>
      <c r="II335">
        <v>1.86859</v>
      </c>
      <c r="IJ335">
        <v>1.85877</v>
      </c>
      <c r="IK335">
        <v>1.86514</v>
      </c>
      <c r="IL335">
        <v>5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5.762</v>
      </c>
      <c r="IZ335">
        <v>0.3401</v>
      </c>
      <c r="JA335">
        <v>4.24591870636989</v>
      </c>
      <c r="JB335">
        <v>0.00406324532283829</v>
      </c>
      <c r="JC335">
        <v>-1.45373754250553e-06</v>
      </c>
      <c r="JD335">
        <v>2.45784242640463e-10</v>
      </c>
      <c r="JE335">
        <v>0.0444475935836347</v>
      </c>
      <c r="JF335">
        <v>0.00491888386651684</v>
      </c>
      <c r="JG335">
        <v>0.000226889049496401</v>
      </c>
      <c r="JH335">
        <v>4.01595507822366e-06</v>
      </c>
      <c r="JI335">
        <v>-0</v>
      </c>
      <c r="JJ335">
        <v>2035</v>
      </c>
      <c r="JK335">
        <v>2</v>
      </c>
      <c r="JL335">
        <v>30</v>
      </c>
      <c r="JM335">
        <v>187169.9</v>
      </c>
      <c r="JN335">
        <v>187169.8</v>
      </c>
      <c r="JO335">
        <v>1.17554</v>
      </c>
      <c r="JP335">
        <v>2.39258</v>
      </c>
      <c r="JQ335">
        <v>1.49902</v>
      </c>
      <c r="JR335">
        <v>2.32666</v>
      </c>
      <c r="JS335">
        <v>1.54419</v>
      </c>
      <c r="JT335">
        <v>2.28516</v>
      </c>
      <c r="JU335">
        <v>35.9645</v>
      </c>
      <c r="JV335">
        <v>24.1225</v>
      </c>
      <c r="JW335">
        <v>18</v>
      </c>
      <c r="JX335">
        <v>546.743</v>
      </c>
      <c r="JY335">
        <v>419.26</v>
      </c>
      <c r="JZ335">
        <v>27.2816</v>
      </c>
      <c r="KA335">
        <v>27.9211</v>
      </c>
      <c r="KB335">
        <v>30.0004</v>
      </c>
      <c r="KC335">
        <v>27.6803</v>
      </c>
      <c r="KD335">
        <v>27.6928</v>
      </c>
      <c r="KE335">
        <v>23.6967</v>
      </c>
      <c r="KF335">
        <v>31.6228</v>
      </c>
      <c r="KG335">
        <v>42.7244</v>
      </c>
      <c r="KH335">
        <v>27.2944</v>
      </c>
      <c r="KI335">
        <v>508.148</v>
      </c>
      <c r="KJ335">
        <v>18.7451</v>
      </c>
      <c r="KK335">
        <v>93.4683</v>
      </c>
      <c r="KL335">
        <v>98.7534</v>
      </c>
    </row>
    <row r="336" spans="1:298">
      <c r="A336">
        <v>320</v>
      </c>
      <c r="B336">
        <v>1758479903.1</v>
      </c>
      <c r="C336">
        <v>10575</v>
      </c>
      <c r="D336" t="s">
        <v>1086</v>
      </c>
      <c r="E336" t="s">
        <v>1087</v>
      </c>
      <c r="F336">
        <v>5</v>
      </c>
      <c r="G336" t="s">
        <v>436</v>
      </c>
      <c r="H336" t="s">
        <v>1027</v>
      </c>
      <c r="I336" t="s">
        <v>438</v>
      </c>
      <c r="J336">
        <v>1758479894.94615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497.690900467533</v>
      </c>
      <c r="AL336">
        <v>464.951593939394</v>
      </c>
      <c r="AM336">
        <v>2.9996584415584</v>
      </c>
      <c r="AN336">
        <v>63.94</v>
      </c>
      <c r="AO336">
        <f>(AQ336 - AP336 + DZ336*1E3/(8.314*(EB336+273.15)) * AS336/DY336 * AR336) * DY336/(100*DM336) * 1000/(1000 - AQ336)</f>
        <v>0</v>
      </c>
      <c r="AP336">
        <v>18.7660419850865</v>
      </c>
      <c r="AQ336">
        <v>23.9430132867133</v>
      </c>
      <c r="AR336">
        <v>-0.000121990430150033</v>
      </c>
      <c r="AS336">
        <v>94.9993966536346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5.66</v>
      </c>
      <c r="DN336">
        <v>0.5</v>
      </c>
      <c r="DO336" t="s">
        <v>440</v>
      </c>
      <c r="DP336">
        <v>2</v>
      </c>
      <c r="DQ336" t="b">
        <v>1</v>
      </c>
      <c r="DR336">
        <v>1758479894.94615</v>
      </c>
      <c r="DS336">
        <v>433.344769230769</v>
      </c>
      <c r="DT336">
        <v>472.998153846154</v>
      </c>
      <c r="DU336">
        <v>23.9599076923077</v>
      </c>
      <c r="DV336">
        <v>18.8111615384615</v>
      </c>
      <c r="DW336">
        <v>427.608</v>
      </c>
      <c r="DX336">
        <v>23.6198</v>
      </c>
      <c r="DY336">
        <v>500.022769230769</v>
      </c>
      <c r="DZ336">
        <v>90.0390461538461</v>
      </c>
      <c r="EA336">
        <v>0.0343187461538462</v>
      </c>
      <c r="EB336">
        <v>30.1636846153846</v>
      </c>
      <c r="EC336">
        <v>29.9746846153846</v>
      </c>
      <c r="ED336">
        <v>999.9</v>
      </c>
      <c r="EE336">
        <v>0</v>
      </c>
      <c r="EF336">
        <v>0</v>
      </c>
      <c r="EG336">
        <v>9988.50538461539</v>
      </c>
      <c r="EH336">
        <v>0</v>
      </c>
      <c r="EI336">
        <v>10.7945</v>
      </c>
      <c r="EJ336">
        <v>-39.6535153846154</v>
      </c>
      <c r="EK336">
        <v>443.982538461538</v>
      </c>
      <c r="EL336">
        <v>482.065846153846</v>
      </c>
      <c r="EM336">
        <v>5.14875769230769</v>
      </c>
      <c r="EN336">
        <v>472.998153846154</v>
      </c>
      <c r="EO336">
        <v>18.8111615384615</v>
      </c>
      <c r="EP336">
        <v>2.15732769230769</v>
      </c>
      <c r="EQ336">
        <v>1.69373846153846</v>
      </c>
      <c r="ER336">
        <v>18.6489</v>
      </c>
      <c r="ES336">
        <v>14.8391076923077</v>
      </c>
      <c r="ET336">
        <v>1999.95769230769</v>
      </c>
      <c r="EU336">
        <v>0.979994307692308</v>
      </c>
      <c r="EV336">
        <v>0.0200056461538462</v>
      </c>
      <c r="EW336">
        <v>0</v>
      </c>
      <c r="EX336">
        <v>920.204230769231</v>
      </c>
      <c r="EY336">
        <v>5.00016</v>
      </c>
      <c r="EZ336">
        <v>19117.4923076923</v>
      </c>
      <c r="FA336">
        <v>18233.7846153846</v>
      </c>
      <c r="FB336">
        <v>48.8845384615385</v>
      </c>
      <c r="FC336">
        <v>49.4322307692308</v>
      </c>
      <c r="FD336">
        <v>49.312</v>
      </c>
      <c r="FE336">
        <v>49</v>
      </c>
      <c r="FF336">
        <v>50.687</v>
      </c>
      <c r="FG336">
        <v>1955.04769230769</v>
      </c>
      <c r="FH336">
        <v>39.91</v>
      </c>
      <c r="FI336">
        <v>0</v>
      </c>
      <c r="FJ336">
        <v>1758479904.2</v>
      </c>
      <c r="FK336">
        <v>0</v>
      </c>
      <c r="FL336">
        <v>920.112423076923</v>
      </c>
      <c r="FM336">
        <v>-4.74663248831532</v>
      </c>
      <c r="FN336">
        <v>-92.8000000204566</v>
      </c>
      <c r="FO336">
        <v>19116.7615384615</v>
      </c>
      <c r="FP336">
        <v>15</v>
      </c>
      <c r="FQ336">
        <v>0</v>
      </c>
      <c r="FR336" t="s">
        <v>441</v>
      </c>
      <c r="FS336">
        <v>1747249705.1</v>
      </c>
      <c r="FT336">
        <v>1747249711.1</v>
      </c>
      <c r="FU336">
        <v>0</v>
      </c>
      <c r="FV336">
        <v>0.871</v>
      </c>
      <c r="FW336">
        <v>0.066</v>
      </c>
      <c r="FX336">
        <v>5.486</v>
      </c>
      <c r="FY336">
        <v>0.145</v>
      </c>
      <c r="FZ336">
        <v>420</v>
      </c>
      <c r="GA336">
        <v>16</v>
      </c>
      <c r="GB336">
        <v>0.27</v>
      </c>
      <c r="GC336">
        <v>0.16</v>
      </c>
      <c r="GD336">
        <v>-37.4699523809524</v>
      </c>
      <c r="GE336">
        <v>-38.9989948051948</v>
      </c>
      <c r="GF336">
        <v>4.13054997521304</v>
      </c>
      <c r="GG336">
        <v>0</v>
      </c>
      <c r="GH336">
        <v>920.457</v>
      </c>
      <c r="GI336">
        <v>-5.65888464299525</v>
      </c>
      <c r="GJ336">
        <v>0.596119214291114</v>
      </c>
      <c r="GK336">
        <v>-1</v>
      </c>
      <c r="GL336">
        <v>5.13069904761905</v>
      </c>
      <c r="GM336">
        <v>0.428617402597414</v>
      </c>
      <c r="GN336">
        <v>0.0450016106489283</v>
      </c>
      <c r="GO336">
        <v>0</v>
      </c>
      <c r="GP336">
        <v>0</v>
      </c>
      <c r="GQ336">
        <v>2</v>
      </c>
      <c r="GR336" t="s">
        <v>467</v>
      </c>
      <c r="GS336">
        <v>3.12483</v>
      </c>
      <c r="GT336">
        <v>2.65969</v>
      </c>
      <c r="GU336">
        <v>0.0945704</v>
      </c>
      <c r="GV336">
        <v>0.102025</v>
      </c>
      <c r="GW336">
        <v>0.101093</v>
      </c>
      <c r="GX336">
        <v>0.0851617</v>
      </c>
      <c r="GY336">
        <v>23421.4</v>
      </c>
      <c r="GZ336">
        <v>21914.7</v>
      </c>
      <c r="HA336">
        <v>23132.1</v>
      </c>
      <c r="HB336">
        <v>23762</v>
      </c>
      <c r="HC336">
        <v>35436.4</v>
      </c>
      <c r="HD336">
        <v>35981.8</v>
      </c>
      <c r="HE336">
        <v>41702.7</v>
      </c>
      <c r="HF336">
        <v>42371.7</v>
      </c>
      <c r="HG336">
        <v>1.90902</v>
      </c>
      <c r="HH336">
        <v>1.79802</v>
      </c>
      <c r="HI336">
        <v>0.15451</v>
      </c>
      <c r="HJ336">
        <v>0</v>
      </c>
      <c r="HK336">
        <v>27.4609</v>
      </c>
      <c r="HL336">
        <v>999.9</v>
      </c>
      <c r="HM336">
        <v>47.613</v>
      </c>
      <c r="HN336">
        <v>30.595</v>
      </c>
      <c r="HO336">
        <v>23.3117</v>
      </c>
      <c r="HP336">
        <v>53.8994</v>
      </c>
      <c r="HQ336">
        <v>43.0809</v>
      </c>
      <c r="HR336">
        <v>1</v>
      </c>
      <c r="HS336">
        <v>0.0309197</v>
      </c>
      <c r="HT336">
        <v>0.00077342</v>
      </c>
      <c r="HU336">
        <v>20.2177</v>
      </c>
      <c r="HV336">
        <v>5.23316</v>
      </c>
      <c r="HW336">
        <v>11.992</v>
      </c>
      <c r="HX336">
        <v>4.9557</v>
      </c>
      <c r="HY336">
        <v>3.30395</v>
      </c>
      <c r="HZ336">
        <v>999.9</v>
      </c>
      <c r="IA336">
        <v>9999</v>
      </c>
      <c r="IB336">
        <v>9999</v>
      </c>
      <c r="IC336">
        <v>9999</v>
      </c>
      <c r="ID336">
        <v>1.86859</v>
      </c>
      <c r="IE336">
        <v>1.86431</v>
      </c>
      <c r="IF336">
        <v>1.87183</v>
      </c>
      <c r="IG336">
        <v>1.86278</v>
      </c>
      <c r="IH336">
        <v>1.86218</v>
      </c>
      <c r="II336">
        <v>1.86859</v>
      </c>
      <c r="IJ336">
        <v>1.85873</v>
      </c>
      <c r="IK336">
        <v>1.86514</v>
      </c>
      <c r="IL336">
        <v>5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5.806</v>
      </c>
      <c r="IZ336">
        <v>0.3397</v>
      </c>
      <c r="JA336">
        <v>4.24591870636989</v>
      </c>
      <c r="JB336">
        <v>0.00406324532283829</v>
      </c>
      <c r="JC336">
        <v>-1.45373754250553e-06</v>
      </c>
      <c r="JD336">
        <v>2.45784242640463e-10</v>
      </c>
      <c r="JE336">
        <v>0.0444475935836347</v>
      </c>
      <c r="JF336">
        <v>0.00491888386651684</v>
      </c>
      <c r="JG336">
        <v>0.000226889049496401</v>
      </c>
      <c r="JH336">
        <v>4.01595507822366e-06</v>
      </c>
      <c r="JI336">
        <v>-0</v>
      </c>
      <c r="JJ336">
        <v>2035</v>
      </c>
      <c r="JK336">
        <v>2</v>
      </c>
      <c r="JL336">
        <v>30</v>
      </c>
      <c r="JM336">
        <v>187170</v>
      </c>
      <c r="JN336">
        <v>187169.9</v>
      </c>
      <c r="JO336">
        <v>1.20972</v>
      </c>
      <c r="JP336">
        <v>2.3877</v>
      </c>
      <c r="JQ336">
        <v>1.4978</v>
      </c>
      <c r="JR336">
        <v>2.32666</v>
      </c>
      <c r="JS336">
        <v>1.54419</v>
      </c>
      <c r="JT336">
        <v>2.31812</v>
      </c>
      <c r="JU336">
        <v>35.9412</v>
      </c>
      <c r="JV336">
        <v>24.1225</v>
      </c>
      <c r="JW336">
        <v>18</v>
      </c>
      <c r="JX336">
        <v>546.572</v>
      </c>
      <c r="JY336">
        <v>419.597</v>
      </c>
      <c r="JZ336">
        <v>27.3004</v>
      </c>
      <c r="KA336">
        <v>27.9259</v>
      </c>
      <c r="KB336">
        <v>30.0003</v>
      </c>
      <c r="KC336">
        <v>27.6849</v>
      </c>
      <c r="KD336">
        <v>27.6974</v>
      </c>
      <c r="KE336">
        <v>24.312</v>
      </c>
      <c r="KF336">
        <v>31.6228</v>
      </c>
      <c r="KG336">
        <v>42.7244</v>
      </c>
      <c r="KH336">
        <v>27.309</v>
      </c>
      <c r="KI336">
        <v>521.81</v>
      </c>
      <c r="KJ336">
        <v>18.7489</v>
      </c>
      <c r="KK336">
        <v>93.4672</v>
      </c>
      <c r="KL336">
        <v>98.7524</v>
      </c>
    </row>
    <row r="337" spans="1:298">
      <c r="A337">
        <v>321</v>
      </c>
      <c r="B337">
        <v>1758479908.1</v>
      </c>
      <c r="C337">
        <v>10580</v>
      </c>
      <c r="D337" t="s">
        <v>1088</v>
      </c>
      <c r="E337" t="s">
        <v>1089</v>
      </c>
      <c r="F337">
        <v>5</v>
      </c>
      <c r="G337" t="s">
        <v>436</v>
      </c>
      <c r="H337" t="s">
        <v>1027</v>
      </c>
      <c r="I337" t="s">
        <v>438</v>
      </c>
      <c r="J337">
        <v>1758479899.94615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516.123904152381</v>
      </c>
      <c r="AL337">
        <v>481.790848484848</v>
      </c>
      <c r="AM337">
        <v>3.38736103896102</v>
      </c>
      <c r="AN337">
        <v>63.94</v>
      </c>
      <c r="AO337">
        <f>(AQ337 - AP337 + DZ337*1E3/(8.314*(EB337+273.15)) * AS337/DY337 * AR337) * DY337/(100*DM337) * 1000/(1000 - AQ337)</f>
        <v>0</v>
      </c>
      <c r="AP337">
        <v>18.7217471898324</v>
      </c>
      <c r="AQ337">
        <v>23.9193377622378</v>
      </c>
      <c r="AR337">
        <v>-0.000176344782680033</v>
      </c>
      <c r="AS337">
        <v>94.9993966536346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5.66</v>
      </c>
      <c r="DN337">
        <v>0.5</v>
      </c>
      <c r="DO337" t="s">
        <v>440</v>
      </c>
      <c r="DP337">
        <v>2</v>
      </c>
      <c r="DQ337" t="b">
        <v>1</v>
      </c>
      <c r="DR337">
        <v>1758479899.94615</v>
      </c>
      <c r="DS337">
        <v>447.946769230769</v>
      </c>
      <c r="DT337">
        <v>489.683230769231</v>
      </c>
      <c r="DU337">
        <v>23.9488384615385</v>
      </c>
      <c r="DV337">
        <v>18.7696461538462</v>
      </c>
      <c r="DW337">
        <v>442.167230769231</v>
      </c>
      <c r="DX337">
        <v>23.6089615384615</v>
      </c>
      <c r="DY337">
        <v>500.020461538462</v>
      </c>
      <c r="DZ337">
        <v>90.0390307692307</v>
      </c>
      <c r="EA337">
        <v>0.0342681230769231</v>
      </c>
      <c r="EB337">
        <v>30.1725769230769</v>
      </c>
      <c r="EC337">
        <v>29.9772923076923</v>
      </c>
      <c r="ED337">
        <v>999.9</v>
      </c>
      <c r="EE337">
        <v>0</v>
      </c>
      <c r="EF337">
        <v>0</v>
      </c>
      <c r="EG337">
        <v>9985.81846153846</v>
      </c>
      <c r="EH337">
        <v>0</v>
      </c>
      <c r="EI337">
        <v>10.7945</v>
      </c>
      <c r="EJ337">
        <v>-41.7366076923077</v>
      </c>
      <c r="EK337">
        <v>458.937538461539</v>
      </c>
      <c r="EL337">
        <v>499.049692307692</v>
      </c>
      <c r="EM337">
        <v>5.17919692307692</v>
      </c>
      <c r="EN337">
        <v>489.683230769231</v>
      </c>
      <c r="EO337">
        <v>18.7696461538462</v>
      </c>
      <c r="EP337">
        <v>2.15633076923077</v>
      </c>
      <c r="EQ337">
        <v>1.69</v>
      </c>
      <c r="ER337">
        <v>18.6415</v>
      </c>
      <c r="ES337">
        <v>14.8048307692308</v>
      </c>
      <c r="ET337">
        <v>1999.98384615385</v>
      </c>
      <c r="EU337">
        <v>0.979994538461539</v>
      </c>
      <c r="EV337">
        <v>0.0200054307692308</v>
      </c>
      <c r="EW337">
        <v>0</v>
      </c>
      <c r="EX337">
        <v>919.857615384615</v>
      </c>
      <c r="EY337">
        <v>5.00016</v>
      </c>
      <c r="EZ337">
        <v>19110.2</v>
      </c>
      <c r="FA337">
        <v>18234.0230769231</v>
      </c>
      <c r="FB337">
        <v>48.8940769230769</v>
      </c>
      <c r="FC337">
        <v>49.437</v>
      </c>
      <c r="FD337">
        <v>49.312</v>
      </c>
      <c r="FE337">
        <v>49</v>
      </c>
      <c r="FF337">
        <v>50.687</v>
      </c>
      <c r="FG337">
        <v>1955.07384615385</v>
      </c>
      <c r="FH337">
        <v>39.91</v>
      </c>
      <c r="FI337">
        <v>0</v>
      </c>
      <c r="FJ337">
        <v>1758479909</v>
      </c>
      <c r="FK337">
        <v>0</v>
      </c>
      <c r="FL337">
        <v>919.807884615385</v>
      </c>
      <c r="FM337">
        <v>-3.29234188728219</v>
      </c>
      <c r="FN337">
        <v>-81.2444443437102</v>
      </c>
      <c r="FO337">
        <v>19109.8230769231</v>
      </c>
      <c r="FP337">
        <v>15</v>
      </c>
      <c r="FQ337">
        <v>0</v>
      </c>
      <c r="FR337" t="s">
        <v>441</v>
      </c>
      <c r="FS337">
        <v>1747249705.1</v>
      </c>
      <c r="FT337">
        <v>1747249711.1</v>
      </c>
      <c r="FU337">
        <v>0</v>
      </c>
      <c r="FV337">
        <v>0.871</v>
      </c>
      <c r="FW337">
        <v>0.066</v>
      </c>
      <c r="FX337">
        <v>5.486</v>
      </c>
      <c r="FY337">
        <v>0.145</v>
      </c>
      <c r="FZ337">
        <v>420</v>
      </c>
      <c r="GA337">
        <v>16</v>
      </c>
      <c r="GB337">
        <v>0.27</v>
      </c>
      <c r="GC337">
        <v>0.16</v>
      </c>
      <c r="GD337">
        <v>-40.76924</v>
      </c>
      <c r="GE337">
        <v>-24.1199729323308</v>
      </c>
      <c r="GF337">
        <v>2.36517634425004</v>
      </c>
      <c r="GG337">
        <v>0</v>
      </c>
      <c r="GH337">
        <v>920.014294117647</v>
      </c>
      <c r="GI337">
        <v>-3.9552635594581</v>
      </c>
      <c r="GJ337">
        <v>0.435367899152498</v>
      </c>
      <c r="GK337">
        <v>-1</v>
      </c>
      <c r="GL337">
        <v>5.1623</v>
      </c>
      <c r="GM337">
        <v>0.42052781954887</v>
      </c>
      <c r="GN337">
        <v>0.0430966221414161</v>
      </c>
      <c r="GO337">
        <v>0</v>
      </c>
      <c r="GP337">
        <v>0</v>
      </c>
      <c r="GQ337">
        <v>2</v>
      </c>
      <c r="GR337" t="s">
        <v>467</v>
      </c>
      <c r="GS337">
        <v>3.12488</v>
      </c>
      <c r="GT337">
        <v>2.65971</v>
      </c>
      <c r="GU337">
        <v>0.0971051</v>
      </c>
      <c r="GV337">
        <v>0.104418</v>
      </c>
      <c r="GW337">
        <v>0.101039</v>
      </c>
      <c r="GX337">
        <v>0.0851485</v>
      </c>
      <c r="GY337">
        <v>23355.6</v>
      </c>
      <c r="GZ337">
        <v>21856.1</v>
      </c>
      <c r="HA337">
        <v>23131.8</v>
      </c>
      <c r="HB337">
        <v>23761.8</v>
      </c>
      <c r="HC337">
        <v>35438.5</v>
      </c>
      <c r="HD337">
        <v>35982</v>
      </c>
      <c r="HE337">
        <v>41702.4</v>
      </c>
      <c r="HF337">
        <v>42371.1</v>
      </c>
      <c r="HG337">
        <v>1.90898</v>
      </c>
      <c r="HH337">
        <v>1.7978</v>
      </c>
      <c r="HI337">
        <v>0.154786</v>
      </c>
      <c r="HJ337">
        <v>0</v>
      </c>
      <c r="HK337">
        <v>27.4645</v>
      </c>
      <c r="HL337">
        <v>999.9</v>
      </c>
      <c r="HM337">
        <v>47.589</v>
      </c>
      <c r="HN337">
        <v>30.565</v>
      </c>
      <c r="HO337">
        <v>23.2595</v>
      </c>
      <c r="HP337">
        <v>53.8794</v>
      </c>
      <c r="HQ337">
        <v>43.101</v>
      </c>
      <c r="HR337">
        <v>1</v>
      </c>
      <c r="HS337">
        <v>0.0314329</v>
      </c>
      <c r="HT337">
        <v>0.00877179</v>
      </c>
      <c r="HU337">
        <v>20.2174</v>
      </c>
      <c r="HV337">
        <v>5.23301</v>
      </c>
      <c r="HW337">
        <v>11.992</v>
      </c>
      <c r="HX337">
        <v>4.9556</v>
      </c>
      <c r="HY337">
        <v>3.3039</v>
      </c>
      <c r="HZ337">
        <v>999.9</v>
      </c>
      <c r="IA337">
        <v>9999</v>
      </c>
      <c r="IB337">
        <v>9999</v>
      </c>
      <c r="IC337">
        <v>9999</v>
      </c>
      <c r="ID337">
        <v>1.86859</v>
      </c>
      <c r="IE337">
        <v>1.86429</v>
      </c>
      <c r="IF337">
        <v>1.87184</v>
      </c>
      <c r="IG337">
        <v>1.86278</v>
      </c>
      <c r="IH337">
        <v>1.86218</v>
      </c>
      <c r="II337">
        <v>1.86859</v>
      </c>
      <c r="IJ337">
        <v>1.85874</v>
      </c>
      <c r="IK337">
        <v>1.86511</v>
      </c>
      <c r="IL337">
        <v>5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5.853</v>
      </c>
      <c r="IZ337">
        <v>0.3393</v>
      </c>
      <c r="JA337">
        <v>4.24591870636989</v>
      </c>
      <c r="JB337">
        <v>0.00406324532283829</v>
      </c>
      <c r="JC337">
        <v>-1.45373754250553e-06</v>
      </c>
      <c r="JD337">
        <v>2.45784242640463e-10</v>
      </c>
      <c r="JE337">
        <v>0.0444475935836347</v>
      </c>
      <c r="JF337">
        <v>0.00491888386651684</v>
      </c>
      <c r="JG337">
        <v>0.000226889049496401</v>
      </c>
      <c r="JH337">
        <v>4.01595507822366e-06</v>
      </c>
      <c r="JI337">
        <v>-0</v>
      </c>
      <c r="JJ337">
        <v>2035</v>
      </c>
      <c r="JK337">
        <v>2</v>
      </c>
      <c r="JL337">
        <v>30</v>
      </c>
      <c r="JM337">
        <v>187170</v>
      </c>
      <c r="JN337">
        <v>187170</v>
      </c>
      <c r="JO337">
        <v>1.23901</v>
      </c>
      <c r="JP337">
        <v>2.37061</v>
      </c>
      <c r="JQ337">
        <v>1.4978</v>
      </c>
      <c r="JR337">
        <v>2.32666</v>
      </c>
      <c r="JS337">
        <v>1.54419</v>
      </c>
      <c r="JT337">
        <v>2.35229</v>
      </c>
      <c r="JU337">
        <v>35.9645</v>
      </c>
      <c r="JV337">
        <v>24.1313</v>
      </c>
      <c r="JW337">
        <v>18</v>
      </c>
      <c r="JX337">
        <v>546.579</v>
      </c>
      <c r="JY337">
        <v>419.501</v>
      </c>
      <c r="JZ337">
        <v>27.315</v>
      </c>
      <c r="KA337">
        <v>27.9303</v>
      </c>
      <c r="KB337">
        <v>30.0006</v>
      </c>
      <c r="KC337">
        <v>27.6896</v>
      </c>
      <c r="KD337">
        <v>27.702</v>
      </c>
      <c r="KE337">
        <v>24.9764</v>
      </c>
      <c r="KF337">
        <v>31.6228</v>
      </c>
      <c r="KG337">
        <v>42.7244</v>
      </c>
      <c r="KH337">
        <v>27.3231</v>
      </c>
      <c r="KI337">
        <v>542.067</v>
      </c>
      <c r="KJ337">
        <v>18.7503</v>
      </c>
      <c r="KK337">
        <v>93.4663</v>
      </c>
      <c r="KL337">
        <v>98.7512</v>
      </c>
    </row>
    <row r="338" spans="1:298">
      <c r="A338">
        <v>322</v>
      </c>
      <c r="B338">
        <v>1758479913.1</v>
      </c>
      <c r="C338">
        <v>10585</v>
      </c>
      <c r="D338" t="s">
        <v>1090</v>
      </c>
      <c r="E338" t="s">
        <v>1091</v>
      </c>
      <c r="F338">
        <v>5</v>
      </c>
      <c r="G338" t="s">
        <v>436</v>
      </c>
      <c r="H338" t="s">
        <v>1027</v>
      </c>
      <c r="I338" t="s">
        <v>438</v>
      </c>
      <c r="J338">
        <v>1758479904.94615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532.418589288312</v>
      </c>
      <c r="AL338">
        <v>497.776248484848</v>
      </c>
      <c r="AM338">
        <v>3.18744199134195</v>
      </c>
      <c r="AN338">
        <v>63.94</v>
      </c>
      <c r="AO338">
        <f>(AQ338 - AP338 + DZ338*1E3/(8.314*(EB338+273.15)) * AS338/DY338 * AR338) * DY338/(100*DM338) * 1000/(1000 - AQ338)</f>
        <v>0</v>
      </c>
      <c r="AP338">
        <v>18.7231269827675</v>
      </c>
      <c r="AQ338">
        <v>23.9116146853147</v>
      </c>
      <c r="AR338">
        <v>-9.84433551805741e-05</v>
      </c>
      <c r="AS338">
        <v>94.9993966536346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5.66</v>
      </c>
      <c r="DN338">
        <v>0.5</v>
      </c>
      <c r="DO338" t="s">
        <v>440</v>
      </c>
      <c r="DP338">
        <v>2</v>
      </c>
      <c r="DQ338" t="b">
        <v>1</v>
      </c>
      <c r="DR338">
        <v>1758479904.94615</v>
      </c>
      <c r="DS338">
        <v>463.299230769231</v>
      </c>
      <c r="DT338">
        <v>506.329230769231</v>
      </c>
      <c r="DU338">
        <v>23.9326076923077</v>
      </c>
      <c r="DV338">
        <v>18.7361769230769</v>
      </c>
      <c r="DW338">
        <v>457.475230769231</v>
      </c>
      <c r="DX338">
        <v>23.5930846153846</v>
      </c>
      <c r="DY338">
        <v>500.025692307692</v>
      </c>
      <c r="DZ338">
        <v>90.0390230769231</v>
      </c>
      <c r="EA338">
        <v>0.0341821</v>
      </c>
      <c r="EB338">
        <v>30.1809230769231</v>
      </c>
      <c r="EC338">
        <v>29.9835230769231</v>
      </c>
      <c r="ED338">
        <v>999.9</v>
      </c>
      <c r="EE338">
        <v>0</v>
      </c>
      <c r="EF338">
        <v>0</v>
      </c>
      <c r="EG338">
        <v>9984.76307692308</v>
      </c>
      <c r="EH338">
        <v>0</v>
      </c>
      <c r="EI338">
        <v>10.7945</v>
      </c>
      <c r="EJ338">
        <v>-43.0300538461538</v>
      </c>
      <c r="EK338">
        <v>474.658692307692</v>
      </c>
      <c r="EL338">
        <v>515.996846153846</v>
      </c>
      <c r="EM338">
        <v>5.19644</v>
      </c>
      <c r="EN338">
        <v>506.329230769231</v>
      </c>
      <c r="EO338">
        <v>18.7361769230769</v>
      </c>
      <c r="EP338">
        <v>2.15486923076923</v>
      </c>
      <c r="EQ338">
        <v>1.68698615384615</v>
      </c>
      <c r="ER338">
        <v>18.6306769230769</v>
      </c>
      <c r="ES338">
        <v>14.7771846153846</v>
      </c>
      <c r="ET338">
        <v>1999.98</v>
      </c>
      <c r="EU338">
        <v>0.979994538461539</v>
      </c>
      <c r="EV338">
        <v>0.0200054307692308</v>
      </c>
      <c r="EW338">
        <v>0</v>
      </c>
      <c r="EX338">
        <v>919.553923076923</v>
      </c>
      <c r="EY338">
        <v>5.00016</v>
      </c>
      <c r="EZ338">
        <v>19105.0230769231</v>
      </c>
      <c r="FA338">
        <v>18233.9923076923</v>
      </c>
      <c r="FB338">
        <v>48.9083846153846</v>
      </c>
      <c r="FC338">
        <v>49.437</v>
      </c>
      <c r="FD338">
        <v>49.312</v>
      </c>
      <c r="FE338">
        <v>49</v>
      </c>
      <c r="FF338">
        <v>50.687</v>
      </c>
      <c r="FG338">
        <v>1955.07</v>
      </c>
      <c r="FH338">
        <v>39.91</v>
      </c>
      <c r="FI338">
        <v>0</v>
      </c>
      <c r="FJ338">
        <v>1758479914.4</v>
      </c>
      <c r="FK338">
        <v>0</v>
      </c>
      <c r="FL338">
        <v>919.4516</v>
      </c>
      <c r="FM338">
        <v>-3.57999999250916</v>
      </c>
      <c r="FN338">
        <v>-45.5923076538131</v>
      </c>
      <c r="FO338">
        <v>19104.044</v>
      </c>
      <c r="FP338">
        <v>15</v>
      </c>
      <c r="FQ338">
        <v>0</v>
      </c>
      <c r="FR338" t="s">
        <v>441</v>
      </c>
      <c r="FS338">
        <v>1747249705.1</v>
      </c>
      <c r="FT338">
        <v>1747249711.1</v>
      </c>
      <c r="FU338">
        <v>0</v>
      </c>
      <c r="FV338">
        <v>0.871</v>
      </c>
      <c r="FW338">
        <v>0.066</v>
      </c>
      <c r="FX338">
        <v>5.486</v>
      </c>
      <c r="FY338">
        <v>0.145</v>
      </c>
      <c r="FZ338">
        <v>420</v>
      </c>
      <c r="GA338">
        <v>16</v>
      </c>
      <c r="GB338">
        <v>0.27</v>
      </c>
      <c r="GC338">
        <v>0.16</v>
      </c>
      <c r="GD338">
        <v>-42.1606571428571</v>
      </c>
      <c r="GE338">
        <v>-17.1231584415585</v>
      </c>
      <c r="GF338">
        <v>1.84340920852317</v>
      </c>
      <c r="GG338">
        <v>0</v>
      </c>
      <c r="GH338">
        <v>919.681882352941</v>
      </c>
      <c r="GI338">
        <v>-3.72134454026972</v>
      </c>
      <c r="GJ338">
        <v>0.431853172536401</v>
      </c>
      <c r="GK338">
        <v>-1</v>
      </c>
      <c r="GL338">
        <v>5.18055523809524</v>
      </c>
      <c r="GM338">
        <v>0.223111948051955</v>
      </c>
      <c r="GN338">
        <v>0.0314322819526809</v>
      </c>
      <c r="GO338">
        <v>0</v>
      </c>
      <c r="GP338">
        <v>0</v>
      </c>
      <c r="GQ338">
        <v>2</v>
      </c>
      <c r="GR338" t="s">
        <v>467</v>
      </c>
      <c r="GS338">
        <v>3.12479</v>
      </c>
      <c r="GT338">
        <v>2.65969</v>
      </c>
      <c r="GU338">
        <v>0.0995236</v>
      </c>
      <c r="GV338">
        <v>0.106997</v>
      </c>
      <c r="GW338">
        <v>0.101009</v>
      </c>
      <c r="GX338">
        <v>0.0851577</v>
      </c>
      <c r="GY338">
        <v>23293</v>
      </c>
      <c r="GZ338">
        <v>21792.9</v>
      </c>
      <c r="HA338">
        <v>23131.8</v>
      </c>
      <c r="HB338">
        <v>23761.5</v>
      </c>
      <c r="HC338">
        <v>35439.8</v>
      </c>
      <c r="HD338">
        <v>35981.3</v>
      </c>
      <c r="HE338">
        <v>41702.2</v>
      </c>
      <c r="HF338">
        <v>42370.4</v>
      </c>
      <c r="HG338">
        <v>1.90888</v>
      </c>
      <c r="HH338">
        <v>1.79778</v>
      </c>
      <c r="HI338">
        <v>0.154555</v>
      </c>
      <c r="HJ338">
        <v>0</v>
      </c>
      <c r="HK338">
        <v>27.4691</v>
      </c>
      <c r="HL338">
        <v>999.9</v>
      </c>
      <c r="HM338">
        <v>47.589</v>
      </c>
      <c r="HN338">
        <v>30.575</v>
      </c>
      <c r="HO338">
        <v>23.2736</v>
      </c>
      <c r="HP338">
        <v>54.5194</v>
      </c>
      <c r="HQ338">
        <v>43.2372</v>
      </c>
      <c r="HR338">
        <v>1</v>
      </c>
      <c r="HS338">
        <v>0.0316184</v>
      </c>
      <c r="HT338">
        <v>0.0143246</v>
      </c>
      <c r="HU338">
        <v>20.2176</v>
      </c>
      <c r="HV338">
        <v>5.23346</v>
      </c>
      <c r="HW338">
        <v>11.992</v>
      </c>
      <c r="HX338">
        <v>4.95565</v>
      </c>
      <c r="HY338">
        <v>3.30395</v>
      </c>
      <c r="HZ338">
        <v>999.9</v>
      </c>
      <c r="IA338">
        <v>9999</v>
      </c>
      <c r="IB338">
        <v>9999</v>
      </c>
      <c r="IC338">
        <v>9999</v>
      </c>
      <c r="ID338">
        <v>1.86859</v>
      </c>
      <c r="IE338">
        <v>1.86432</v>
      </c>
      <c r="IF338">
        <v>1.87183</v>
      </c>
      <c r="IG338">
        <v>1.86278</v>
      </c>
      <c r="IH338">
        <v>1.86218</v>
      </c>
      <c r="II338">
        <v>1.86859</v>
      </c>
      <c r="IJ338">
        <v>1.85876</v>
      </c>
      <c r="IK338">
        <v>1.86509</v>
      </c>
      <c r="IL338">
        <v>5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5.897</v>
      </c>
      <c r="IZ338">
        <v>0.3391</v>
      </c>
      <c r="JA338">
        <v>4.24591870636989</v>
      </c>
      <c r="JB338">
        <v>0.00406324532283829</v>
      </c>
      <c r="JC338">
        <v>-1.45373754250553e-06</v>
      </c>
      <c r="JD338">
        <v>2.45784242640463e-10</v>
      </c>
      <c r="JE338">
        <v>0.0444475935836347</v>
      </c>
      <c r="JF338">
        <v>0.00491888386651684</v>
      </c>
      <c r="JG338">
        <v>0.000226889049496401</v>
      </c>
      <c r="JH338">
        <v>4.01595507822366e-06</v>
      </c>
      <c r="JI338">
        <v>-0</v>
      </c>
      <c r="JJ338">
        <v>2035</v>
      </c>
      <c r="JK338">
        <v>2</v>
      </c>
      <c r="JL338">
        <v>30</v>
      </c>
      <c r="JM338">
        <v>187170.1</v>
      </c>
      <c r="JN338">
        <v>187170</v>
      </c>
      <c r="JO338">
        <v>1.27197</v>
      </c>
      <c r="JP338">
        <v>2.37793</v>
      </c>
      <c r="JQ338">
        <v>1.4978</v>
      </c>
      <c r="JR338">
        <v>2.32666</v>
      </c>
      <c r="JS338">
        <v>1.54419</v>
      </c>
      <c r="JT338">
        <v>2.35107</v>
      </c>
      <c r="JU338">
        <v>35.9645</v>
      </c>
      <c r="JV338">
        <v>24.1313</v>
      </c>
      <c r="JW338">
        <v>18</v>
      </c>
      <c r="JX338">
        <v>546.559</v>
      </c>
      <c r="JY338">
        <v>419.52</v>
      </c>
      <c r="JZ338">
        <v>27.3272</v>
      </c>
      <c r="KA338">
        <v>27.935</v>
      </c>
      <c r="KB338">
        <v>30.0004</v>
      </c>
      <c r="KC338">
        <v>27.6948</v>
      </c>
      <c r="KD338">
        <v>27.7067</v>
      </c>
      <c r="KE338">
        <v>25.5739</v>
      </c>
      <c r="KF338">
        <v>31.6228</v>
      </c>
      <c r="KG338">
        <v>42.7244</v>
      </c>
      <c r="KH338">
        <v>27.3287</v>
      </c>
      <c r="KI338">
        <v>555.551</v>
      </c>
      <c r="KJ338">
        <v>18.7489</v>
      </c>
      <c r="KK338">
        <v>93.466</v>
      </c>
      <c r="KL338">
        <v>98.7498</v>
      </c>
    </row>
    <row r="339" spans="1:298">
      <c r="A339">
        <v>323</v>
      </c>
      <c r="B339">
        <v>1758479918.1</v>
      </c>
      <c r="C339">
        <v>10590</v>
      </c>
      <c r="D339" t="s">
        <v>1092</v>
      </c>
      <c r="E339" t="s">
        <v>1093</v>
      </c>
      <c r="F339">
        <v>5</v>
      </c>
      <c r="G339" t="s">
        <v>436</v>
      </c>
      <c r="H339" t="s">
        <v>1027</v>
      </c>
      <c r="I339" t="s">
        <v>438</v>
      </c>
      <c r="J339">
        <v>1758479909.94615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550.406220519481</v>
      </c>
      <c r="AL339">
        <v>514.677024242424</v>
      </c>
      <c r="AM339">
        <v>3.39395670995669</v>
      </c>
      <c r="AN339">
        <v>63.94</v>
      </c>
      <c r="AO339">
        <f>(AQ339 - AP339 + DZ339*1E3/(8.314*(EB339+273.15)) * AS339/DY339 * AR339) * DY339/(100*DM339) * 1000/(1000 - AQ339)</f>
        <v>0</v>
      </c>
      <c r="AP339">
        <v>18.7259707200838</v>
      </c>
      <c r="AQ339">
        <v>23.9102020979021</v>
      </c>
      <c r="AR339">
        <v>-3.13733688669116e-05</v>
      </c>
      <c r="AS339">
        <v>94.9993966536346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5.66</v>
      </c>
      <c r="DN339">
        <v>0.5</v>
      </c>
      <c r="DO339" t="s">
        <v>440</v>
      </c>
      <c r="DP339">
        <v>2</v>
      </c>
      <c r="DQ339" t="b">
        <v>1</v>
      </c>
      <c r="DR339">
        <v>1758479909.94615</v>
      </c>
      <c r="DS339">
        <v>479.189692307692</v>
      </c>
      <c r="DT339">
        <v>523.495307692308</v>
      </c>
      <c r="DU339">
        <v>23.9186153846154</v>
      </c>
      <c r="DV339">
        <v>18.7251538461538</v>
      </c>
      <c r="DW339">
        <v>473.320384615385</v>
      </c>
      <c r="DX339">
        <v>23.5794</v>
      </c>
      <c r="DY339">
        <v>500.008615384615</v>
      </c>
      <c r="DZ339">
        <v>90.0394846153846</v>
      </c>
      <c r="EA339">
        <v>0.0340949384615385</v>
      </c>
      <c r="EB339">
        <v>30.1872384615385</v>
      </c>
      <c r="EC339">
        <v>29.9876230769231</v>
      </c>
      <c r="ED339">
        <v>999.9</v>
      </c>
      <c r="EE339">
        <v>0</v>
      </c>
      <c r="EF339">
        <v>0</v>
      </c>
      <c r="EG339">
        <v>10002.0692307692</v>
      </c>
      <c r="EH339">
        <v>0</v>
      </c>
      <c r="EI339">
        <v>10.7957846153846</v>
      </c>
      <c r="EJ339">
        <v>-44.3055230769231</v>
      </c>
      <c r="EK339">
        <v>490.931846153846</v>
      </c>
      <c r="EL339">
        <v>533.484846153846</v>
      </c>
      <c r="EM339">
        <v>5.19346153846154</v>
      </c>
      <c r="EN339">
        <v>523.495307692308</v>
      </c>
      <c r="EO339">
        <v>18.7251538461538</v>
      </c>
      <c r="EP339">
        <v>2.15362</v>
      </c>
      <c r="EQ339">
        <v>1.68600461538462</v>
      </c>
      <c r="ER339">
        <v>18.6214153846154</v>
      </c>
      <c r="ES339">
        <v>14.7681538461538</v>
      </c>
      <c r="ET339">
        <v>1999.99846153846</v>
      </c>
      <c r="EU339">
        <v>0.979994769230769</v>
      </c>
      <c r="EV339">
        <v>0.0200052153846154</v>
      </c>
      <c r="EW339">
        <v>0</v>
      </c>
      <c r="EX339">
        <v>919.313692307692</v>
      </c>
      <c r="EY339">
        <v>5.00016</v>
      </c>
      <c r="EZ339">
        <v>19101.7076923077</v>
      </c>
      <c r="FA339">
        <v>18234.1538461538</v>
      </c>
      <c r="FB339">
        <v>48.9179230769231</v>
      </c>
      <c r="FC339">
        <v>49.437</v>
      </c>
      <c r="FD339">
        <v>49.312</v>
      </c>
      <c r="FE339">
        <v>49</v>
      </c>
      <c r="FF339">
        <v>50.687</v>
      </c>
      <c r="FG339">
        <v>1955.08846153846</v>
      </c>
      <c r="FH339">
        <v>39.91</v>
      </c>
      <c r="FI339">
        <v>0</v>
      </c>
      <c r="FJ339">
        <v>1758479919.2</v>
      </c>
      <c r="FK339">
        <v>0</v>
      </c>
      <c r="FL339">
        <v>919.22436</v>
      </c>
      <c r="FM339">
        <v>-3.14676923036537</v>
      </c>
      <c r="FN339">
        <v>-21.80769233519</v>
      </c>
      <c r="FO339">
        <v>19101.128</v>
      </c>
      <c r="FP339">
        <v>15</v>
      </c>
      <c r="FQ339">
        <v>0</v>
      </c>
      <c r="FR339" t="s">
        <v>441</v>
      </c>
      <c r="FS339">
        <v>1747249705.1</v>
      </c>
      <c r="FT339">
        <v>1747249711.1</v>
      </c>
      <c r="FU339">
        <v>0</v>
      </c>
      <c r="FV339">
        <v>0.871</v>
      </c>
      <c r="FW339">
        <v>0.066</v>
      </c>
      <c r="FX339">
        <v>5.486</v>
      </c>
      <c r="FY339">
        <v>0.145</v>
      </c>
      <c r="FZ339">
        <v>420</v>
      </c>
      <c r="GA339">
        <v>16</v>
      </c>
      <c r="GB339">
        <v>0.27</v>
      </c>
      <c r="GC339">
        <v>0.16</v>
      </c>
      <c r="GD339">
        <v>-43.669285</v>
      </c>
      <c r="GE339">
        <v>-13.6603624060151</v>
      </c>
      <c r="GF339">
        <v>1.46142570980361</v>
      </c>
      <c r="GG339">
        <v>0</v>
      </c>
      <c r="GH339">
        <v>919.409117647059</v>
      </c>
      <c r="GI339">
        <v>-3.01989304864157</v>
      </c>
      <c r="GJ339">
        <v>0.388091769370707</v>
      </c>
      <c r="GK339">
        <v>-1</v>
      </c>
      <c r="GL339">
        <v>5.194339</v>
      </c>
      <c r="GM339">
        <v>-0.063675789473693</v>
      </c>
      <c r="GN339">
        <v>0.0112568840715358</v>
      </c>
      <c r="GO339">
        <v>1</v>
      </c>
      <c r="GP339">
        <v>1</v>
      </c>
      <c r="GQ339">
        <v>2</v>
      </c>
      <c r="GR339" t="s">
        <v>448</v>
      </c>
      <c r="GS339">
        <v>3.12494</v>
      </c>
      <c r="GT339">
        <v>2.65977</v>
      </c>
      <c r="GU339">
        <v>0.101999</v>
      </c>
      <c r="GV339">
        <v>0.109313</v>
      </c>
      <c r="GW339">
        <v>0.101011</v>
      </c>
      <c r="GX339">
        <v>0.08517</v>
      </c>
      <c r="GY339">
        <v>23228.5</v>
      </c>
      <c r="GZ339">
        <v>21736.1</v>
      </c>
      <c r="HA339">
        <v>23131.3</v>
      </c>
      <c r="HB339">
        <v>23761.1</v>
      </c>
      <c r="HC339">
        <v>35439.2</v>
      </c>
      <c r="HD339">
        <v>35980.8</v>
      </c>
      <c r="HE339">
        <v>41701.4</v>
      </c>
      <c r="HF339">
        <v>42370.3</v>
      </c>
      <c r="HG339">
        <v>1.909</v>
      </c>
      <c r="HH339">
        <v>1.79757</v>
      </c>
      <c r="HI339">
        <v>0.154823</v>
      </c>
      <c r="HJ339">
        <v>0</v>
      </c>
      <c r="HK339">
        <v>27.4732</v>
      </c>
      <c r="HL339">
        <v>999.9</v>
      </c>
      <c r="HM339">
        <v>47.564</v>
      </c>
      <c r="HN339">
        <v>30.565</v>
      </c>
      <c r="HO339">
        <v>23.2478</v>
      </c>
      <c r="HP339">
        <v>54.0494</v>
      </c>
      <c r="HQ339">
        <v>43.0929</v>
      </c>
      <c r="HR339">
        <v>1</v>
      </c>
      <c r="HS339">
        <v>0.0321468</v>
      </c>
      <c r="HT339">
        <v>0.0360948</v>
      </c>
      <c r="HU339">
        <v>20.2175</v>
      </c>
      <c r="HV339">
        <v>5.23182</v>
      </c>
      <c r="HW339">
        <v>11.992</v>
      </c>
      <c r="HX339">
        <v>4.95555</v>
      </c>
      <c r="HY339">
        <v>3.3038</v>
      </c>
      <c r="HZ339">
        <v>999.9</v>
      </c>
      <c r="IA339">
        <v>9999</v>
      </c>
      <c r="IB339">
        <v>9999</v>
      </c>
      <c r="IC339">
        <v>9999</v>
      </c>
      <c r="ID339">
        <v>1.86859</v>
      </c>
      <c r="IE339">
        <v>1.86431</v>
      </c>
      <c r="IF339">
        <v>1.87184</v>
      </c>
      <c r="IG339">
        <v>1.86278</v>
      </c>
      <c r="IH339">
        <v>1.86218</v>
      </c>
      <c r="II339">
        <v>1.86859</v>
      </c>
      <c r="IJ339">
        <v>1.85873</v>
      </c>
      <c r="IK339">
        <v>1.86509</v>
      </c>
      <c r="IL339">
        <v>5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5.944</v>
      </c>
      <c r="IZ339">
        <v>0.3391</v>
      </c>
      <c r="JA339">
        <v>4.24591870636989</v>
      </c>
      <c r="JB339">
        <v>0.00406324532283829</v>
      </c>
      <c r="JC339">
        <v>-1.45373754250553e-06</v>
      </c>
      <c r="JD339">
        <v>2.45784242640463e-10</v>
      </c>
      <c r="JE339">
        <v>0.0444475935836347</v>
      </c>
      <c r="JF339">
        <v>0.00491888386651684</v>
      </c>
      <c r="JG339">
        <v>0.000226889049496401</v>
      </c>
      <c r="JH339">
        <v>4.01595507822366e-06</v>
      </c>
      <c r="JI339">
        <v>-0</v>
      </c>
      <c r="JJ339">
        <v>2035</v>
      </c>
      <c r="JK339">
        <v>2</v>
      </c>
      <c r="JL339">
        <v>30</v>
      </c>
      <c r="JM339">
        <v>187170.2</v>
      </c>
      <c r="JN339">
        <v>187170.1</v>
      </c>
      <c r="JO339">
        <v>1.30249</v>
      </c>
      <c r="JP339">
        <v>2.37671</v>
      </c>
      <c r="JQ339">
        <v>1.49902</v>
      </c>
      <c r="JR339">
        <v>2.32666</v>
      </c>
      <c r="JS339">
        <v>1.54419</v>
      </c>
      <c r="JT339">
        <v>2.30103</v>
      </c>
      <c r="JU339">
        <v>35.9645</v>
      </c>
      <c r="JV339">
        <v>24.1225</v>
      </c>
      <c r="JW339">
        <v>18</v>
      </c>
      <c r="JX339">
        <v>546.68</v>
      </c>
      <c r="JY339">
        <v>419.438</v>
      </c>
      <c r="JZ339">
        <v>27.3342</v>
      </c>
      <c r="KA339">
        <v>27.9398</v>
      </c>
      <c r="KB339">
        <v>30.0005</v>
      </c>
      <c r="KC339">
        <v>27.6995</v>
      </c>
      <c r="KD339">
        <v>27.7114</v>
      </c>
      <c r="KE339">
        <v>26.2353</v>
      </c>
      <c r="KF339">
        <v>31.6228</v>
      </c>
      <c r="KG339">
        <v>42.7244</v>
      </c>
      <c r="KH339">
        <v>27.3349</v>
      </c>
      <c r="KI339">
        <v>575.783</v>
      </c>
      <c r="KJ339">
        <v>18.7485</v>
      </c>
      <c r="KK339">
        <v>93.4642</v>
      </c>
      <c r="KL339">
        <v>98.7491</v>
      </c>
    </row>
    <row r="340" spans="1:298">
      <c r="A340">
        <v>324</v>
      </c>
      <c r="B340">
        <v>1758479923.1</v>
      </c>
      <c r="C340">
        <v>10595</v>
      </c>
      <c r="D340" t="s">
        <v>1094</v>
      </c>
      <c r="E340" t="s">
        <v>1095</v>
      </c>
      <c r="F340">
        <v>5</v>
      </c>
      <c r="G340" t="s">
        <v>436</v>
      </c>
      <c r="H340" t="s">
        <v>1027</v>
      </c>
      <c r="I340" t="s">
        <v>438</v>
      </c>
      <c r="J340">
        <v>1758479914.94615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566.897010074459</v>
      </c>
      <c r="AL340">
        <v>530.94803030303</v>
      </c>
      <c r="AM340">
        <v>3.24976017316012</v>
      </c>
      <c r="AN340">
        <v>63.94</v>
      </c>
      <c r="AO340">
        <f>(AQ340 - AP340 + DZ340*1E3/(8.314*(EB340+273.15)) * AS340/DY340 * AR340) * DY340/(100*DM340) * 1000/(1000 - AQ340)</f>
        <v>0</v>
      </c>
      <c r="AP340">
        <v>18.7299967468819</v>
      </c>
      <c r="AQ340">
        <v>23.9163202797203</v>
      </c>
      <c r="AR340">
        <v>2.73695468790985e-05</v>
      </c>
      <c r="AS340">
        <v>94.9993966536346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5.66</v>
      </c>
      <c r="DN340">
        <v>0.5</v>
      </c>
      <c r="DO340" t="s">
        <v>440</v>
      </c>
      <c r="DP340">
        <v>2</v>
      </c>
      <c r="DQ340" t="b">
        <v>1</v>
      </c>
      <c r="DR340">
        <v>1758479914.94615</v>
      </c>
      <c r="DS340">
        <v>495.283153846154</v>
      </c>
      <c r="DT340">
        <v>540.170923076923</v>
      </c>
      <c r="DU340">
        <v>23.9135692307692</v>
      </c>
      <c r="DV340">
        <v>18.7268153846154</v>
      </c>
      <c r="DW340">
        <v>489.368307692308</v>
      </c>
      <c r="DX340">
        <v>23.5744692307692</v>
      </c>
      <c r="DY340">
        <v>499.992230769231</v>
      </c>
      <c r="DZ340">
        <v>90.0387923076923</v>
      </c>
      <c r="EA340">
        <v>0.0340190076923077</v>
      </c>
      <c r="EB340">
        <v>30.1922846153846</v>
      </c>
      <c r="EC340">
        <v>29.9928692307692</v>
      </c>
      <c r="ED340">
        <v>999.9</v>
      </c>
      <c r="EE340">
        <v>0</v>
      </c>
      <c r="EF340">
        <v>0</v>
      </c>
      <c r="EG340">
        <v>10010.9615384615</v>
      </c>
      <c r="EH340">
        <v>0</v>
      </c>
      <c r="EI340">
        <v>10.7977076923077</v>
      </c>
      <c r="EJ340">
        <v>-44.8876692307692</v>
      </c>
      <c r="EK340">
        <v>507.417076923077</v>
      </c>
      <c r="EL340">
        <v>550.479538461538</v>
      </c>
      <c r="EM340">
        <v>5.18675461538461</v>
      </c>
      <c r="EN340">
        <v>540.170923076923</v>
      </c>
      <c r="EO340">
        <v>18.7268153846154</v>
      </c>
      <c r="EP340">
        <v>2.15314923076923</v>
      </c>
      <c r="EQ340">
        <v>1.68614076923077</v>
      </c>
      <c r="ER340">
        <v>18.6179230769231</v>
      </c>
      <c r="ES340">
        <v>14.7694153846154</v>
      </c>
      <c r="ET340">
        <v>1999.97</v>
      </c>
      <c r="EU340">
        <v>0.979994538461539</v>
      </c>
      <c r="EV340">
        <v>0.0200054307692308</v>
      </c>
      <c r="EW340">
        <v>0</v>
      </c>
      <c r="EX340">
        <v>919.140538461539</v>
      </c>
      <c r="EY340">
        <v>5.00016</v>
      </c>
      <c r="EZ340">
        <v>19099.8153846154</v>
      </c>
      <c r="FA340">
        <v>18233.8769230769</v>
      </c>
      <c r="FB340">
        <v>48.9322307692308</v>
      </c>
      <c r="FC340">
        <v>49.437</v>
      </c>
      <c r="FD340">
        <v>49.312</v>
      </c>
      <c r="FE340">
        <v>49</v>
      </c>
      <c r="FF340">
        <v>50.687</v>
      </c>
      <c r="FG340">
        <v>1955.06</v>
      </c>
      <c r="FH340">
        <v>39.91</v>
      </c>
      <c r="FI340">
        <v>0</v>
      </c>
      <c r="FJ340">
        <v>1758479924</v>
      </c>
      <c r="FK340">
        <v>0</v>
      </c>
      <c r="FL340">
        <v>919.0648</v>
      </c>
      <c r="FM340">
        <v>-0.634461535083303</v>
      </c>
      <c r="FN340">
        <v>-13.2769230021829</v>
      </c>
      <c r="FO340">
        <v>19099.924</v>
      </c>
      <c r="FP340">
        <v>15</v>
      </c>
      <c r="FQ340">
        <v>0</v>
      </c>
      <c r="FR340" t="s">
        <v>441</v>
      </c>
      <c r="FS340">
        <v>1747249705.1</v>
      </c>
      <c r="FT340">
        <v>1747249711.1</v>
      </c>
      <c r="FU340">
        <v>0</v>
      </c>
      <c r="FV340">
        <v>0.871</v>
      </c>
      <c r="FW340">
        <v>0.066</v>
      </c>
      <c r="FX340">
        <v>5.486</v>
      </c>
      <c r="FY340">
        <v>0.145</v>
      </c>
      <c r="FZ340">
        <v>420</v>
      </c>
      <c r="GA340">
        <v>16</v>
      </c>
      <c r="GB340">
        <v>0.27</v>
      </c>
      <c r="GC340">
        <v>0.16</v>
      </c>
      <c r="GD340">
        <v>-44.5648952380952</v>
      </c>
      <c r="GE340">
        <v>-8.08870129870133</v>
      </c>
      <c r="GF340">
        <v>0.927650895170515</v>
      </c>
      <c r="GG340">
        <v>0</v>
      </c>
      <c r="GH340">
        <v>919.218029411765</v>
      </c>
      <c r="GI340">
        <v>-1.97245225161874</v>
      </c>
      <c r="GJ340">
        <v>0.332232774996695</v>
      </c>
      <c r="GK340">
        <v>-1</v>
      </c>
      <c r="GL340">
        <v>5.19192714285714</v>
      </c>
      <c r="GM340">
        <v>-0.0917283116883083</v>
      </c>
      <c r="GN340">
        <v>0.0103106783033333</v>
      </c>
      <c r="GO340">
        <v>1</v>
      </c>
      <c r="GP340">
        <v>1</v>
      </c>
      <c r="GQ340">
        <v>2</v>
      </c>
      <c r="GR340" t="s">
        <v>448</v>
      </c>
      <c r="GS340">
        <v>3.1249</v>
      </c>
      <c r="GT340">
        <v>2.65956</v>
      </c>
      <c r="GU340">
        <v>0.10438</v>
      </c>
      <c r="GV340">
        <v>0.111793</v>
      </c>
      <c r="GW340">
        <v>0.101027</v>
      </c>
      <c r="GX340">
        <v>0.0851747</v>
      </c>
      <c r="GY340">
        <v>23166.6</v>
      </c>
      <c r="GZ340">
        <v>21675.4</v>
      </c>
      <c r="HA340">
        <v>23131</v>
      </c>
      <c r="HB340">
        <v>23761</v>
      </c>
      <c r="HC340">
        <v>35438.3</v>
      </c>
      <c r="HD340">
        <v>35980.5</v>
      </c>
      <c r="HE340">
        <v>41700.8</v>
      </c>
      <c r="HF340">
        <v>42369.9</v>
      </c>
      <c r="HG340">
        <v>1.90888</v>
      </c>
      <c r="HH340">
        <v>1.79745</v>
      </c>
      <c r="HI340">
        <v>0.15492</v>
      </c>
      <c r="HJ340">
        <v>0</v>
      </c>
      <c r="HK340">
        <v>27.4759</v>
      </c>
      <c r="HL340">
        <v>999.9</v>
      </c>
      <c r="HM340">
        <v>47.564</v>
      </c>
      <c r="HN340">
        <v>30.575</v>
      </c>
      <c r="HO340">
        <v>23.2591</v>
      </c>
      <c r="HP340">
        <v>53.6994</v>
      </c>
      <c r="HQ340">
        <v>43.0529</v>
      </c>
      <c r="HR340">
        <v>1</v>
      </c>
      <c r="HS340">
        <v>0.032467</v>
      </c>
      <c r="HT340">
        <v>0.0476362</v>
      </c>
      <c r="HU340">
        <v>20.2177</v>
      </c>
      <c r="HV340">
        <v>5.23316</v>
      </c>
      <c r="HW340">
        <v>11.992</v>
      </c>
      <c r="HX340">
        <v>4.95565</v>
      </c>
      <c r="HY340">
        <v>3.3039</v>
      </c>
      <c r="HZ340">
        <v>999.9</v>
      </c>
      <c r="IA340">
        <v>9999</v>
      </c>
      <c r="IB340">
        <v>9999</v>
      </c>
      <c r="IC340">
        <v>9999</v>
      </c>
      <c r="ID340">
        <v>1.86858</v>
      </c>
      <c r="IE340">
        <v>1.86432</v>
      </c>
      <c r="IF340">
        <v>1.87181</v>
      </c>
      <c r="IG340">
        <v>1.86279</v>
      </c>
      <c r="IH340">
        <v>1.86218</v>
      </c>
      <c r="II340">
        <v>1.86859</v>
      </c>
      <c r="IJ340">
        <v>1.85876</v>
      </c>
      <c r="IK340">
        <v>1.8651</v>
      </c>
      <c r="IL340">
        <v>5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5.988</v>
      </c>
      <c r="IZ340">
        <v>0.3392</v>
      </c>
      <c r="JA340">
        <v>4.24591870636989</v>
      </c>
      <c r="JB340">
        <v>0.00406324532283829</v>
      </c>
      <c r="JC340">
        <v>-1.45373754250553e-06</v>
      </c>
      <c r="JD340">
        <v>2.45784242640463e-10</v>
      </c>
      <c r="JE340">
        <v>0.0444475935836347</v>
      </c>
      <c r="JF340">
        <v>0.00491888386651684</v>
      </c>
      <c r="JG340">
        <v>0.000226889049496401</v>
      </c>
      <c r="JH340">
        <v>4.01595507822366e-06</v>
      </c>
      <c r="JI340">
        <v>-0</v>
      </c>
      <c r="JJ340">
        <v>2035</v>
      </c>
      <c r="JK340">
        <v>2</v>
      </c>
      <c r="JL340">
        <v>30</v>
      </c>
      <c r="JM340">
        <v>187170.3</v>
      </c>
      <c r="JN340">
        <v>187170.2</v>
      </c>
      <c r="JO340">
        <v>1.33667</v>
      </c>
      <c r="JP340">
        <v>2.37793</v>
      </c>
      <c r="JQ340">
        <v>1.49902</v>
      </c>
      <c r="JR340">
        <v>2.32666</v>
      </c>
      <c r="JS340">
        <v>1.54419</v>
      </c>
      <c r="JT340">
        <v>2.30835</v>
      </c>
      <c r="JU340">
        <v>35.9645</v>
      </c>
      <c r="JV340">
        <v>24.1225</v>
      </c>
      <c r="JW340">
        <v>18</v>
      </c>
      <c r="JX340">
        <v>546.639</v>
      </c>
      <c r="JY340">
        <v>419.4</v>
      </c>
      <c r="JZ340">
        <v>27.3389</v>
      </c>
      <c r="KA340">
        <v>27.9445</v>
      </c>
      <c r="KB340">
        <v>30.0005</v>
      </c>
      <c r="KC340">
        <v>27.7042</v>
      </c>
      <c r="KD340">
        <v>27.7162</v>
      </c>
      <c r="KE340">
        <v>26.8357</v>
      </c>
      <c r="KF340">
        <v>31.6228</v>
      </c>
      <c r="KG340">
        <v>42.7244</v>
      </c>
      <c r="KH340">
        <v>27.3368</v>
      </c>
      <c r="KI340">
        <v>589.311</v>
      </c>
      <c r="KJ340">
        <v>18.7395</v>
      </c>
      <c r="KK340">
        <v>93.4628</v>
      </c>
      <c r="KL340">
        <v>98.7482</v>
      </c>
    </row>
    <row r="341" spans="1:298">
      <c r="A341">
        <v>325</v>
      </c>
      <c r="B341">
        <v>1758479928.1</v>
      </c>
      <c r="C341">
        <v>10600</v>
      </c>
      <c r="D341" t="s">
        <v>1096</v>
      </c>
      <c r="E341" t="s">
        <v>1097</v>
      </c>
      <c r="F341">
        <v>5</v>
      </c>
      <c r="G341" t="s">
        <v>436</v>
      </c>
      <c r="H341" t="s">
        <v>1027</v>
      </c>
      <c r="I341" t="s">
        <v>438</v>
      </c>
      <c r="J341">
        <v>1758479919.94615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584.720391615585</v>
      </c>
      <c r="AL341">
        <v>547.961612121212</v>
      </c>
      <c r="AM341">
        <v>3.40569740259735</v>
      </c>
      <c r="AN341">
        <v>63.94</v>
      </c>
      <c r="AO341">
        <f>(AQ341 - AP341 + DZ341*1E3/(8.314*(EB341+273.15)) * AS341/DY341 * AR341) * DY341/(100*DM341) * 1000/(1000 - AQ341)</f>
        <v>0</v>
      </c>
      <c r="AP341">
        <v>18.731789085153</v>
      </c>
      <c r="AQ341">
        <v>23.9181230769231</v>
      </c>
      <c r="AR341">
        <v>1.91233047838052e-05</v>
      </c>
      <c r="AS341">
        <v>94.9993966536346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5.66</v>
      </c>
      <c r="DN341">
        <v>0.5</v>
      </c>
      <c r="DO341" t="s">
        <v>440</v>
      </c>
      <c r="DP341">
        <v>2</v>
      </c>
      <c r="DQ341" t="b">
        <v>1</v>
      </c>
      <c r="DR341">
        <v>1758479919.94615</v>
      </c>
      <c r="DS341">
        <v>511.454769230769</v>
      </c>
      <c r="DT341">
        <v>557.238</v>
      </c>
      <c r="DU341">
        <v>23.9139461538462</v>
      </c>
      <c r="DV341">
        <v>18.7296769230769</v>
      </c>
      <c r="DW341">
        <v>505.494769230769</v>
      </c>
      <c r="DX341">
        <v>23.5748307692308</v>
      </c>
      <c r="DY341">
        <v>500.006769230769</v>
      </c>
      <c r="DZ341">
        <v>90.0390307692308</v>
      </c>
      <c r="EA341">
        <v>0.0338862153846154</v>
      </c>
      <c r="EB341">
        <v>30.1973538461538</v>
      </c>
      <c r="EC341">
        <v>29.9987384615385</v>
      </c>
      <c r="ED341">
        <v>999.9</v>
      </c>
      <c r="EE341">
        <v>0</v>
      </c>
      <c r="EF341">
        <v>0</v>
      </c>
      <c r="EG341">
        <v>10016.5807692308</v>
      </c>
      <c r="EH341">
        <v>0</v>
      </c>
      <c r="EI341">
        <v>10.7977076923077</v>
      </c>
      <c r="EJ341">
        <v>-45.7831923076923</v>
      </c>
      <c r="EK341">
        <v>523.985153846154</v>
      </c>
      <c r="EL341">
        <v>567.873923076923</v>
      </c>
      <c r="EM341">
        <v>5.18426538461538</v>
      </c>
      <c r="EN341">
        <v>557.238</v>
      </c>
      <c r="EO341">
        <v>18.7296769230769</v>
      </c>
      <c r="EP341">
        <v>2.15318769230769</v>
      </c>
      <c r="EQ341">
        <v>1.68640307692308</v>
      </c>
      <c r="ER341">
        <v>18.6182</v>
      </c>
      <c r="ES341">
        <v>14.7718230769231</v>
      </c>
      <c r="ET341">
        <v>1999.99076923077</v>
      </c>
      <c r="EU341">
        <v>0.979994769230769</v>
      </c>
      <c r="EV341">
        <v>0.0200052153846154</v>
      </c>
      <c r="EW341">
        <v>0</v>
      </c>
      <c r="EX341">
        <v>919.178615384615</v>
      </c>
      <c r="EY341">
        <v>5.00016</v>
      </c>
      <c r="EZ341">
        <v>19099.3153846154</v>
      </c>
      <c r="FA341">
        <v>18234.0615384615</v>
      </c>
      <c r="FB341">
        <v>48.9322307692308</v>
      </c>
      <c r="FC341">
        <v>49.437</v>
      </c>
      <c r="FD341">
        <v>49.3168461538462</v>
      </c>
      <c r="FE341">
        <v>49</v>
      </c>
      <c r="FF341">
        <v>50.687</v>
      </c>
      <c r="FG341">
        <v>1955.08076923077</v>
      </c>
      <c r="FH341">
        <v>39.91</v>
      </c>
      <c r="FI341">
        <v>0</v>
      </c>
      <c r="FJ341">
        <v>1758479929.4</v>
      </c>
      <c r="FK341">
        <v>0</v>
      </c>
      <c r="FL341">
        <v>919.113</v>
      </c>
      <c r="FM341">
        <v>1.48533332822085</v>
      </c>
      <c r="FN341">
        <v>-0.0547007987198378</v>
      </c>
      <c r="FO341">
        <v>19099.3538461538</v>
      </c>
      <c r="FP341">
        <v>15</v>
      </c>
      <c r="FQ341">
        <v>0</v>
      </c>
      <c r="FR341" t="s">
        <v>441</v>
      </c>
      <c r="FS341">
        <v>1747249705.1</v>
      </c>
      <c r="FT341">
        <v>1747249711.1</v>
      </c>
      <c r="FU341">
        <v>0</v>
      </c>
      <c r="FV341">
        <v>0.871</v>
      </c>
      <c r="FW341">
        <v>0.066</v>
      </c>
      <c r="FX341">
        <v>5.486</v>
      </c>
      <c r="FY341">
        <v>0.145</v>
      </c>
      <c r="FZ341">
        <v>420</v>
      </c>
      <c r="GA341">
        <v>16</v>
      </c>
      <c r="GB341">
        <v>0.27</v>
      </c>
      <c r="GC341">
        <v>0.16</v>
      </c>
      <c r="GD341">
        <v>-45.32375</v>
      </c>
      <c r="GE341">
        <v>-9.92192481203009</v>
      </c>
      <c r="GF341">
        <v>1.04651401973409</v>
      </c>
      <c r="GG341">
        <v>0</v>
      </c>
      <c r="GH341">
        <v>919.132823529412</v>
      </c>
      <c r="GI341">
        <v>0.238838808719399</v>
      </c>
      <c r="GJ341">
        <v>0.26711447981852</v>
      </c>
      <c r="GK341">
        <v>-1</v>
      </c>
      <c r="GL341">
        <v>5.186147</v>
      </c>
      <c r="GM341">
        <v>-0.0236436090225563</v>
      </c>
      <c r="GN341">
        <v>0.00426154091849412</v>
      </c>
      <c r="GO341">
        <v>1</v>
      </c>
      <c r="GP341">
        <v>1</v>
      </c>
      <c r="GQ341">
        <v>2</v>
      </c>
      <c r="GR341" t="s">
        <v>448</v>
      </c>
      <c r="GS341">
        <v>3.12475</v>
      </c>
      <c r="GT341">
        <v>2.65951</v>
      </c>
      <c r="GU341">
        <v>0.106798</v>
      </c>
      <c r="GV341">
        <v>0.114059</v>
      </c>
      <c r="GW341">
        <v>0.101025</v>
      </c>
      <c r="GX341">
        <v>0.0851852</v>
      </c>
      <c r="GY341">
        <v>23104.1</v>
      </c>
      <c r="GZ341">
        <v>21620.1</v>
      </c>
      <c r="HA341">
        <v>23131</v>
      </c>
      <c r="HB341">
        <v>23761</v>
      </c>
      <c r="HC341">
        <v>35438.3</v>
      </c>
      <c r="HD341">
        <v>35980.4</v>
      </c>
      <c r="HE341">
        <v>41700.5</v>
      </c>
      <c r="HF341">
        <v>42370</v>
      </c>
      <c r="HG341">
        <v>1.90863</v>
      </c>
      <c r="HH341">
        <v>1.79757</v>
      </c>
      <c r="HI341">
        <v>0.155352</v>
      </c>
      <c r="HJ341">
        <v>0</v>
      </c>
      <c r="HK341">
        <v>27.4782</v>
      </c>
      <c r="HL341">
        <v>999.9</v>
      </c>
      <c r="HM341">
        <v>47.564</v>
      </c>
      <c r="HN341">
        <v>30.575</v>
      </c>
      <c r="HO341">
        <v>23.2605</v>
      </c>
      <c r="HP341">
        <v>54.2494</v>
      </c>
      <c r="HQ341">
        <v>43.2212</v>
      </c>
      <c r="HR341">
        <v>1</v>
      </c>
      <c r="HS341">
        <v>0.0329395</v>
      </c>
      <c r="HT341">
        <v>0.361313</v>
      </c>
      <c r="HU341">
        <v>20.216</v>
      </c>
      <c r="HV341">
        <v>5.23301</v>
      </c>
      <c r="HW341">
        <v>11.992</v>
      </c>
      <c r="HX341">
        <v>4.9558</v>
      </c>
      <c r="HY341">
        <v>3.30398</v>
      </c>
      <c r="HZ341">
        <v>999.9</v>
      </c>
      <c r="IA341">
        <v>9999</v>
      </c>
      <c r="IB341">
        <v>9999</v>
      </c>
      <c r="IC341">
        <v>9999</v>
      </c>
      <c r="ID341">
        <v>1.86857</v>
      </c>
      <c r="IE341">
        <v>1.86431</v>
      </c>
      <c r="IF341">
        <v>1.87183</v>
      </c>
      <c r="IG341">
        <v>1.86278</v>
      </c>
      <c r="IH341">
        <v>1.86218</v>
      </c>
      <c r="II341">
        <v>1.86859</v>
      </c>
      <c r="IJ341">
        <v>1.85876</v>
      </c>
      <c r="IK341">
        <v>1.86512</v>
      </c>
      <c r="IL341">
        <v>5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6.033</v>
      </c>
      <c r="IZ341">
        <v>0.3392</v>
      </c>
      <c r="JA341">
        <v>4.24591870636989</v>
      </c>
      <c r="JB341">
        <v>0.00406324532283829</v>
      </c>
      <c r="JC341">
        <v>-1.45373754250553e-06</v>
      </c>
      <c r="JD341">
        <v>2.45784242640463e-10</v>
      </c>
      <c r="JE341">
        <v>0.0444475935836347</v>
      </c>
      <c r="JF341">
        <v>0.00491888386651684</v>
      </c>
      <c r="JG341">
        <v>0.000226889049496401</v>
      </c>
      <c r="JH341">
        <v>4.01595507822366e-06</v>
      </c>
      <c r="JI341">
        <v>-0</v>
      </c>
      <c r="JJ341">
        <v>2035</v>
      </c>
      <c r="JK341">
        <v>2</v>
      </c>
      <c r="JL341">
        <v>30</v>
      </c>
      <c r="JM341">
        <v>187170.4</v>
      </c>
      <c r="JN341">
        <v>187170.3</v>
      </c>
      <c r="JO341">
        <v>1.36475</v>
      </c>
      <c r="JP341">
        <v>2.38037</v>
      </c>
      <c r="JQ341">
        <v>1.49902</v>
      </c>
      <c r="JR341">
        <v>2.32666</v>
      </c>
      <c r="JS341">
        <v>1.54419</v>
      </c>
      <c r="JT341">
        <v>2.32056</v>
      </c>
      <c r="JU341">
        <v>35.9879</v>
      </c>
      <c r="JV341">
        <v>24.1138</v>
      </c>
      <c r="JW341">
        <v>18</v>
      </c>
      <c r="JX341">
        <v>546.517</v>
      </c>
      <c r="JY341">
        <v>419.507</v>
      </c>
      <c r="JZ341">
        <v>27.3394</v>
      </c>
      <c r="KA341">
        <v>27.9493</v>
      </c>
      <c r="KB341">
        <v>30.0005</v>
      </c>
      <c r="KC341">
        <v>27.7088</v>
      </c>
      <c r="KD341">
        <v>27.7208</v>
      </c>
      <c r="KE341">
        <v>27.499</v>
      </c>
      <c r="KF341">
        <v>31.6228</v>
      </c>
      <c r="KG341">
        <v>42.7244</v>
      </c>
      <c r="KH341">
        <v>27.0952</v>
      </c>
      <c r="KI341">
        <v>609.514</v>
      </c>
      <c r="KJ341">
        <v>18.7363</v>
      </c>
      <c r="KK341">
        <v>93.4625</v>
      </c>
      <c r="KL341">
        <v>98.7484</v>
      </c>
    </row>
    <row r="342" spans="1:298">
      <c r="A342">
        <v>326</v>
      </c>
      <c r="B342">
        <v>1758479933.1</v>
      </c>
      <c r="C342">
        <v>10605</v>
      </c>
      <c r="D342" t="s">
        <v>1098</v>
      </c>
      <c r="E342" t="s">
        <v>1099</v>
      </c>
      <c r="F342">
        <v>5</v>
      </c>
      <c r="G342" t="s">
        <v>436</v>
      </c>
      <c r="H342" t="s">
        <v>1027</v>
      </c>
      <c r="I342" t="s">
        <v>438</v>
      </c>
      <c r="J342">
        <v>1758479924.94615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601.255109769697</v>
      </c>
      <c r="AL342">
        <v>564.307709090909</v>
      </c>
      <c r="AM342">
        <v>3.26125281385275</v>
      </c>
      <c r="AN342">
        <v>63.94</v>
      </c>
      <c r="AO342">
        <f>(AQ342 - AP342 + DZ342*1E3/(8.314*(EB342+273.15)) * AS342/DY342 * AR342) * DY342/(100*DM342) * 1000/(1000 - AQ342)</f>
        <v>0</v>
      </c>
      <c r="AP342">
        <v>18.7354126678883</v>
      </c>
      <c r="AQ342">
        <v>23.9123328671329</v>
      </c>
      <c r="AR342">
        <v>-2.06845046717425e-05</v>
      </c>
      <c r="AS342">
        <v>94.9993966536346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5.66</v>
      </c>
      <c r="DN342">
        <v>0.5</v>
      </c>
      <c r="DO342" t="s">
        <v>440</v>
      </c>
      <c r="DP342">
        <v>2</v>
      </c>
      <c r="DQ342" t="b">
        <v>1</v>
      </c>
      <c r="DR342">
        <v>1758479924.94615</v>
      </c>
      <c r="DS342">
        <v>527.691</v>
      </c>
      <c r="DT342">
        <v>573.915923076923</v>
      </c>
      <c r="DU342">
        <v>23.9154307692308</v>
      </c>
      <c r="DV342">
        <v>18.7328076923077</v>
      </c>
      <c r="DW342">
        <v>521.686076923077</v>
      </c>
      <c r="DX342">
        <v>23.5762846153846</v>
      </c>
      <c r="DY342">
        <v>500.022846153846</v>
      </c>
      <c r="DZ342">
        <v>90.0382769230769</v>
      </c>
      <c r="EA342">
        <v>0.0338616384615385</v>
      </c>
      <c r="EB342">
        <v>30.2018153846154</v>
      </c>
      <c r="EC342">
        <v>30.0084769230769</v>
      </c>
      <c r="ED342">
        <v>999.9</v>
      </c>
      <c r="EE342">
        <v>0</v>
      </c>
      <c r="EF342">
        <v>0</v>
      </c>
      <c r="EG342">
        <v>10016.3461538462</v>
      </c>
      <c r="EH342">
        <v>0</v>
      </c>
      <c r="EI342">
        <v>10.7974923076923</v>
      </c>
      <c r="EJ342">
        <v>-46.2250461538462</v>
      </c>
      <c r="EK342">
        <v>540.619923076923</v>
      </c>
      <c r="EL342">
        <v>584.872153846154</v>
      </c>
      <c r="EM342">
        <v>5.18263230769231</v>
      </c>
      <c r="EN342">
        <v>573.915923076923</v>
      </c>
      <c r="EO342">
        <v>18.7328076923077</v>
      </c>
      <c r="EP342">
        <v>2.15330384615385</v>
      </c>
      <c r="EQ342">
        <v>1.68666923076923</v>
      </c>
      <c r="ER342">
        <v>18.6190538461538</v>
      </c>
      <c r="ES342">
        <v>14.7742769230769</v>
      </c>
      <c r="ET342">
        <v>1999.98923076923</v>
      </c>
      <c r="EU342">
        <v>0.979994769230769</v>
      </c>
      <c r="EV342">
        <v>0.0200052153846154</v>
      </c>
      <c r="EW342">
        <v>0</v>
      </c>
      <c r="EX342">
        <v>919.233461538461</v>
      </c>
      <c r="EY342">
        <v>5.00016</v>
      </c>
      <c r="EZ342">
        <v>19099.6076923077</v>
      </c>
      <c r="FA342">
        <v>18234.0384615385</v>
      </c>
      <c r="FB342">
        <v>48.937</v>
      </c>
      <c r="FC342">
        <v>49.437</v>
      </c>
      <c r="FD342">
        <v>49.3216923076923</v>
      </c>
      <c r="FE342">
        <v>49.0047692307692</v>
      </c>
      <c r="FF342">
        <v>50.6918461538462</v>
      </c>
      <c r="FG342">
        <v>1955.07923076923</v>
      </c>
      <c r="FH342">
        <v>39.91</v>
      </c>
      <c r="FI342">
        <v>0</v>
      </c>
      <c r="FJ342">
        <v>1758479934.2</v>
      </c>
      <c r="FK342">
        <v>0</v>
      </c>
      <c r="FL342">
        <v>919.147769230769</v>
      </c>
      <c r="FM342">
        <v>0.442393169131977</v>
      </c>
      <c r="FN342">
        <v>11.9282051701636</v>
      </c>
      <c r="FO342">
        <v>19099.8653846154</v>
      </c>
      <c r="FP342">
        <v>15</v>
      </c>
      <c r="FQ342">
        <v>0</v>
      </c>
      <c r="FR342" t="s">
        <v>441</v>
      </c>
      <c r="FS342">
        <v>1747249705.1</v>
      </c>
      <c r="FT342">
        <v>1747249711.1</v>
      </c>
      <c r="FU342">
        <v>0</v>
      </c>
      <c r="FV342">
        <v>0.871</v>
      </c>
      <c r="FW342">
        <v>0.066</v>
      </c>
      <c r="FX342">
        <v>5.486</v>
      </c>
      <c r="FY342">
        <v>0.145</v>
      </c>
      <c r="FZ342">
        <v>420</v>
      </c>
      <c r="GA342">
        <v>16</v>
      </c>
      <c r="GB342">
        <v>0.27</v>
      </c>
      <c r="GC342">
        <v>0.16</v>
      </c>
      <c r="GD342">
        <v>-45.9681380952381</v>
      </c>
      <c r="GE342">
        <v>-6.08106233766236</v>
      </c>
      <c r="GF342">
        <v>0.710204155407638</v>
      </c>
      <c r="GG342">
        <v>0</v>
      </c>
      <c r="GH342">
        <v>919.116794117647</v>
      </c>
      <c r="GI342">
        <v>0.631336897798868</v>
      </c>
      <c r="GJ342">
        <v>0.223144872410373</v>
      </c>
      <c r="GK342">
        <v>-1</v>
      </c>
      <c r="GL342">
        <v>5.18308095238095</v>
      </c>
      <c r="GM342">
        <v>-0.0142285714285636</v>
      </c>
      <c r="GN342">
        <v>0.00287419703861438</v>
      </c>
      <c r="GO342">
        <v>1</v>
      </c>
      <c r="GP342">
        <v>1</v>
      </c>
      <c r="GQ342">
        <v>2</v>
      </c>
      <c r="GR342" t="s">
        <v>448</v>
      </c>
      <c r="GS342">
        <v>3.12489</v>
      </c>
      <c r="GT342">
        <v>2.65973</v>
      </c>
      <c r="GU342">
        <v>0.109111</v>
      </c>
      <c r="GV342">
        <v>0.116481</v>
      </c>
      <c r="GW342">
        <v>0.101004</v>
      </c>
      <c r="GX342">
        <v>0.0851868</v>
      </c>
      <c r="GY342">
        <v>23043.6</v>
      </c>
      <c r="GZ342">
        <v>21560.3</v>
      </c>
      <c r="HA342">
        <v>23130.4</v>
      </c>
      <c r="HB342">
        <v>23760.3</v>
      </c>
      <c r="HC342">
        <v>35438.9</v>
      </c>
      <c r="HD342">
        <v>35979.7</v>
      </c>
      <c r="HE342">
        <v>41700</v>
      </c>
      <c r="HF342">
        <v>42369.1</v>
      </c>
      <c r="HG342">
        <v>1.90882</v>
      </c>
      <c r="HH342">
        <v>1.7976</v>
      </c>
      <c r="HI342">
        <v>0.155829</v>
      </c>
      <c r="HJ342">
        <v>0</v>
      </c>
      <c r="HK342">
        <v>27.4801</v>
      </c>
      <c r="HL342">
        <v>999.9</v>
      </c>
      <c r="HM342">
        <v>47.564</v>
      </c>
      <c r="HN342">
        <v>30.575</v>
      </c>
      <c r="HO342">
        <v>23.2598</v>
      </c>
      <c r="HP342">
        <v>54.2894</v>
      </c>
      <c r="HQ342">
        <v>43.137</v>
      </c>
      <c r="HR342">
        <v>1</v>
      </c>
      <c r="HS342">
        <v>0.0348755</v>
      </c>
      <c r="HT342">
        <v>0.878151</v>
      </c>
      <c r="HU342">
        <v>20.2147</v>
      </c>
      <c r="HV342">
        <v>5.23271</v>
      </c>
      <c r="HW342">
        <v>11.992</v>
      </c>
      <c r="HX342">
        <v>4.9557</v>
      </c>
      <c r="HY342">
        <v>3.3039</v>
      </c>
      <c r="HZ342">
        <v>999.9</v>
      </c>
      <c r="IA342">
        <v>9999</v>
      </c>
      <c r="IB342">
        <v>9999</v>
      </c>
      <c r="IC342">
        <v>9999</v>
      </c>
      <c r="ID342">
        <v>1.86859</v>
      </c>
      <c r="IE342">
        <v>1.86431</v>
      </c>
      <c r="IF342">
        <v>1.87186</v>
      </c>
      <c r="IG342">
        <v>1.86279</v>
      </c>
      <c r="IH342">
        <v>1.86218</v>
      </c>
      <c r="II342">
        <v>1.86859</v>
      </c>
      <c r="IJ342">
        <v>1.85875</v>
      </c>
      <c r="IK342">
        <v>1.86512</v>
      </c>
      <c r="IL342">
        <v>5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6.077</v>
      </c>
      <c r="IZ342">
        <v>0.3391</v>
      </c>
      <c r="JA342">
        <v>4.24591870636989</v>
      </c>
      <c r="JB342">
        <v>0.00406324532283829</v>
      </c>
      <c r="JC342">
        <v>-1.45373754250553e-06</v>
      </c>
      <c r="JD342">
        <v>2.45784242640463e-10</v>
      </c>
      <c r="JE342">
        <v>0.0444475935836347</v>
      </c>
      <c r="JF342">
        <v>0.00491888386651684</v>
      </c>
      <c r="JG342">
        <v>0.000226889049496401</v>
      </c>
      <c r="JH342">
        <v>4.01595507822366e-06</v>
      </c>
      <c r="JI342">
        <v>-0</v>
      </c>
      <c r="JJ342">
        <v>2035</v>
      </c>
      <c r="JK342">
        <v>2</v>
      </c>
      <c r="JL342">
        <v>30</v>
      </c>
      <c r="JM342">
        <v>187170.5</v>
      </c>
      <c r="JN342">
        <v>187170.4</v>
      </c>
      <c r="JO342">
        <v>1.40015</v>
      </c>
      <c r="JP342">
        <v>2.3645</v>
      </c>
      <c r="JQ342">
        <v>1.4978</v>
      </c>
      <c r="JR342">
        <v>2.32666</v>
      </c>
      <c r="JS342">
        <v>1.54419</v>
      </c>
      <c r="JT342">
        <v>2.36206</v>
      </c>
      <c r="JU342">
        <v>35.9645</v>
      </c>
      <c r="JV342">
        <v>24.1313</v>
      </c>
      <c r="JW342">
        <v>18</v>
      </c>
      <c r="JX342">
        <v>546.688</v>
      </c>
      <c r="JY342">
        <v>419.555</v>
      </c>
      <c r="JZ342">
        <v>27.1496</v>
      </c>
      <c r="KA342">
        <v>27.954</v>
      </c>
      <c r="KB342">
        <v>30.0014</v>
      </c>
      <c r="KC342">
        <v>27.7137</v>
      </c>
      <c r="KD342">
        <v>27.7255</v>
      </c>
      <c r="KE342">
        <v>28.12</v>
      </c>
      <c r="KF342">
        <v>31.6228</v>
      </c>
      <c r="KG342">
        <v>42.7244</v>
      </c>
      <c r="KH342">
        <v>27.0745</v>
      </c>
      <c r="KI342">
        <v>623.084</v>
      </c>
      <c r="KJ342">
        <v>18.7439</v>
      </c>
      <c r="KK342">
        <v>93.4608</v>
      </c>
      <c r="KL342">
        <v>98.746</v>
      </c>
    </row>
    <row r="343" spans="1:298">
      <c r="A343">
        <v>327</v>
      </c>
      <c r="B343">
        <v>1758479938.1</v>
      </c>
      <c r="C343">
        <v>10610</v>
      </c>
      <c r="D343" t="s">
        <v>1100</v>
      </c>
      <c r="E343" t="s">
        <v>1101</v>
      </c>
      <c r="F343">
        <v>5</v>
      </c>
      <c r="G343" t="s">
        <v>436</v>
      </c>
      <c r="H343" t="s">
        <v>1027</v>
      </c>
      <c r="I343" t="s">
        <v>438</v>
      </c>
      <c r="J343">
        <v>1758479929.94615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619.444016890043</v>
      </c>
      <c r="AL343">
        <v>581.627412121212</v>
      </c>
      <c r="AM343">
        <v>3.4914735930736</v>
      </c>
      <c r="AN343">
        <v>63.94</v>
      </c>
      <c r="AO343">
        <f>(AQ343 - AP343 + DZ343*1E3/(8.314*(EB343+273.15)) * AS343/DY343 * AR343) * DY343/(100*DM343) * 1000/(1000 - AQ343)</f>
        <v>0</v>
      </c>
      <c r="AP343">
        <v>18.7371141049849</v>
      </c>
      <c r="AQ343">
        <v>23.9033146853147</v>
      </c>
      <c r="AR343">
        <v>-4.90036695311981e-05</v>
      </c>
      <c r="AS343">
        <v>94.9993966536346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5.66</v>
      </c>
      <c r="DN343">
        <v>0.5</v>
      </c>
      <c r="DO343" t="s">
        <v>440</v>
      </c>
      <c r="DP343">
        <v>2</v>
      </c>
      <c r="DQ343" t="b">
        <v>1</v>
      </c>
      <c r="DR343">
        <v>1758479929.94615</v>
      </c>
      <c r="DS343">
        <v>544.018076923077</v>
      </c>
      <c r="DT343">
        <v>591.091153846154</v>
      </c>
      <c r="DU343">
        <v>23.9134076923077</v>
      </c>
      <c r="DV343">
        <v>18.7351769230769</v>
      </c>
      <c r="DW343">
        <v>537.968923076923</v>
      </c>
      <c r="DX343">
        <v>23.5742846153846</v>
      </c>
      <c r="DY343">
        <v>500.030230769231</v>
      </c>
      <c r="DZ343">
        <v>90.0367769230769</v>
      </c>
      <c r="EA343">
        <v>0.0339035230769231</v>
      </c>
      <c r="EB343">
        <v>30.205</v>
      </c>
      <c r="EC343">
        <v>30.0153769230769</v>
      </c>
      <c r="ED343">
        <v>999.9</v>
      </c>
      <c r="EE343">
        <v>0</v>
      </c>
      <c r="EF343">
        <v>0</v>
      </c>
      <c r="EG343">
        <v>10006.1561538462</v>
      </c>
      <c r="EH343">
        <v>0</v>
      </c>
      <c r="EI343">
        <v>10.7945</v>
      </c>
      <c r="EJ343">
        <v>-47.0731461538462</v>
      </c>
      <c r="EK343">
        <v>557.346</v>
      </c>
      <c r="EL343">
        <v>602.376846153846</v>
      </c>
      <c r="EM343">
        <v>5.17823615384615</v>
      </c>
      <c r="EN343">
        <v>591.091153846154</v>
      </c>
      <c r="EO343">
        <v>18.7351769230769</v>
      </c>
      <c r="EP343">
        <v>2.15308538461538</v>
      </c>
      <c r="EQ343">
        <v>1.68685384615385</v>
      </c>
      <c r="ER343">
        <v>18.6174384615385</v>
      </c>
      <c r="ES343">
        <v>14.7759846153846</v>
      </c>
      <c r="ET343">
        <v>2000.00846153846</v>
      </c>
      <c r="EU343">
        <v>0.979995</v>
      </c>
      <c r="EV343">
        <v>0.020005</v>
      </c>
      <c r="EW343">
        <v>0</v>
      </c>
      <c r="EX343">
        <v>919.158692307692</v>
      </c>
      <c r="EY343">
        <v>5.00016</v>
      </c>
      <c r="EZ343">
        <v>19100.8230769231</v>
      </c>
      <c r="FA343">
        <v>18234.2384615385</v>
      </c>
      <c r="FB343">
        <v>48.937</v>
      </c>
      <c r="FC343">
        <v>49.4466923076923</v>
      </c>
      <c r="FD343">
        <v>49.3265384615385</v>
      </c>
      <c r="FE343">
        <v>49.0047692307692</v>
      </c>
      <c r="FF343">
        <v>50.6966923076923</v>
      </c>
      <c r="FG343">
        <v>1955.09846153846</v>
      </c>
      <c r="FH343">
        <v>39.91</v>
      </c>
      <c r="FI343">
        <v>0</v>
      </c>
      <c r="FJ343">
        <v>1758479939.6</v>
      </c>
      <c r="FK343">
        <v>0</v>
      </c>
      <c r="FL343">
        <v>919.21544</v>
      </c>
      <c r="FM343">
        <v>-0.225230770938338</v>
      </c>
      <c r="FN343">
        <v>17.4384615569419</v>
      </c>
      <c r="FO343">
        <v>19101.144</v>
      </c>
      <c r="FP343">
        <v>15</v>
      </c>
      <c r="FQ343">
        <v>0</v>
      </c>
      <c r="FR343" t="s">
        <v>441</v>
      </c>
      <c r="FS343">
        <v>1747249705.1</v>
      </c>
      <c r="FT343">
        <v>1747249711.1</v>
      </c>
      <c r="FU343">
        <v>0</v>
      </c>
      <c r="FV343">
        <v>0.871</v>
      </c>
      <c r="FW343">
        <v>0.066</v>
      </c>
      <c r="FX343">
        <v>5.486</v>
      </c>
      <c r="FY343">
        <v>0.145</v>
      </c>
      <c r="FZ343">
        <v>420</v>
      </c>
      <c r="GA343">
        <v>16</v>
      </c>
      <c r="GB343">
        <v>0.27</v>
      </c>
      <c r="GC343">
        <v>0.16</v>
      </c>
      <c r="GD343">
        <v>-46.68606</v>
      </c>
      <c r="GE343">
        <v>-9.2554375939849</v>
      </c>
      <c r="GF343">
        <v>0.971376664018649</v>
      </c>
      <c r="GG343">
        <v>0</v>
      </c>
      <c r="GH343">
        <v>919.154588235294</v>
      </c>
      <c r="GI343">
        <v>0.358502673323878</v>
      </c>
      <c r="GJ343">
        <v>0.20982347169312</v>
      </c>
      <c r="GK343">
        <v>-1</v>
      </c>
      <c r="GL343">
        <v>5.1798755</v>
      </c>
      <c r="GM343">
        <v>-0.0572287218045087</v>
      </c>
      <c r="GN343">
        <v>0.00637562661626289</v>
      </c>
      <c r="GO343">
        <v>1</v>
      </c>
      <c r="GP343">
        <v>1</v>
      </c>
      <c r="GQ343">
        <v>2</v>
      </c>
      <c r="GR343" t="s">
        <v>448</v>
      </c>
      <c r="GS343">
        <v>3.12499</v>
      </c>
      <c r="GT343">
        <v>2.65929</v>
      </c>
      <c r="GU343">
        <v>0.111527</v>
      </c>
      <c r="GV343">
        <v>0.118722</v>
      </c>
      <c r="GW343">
        <v>0.10096</v>
      </c>
      <c r="GX343">
        <v>0.0851918</v>
      </c>
      <c r="GY343">
        <v>22980.8</v>
      </c>
      <c r="GZ343">
        <v>21505.2</v>
      </c>
      <c r="HA343">
        <v>23130.2</v>
      </c>
      <c r="HB343">
        <v>23759.8</v>
      </c>
      <c r="HC343">
        <v>35440.3</v>
      </c>
      <c r="HD343">
        <v>35979.2</v>
      </c>
      <c r="HE343">
        <v>41699.4</v>
      </c>
      <c r="HF343">
        <v>42368.5</v>
      </c>
      <c r="HG343">
        <v>1.90867</v>
      </c>
      <c r="HH343">
        <v>1.7972</v>
      </c>
      <c r="HI343">
        <v>0.155091</v>
      </c>
      <c r="HJ343">
        <v>0</v>
      </c>
      <c r="HK343">
        <v>27.4806</v>
      </c>
      <c r="HL343">
        <v>999.9</v>
      </c>
      <c r="HM343">
        <v>47.564</v>
      </c>
      <c r="HN343">
        <v>30.575</v>
      </c>
      <c r="HO343">
        <v>23.2604</v>
      </c>
      <c r="HP343">
        <v>54.2394</v>
      </c>
      <c r="HQ343">
        <v>43.0288</v>
      </c>
      <c r="HR343">
        <v>1</v>
      </c>
      <c r="HS343">
        <v>0.0348171</v>
      </c>
      <c r="HT343">
        <v>0.574434</v>
      </c>
      <c r="HU343">
        <v>20.2161</v>
      </c>
      <c r="HV343">
        <v>5.23316</v>
      </c>
      <c r="HW343">
        <v>11.992</v>
      </c>
      <c r="HX343">
        <v>4.9557</v>
      </c>
      <c r="HY343">
        <v>3.30398</v>
      </c>
      <c r="HZ343">
        <v>999.9</v>
      </c>
      <c r="IA343">
        <v>9999</v>
      </c>
      <c r="IB343">
        <v>9999</v>
      </c>
      <c r="IC343">
        <v>9999</v>
      </c>
      <c r="ID343">
        <v>1.86858</v>
      </c>
      <c r="IE343">
        <v>1.86431</v>
      </c>
      <c r="IF343">
        <v>1.87182</v>
      </c>
      <c r="IG343">
        <v>1.86279</v>
      </c>
      <c r="IH343">
        <v>1.86218</v>
      </c>
      <c r="II343">
        <v>1.86859</v>
      </c>
      <c r="IJ343">
        <v>1.85874</v>
      </c>
      <c r="IK343">
        <v>1.86511</v>
      </c>
      <c r="IL343">
        <v>5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6.121</v>
      </c>
      <c r="IZ343">
        <v>0.3388</v>
      </c>
      <c r="JA343">
        <v>4.24591870636989</v>
      </c>
      <c r="JB343">
        <v>0.00406324532283829</v>
      </c>
      <c r="JC343">
        <v>-1.45373754250553e-06</v>
      </c>
      <c r="JD343">
        <v>2.45784242640463e-10</v>
      </c>
      <c r="JE343">
        <v>0.0444475935836347</v>
      </c>
      <c r="JF343">
        <v>0.00491888386651684</v>
      </c>
      <c r="JG343">
        <v>0.000226889049496401</v>
      </c>
      <c r="JH343">
        <v>4.01595507822366e-06</v>
      </c>
      <c r="JI343">
        <v>-0</v>
      </c>
      <c r="JJ343">
        <v>2035</v>
      </c>
      <c r="JK343">
        <v>2</v>
      </c>
      <c r="JL343">
        <v>30</v>
      </c>
      <c r="JM343">
        <v>187170.5</v>
      </c>
      <c r="JN343">
        <v>187170.5</v>
      </c>
      <c r="JO343">
        <v>1.42944</v>
      </c>
      <c r="JP343">
        <v>2.37183</v>
      </c>
      <c r="JQ343">
        <v>1.49902</v>
      </c>
      <c r="JR343">
        <v>2.32666</v>
      </c>
      <c r="JS343">
        <v>1.54419</v>
      </c>
      <c r="JT343">
        <v>2.33887</v>
      </c>
      <c r="JU343">
        <v>35.9879</v>
      </c>
      <c r="JV343">
        <v>24.1313</v>
      </c>
      <c r="JW343">
        <v>18</v>
      </c>
      <c r="JX343">
        <v>546.628</v>
      </c>
      <c r="JY343">
        <v>419.356</v>
      </c>
      <c r="JZ343">
        <v>27.0544</v>
      </c>
      <c r="KA343">
        <v>27.9586</v>
      </c>
      <c r="KB343">
        <v>30.0005</v>
      </c>
      <c r="KC343">
        <v>27.718</v>
      </c>
      <c r="KD343">
        <v>27.7299</v>
      </c>
      <c r="KE343">
        <v>28.7722</v>
      </c>
      <c r="KF343">
        <v>31.6228</v>
      </c>
      <c r="KG343">
        <v>42.7244</v>
      </c>
      <c r="KH343">
        <v>27.0558</v>
      </c>
      <c r="KI343">
        <v>643.337</v>
      </c>
      <c r="KJ343">
        <v>18.7439</v>
      </c>
      <c r="KK343">
        <v>93.4595</v>
      </c>
      <c r="KL343">
        <v>98.7444</v>
      </c>
    </row>
    <row r="344" spans="1:298">
      <c r="A344">
        <v>328</v>
      </c>
      <c r="B344">
        <v>1758479943.1</v>
      </c>
      <c r="C344">
        <v>10615</v>
      </c>
      <c r="D344" t="s">
        <v>1102</v>
      </c>
      <c r="E344" t="s">
        <v>1103</v>
      </c>
      <c r="F344">
        <v>5</v>
      </c>
      <c r="G344" t="s">
        <v>436</v>
      </c>
      <c r="H344" t="s">
        <v>1027</v>
      </c>
      <c r="I344" t="s">
        <v>438</v>
      </c>
      <c r="J344">
        <v>1758479934.94615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635.969464775758</v>
      </c>
      <c r="AL344">
        <v>598.368951515152</v>
      </c>
      <c r="AM344">
        <v>3.3114484848484</v>
      </c>
      <c r="AN344">
        <v>63.94</v>
      </c>
      <c r="AO344">
        <f>(AQ344 - AP344 + DZ344*1E3/(8.314*(EB344+273.15)) * AS344/DY344 * AR344) * DY344/(100*DM344) * 1000/(1000 - AQ344)</f>
        <v>0</v>
      </c>
      <c r="AP344">
        <v>18.7389047977171</v>
      </c>
      <c r="AQ344">
        <v>23.8855496503496</v>
      </c>
      <c r="AR344">
        <v>-8.82506602608874e-05</v>
      </c>
      <c r="AS344">
        <v>94.9993966536346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5.66</v>
      </c>
      <c r="DN344">
        <v>0.5</v>
      </c>
      <c r="DO344" t="s">
        <v>440</v>
      </c>
      <c r="DP344">
        <v>2</v>
      </c>
      <c r="DQ344" t="b">
        <v>1</v>
      </c>
      <c r="DR344">
        <v>1758479934.94615</v>
      </c>
      <c r="DS344">
        <v>560.490076923077</v>
      </c>
      <c r="DT344">
        <v>607.853230769231</v>
      </c>
      <c r="DU344">
        <v>23.9049615384615</v>
      </c>
      <c r="DV344">
        <v>18.7374</v>
      </c>
      <c r="DW344">
        <v>554.396769230769</v>
      </c>
      <c r="DX344">
        <v>23.5660307692308</v>
      </c>
      <c r="DY344">
        <v>500.005384615385</v>
      </c>
      <c r="DZ344">
        <v>90.0350615384615</v>
      </c>
      <c r="EA344">
        <v>0.0339718230769231</v>
      </c>
      <c r="EB344">
        <v>30.2021538461539</v>
      </c>
      <c r="EC344">
        <v>30.0147692307692</v>
      </c>
      <c r="ED344">
        <v>999.9</v>
      </c>
      <c r="EE344">
        <v>0</v>
      </c>
      <c r="EF344">
        <v>0</v>
      </c>
      <c r="EG344">
        <v>9998.31769230769</v>
      </c>
      <c r="EH344">
        <v>0</v>
      </c>
      <c r="EI344">
        <v>10.7945</v>
      </c>
      <c r="EJ344">
        <v>-47.3631384615385</v>
      </c>
      <c r="EK344">
        <v>574.216615384615</v>
      </c>
      <c r="EL344">
        <v>619.460307692308</v>
      </c>
      <c r="EM344">
        <v>5.16755923076923</v>
      </c>
      <c r="EN344">
        <v>607.853230769231</v>
      </c>
      <c r="EO344">
        <v>18.7374</v>
      </c>
      <c r="EP344">
        <v>2.15228384615385</v>
      </c>
      <c r="EQ344">
        <v>1.68702230769231</v>
      </c>
      <c r="ER344">
        <v>18.6115</v>
      </c>
      <c r="ES344">
        <v>14.7775307692308</v>
      </c>
      <c r="ET344">
        <v>2000.00769230769</v>
      </c>
      <c r="EU344">
        <v>0.979995</v>
      </c>
      <c r="EV344">
        <v>0.020005</v>
      </c>
      <c r="EW344">
        <v>0</v>
      </c>
      <c r="EX344">
        <v>919.145461538462</v>
      </c>
      <c r="EY344">
        <v>5.00016</v>
      </c>
      <c r="EZ344">
        <v>19102.4307692308</v>
      </c>
      <c r="FA344">
        <v>18234.2307692308</v>
      </c>
      <c r="FB344">
        <v>48.937</v>
      </c>
      <c r="FC344">
        <v>49.4466923076923</v>
      </c>
      <c r="FD344">
        <v>49.3362307692308</v>
      </c>
      <c r="FE344">
        <v>49.0143076923077</v>
      </c>
      <c r="FF344">
        <v>50.7063846153846</v>
      </c>
      <c r="FG344">
        <v>1955.09769230769</v>
      </c>
      <c r="FH344">
        <v>39.91</v>
      </c>
      <c r="FI344">
        <v>0</v>
      </c>
      <c r="FJ344">
        <v>1758479944.4</v>
      </c>
      <c r="FK344">
        <v>0</v>
      </c>
      <c r="FL344">
        <v>919.22008</v>
      </c>
      <c r="FM344">
        <v>1.28892306861645</v>
      </c>
      <c r="FN344">
        <v>18.7538461125267</v>
      </c>
      <c r="FO344">
        <v>19102.748</v>
      </c>
      <c r="FP344">
        <v>15</v>
      </c>
      <c r="FQ344">
        <v>0</v>
      </c>
      <c r="FR344" t="s">
        <v>441</v>
      </c>
      <c r="FS344">
        <v>1747249705.1</v>
      </c>
      <c r="FT344">
        <v>1747249711.1</v>
      </c>
      <c r="FU344">
        <v>0</v>
      </c>
      <c r="FV344">
        <v>0.871</v>
      </c>
      <c r="FW344">
        <v>0.066</v>
      </c>
      <c r="FX344">
        <v>5.486</v>
      </c>
      <c r="FY344">
        <v>0.145</v>
      </c>
      <c r="FZ344">
        <v>420</v>
      </c>
      <c r="GA344">
        <v>16</v>
      </c>
      <c r="GB344">
        <v>0.27</v>
      </c>
      <c r="GC344">
        <v>0.16</v>
      </c>
      <c r="GD344">
        <v>-47.1354333333333</v>
      </c>
      <c r="GE344">
        <v>-5.03522337662334</v>
      </c>
      <c r="GF344">
        <v>0.702442664891817</v>
      </c>
      <c r="GG344">
        <v>0</v>
      </c>
      <c r="GH344">
        <v>919.199382352941</v>
      </c>
      <c r="GI344">
        <v>0.271367453173512</v>
      </c>
      <c r="GJ344">
        <v>0.206224465757134</v>
      </c>
      <c r="GK344">
        <v>-1</v>
      </c>
      <c r="GL344">
        <v>5.17259666666667</v>
      </c>
      <c r="GM344">
        <v>-0.12062493506494</v>
      </c>
      <c r="GN344">
        <v>0.0127710592965328</v>
      </c>
      <c r="GO344">
        <v>0</v>
      </c>
      <c r="GP344">
        <v>0</v>
      </c>
      <c r="GQ344">
        <v>2</v>
      </c>
      <c r="GR344" t="s">
        <v>467</v>
      </c>
      <c r="GS344">
        <v>3.12485</v>
      </c>
      <c r="GT344">
        <v>2.65961</v>
      </c>
      <c r="GU344">
        <v>0.113805</v>
      </c>
      <c r="GV344">
        <v>0.121062</v>
      </c>
      <c r="GW344">
        <v>0.100928</v>
      </c>
      <c r="GX344">
        <v>0.085197</v>
      </c>
      <c r="GY344">
        <v>22921.6</v>
      </c>
      <c r="GZ344">
        <v>21447.7</v>
      </c>
      <c r="HA344">
        <v>23129.9</v>
      </c>
      <c r="HB344">
        <v>23759.4</v>
      </c>
      <c r="HC344">
        <v>35441.6</v>
      </c>
      <c r="HD344">
        <v>35978.6</v>
      </c>
      <c r="HE344">
        <v>41699.1</v>
      </c>
      <c r="HF344">
        <v>42367.9</v>
      </c>
      <c r="HG344">
        <v>1.9086</v>
      </c>
      <c r="HH344">
        <v>1.79725</v>
      </c>
      <c r="HI344">
        <v>0.155069</v>
      </c>
      <c r="HJ344">
        <v>0</v>
      </c>
      <c r="HK344">
        <v>27.4806</v>
      </c>
      <c r="HL344">
        <v>999.9</v>
      </c>
      <c r="HM344">
        <v>47.564</v>
      </c>
      <c r="HN344">
        <v>30.575</v>
      </c>
      <c r="HO344">
        <v>23.2597</v>
      </c>
      <c r="HP344">
        <v>53.5294</v>
      </c>
      <c r="HQ344">
        <v>43.145</v>
      </c>
      <c r="HR344">
        <v>1</v>
      </c>
      <c r="HS344">
        <v>0.0352134</v>
      </c>
      <c r="HT344">
        <v>0.401291</v>
      </c>
      <c r="HU344">
        <v>20.2167</v>
      </c>
      <c r="HV344">
        <v>5.23316</v>
      </c>
      <c r="HW344">
        <v>11.992</v>
      </c>
      <c r="HX344">
        <v>4.95565</v>
      </c>
      <c r="HY344">
        <v>3.30395</v>
      </c>
      <c r="HZ344">
        <v>999.9</v>
      </c>
      <c r="IA344">
        <v>9999</v>
      </c>
      <c r="IB344">
        <v>9999</v>
      </c>
      <c r="IC344">
        <v>9999</v>
      </c>
      <c r="ID344">
        <v>1.86858</v>
      </c>
      <c r="IE344">
        <v>1.86432</v>
      </c>
      <c r="IF344">
        <v>1.87182</v>
      </c>
      <c r="IG344">
        <v>1.86278</v>
      </c>
      <c r="IH344">
        <v>1.86218</v>
      </c>
      <c r="II344">
        <v>1.86859</v>
      </c>
      <c r="IJ344">
        <v>1.85874</v>
      </c>
      <c r="IK344">
        <v>1.8651</v>
      </c>
      <c r="IL344">
        <v>5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6.164</v>
      </c>
      <c r="IZ344">
        <v>0.3385</v>
      </c>
      <c r="JA344">
        <v>4.24591870636989</v>
      </c>
      <c r="JB344">
        <v>0.00406324532283829</v>
      </c>
      <c r="JC344">
        <v>-1.45373754250553e-06</v>
      </c>
      <c r="JD344">
        <v>2.45784242640463e-10</v>
      </c>
      <c r="JE344">
        <v>0.0444475935836347</v>
      </c>
      <c r="JF344">
        <v>0.00491888386651684</v>
      </c>
      <c r="JG344">
        <v>0.000226889049496401</v>
      </c>
      <c r="JH344">
        <v>4.01595507822366e-06</v>
      </c>
      <c r="JI344">
        <v>-0</v>
      </c>
      <c r="JJ344">
        <v>2035</v>
      </c>
      <c r="JK344">
        <v>2</v>
      </c>
      <c r="JL344">
        <v>30</v>
      </c>
      <c r="JM344">
        <v>187170.6</v>
      </c>
      <c r="JN344">
        <v>187170.5</v>
      </c>
      <c r="JO344">
        <v>1.46362</v>
      </c>
      <c r="JP344">
        <v>2.38281</v>
      </c>
      <c r="JQ344">
        <v>1.49902</v>
      </c>
      <c r="JR344">
        <v>2.32666</v>
      </c>
      <c r="JS344">
        <v>1.54419</v>
      </c>
      <c r="JT344">
        <v>2.2937</v>
      </c>
      <c r="JU344">
        <v>35.9879</v>
      </c>
      <c r="JV344">
        <v>24.1225</v>
      </c>
      <c r="JW344">
        <v>18</v>
      </c>
      <c r="JX344">
        <v>546.621</v>
      </c>
      <c r="JY344">
        <v>419.42</v>
      </c>
      <c r="JZ344">
        <v>27.0249</v>
      </c>
      <c r="KA344">
        <v>27.963</v>
      </c>
      <c r="KB344">
        <v>30.0004</v>
      </c>
      <c r="KC344">
        <v>27.7228</v>
      </c>
      <c r="KD344">
        <v>27.7349</v>
      </c>
      <c r="KE344">
        <v>29.3609</v>
      </c>
      <c r="KF344">
        <v>31.6228</v>
      </c>
      <c r="KG344">
        <v>42.7244</v>
      </c>
      <c r="KH344">
        <v>27.0503</v>
      </c>
      <c r="KI344">
        <v>656.91</v>
      </c>
      <c r="KJ344">
        <v>18.7439</v>
      </c>
      <c r="KK344">
        <v>93.4588</v>
      </c>
      <c r="KL344">
        <v>98.7429</v>
      </c>
    </row>
    <row r="345" spans="1:298">
      <c r="A345">
        <v>329</v>
      </c>
      <c r="B345">
        <v>1758479948.1</v>
      </c>
      <c r="C345">
        <v>10620</v>
      </c>
      <c r="D345" t="s">
        <v>1104</v>
      </c>
      <c r="E345" t="s">
        <v>1105</v>
      </c>
      <c r="F345">
        <v>5</v>
      </c>
      <c r="G345" t="s">
        <v>436</v>
      </c>
      <c r="H345" t="s">
        <v>1027</v>
      </c>
      <c r="I345" t="s">
        <v>438</v>
      </c>
      <c r="J345">
        <v>1758479939.94615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653.862786490043</v>
      </c>
      <c r="AL345">
        <v>615.652563636363</v>
      </c>
      <c r="AM345">
        <v>3.4717077922077</v>
      </c>
      <c r="AN345">
        <v>63.94</v>
      </c>
      <c r="AO345">
        <f>(AQ345 - AP345 + DZ345*1E3/(8.314*(EB345+273.15)) * AS345/DY345 * AR345) * DY345/(100*DM345) * 1000/(1000 - AQ345)</f>
        <v>0</v>
      </c>
      <c r="AP345">
        <v>18.7411527742511</v>
      </c>
      <c r="AQ345">
        <v>23.8817657342658</v>
      </c>
      <c r="AR345">
        <v>-4.60169227815041e-05</v>
      </c>
      <c r="AS345">
        <v>94.9993966536346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5.66</v>
      </c>
      <c r="DN345">
        <v>0.5</v>
      </c>
      <c r="DO345" t="s">
        <v>440</v>
      </c>
      <c r="DP345">
        <v>2</v>
      </c>
      <c r="DQ345" t="b">
        <v>1</v>
      </c>
      <c r="DR345">
        <v>1758479939.94615</v>
      </c>
      <c r="DS345">
        <v>577.048076923077</v>
      </c>
      <c r="DT345">
        <v>625.021076923077</v>
      </c>
      <c r="DU345">
        <v>23.8949923076923</v>
      </c>
      <c r="DV345">
        <v>18.7394307692308</v>
      </c>
      <c r="DW345">
        <v>570.910846153846</v>
      </c>
      <c r="DX345">
        <v>23.5562769230769</v>
      </c>
      <c r="DY345">
        <v>500.025769230769</v>
      </c>
      <c r="DZ345">
        <v>90.0342</v>
      </c>
      <c r="EA345">
        <v>0.0339213384615385</v>
      </c>
      <c r="EB345">
        <v>30.1985615384615</v>
      </c>
      <c r="EC345">
        <v>30.0117076923077</v>
      </c>
      <c r="ED345">
        <v>999.9</v>
      </c>
      <c r="EE345">
        <v>0</v>
      </c>
      <c r="EF345">
        <v>0</v>
      </c>
      <c r="EG345">
        <v>10003.7023076923</v>
      </c>
      <c r="EH345">
        <v>0</v>
      </c>
      <c r="EI345">
        <v>10.7945</v>
      </c>
      <c r="EJ345">
        <v>-47.9729461538462</v>
      </c>
      <c r="EK345">
        <v>591.174153846154</v>
      </c>
      <c r="EL345">
        <v>636.957307692308</v>
      </c>
      <c r="EM345">
        <v>5.15556076923077</v>
      </c>
      <c r="EN345">
        <v>625.021076923077</v>
      </c>
      <c r="EO345">
        <v>18.7394307692308</v>
      </c>
      <c r="EP345">
        <v>2.15136538461538</v>
      </c>
      <c r="EQ345">
        <v>1.68718846153846</v>
      </c>
      <c r="ER345">
        <v>18.6046769230769</v>
      </c>
      <c r="ES345">
        <v>14.7790615384615</v>
      </c>
      <c r="ET345">
        <v>2000.00538461538</v>
      </c>
      <c r="EU345">
        <v>0.979995</v>
      </c>
      <c r="EV345">
        <v>0.020005</v>
      </c>
      <c r="EW345">
        <v>0</v>
      </c>
      <c r="EX345">
        <v>919.157538461538</v>
      </c>
      <c r="EY345">
        <v>5.00016</v>
      </c>
      <c r="EZ345">
        <v>19103.8461538462</v>
      </c>
      <c r="FA345">
        <v>18234.2307692308</v>
      </c>
      <c r="FB345">
        <v>48.937</v>
      </c>
      <c r="FC345">
        <v>49.4612307692308</v>
      </c>
      <c r="FD345">
        <v>49.3507692307692</v>
      </c>
      <c r="FE345">
        <v>49.0333846153846</v>
      </c>
      <c r="FF345">
        <v>50.7063846153846</v>
      </c>
      <c r="FG345">
        <v>1955.09538461538</v>
      </c>
      <c r="FH345">
        <v>39.91</v>
      </c>
      <c r="FI345">
        <v>0</v>
      </c>
      <c r="FJ345">
        <v>1758479949.2</v>
      </c>
      <c r="FK345">
        <v>0</v>
      </c>
      <c r="FL345">
        <v>919.29132</v>
      </c>
      <c r="FM345">
        <v>0.858923066183196</v>
      </c>
      <c r="FN345">
        <v>13.5615384457472</v>
      </c>
      <c r="FO345">
        <v>19103.896</v>
      </c>
      <c r="FP345">
        <v>15</v>
      </c>
      <c r="FQ345">
        <v>0</v>
      </c>
      <c r="FR345" t="s">
        <v>441</v>
      </c>
      <c r="FS345">
        <v>1747249705.1</v>
      </c>
      <c r="FT345">
        <v>1747249711.1</v>
      </c>
      <c r="FU345">
        <v>0</v>
      </c>
      <c r="FV345">
        <v>0.871</v>
      </c>
      <c r="FW345">
        <v>0.066</v>
      </c>
      <c r="FX345">
        <v>5.486</v>
      </c>
      <c r="FY345">
        <v>0.145</v>
      </c>
      <c r="FZ345">
        <v>420</v>
      </c>
      <c r="GA345">
        <v>16</v>
      </c>
      <c r="GB345">
        <v>0.27</v>
      </c>
      <c r="GC345">
        <v>0.16</v>
      </c>
      <c r="GD345">
        <v>-47.65427</v>
      </c>
      <c r="GE345">
        <v>-6.04239699248116</v>
      </c>
      <c r="GF345">
        <v>0.770961499103555</v>
      </c>
      <c r="GG345">
        <v>0</v>
      </c>
      <c r="GH345">
        <v>919.230529411765</v>
      </c>
      <c r="GI345">
        <v>0.649045072707101</v>
      </c>
      <c r="GJ345">
        <v>0.214695986879137</v>
      </c>
      <c r="GK345">
        <v>-1</v>
      </c>
      <c r="GL345">
        <v>5.1611575</v>
      </c>
      <c r="GM345">
        <v>-0.153818796992482</v>
      </c>
      <c r="GN345">
        <v>0.0149549442911032</v>
      </c>
      <c r="GO345">
        <v>0</v>
      </c>
      <c r="GP345">
        <v>0</v>
      </c>
      <c r="GQ345">
        <v>2</v>
      </c>
      <c r="GR345" t="s">
        <v>467</v>
      </c>
      <c r="GS345">
        <v>3.12502</v>
      </c>
      <c r="GT345">
        <v>2.65951</v>
      </c>
      <c r="GU345">
        <v>0.116136</v>
      </c>
      <c r="GV345">
        <v>0.123219</v>
      </c>
      <c r="GW345">
        <v>0.100895</v>
      </c>
      <c r="GX345">
        <v>0.0852081</v>
      </c>
      <c r="GY345">
        <v>22860.9</v>
      </c>
      <c r="GZ345">
        <v>21394.8</v>
      </c>
      <c r="HA345">
        <v>23129.4</v>
      </c>
      <c r="HB345">
        <v>23759.1</v>
      </c>
      <c r="HC345">
        <v>35442.3</v>
      </c>
      <c r="HD345">
        <v>35978</v>
      </c>
      <c r="HE345">
        <v>41698.2</v>
      </c>
      <c r="HF345">
        <v>42367.5</v>
      </c>
      <c r="HG345">
        <v>1.9085</v>
      </c>
      <c r="HH345">
        <v>1.79718</v>
      </c>
      <c r="HI345">
        <v>0.154816</v>
      </c>
      <c r="HJ345">
        <v>0</v>
      </c>
      <c r="HK345">
        <v>27.4782</v>
      </c>
      <c r="HL345">
        <v>999.9</v>
      </c>
      <c r="HM345">
        <v>47.564</v>
      </c>
      <c r="HN345">
        <v>30.575</v>
      </c>
      <c r="HO345">
        <v>23.2616</v>
      </c>
      <c r="HP345">
        <v>54.1094</v>
      </c>
      <c r="HQ345">
        <v>43.0168</v>
      </c>
      <c r="HR345">
        <v>1</v>
      </c>
      <c r="HS345">
        <v>0.035437</v>
      </c>
      <c r="HT345">
        <v>0.309651</v>
      </c>
      <c r="HU345">
        <v>20.2171</v>
      </c>
      <c r="HV345">
        <v>5.23271</v>
      </c>
      <c r="HW345">
        <v>11.992</v>
      </c>
      <c r="HX345">
        <v>4.9558</v>
      </c>
      <c r="HY345">
        <v>3.3039</v>
      </c>
      <c r="HZ345">
        <v>999.9</v>
      </c>
      <c r="IA345">
        <v>9999</v>
      </c>
      <c r="IB345">
        <v>9999</v>
      </c>
      <c r="IC345">
        <v>9999</v>
      </c>
      <c r="ID345">
        <v>1.86857</v>
      </c>
      <c r="IE345">
        <v>1.86431</v>
      </c>
      <c r="IF345">
        <v>1.87183</v>
      </c>
      <c r="IG345">
        <v>1.86279</v>
      </c>
      <c r="IH345">
        <v>1.86218</v>
      </c>
      <c r="II345">
        <v>1.86859</v>
      </c>
      <c r="IJ345">
        <v>1.85873</v>
      </c>
      <c r="IK345">
        <v>1.86511</v>
      </c>
      <c r="IL345">
        <v>5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6.208</v>
      </c>
      <c r="IZ345">
        <v>0.3383</v>
      </c>
      <c r="JA345">
        <v>4.24591870636989</v>
      </c>
      <c r="JB345">
        <v>0.00406324532283829</v>
      </c>
      <c r="JC345">
        <v>-1.45373754250553e-06</v>
      </c>
      <c r="JD345">
        <v>2.45784242640463e-10</v>
      </c>
      <c r="JE345">
        <v>0.0444475935836347</v>
      </c>
      <c r="JF345">
        <v>0.00491888386651684</v>
      </c>
      <c r="JG345">
        <v>0.000226889049496401</v>
      </c>
      <c r="JH345">
        <v>4.01595507822366e-06</v>
      </c>
      <c r="JI345">
        <v>-0</v>
      </c>
      <c r="JJ345">
        <v>2035</v>
      </c>
      <c r="JK345">
        <v>2</v>
      </c>
      <c r="JL345">
        <v>30</v>
      </c>
      <c r="JM345">
        <v>187170.7</v>
      </c>
      <c r="JN345">
        <v>187170.6</v>
      </c>
      <c r="JO345">
        <v>1.4917</v>
      </c>
      <c r="JP345">
        <v>2.36206</v>
      </c>
      <c r="JQ345">
        <v>1.4978</v>
      </c>
      <c r="JR345">
        <v>2.32666</v>
      </c>
      <c r="JS345">
        <v>1.54419</v>
      </c>
      <c r="JT345">
        <v>2.35352</v>
      </c>
      <c r="JU345">
        <v>35.9645</v>
      </c>
      <c r="JV345">
        <v>24.1313</v>
      </c>
      <c r="JW345">
        <v>18</v>
      </c>
      <c r="JX345">
        <v>546.596</v>
      </c>
      <c r="JY345">
        <v>419.41</v>
      </c>
      <c r="JZ345">
        <v>27.0256</v>
      </c>
      <c r="KA345">
        <v>27.9676</v>
      </c>
      <c r="KB345">
        <v>30.0004</v>
      </c>
      <c r="KC345">
        <v>27.7276</v>
      </c>
      <c r="KD345">
        <v>27.7394</v>
      </c>
      <c r="KE345">
        <v>30.0153</v>
      </c>
      <c r="KF345">
        <v>31.6228</v>
      </c>
      <c r="KG345">
        <v>42.7244</v>
      </c>
      <c r="KH345">
        <v>27.0409</v>
      </c>
      <c r="KI345">
        <v>677.146</v>
      </c>
      <c r="KJ345">
        <v>18.7439</v>
      </c>
      <c r="KK345">
        <v>93.4568</v>
      </c>
      <c r="KL345">
        <v>98.7418</v>
      </c>
    </row>
    <row r="346" spans="1:298">
      <c r="A346">
        <v>330</v>
      </c>
      <c r="B346">
        <v>1758479953.1</v>
      </c>
      <c r="C346">
        <v>10625</v>
      </c>
      <c r="D346" t="s">
        <v>1106</v>
      </c>
      <c r="E346" t="s">
        <v>1107</v>
      </c>
      <c r="F346">
        <v>5</v>
      </c>
      <c r="G346" t="s">
        <v>436</v>
      </c>
      <c r="H346" t="s">
        <v>1027</v>
      </c>
      <c r="I346" t="s">
        <v>438</v>
      </c>
      <c r="J346">
        <v>1758479944.94615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670.504781648485</v>
      </c>
      <c r="AL346">
        <v>632.260563636364</v>
      </c>
      <c r="AM346">
        <v>3.30847922077913</v>
      </c>
      <c r="AN346">
        <v>63.94</v>
      </c>
      <c r="AO346">
        <f>(AQ346 - AP346 + DZ346*1E3/(8.314*(EB346+273.15)) * AS346/DY346 * AR346) * DY346/(100*DM346) * 1000/(1000 - AQ346)</f>
        <v>0</v>
      </c>
      <c r="AP346">
        <v>18.7444523826791</v>
      </c>
      <c r="AQ346">
        <v>23.8586440559441</v>
      </c>
      <c r="AR346">
        <v>-9.2476221730263e-05</v>
      </c>
      <c r="AS346">
        <v>94.9993966536346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5.66</v>
      </c>
      <c r="DN346">
        <v>0.5</v>
      </c>
      <c r="DO346" t="s">
        <v>440</v>
      </c>
      <c r="DP346">
        <v>2</v>
      </c>
      <c r="DQ346" t="b">
        <v>1</v>
      </c>
      <c r="DR346">
        <v>1758479944.94615</v>
      </c>
      <c r="DS346">
        <v>593.663230769231</v>
      </c>
      <c r="DT346">
        <v>641.759769230769</v>
      </c>
      <c r="DU346">
        <v>23.8814153846154</v>
      </c>
      <c r="DV346">
        <v>18.7419461538462</v>
      </c>
      <c r="DW346">
        <v>587.482307692308</v>
      </c>
      <c r="DX346">
        <v>23.5430076923077</v>
      </c>
      <c r="DY346">
        <v>500.002846153846</v>
      </c>
      <c r="DZ346">
        <v>90.0344846153846</v>
      </c>
      <c r="EA346">
        <v>0.0340052</v>
      </c>
      <c r="EB346">
        <v>30.1924153846154</v>
      </c>
      <c r="EC346">
        <v>30.0058384615385</v>
      </c>
      <c r="ED346">
        <v>999.9</v>
      </c>
      <c r="EE346">
        <v>0</v>
      </c>
      <c r="EF346">
        <v>0</v>
      </c>
      <c r="EG346">
        <v>9996.00384615385</v>
      </c>
      <c r="EH346">
        <v>0</v>
      </c>
      <c r="EI346">
        <v>10.7945</v>
      </c>
      <c r="EJ346">
        <v>-48.0966384615385</v>
      </c>
      <c r="EK346">
        <v>608.187384615385</v>
      </c>
      <c r="EL346">
        <v>654.017307692308</v>
      </c>
      <c r="EM346">
        <v>5.13946846153846</v>
      </c>
      <c r="EN346">
        <v>641.759769230769</v>
      </c>
      <c r="EO346">
        <v>18.7419461538462</v>
      </c>
      <c r="EP346">
        <v>2.15015</v>
      </c>
      <c r="EQ346">
        <v>1.68742076923077</v>
      </c>
      <c r="ER346">
        <v>18.5956538461538</v>
      </c>
      <c r="ES346">
        <v>14.7812</v>
      </c>
      <c r="ET346">
        <v>2000.00461538462</v>
      </c>
      <c r="EU346">
        <v>0.979995</v>
      </c>
      <c r="EV346">
        <v>0.020005</v>
      </c>
      <c r="EW346">
        <v>0</v>
      </c>
      <c r="EX346">
        <v>919.239692307692</v>
      </c>
      <c r="EY346">
        <v>5.00016</v>
      </c>
      <c r="EZ346">
        <v>19105.0923076923</v>
      </c>
      <c r="FA346">
        <v>18234.2153846154</v>
      </c>
      <c r="FB346">
        <v>48.937</v>
      </c>
      <c r="FC346">
        <v>49.4757692307692</v>
      </c>
      <c r="FD346">
        <v>49.3604615384615</v>
      </c>
      <c r="FE346">
        <v>49.0429230769231</v>
      </c>
      <c r="FF346">
        <v>50.7209230769231</v>
      </c>
      <c r="FG346">
        <v>1955.09461538462</v>
      </c>
      <c r="FH346">
        <v>39.91</v>
      </c>
      <c r="FI346">
        <v>0</v>
      </c>
      <c r="FJ346">
        <v>1758479954</v>
      </c>
      <c r="FK346">
        <v>0</v>
      </c>
      <c r="FL346">
        <v>919.31844</v>
      </c>
      <c r="FM346">
        <v>-0.0210000085581538</v>
      </c>
      <c r="FN346">
        <v>6.41538460788301</v>
      </c>
      <c r="FO346">
        <v>19104.928</v>
      </c>
      <c r="FP346">
        <v>15</v>
      </c>
      <c r="FQ346">
        <v>0</v>
      </c>
      <c r="FR346" t="s">
        <v>441</v>
      </c>
      <c r="FS346">
        <v>1747249705.1</v>
      </c>
      <c r="FT346">
        <v>1747249711.1</v>
      </c>
      <c r="FU346">
        <v>0</v>
      </c>
      <c r="FV346">
        <v>0.871</v>
      </c>
      <c r="FW346">
        <v>0.066</v>
      </c>
      <c r="FX346">
        <v>5.486</v>
      </c>
      <c r="FY346">
        <v>0.145</v>
      </c>
      <c r="FZ346">
        <v>420</v>
      </c>
      <c r="GA346">
        <v>16</v>
      </c>
      <c r="GB346">
        <v>0.27</v>
      </c>
      <c r="GC346">
        <v>0.16</v>
      </c>
      <c r="GD346">
        <v>-48.0475666666667</v>
      </c>
      <c r="GE346">
        <v>-2.67195584415583</v>
      </c>
      <c r="GF346">
        <v>0.515528550161624</v>
      </c>
      <c r="GG346">
        <v>0</v>
      </c>
      <c r="GH346">
        <v>919.296264705882</v>
      </c>
      <c r="GI346">
        <v>0.715828869837625</v>
      </c>
      <c r="GJ346">
        <v>0.215149101353334</v>
      </c>
      <c r="GK346">
        <v>-1</v>
      </c>
      <c r="GL346">
        <v>5.1485</v>
      </c>
      <c r="GM346">
        <v>-0.183034285714279</v>
      </c>
      <c r="GN346">
        <v>0.018640933197568</v>
      </c>
      <c r="GO346">
        <v>0</v>
      </c>
      <c r="GP346">
        <v>0</v>
      </c>
      <c r="GQ346">
        <v>2</v>
      </c>
      <c r="GR346" t="s">
        <v>467</v>
      </c>
      <c r="GS346">
        <v>3.12489</v>
      </c>
      <c r="GT346">
        <v>2.6597</v>
      </c>
      <c r="GU346">
        <v>0.118355</v>
      </c>
      <c r="GV346">
        <v>0.125521</v>
      </c>
      <c r="GW346">
        <v>0.100834</v>
      </c>
      <c r="GX346">
        <v>0.0852156</v>
      </c>
      <c r="GY346">
        <v>22803.4</v>
      </c>
      <c r="GZ346">
        <v>21338.9</v>
      </c>
      <c r="HA346">
        <v>23129.3</v>
      </c>
      <c r="HB346">
        <v>23759.4</v>
      </c>
      <c r="HC346">
        <v>35444.9</v>
      </c>
      <c r="HD346">
        <v>35978.2</v>
      </c>
      <c r="HE346">
        <v>41698.2</v>
      </c>
      <c r="HF346">
        <v>42367.9</v>
      </c>
      <c r="HG346">
        <v>1.9084</v>
      </c>
      <c r="HH346">
        <v>1.79725</v>
      </c>
      <c r="HI346">
        <v>0.154644</v>
      </c>
      <c r="HJ346">
        <v>0</v>
      </c>
      <c r="HK346">
        <v>27.4745</v>
      </c>
      <c r="HL346">
        <v>999.9</v>
      </c>
      <c r="HM346">
        <v>47.516</v>
      </c>
      <c r="HN346">
        <v>30.575</v>
      </c>
      <c r="HO346">
        <v>23.2392</v>
      </c>
      <c r="HP346">
        <v>53.9994</v>
      </c>
      <c r="HQ346">
        <v>43.0088</v>
      </c>
      <c r="HR346">
        <v>1</v>
      </c>
      <c r="HS346">
        <v>0.0356301</v>
      </c>
      <c r="HT346">
        <v>0.286661</v>
      </c>
      <c r="HU346">
        <v>20.2172</v>
      </c>
      <c r="HV346">
        <v>5.23271</v>
      </c>
      <c r="HW346">
        <v>11.992</v>
      </c>
      <c r="HX346">
        <v>4.95565</v>
      </c>
      <c r="HY346">
        <v>3.3039</v>
      </c>
      <c r="HZ346">
        <v>999.9</v>
      </c>
      <c r="IA346">
        <v>9999</v>
      </c>
      <c r="IB346">
        <v>9999</v>
      </c>
      <c r="IC346">
        <v>9999</v>
      </c>
      <c r="ID346">
        <v>1.86859</v>
      </c>
      <c r="IE346">
        <v>1.86432</v>
      </c>
      <c r="IF346">
        <v>1.87188</v>
      </c>
      <c r="IG346">
        <v>1.86278</v>
      </c>
      <c r="IH346">
        <v>1.86218</v>
      </c>
      <c r="II346">
        <v>1.86859</v>
      </c>
      <c r="IJ346">
        <v>1.85874</v>
      </c>
      <c r="IK346">
        <v>1.86513</v>
      </c>
      <c r="IL346">
        <v>5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6.25</v>
      </c>
      <c r="IZ346">
        <v>0.3379</v>
      </c>
      <c r="JA346">
        <v>4.24591870636989</v>
      </c>
      <c r="JB346">
        <v>0.00406324532283829</v>
      </c>
      <c r="JC346">
        <v>-1.45373754250553e-06</v>
      </c>
      <c r="JD346">
        <v>2.45784242640463e-10</v>
      </c>
      <c r="JE346">
        <v>0.0444475935836347</v>
      </c>
      <c r="JF346">
        <v>0.00491888386651684</v>
      </c>
      <c r="JG346">
        <v>0.000226889049496401</v>
      </c>
      <c r="JH346">
        <v>4.01595507822366e-06</v>
      </c>
      <c r="JI346">
        <v>-0</v>
      </c>
      <c r="JJ346">
        <v>2035</v>
      </c>
      <c r="JK346">
        <v>2</v>
      </c>
      <c r="JL346">
        <v>30</v>
      </c>
      <c r="JM346">
        <v>187170.8</v>
      </c>
      <c r="JN346">
        <v>187170.7</v>
      </c>
      <c r="JO346">
        <v>1.52344</v>
      </c>
      <c r="JP346">
        <v>2.36328</v>
      </c>
      <c r="JQ346">
        <v>1.4978</v>
      </c>
      <c r="JR346">
        <v>2.32666</v>
      </c>
      <c r="JS346">
        <v>1.54419</v>
      </c>
      <c r="JT346">
        <v>2.34375</v>
      </c>
      <c r="JU346">
        <v>36.0113</v>
      </c>
      <c r="JV346">
        <v>24.1313</v>
      </c>
      <c r="JW346">
        <v>18</v>
      </c>
      <c r="JX346">
        <v>546.572</v>
      </c>
      <c r="JY346">
        <v>419.487</v>
      </c>
      <c r="JZ346">
        <v>27.0286</v>
      </c>
      <c r="KA346">
        <v>27.9725</v>
      </c>
      <c r="KB346">
        <v>30.0002</v>
      </c>
      <c r="KC346">
        <v>27.7324</v>
      </c>
      <c r="KD346">
        <v>27.7441</v>
      </c>
      <c r="KE346">
        <v>30.5684</v>
      </c>
      <c r="KF346">
        <v>31.6228</v>
      </c>
      <c r="KG346">
        <v>42.7244</v>
      </c>
      <c r="KH346">
        <v>27.0394</v>
      </c>
      <c r="KI346">
        <v>690.656</v>
      </c>
      <c r="KJ346">
        <v>18.7439</v>
      </c>
      <c r="KK346">
        <v>93.4566</v>
      </c>
      <c r="KL346">
        <v>98.7429</v>
      </c>
    </row>
    <row r="347" spans="1:298">
      <c r="A347">
        <v>331</v>
      </c>
      <c r="B347">
        <v>1758479958.1</v>
      </c>
      <c r="C347">
        <v>10630</v>
      </c>
      <c r="D347" t="s">
        <v>1108</v>
      </c>
      <c r="E347" t="s">
        <v>1109</v>
      </c>
      <c r="F347">
        <v>5</v>
      </c>
      <c r="G347" t="s">
        <v>436</v>
      </c>
      <c r="H347" t="s">
        <v>1027</v>
      </c>
      <c r="I347" t="s">
        <v>438</v>
      </c>
      <c r="J347">
        <v>1758479949.94615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688.371654926407</v>
      </c>
      <c r="AL347">
        <v>649.5464</v>
      </c>
      <c r="AM347">
        <v>3.46843809523797</v>
      </c>
      <c r="AN347">
        <v>63.94</v>
      </c>
      <c r="AO347">
        <f>(AQ347 - AP347 + DZ347*1E3/(8.314*(EB347+273.15)) * AS347/DY347 * AR347) * DY347/(100*DM347) * 1000/(1000 - AQ347)</f>
        <v>0</v>
      </c>
      <c r="AP347">
        <v>18.7473947475402</v>
      </c>
      <c r="AQ347">
        <v>23.8453839160839</v>
      </c>
      <c r="AR347">
        <v>-8.68201904647592e-05</v>
      </c>
      <c r="AS347">
        <v>94.9993966536346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5.66</v>
      </c>
      <c r="DN347">
        <v>0.5</v>
      </c>
      <c r="DO347" t="s">
        <v>440</v>
      </c>
      <c r="DP347">
        <v>2</v>
      </c>
      <c r="DQ347" t="b">
        <v>1</v>
      </c>
      <c r="DR347">
        <v>1758479949.94615</v>
      </c>
      <c r="DS347">
        <v>610.215461538462</v>
      </c>
      <c r="DT347">
        <v>658.847538461538</v>
      </c>
      <c r="DU347">
        <v>23.8678384615385</v>
      </c>
      <c r="DV347">
        <v>18.7448538461538</v>
      </c>
      <c r="DW347">
        <v>603.991769230769</v>
      </c>
      <c r="DX347">
        <v>23.5297307692308</v>
      </c>
      <c r="DY347">
        <v>500.009461538462</v>
      </c>
      <c r="DZ347">
        <v>90.0341384615385</v>
      </c>
      <c r="EA347">
        <v>0.0339145769230769</v>
      </c>
      <c r="EB347">
        <v>30.1921230769231</v>
      </c>
      <c r="EC347">
        <v>30.0029615384615</v>
      </c>
      <c r="ED347">
        <v>999.9</v>
      </c>
      <c r="EE347">
        <v>0</v>
      </c>
      <c r="EF347">
        <v>0</v>
      </c>
      <c r="EG347">
        <v>10005.5669230769</v>
      </c>
      <c r="EH347">
        <v>0</v>
      </c>
      <c r="EI347">
        <v>10.7945</v>
      </c>
      <c r="EJ347">
        <v>-48.6323076923077</v>
      </c>
      <c r="EK347">
        <v>625.135846153846</v>
      </c>
      <c r="EL347">
        <v>671.433538461539</v>
      </c>
      <c r="EM347">
        <v>5.12301153846154</v>
      </c>
      <c r="EN347">
        <v>658.847538461538</v>
      </c>
      <c r="EO347">
        <v>18.7448538461538</v>
      </c>
      <c r="EP347">
        <v>2.14892</v>
      </c>
      <c r="EQ347">
        <v>1.68767538461538</v>
      </c>
      <c r="ER347">
        <v>18.5865153846154</v>
      </c>
      <c r="ES347">
        <v>14.7835307692308</v>
      </c>
      <c r="ET347">
        <v>1999.99923076923</v>
      </c>
      <c r="EU347">
        <v>0.979995</v>
      </c>
      <c r="EV347">
        <v>0.020005</v>
      </c>
      <c r="EW347">
        <v>0</v>
      </c>
      <c r="EX347">
        <v>919.296461538461</v>
      </c>
      <c r="EY347">
        <v>5.00016</v>
      </c>
      <c r="EZ347">
        <v>19105.1230769231</v>
      </c>
      <c r="FA347">
        <v>18234.1615384615</v>
      </c>
      <c r="FB347">
        <v>48.937</v>
      </c>
      <c r="FC347">
        <v>49.4903076923077</v>
      </c>
      <c r="FD347">
        <v>49.3701538461538</v>
      </c>
      <c r="FE347">
        <v>49.0524615384615</v>
      </c>
      <c r="FF347">
        <v>50.7354615384615</v>
      </c>
      <c r="FG347">
        <v>1955.08923076923</v>
      </c>
      <c r="FH347">
        <v>39.91</v>
      </c>
      <c r="FI347">
        <v>0</v>
      </c>
      <c r="FJ347">
        <v>1758479959.4</v>
      </c>
      <c r="FK347">
        <v>0</v>
      </c>
      <c r="FL347">
        <v>919.341576923077</v>
      </c>
      <c r="FM347">
        <v>0.00174358394429531</v>
      </c>
      <c r="FN347">
        <v>-3.60683760372074</v>
      </c>
      <c r="FO347">
        <v>19104.8115384615</v>
      </c>
      <c r="FP347">
        <v>15</v>
      </c>
      <c r="FQ347">
        <v>0</v>
      </c>
      <c r="FR347" t="s">
        <v>441</v>
      </c>
      <c r="FS347">
        <v>1747249705.1</v>
      </c>
      <c r="FT347">
        <v>1747249711.1</v>
      </c>
      <c r="FU347">
        <v>0</v>
      </c>
      <c r="FV347">
        <v>0.871</v>
      </c>
      <c r="FW347">
        <v>0.066</v>
      </c>
      <c r="FX347">
        <v>5.486</v>
      </c>
      <c r="FY347">
        <v>0.145</v>
      </c>
      <c r="FZ347">
        <v>420</v>
      </c>
      <c r="GA347">
        <v>16</v>
      </c>
      <c r="GB347">
        <v>0.27</v>
      </c>
      <c r="GC347">
        <v>0.16</v>
      </c>
      <c r="GD347">
        <v>-48.361255</v>
      </c>
      <c r="GE347">
        <v>-5.91431729323312</v>
      </c>
      <c r="GF347">
        <v>0.703804237323845</v>
      </c>
      <c r="GG347">
        <v>0</v>
      </c>
      <c r="GH347">
        <v>919.330558823529</v>
      </c>
      <c r="GI347">
        <v>0.385225355395697</v>
      </c>
      <c r="GJ347">
        <v>0.227709333707339</v>
      </c>
      <c r="GK347">
        <v>-1</v>
      </c>
      <c r="GL347">
        <v>5.1302365</v>
      </c>
      <c r="GM347">
        <v>-0.201667218045116</v>
      </c>
      <c r="GN347">
        <v>0.019605267729618</v>
      </c>
      <c r="GO347">
        <v>0</v>
      </c>
      <c r="GP347">
        <v>0</v>
      </c>
      <c r="GQ347">
        <v>2</v>
      </c>
      <c r="GR347" t="s">
        <v>467</v>
      </c>
      <c r="GS347">
        <v>3.12499</v>
      </c>
      <c r="GT347">
        <v>2.6593</v>
      </c>
      <c r="GU347">
        <v>0.120607</v>
      </c>
      <c r="GV347">
        <v>0.127529</v>
      </c>
      <c r="GW347">
        <v>0.100779</v>
      </c>
      <c r="GX347">
        <v>0.0852221</v>
      </c>
      <c r="GY347">
        <v>22745.1</v>
      </c>
      <c r="GZ347">
        <v>21289.9</v>
      </c>
      <c r="HA347">
        <v>23129.3</v>
      </c>
      <c r="HB347">
        <v>23759.4</v>
      </c>
      <c r="HC347">
        <v>35446.8</v>
      </c>
      <c r="HD347">
        <v>35978.1</v>
      </c>
      <c r="HE347">
        <v>41697.7</v>
      </c>
      <c r="HF347">
        <v>42367.8</v>
      </c>
      <c r="HG347">
        <v>1.90863</v>
      </c>
      <c r="HH347">
        <v>1.79715</v>
      </c>
      <c r="HI347">
        <v>0.155449</v>
      </c>
      <c r="HJ347">
        <v>0</v>
      </c>
      <c r="HK347">
        <v>27.4699</v>
      </c>
      <c r="HL347">
        <v>999.9</v>
      </c>
      <c r="HM347">
        <v>47.564</v>
      </c>
      <c r="HN347">
        <v>30.595</v>
      </c>
      <c r="HO347">
        <v>23.2892</v>
      </c>
      <c r="HP347">
        <v>54.5494</v>
      </c>
      <c r="HQ347">
        <v>43.0248</v>
      </c>
      <c r="HR347">
        <v>1</v>
      </c>
      <c r="HS347">
        <v>0.0359502</v>
      </c>
      <c r="HT347">
        <v>0.242745</v>
      </c>
      <c r="HU347">
        <v>20.2174</v>
      </c>
      <c r="HV347">
        <v>5.23152</v>
      </c>
      <c r="HW347">
        <v>11.992</v>
      </c>
      <c r="HX347">
        <v>4.9556</v>
      </c>
      <c r="HY347">
        <v>3.3039</v>
      </c>
      <c r="HZ347">
        <v>999.9</v>
      </c>
      <c r="IA347">
        <v>9999</v>
      </c>
      <c r="IB347">
        <v>9999</v>
      </c>
      <c r="IC347">
        <v>9999</v>
      </c>
      <c r="ID347">
        <v>1.86858</v>
      </c>
      <c r="IE347">
        <v>1.86431</v>
      </c>
      <c r="IF347">
        <v>1.87186</v>
      </c>
      <c r="IG347">
        <v>1.86279</v>
      </c>
      <c r="IH347">
        <v>1.86218</v>
      </c>
      <c r="II347">
        <v>1.86859</v>
      </c>
      <c r="IJ347">
        <v>1.85876</v>
      </c>
      <c r="IK347">
        <v>1.86515</v>
      </c>
      <c r="IL347">
        <v>5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6.293</v>
      </c>
      <c r="IZ347">
        <v>0.3375</v>
      </c>
      <c r="JA347">
        <v>4.24591870636989</v>
      </c>
      <c r="JB347">
        <v>0.00406324532283829</v>
      </c>
      <c r="JC347">
        <v>-1.45373754250553e-06</v>
      </c>
      <c r="JD347">
        <v>2.45784242640463e-10</v>
      </c>
      <c r="JE347">
        <v>0.0444475935836347</v>
      </c>
      <c r="JF347">
        <v>0.00491888386651684</v>
      </c>
      <c r="JG347">
        <v>0.000226889049496401</v>
      </c>
      <c r="JH347">
        <v>4.01595507822366e-06</v>
      </c>
      <c r="JI347">
        <v>-0</v>
      </c>
      <c r="JJ347">
        <v>2035</v>
      </c>
      <c r="JK347">
        <v>2</v>
      </c>
      <c r="JL347">
        <v>30</v>
      </c>
      <c r="JM347">
        <v>187170.9</v>
      </c>
      <c r="JN347">
        <v>187170.8</v>
      </c>
      <c r="JO347">
        <v>1.55273</v>
      </c>
      <c r="JP347">
        <v>2.38159</v>
      </c>
      <c r="JQ347">
        <v>1.49902</v>
      </c>
      <c r="JR347">
        <v>2.32666</v>
      </c>
      <c r="JS347">
        <v>1.54419</v>
      </c>
      <c r="JT347">
        <v>2.25708</v>
      </c>
      <c r="JU347">
        <v>35.9879</v>
      </c>
      <c r="JV347">
        <v>24.1138</v>
      </c>
      <c r="JW347">
        <v>18</v>
      </c>
      <c r="JX347">
        <v>546.758</v>
      </c>
      <c r="JY347">
        <v>419.464</v>
      </c>
      <c r="JZ347">
        <v>27.0332</v>
      </c>
      <c r="KA347">
        <v>27.9773</v>
      </c>
      <c r="KB347">
        <v>30.0004</v>
      </c>
      <c r="KC347">
        <v>27.737</v>
      </c>
      <c r="KD347">
        <v>27.7488</v>
      </c>
      <c r="KE347">
        <v>31.1112</v>
      </c>
      <c r="KF347">
        <v>31.6228</v>
      </c>
      <c r="KG347">
        <v>42.7244</v>
      </c>
      <c r="KH347">
        <v>27.0637</v>
      </c>
      <c r="KI347">
        <v>710.867</v>
      </c>
      <c r="KJ347">
        <v>18.7563</v>
      </c>
      <c r="KK347">
        <v>93.4558</v>
      </c>
      <c r="KL347">
        <v>98.7427</v>
      </c>
    </row>
    <row r="348" spans="1:298">
      <c r="A348">
        <v>332</v>
      </c>
      <c r="B348">
        <v>1758479963.1</v>
      </c>
      <c r="C348">
        <v>10635</v>
      </c>
      <c r="D348" t="s">
        <v>1110</v>
      </c>
      <c r="E348" t="s">
        <v>1111</v>
      </c>
      <c r="F348">
        <v>5</v>
      </c>
      <c r="G348" t="s">
        <v>436</v>
      </c>
      <c r="H348" t="s">
        <v>1027</v>
      </c>
      <c r="I348" t="s">
        <v>438</v>
      </c>
      <c r="J348">
        <v>1758479954.94615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703.971520841559</v>
      </c>
      <c r="AL348">
        <v>665.549739393939</v>
      </c>
      <c r="AM348">
        <v>3.1750320346319</v>
      </c>
      <c r="AN348">
        <v>63.94</v>
      </c>
      <c r="AO348">
        <f>(AQ348 - AP348 + DZ348*1E3/(8.314*(EB348+273.15)) * AS348/DY348 * AR348) * DY348/(100*DM348) * 1000/(1000 - AQ348)</f>
        <v>0</v>
      </c>
      <c r="AP348">
        <v>18.7500282235011</v>
      </c>
      <c r="AQ348">
        <v>23.8156300699301</v>
      </c>
      <c r="AR348">
        <v>-0.000123344627816884</v>
      </c>
      <c r="AS348">
        <v>94.9993966536346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5.66</v>
      </c>
      <c r="DN348">
        <v>0.5</v>
      </c>
      <c r="DO348" t="s">
        <v>440</v>
      </c>
      <c r="DP348">
        <v>2</v>
      </c>
      <c r="DQ348" t="b">
        <v>1</v>
      </c>
      <c r="DR348">
        <v>1758479954.94615</v>
      </c>
      <c r="DS348">
        <v>626.652230769231</v>
      </c>
      <c r="DT348">
        <v>675.224538461538</v>
      </c>
      <c r="DU348">
        <v>23.8493384615385</v>
      </c>
      <c r="DV348">
        <v>18.7476</v>
      </c>
      <c r="DW348">
        <v>620.386615384615</v>
      </c>
      <c r="DX348">
        <v>23.5116307692308</v>
      </c>
      <c r="DY348">
        <v>499.981384615385</v>
      </c>
      <c r="DZ348">
        <v>90.0325769230769</v>
      </c>
      <c r="EA348">
        <v>0.0339675384615385</v>
      </c>
      <c r="EB348">
        <v>30.1922923076923</v>
      </c>
      <c r="EC348">
        <v>30.0037538461538</v>
      </c>
      <c r="ED348">
        <v>999.9</v>
      </c>
      <c r="EE348">
        <v>0</v>
      </c>
      <c r="EF348">
        <v>0</v>
      </c>
      <c r="EG348">
        <v>9996.85461538461</v>
      </c>
      <c r="EH348">
        <v>0</v>
      </c>
      <c r="EI348">
        <v>10.7945</v>
      </c>
      <c r="EJ348">
        <v>-48.5724076923077</v>
      </c>
      <c r="EK348">
        <v>641.962307692308</v>
      </c>
      <c r="EL348">
        <v>688.125230769231</v>
      </c>
      <c r="EM348">
        <v>5.10176</v>
      </c>
      <c r="EN348">
        <v>675.224538461538</v>
      </c>
      <c r="EO348">
        <v>18.7476</v>
      </c>
      <c r="EP348">
        <v>2.14721846153846</v>
      </c>
      <c r="EQ348">
        <v>1.68789384615385</v>
      </c>
      <c r="ER348">
        <v>18.5738461538462</v>
      </c>
      <c r="ES348">
        <v>14.7855461538462</v>
      </c>
      <c r="ET348">
        <v>1999.99384615385</v>
      </c>
      <c r="EU348">
        <v>0.979995</v>
      </c>
      <c r="EV348">
        <v>0.020005</v>
      </c>
      <c r="EW348">
        <v>0</v>
      </c>
      <c r="EX348">
        <v>919.193461538462</v>
      </c>
      <c r="EY348">
        <v>5.00016</v>
      </c>
      <c r="EZ348">
        <v>19104.6538461538</v>
      </c>
      <c r="FA348">
        <v>18234.1076923077</v>
      </c>
      <c r="FB348">
        <v>48.9418461538462</v>
      </c>
      <c r="FC348">
        <v>49.5</v>
      </c>
      <c r="FD348">
        <v>49.3701538461538</v>
      </c>
      <c r="FE348">
        <v>49.0572307692308</v>
      </c>
      <c r="FF348">
        <v>50.7451538461538</v>
      </c>
      <c r="FG348">
        <v>1955.08384615385</v>
      </c>
      <c r="FH348">
        <v>39.91</v>
      </c>
      <c r="FI348">
        <v>0</v>
      </c>
      <c r="FJ348">
        <v>1758479964.2</v>
      </c>
      <c r="FK348">
        <v>0</v>
      </c>
      <c r="FL348">
        <v>919.299538461538</v>
      </c>
      <c r="FM348">
        <v>-0.905572669133312</v>
      </c>
      <c r="FN348">
        <v>-11.2273504195172</v>
      </c>
      <c r="FO348">
        <v>19104.1538461538</v>
      </c>
      <c r="FP348">
        <v>15</v>
      </c>
      <c r="FQ348">
        <v>0</v>
      </c>
      <c r="FR348" t="s">
        <v>441</v>
      </c>
      <c r="FS348">
        <v>1747249705.1</v>
      </c>
      <c r="FT348">
        <v>1747249711.1</v>
      </c>
      <c r="FU348">
        <v>0</v>
      </c>
      <c r="FV348">
        <v>0.871</v>
      </c>
      <c r="FW348">
        <v>0.066</v>
      </c>
      <c r="FX348">
        <v>5.486</v>
      </c>
      <c r="FY348">
        <v>0.145</v>
      </c>
      <c r="FZ348">
        <v>420</v>
      </c>
      <c r="GA348">
        <v>16</v>
      </c>
      <c r="GB348">
        <v>0.27</v>
      </c>
      <c r="GC348">
        <v>0.16</v>
      </c>
      <c r="GD348">
        <v>-48.530925</v>
      </c>
      <c r="GE348">
        <v>-0.370849624060182</v>
      </c>
      <c r="GF348">
        <v>0.478685813321222</v>
      </c>
      <c r="GG348">
        <v>1</v>
      </c>
      <c r="GH348">
        <v>919.337823529412</v>
      </c>
      <c r="GI348">
        <v>-0.52391138819383</v>
      </c>
      <c r="GJ348">
        <v>0.236104098500469</v>
      </c>
      <c r="GK348">
        <v>-1</v>
      </c>
      <c r="GL348">
        <v>5.115628</v>
      </c>
      <c r="GM348">
        <v>-0.243593684210535</v>
      </c>
      <c r="GN348">
        <v>0.0235696496791955</v>
      </c>
      <c r="GO348">
        <v>0</v>
      </c>
      <c r="GP348">
        <v>1</v>
      </c>
      <c r="GQ348">
        <v>2</v>
      </c>
      <c r="GR348" t="s">
        <v>448</v>
      </c>
      <c r="GS348">
        <v>3.1247</v>
      </c>
      <c r="GT348">
        <v>2.66</v>
      </c>
      <c r="GU348">
        <v>0.12269</v>
      </c>
      <c r="GV348">
        <v>0.129631</v>
      </c>
      <c r="GW348">
        <v>0.100689</v>
      </c>
      <c r="GX348">
        <v>0.0852249</v>
      </c>
      <c r="GY348">
        <v>22690.5</v>
      </c>
      <c r="GZ348">
        <v>21238.2</v>
      </c>
      <c r="HA348">
        <v>23128.6</v>
      </c>
      <c r="HB348">
        <v>23758.9</v>
      </c>
      <c r="HC348">
        <v>35450.3</v>
      </c>
      <c r="HD348">
        <v>35977.5</v>
      </c>
      <c r="HE348">
        <v>41697.3</v>
      </c>
      <c r="HF348">
        <v>42367.1</v>
      </c>
      <c r="HG348">
        <v>1.908</v>
      </c>
      <c r="HH348">
        <v>1.79727</v>
      </c>
      <c r="HI348">
        <v>0.15606</v>
      </c>
      <c r="HJ348">
        <v>0</v>
      </c>
      <c r="HK348">
        <v>27.4659</v>
      </c>
      <c r="HL348">
        <v>999.9</v>
      </c>
      <c r="HM348">
        <v>47.516</v>
      </c>
      <c r="HN348">
        <v>30.575</v>
      </c>
      <c r="HO348">
        <v>23.2398</v>
      </c>
      <c r="HP348">
        <v>54.4094</v>
      </c>
      <c r="HQ348">
        <v>43.2091</v>
      </c>
      <c r="HR348">
        <v>1</v>
      </c>
      <c r="HS348">
        <v>0.0357063</v>
      </c>
      <c r="HT348">
        <v>0.199093</v>
      </c>
      <c r="HU348">
        <v>20.2175</v>
      </c>
      <c r="HV348">
        <v>5.23092</v>
      </c>
      <c r="HW348">
        <v>11.992</v>
      </c>
      <c r="HX348">
        <v>4.9557</v>
      </c>
      <c r="HY348">
        <v>3.30382</v>
      </c>
      <c r="HZ348">
        <v>999.9</v>
      </c>
      <c r="IA348">
        <v>9999</v>
      </c>
      <c r="IB348">
        <v>9999</v>
      </c>
      <c r="IC348">
        <v>9999</v>
      </c>
      <c r="ID348">
        <v>1.86859</v>
      </c>
      <c r="IE348">
        <v>1.86432</v>
      </c>
      <c r="IF348">
        <v>1.87187</v>
      </c>
      <c r="IG348">
        <v>1.86278</v>
      </c>
      <c r="IH348">
        <v>1.86218</v>
      </c>
      <c r="II348">
        <v>1.86859</v>
      </c>
      <c r="IJ348">
        <v>1.85878</v>
      </c>
      <c r="IK348">
        <v>1.86515</v>
      </c>
      <c r="IL348">
        <v>5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6.331</v>
      </c>
      <c r="IZ348">
        <v>0.3368</v>
      </c>
      <c r="JA348">
        <v>4.24591870636989</v>
      </c>
      <c r="JB348">
        <v>0.00406324532283829</v>
      </c>
      <c r="JC348">
        <v>-1.45373754250553e-06</v>
      </c>
      <c r="JD348">
        <v>2.45784242640463e-10</v>
      </c>
      <c r="JE348">
        <v>0.0444475935836347</v>
      </c>
      <c r="JF348">
        <v>0.00491888386651684</v>
      </c>
      <c r="JG348">
        <v>0.000226889049496401</v>
      </c>
      <c r="JH348">
        <v>4.01595507822366e-06</v>
      </c>
      <c r="JI348">
        <v>-0</v>
      </c>
      <c r="JJ348">
        <v>2035</v>
      </c>
      <c r="JK348">
        <v>2</v>
      </c>
      <c r="JL348">
        <v>30</v>
      </c>
      <c r="JM348">
        <v>187171</v>
      </c>
      <c r="JN348">
        <v>187170.9</v>
      </c>
      <c r="JO348">
        <v>1.58203</v>
      </c>
      <c r="JP348">
        <v>2.37305</v>
      </c>
      <c r="JQ348">
        <v>1.49902</v>
      </c>
      <c r="JR348">
        <v>2.32666</v>
      </c>
      <c r="JS348">
        <v>1.54419</v>
      </c>
      <c r="JT348">
        <v>2.30957</v>
      </c>
      <c r="JU348">
        <v>35.9879</v>
      </c>
      <c r="JV348">
        <v>24.1225</v>
      </c>
      <c r="JW348">
        <v>18</v>
      </c>
      <c r="JX348">
        <v>546.393</v>
      </c>
      <c r="JY348">
        <v>419.57</v>
      </c>
      <c r="JZ348">
        <v>27.0557</v>
      </c>
      <c r="KA348">
        <v>27.982</v>
      </c>
      <c r="KB348">
        <v>30.0002</v>
      </c>
      <c r="KC348">
        <v>27.7417</v>
      </c>
      <c r="KD348">
        <v>27.7534</v>
      </c>
      <c r="KE348">
        <v>31.7628</v>
      </c>
      <c r="KF348">
        <v>31.6228</v>
      </c>
      <c r="KG348">
        <v>42.7244</v>
      </c>
      <c r="KH348">
        <v>27.0572</v>
      </c>
      <c r="KI348">
        <v>724.346</v>
      </c>
      <c r="KJ348">
        <v>18.785</v>
      </c>
      <c r="KK348">
        <v>93.4544</v>
      </c>
      <c r="KL348">
        <v>98.7411</v>
      </c>
    </row>
    <row r="349" spans="1:298">
      <c r="A349">
        <v>333</v>
      </c>
      <c r="B349">
        <v>1758479968.1</v>
      </c>
      <c r="C349">
        <v>10640</v>
      </c>
      <c r="D349" t="s">
        <v>1112</v>
      </c>
      <c r="E349" t="s">
        <v>1113</v>
      </c>
      <c r="F349">
        <v>5</v>
      </c>
      <c r="G349" t="s">
        <v>436</v>
      </c>
      <c r="H349" t="s">
        <v>1027</v>
      </c>
      <c r="I349" t="s">
        <v>438</v>
      </c>
      <c r="J349">
        <v>1758479959.94615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721.079759355844</v>
      </c>
      <c r="AL349">
        <v>682.200145454545</v>
      </c>
      <c r="AM349">
        <v>3.33920692640691</v>
      </c>
      <c r="AN349">
        <v>63.94</v>
      </c>
      <c r="AO349">
        <f>(AQ349 - AP349 + DZ349*1E3/(8.314*(EB349+273.15)) * AS349/DY349 * AR349) * DY349/(100*DM349) * 1000/(1000 - AQ349)</f>
        <v>0</v>
      </c>
      <c r="AP349">
        <v>18.7516897309967</v>
      </c>
      <c r="AQ349">
        <v>23.7865027972028</v>
      </c>
      <c r="AR349">
        <v>-0.00587932356052936</v>
      </c>
      <c r="AS349">
        <v>94.9993966536346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5.66</v>
      </c>
      <c r="DN349">
        <v>0.5</v>
      </c>
      <c r="DO349" t="s">
        <v>440</v>
      </c>
      <c r="DP349">
        <v>2</v>
      </c>
      <c r="DQ349" t="b">
        <v>1</v>
      </c>
      <c r="DR349">
        <v>1758479959.94615</v>
      </c>
      <c r="DS349">
        <v>642.894</v>
      </c>
      <c r="DT349">
        <v>691.791</v>
      </c>
      <c r="DU349">
        <v>23.8261923076923</v>
      </c>
      <c r="DV349">
        <v>18.7502076923077</v>
      </c>
      <c r="DW349">
        <v>636.587384615385</v>
      </c>
      <c r="DX349">
        <v>23.4889923076923</v>
      </c>
      <c r="DY349">
        <v>499.990923076923</v>
      </c>
      <c r="DZ349">
        <v>90.0318076923077</v>
      </c>
      <c r="EA349">
        <v>0.0339536538461538</v>
      </c>
      <c r="EB349">
        <v>30.1930923076923</v>
      </c>
      <c r="EC349">
        <v>30.0069461538462</v>
      </c>
      <c r="ED349">
        <v>999.9</v>
      </c>
      <c r="EE349">
        <v>0</v>
      </c>
      <c r="EF349">
        <v>0</v>
      </c>
      <c r="EG349">
        <v>10004.5053846154</v>
      </c>
      <c r="EH349">
        <v>0</v>
      </c>
      <c r="EI349">
        <v>10.7945</v>
      </c>
      <c r="EJ349">
        <v>-48.8971538461538</v>
      </c>
      <c r="EK349">
        <v>658.585153846154</v>
      </c>
      <c r="EL349">
        <v>705.010153846154</v>
      </c>
      <c r="EM349">
        <v>5.07600846153846</v>
      </c>
      <c r="EN349">
        <v>691.791</v>
      </c>
      <c r="EO349">
        <v>18.7502076923077</v>
      </c>
      <c r="EP349">
        <v>2.14511692307692</v>
      </c>
      <c r="EQ349">
        <v>1.68811461538462</v>
      </c>
      <c r="ER349">
        <v>18.5582076923077</v>
      </c>
      <c r="ES349">
        <v>14.7875615384615</v>
      </c>
      <c r="ET349">
        <v>2000.00538461538</v>
      </c>
      <c r="EU349">
        <v>0.979995230769231</v>
      </c>
      <c r="EV349">
        <v>0.0200047923076923</v>
      </c>
      <c r="EW349">
        <v>0</v>
      </c>
      <c r="EX349">
        <v>919.195384615385</v>
      </c>
      <c r="EY349">
        <v>5.00016</v>
      </c>
      <c r="EZ349">
        <v>19102.6230769231</v>
      </c>
      <c r="FA349">
        <v>18234.2076923077</v>
      </c>
      <c r="FB349">
        <v>48.9563846153846</v>
      </c>
      <c r="FC349">
        <v>49.5</v>
      </c>
      <c r="FD349">
        <v>49.375</v>
      </c>
      <c r="FE349">
        <v>49.062</v>
      </c>
      <c r="FF349">
        <v>50.75</v>
      </c>
      <c r="FG349">
        <v>1955.09538461538</v>
      </c>
      <c r="FH349">
        <v>39.91</v>
      </c>
      <c r="FI349">
        <v>0</v>
      </c>
      <c r="FJ349">
        <v>1758479969</v>
      </c>
      <c r="FK349">
        <v>0</v>
      </c>
      <c r="FL349">
        <v>919.191769230769</v>
      </c>
      <c r="FM349">
        <v>-1.35945300107595</v>
      </c>
      <c r="FN349">
        <v>-25.2547007821712</v>
      </c>
      <c r="FO349">
        <v>19102.4807692308</v>
      </c>
      <c r="FP349">
        <v>15</v>
      </c>
      <c r="FQ349">
        <v>0</v>
      </c>
      <c r="FR349" t="s">
        <v>441</v>
      </c>
      <c r="FS349">
        <v>1747249705.1</v>
      </c>
      <c r="FT349">
        <v>1747249711.1</v>
      </c>
      <c r="FU349">
        <v>0</v>
      </c>
      <c r="FV349">
        <v>0.871</v>
      </c>
      <c r="FW349">
        <v>0.066</v>
      </c>
      <c r="FX349">
        <v>5.486</v>
      </c>
      <c r="FY349">
        <v>0.145</v>
      </c>
      <c r="FZ349">
        <v>420</v>
      </c>
      <c r="GA349">
        <v>16</v>
      </c>
      <c r="GB349">
        <v>0.27</v>
      </c>
      <c r="GC349">
        <v>0.16</v>
      </c>
      <c r="GD349">
        <v>-48.7438</v>
      </c>
      <c r="GE349">
        <v>-2.2941744360903</v>
      </c>
      <c r="GF349">
        <v>0.55159064440942</v>
      </c>
      <c r="GG349">
        <v>0</v>
      </c>
      <c r="GH349">
        <v>919.252647058823</v>
      </c>
      <c r="GI349">
        <v>-1.23831933454272</v>
      </c>
      <c r="GJ349">
        <v>0.277189559513184</v>
      </c>
      <c r="GK349">
        <v>-1</v>
      </c>
      <c r="GL349">
        <v>5.0874365</v>
      </c>
      <c r="GM349">
        <v>-0.308361654135337</v>
      </c>
      <c r="GN349">
        <v>0.0298514780664207</v>
      </c>
      <c r="GO349">
        <v>0</v>
      </c>
      <c r="GP349">
        <v>0</v>
      </c>
      <c r="GQ349">
        <v>2</v>
      </c>
      <c r="GR349" t="s">
        <v>467</v>
      </c>
      <c r="GS349">
        <v>3.12491</v>
      </c>
      <c r="GT349">
        <v>2.65989</v>
      </c>
      <c r="GU349">
        <v>0.124829</v>
      </c>
      <c r="GV349">
        <v>0.131746</v>
      </c>
      <c r="GW349">
        <v>0.100597</v>
      </c>
      <c r="GX349">
        <v>0.0852386</v>
      </c>
      <c r="GY349">
        <v>22635.1</v>
      </c>
      <c r="GZ349">
        <v>21186.6</v>
      </c>
      <c r="HA349">
        <v>23128.5</v>
      </c>
      <c r="HB349">
        <v>23759</v>
      </c>
      <c r="HC349">
        <v>35453.6</v>
      </c>
      <c r="HD349">
        <v>35977.1</v>
      </c>
      <c r="HE349">
        <v>41696.7</v>
      </c>
      <c r="HF349">
        <v>42367.1</v>
      </c>
      <c r="HG349">
        <v>1.9085</v>
      </c>
      <c r="HH349">
        <v>1.79722</v>
      </c>
      <c r="HI349">
        <v>0.156581</v>
      </c>
      <c r="HJ349">
        <v>0</v>
      </c>
      <c r="HK349">
        <v>27.4617</v>
      </c>
      <c r="HL349">
        <v>999.9</v>
      </c>
      <c r="HM349">
        <v>47.516</v>
      </c>
      <c r="HN349">
        <v>30.575</v>
      </c>
      <c r="HO349">
        <v>23.2392</v>
      </c>
      <c r="HP349">
        <v>53.8194</v>
      </c>
      <c r="HQ349">
        <v>43.0569</v>
      </c>
      <c r="HR349">
        <v>1</v>
      </c>
      <c r="HS349">
        <v>0.0365041</v>
      </c>
      <c r="HT349">
        <v>0.268393</v>
      </c>
      <c r="HU349">
        <v>20.2171</v>
      </c>
      <c r="HV349">
        <v>5.22972</v>
      </c>
      <c r="HW349">
        <v>11.992</v>
      </c>
      <c r="HX349">
        <v>4.9556</v>
      </c>
      <c r="HY349">
        <v>3.3039</v>
      </c>
      <c r="HZ349">
        <v>999.9</v>
      </c>
      <c r="IA349">
        <v>9999</v>
      </c>
      <c r="IB349">
        <v>9999</v>
      </c>
      <c r="IC349">
        <v>9999</v>
      </c>
      <c r="ID349">
        <v>1.86859</v>
      </c>
      <c r="IE349">
        <v>1.86431</v>
      </c>
      <c r="IF349">
        <v>1.87184</v>
      </c>
      <c r="IG349">
        <v>1.86278</v>
      </c>
      <c r="IH349">
        <v>1.86218</v>
      </c>
      <c r="II349">
        <v>1.86859</v>
      </c>
      <c r="IJ349">
        <v>1.85877</v>
      </c>
      <c r="IK349">
        <v>1.86514</v>
      </c>
      <c r="IL349">
        <v>5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6.372</v>
      </c>
      <c r="IZ349">
        <v>0.3362</v>
      </c>
      <c r="JA349">
        <v>4.24591870636989</v>
      </c>
      <c r="JB349">
        <v>0.00406324532283829</v>
      </c>
      <c r="JC349">
        <v>-1.45373754250553e-06</v>
      </c>
      <c r="JD349">
        <v>2.45784242640463e-10</v>
      </c>
      <c r="JE349">
        <v>0.0444475935836347</v>
      </c>
      <c r="JF349">
        <v>0.00491888386651684</v>
      </c>
      <c r="JG349">
        <v>0.000226889049496401</v>
      </c>
      <c r="JH349">
        <v>4.01595507822366e-06</v>
      </c>
      <c r="JI349">
        <v>-0</v>
      </c>
      <c r="JJ349">
        <v>2035</v>
      </c>
      <c r="JK349">
        <v>2</v>
      </c>
      <c r="JL349">
        <v>30</v>
      </c>
      <c r="JM349">
        <v>187171</v>
      </c>
      <c r="JN349">
        <v>187171</v>
      </c>
      <c r="JO349">
        <v>1.61011</v>
      </c>
      <c r="JP349">
        <v>2.35962</v>
      </c>
      <c r="JQ349">
        <v>1.4978</v>
      </c>
      <c r="JR349">
        <v>2.32666</v>
      </c>
      <c r="JS349">
        <v>1.54419</v>
      </c>
      <c r="JT349">
        <v>2.35107</v>
      </c>
      <c r="JU349">
        <v>35.9879</v>
      </c>
      <c r="JV349">
        <v>24.1313</v>
      </c>
      <c r="JW349">
        <v>18</v>
      </c>
      <c r="JX349">
        <v>546.757</v>
      </c>
      <c r="JY349">
        <v>419.571</v>
      </c>
      <c r="JZ349">
        <v>27.0607</v>
      </c>
      <c r="KA349">
        <v>27.9868</v>
      </c>
      <c r="KB349">
        <v>30.0005</v>
      </c>
      <c r="KC349">
        <v>27.7464</v>
      </c>
      <c r="KD349">
        <v>27.7575</v>
      </c>
      <c r="KE349">
        <v>32.3154</v>
      </c>
      <c r="KF349">
        <v>31.6228</v>
      </c>
      <c r="KG349">
        <v>42.7244</v>
      </c>
      <c r="KH349">
        <v>27.044</v>
      </c>
      <c r="KI349">
        <v>737.977</v>
      </c>
      <c r="KJ349">
        <v>18.8295</v>
      </c>
      <c r="KK349">
        <v>93.4534</v>
      </c>
      <c r="KL349">
        <v>98.741</v>
      </c>
    </row>
    <row r="350" spans="1:298">
      <c r="A350">
        <v>334</v>
      </c>
      <c r="B350">
        <v>1758479973.1</v>
      </c>
      <c r="C350">
        <v>10645</v>
      </c>
      <c r="D350" t="s">
        <v>1114</v>
      </c>
      <c r="E350" t="s">
        <v>1115</v>
      </c>
      <c r="F350">
        <v>5</v>
      </c>
      <c r="G350" t="s">
        <v>436</v>
      </c>
      <c r="H350" t="s">
        <v>1027</v>
      </c>
      <c r="I350" t="s">
        <v>438</v>
      </c>
      <c r="J350">
        <v>1758479964.94615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737.988884252814</v>
      </c>
      <c r="AL350">
        <v>698.802181818182</v>
      </c>
      <c r="AM350">
        <v>3.32183722943719</v>
      </c>
      <c r="AN350">
        <v>63.94</v>
      </c>
      <c r="AO350">
        <f>(AQ350 - AP350 + DZ350*1E3/(8.314*(EB350+273.15)) * AS350/DY350 * AR350) * DY350/(100*DM350) * 1000/(1000 - AQ350)</f>
        <v>0</v>
      </c>
      <c r="AP350">
        <v>18.7556673390698</v>
      </c>
      <c r="AQ350">
        <v>23.7441041958042</v>
      </c>
      <c r="AR350">
        <v>-0.00761803335776189</v>
      </c>
      <c r="AS350">
        <v>94.9993966536346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5.66</v>
      </c>
      <c r="DN350">
        <v>0.5</v>
      </c>
      <c r="DO350" t="s">
        <v>440</v>
      </c>
      <c r="DP350">
        <v>2</v>
      </c>
      <c r="DQ350" t="b">
        <v>1</v>
      </c>
      <c r="DR350">
        <v>1758479964.94615</v>
      </c>
      <c r="DS350">
        <v>659.072692307692</v>
      </c>
      <c r="DT350">
        <v>708.007076923077</v>
      </c>
      <c r="DU350">
        <v>23.7967076923077</v>
      </c>
      <c r="DV350">
        <v>18.7529</v>
      </c>
      <c r="DW350">
        <v>652.725769230769</v>
      </c>
      <c r="DX350">
        <v>23.4601461538462</v>
      </c>
      <c r="DY350">
        <v>500.008769230769</v>
      </c>
      <c r="DZ350">
        <v>90.0316307692308</v>
      </c>
      <c r="EA350">
        <v>0.0340139461538462</v>
      </c>
      <c r="EB350">
        <v>30.1912153846154</v>
      </c>
      <c r="EC350">
        <v>30.0174538461538</v>
      </c>
      <c r="ED350">
        <v>999.9</v>
      </c>
      <c r="EE350">
        <v>0</v>
      </c>
      <c r="EF350">
        <v>0</v>
      </c>
      <c r="EG350">
        <v>10004.0823076923</v>
      </c>
      <c r="EH350">
        <v>0</v>
      </c>
      <c r="EI350">
        <v>10.7945</v>
      </c>
      <c r="EJ350">
        <v>-48.9346538461538</v>
      </c>
      <c r="EK350">
        <v>675.138153846154</v>
      </c>
      <c r="EL350">
        <v>721.538153846154</v>
      </c>
      <c r="EM350">
        <v>5.04382307692308</v>
      </c>
      <c r="EN350">
        <v>708.007076923077</v>
      </c>
      <c r="EO350">
        <v>18.7529</v>
      </c>
      <c r="EP350">
        <v>2.14245923076923</v>
      </c>
      <c r="EQ350">
        <v>1.68835461538462</v>
      </c>
      <c r="ER350">
        <v>18.5384</v>
      </c>
      <c r="ES350">
        <v>14.7897615384615</v>
      </c>
      <c r="ET350">
        <v>1999.99538461538</v>
      </c>
      <c r="EU350">
        <v>0.979995230769231</v>
      </c>
      <c r="EV350">
        <v>0.0200047923076923</v>
      </c>
      <c r="EW350">
        <v>0</v>
      </c>
      <c r="EX350">
        <v>918.987538461538</v>
      </c>
      <c r="EY350">
        <v>5.00016</v>
      </c>
      <c r="EZ350">
        <v>19099.5076923077</v>
      </c>
      <c r="FA350">
        <v>18234.1307692308</v>
      </c>
      <c r="FB350">
        <v>48.9612307692308</v>
      </c>
      <c r="FC350">
        <v>49.5</v>
      </c>
      <c r="FD350">
        <v>49.375</v>
      </c>
      <c r="FE350">
        <v>49.062</v>
      </c>
      <c r="FF350">
        <v>50.75</v>
      </c>
      <c r="FG350">
        <v>1955.08538461538</v>
      </c>
      <c r="FH350">
        <v>39.91</v>
      </c>
      <c r="FI350">
        <v>0</v>
      </c>
      <c r="FJ350">
        <v>1758479974.4</v>
      </c>
      <c r="FK350">
        <v>0</v>
      </c>
      <c r="FL350">
        <v>918.98136</v>
      </c>
      <c r="FM350">
        <v>-2.35507693032694</v>
      </c>
      <c r="FN350">
        <v>-53.1692306366198</v>
      </c>
      <c r="FO350">
        <v>19098.728</v>
      </c>
      <c r="FP350">
        <v>15</v>
      </c>
      <c r="FQ350">
        <v>0</v>
      </c>
      <c r="FR350" t="s">
        <v>441</v>
      </c>
      <c r="FS350">
        <v>1747249705.1</v>
      </c>
      <c r="FT350">
        <v>1747249711.1</v>
      </c>
      <c r="FU350">
        <v>0</v>
      </c>
      <c r="FV350">
        <v>0.871</v>
      </c>
      <c r="FW350">
        <v>0.066</v>
      </c>
      <c r="FX350">
        <v>5.486</v>
      </c>
      <c r="FY350">
        <v>0.145</v>
      </c>
      <c r="FZ350">
        <v>420</v>
      </c>
      <c r="GA350">
        <v>16</v>
      </c>
      <c r="GB350">
        <v>0.27</v>
      </c>
      <c r="GC350">
        <v>0.16</v>
      </c>
      <c r="GD350">
        <v>-49.0177238095238</v>
      </c>
      <c r="GE350">
        <v>-1.46249610389609</v>
      </c>
      <c r="GF350">
        <v>0.492013755038812</v>
      </c>
      <c r="GG350">
        <v>0</v>
      </c>
      <c r="GH350">
        <v>919.105823529412</v>
      </c>
      <c r="GI350">
        <v>-1.9775095579012</v>
      </c>
      <c r="GJ350">
        <v>0.324829952852097</v>
      </c>
      <c r="GK350">
        <v>-1</v>
      </c>
      <c r="GL350">
        <v>5.06089</v>
      </c>
      <c r="GM350">
        <v>-0.378129350649353</v>
      </c>
      <c r="GN350">
        <v>0.0385135386214102</v>
      </c>
      <c r="GO350">
        <v>0</v>
      </c>
      <c r="GP350">
        <v>0</v>
      </c>
      <c r="GQ350">
        <v>2</v>
      </c>
      <c r="GR350" t="s">
        <v>467</v>
      </c>
      <c r="GS350">
        <v>3.12499</v>
      </c>
      <c r="GT350">
        <v>2.65939</v>
      </c>
      <c r="GU350">
        <v>0.126927</v>
      </c>
      <c r="GV350">
        <v>0.133661</v>
      </c>
      <c r="GW350">
        <v>0.100463</v>
      </c>
      <c r="GX350">
        <v>0.0852459</v>
      </c>
      <c r="GY350">
        <v>22580.4</v>
      </c>
      <c r="GZ350">
        <v>21139.7</v>
      </c>
      <c r="HA350">
        <v>23128.1</v>
      </c>
      <c r="HB350">
        <v>23758.8</v>
      </c>
      <c r="HC350">
        <v>35458.8</v>
      </c>
      <c r="HD350">
        <v>35976.4</v>
      </c>
      <c r="HE350">
        <v>41696.3</v>
      </c>
      <c r="HF350">
        <v>42366.4</v>
      </c>
      <c r="HG350">
        <v>1.90838</v>
      </c>
      <c r="HH350">
        <v>1.7973</v>
      </c>
      <c r="HI350">
        <v>0.158601</v>
      </c>
      <c r="HJ350">
        <v>0</v>
      </c>
      <c r="HK350">
        <v>27.4576</v>
      </c>
      <c r="HL350">
        <v>999.9</v>
      </c>
      <c r="HM350">
        <v>47.516</v>
      </c>
      <c r="HN350">
        <v>30.595</v>
      </c>
      <c r="HO350">
        <v>23.2668</v>
      </c>
      <c r="HP350">
        <v>53.9794</v>
      </c>
      <c r="HQ350">
        <v>43.0288</v>
      </c>
      <c r="HR350">
        <v>1</v>
      </c>
      <c r="HS350">
        <v>0.0370859</v>
      </c>
      <c r="HT350">
        <v>0.347089</v>
      </c>
      <c r="HU350">
        <v>20.217</v>
      </c>
      <c r="HV350">
        <v>5.22942</v>
      </c>
      <c r="HW350">
        <v>11.992</v>
      </c>
      <c r="HX350">
        <v>4.9556</v>
      </c>
      <c r="HY350">
        <v>3.3038</v>
      </c>
      <c r="HZ350">
        <v>999.9</v>
      </c>
      <c r="IA350">
        <v>9999</v>
      </c>
      <c r="IB350">
        <v>9999</v>
      </c>
      <c r="IC350">
        <v>9999</v>
      </c>
      <c r="ID350">
        <v>1.86859</v>
      </c>
      <c r="IE350">
        <v>1.86431</v>
      </c>
      <c r="IF350">
        <v>1.87184</v>
      </c>
      <c r="IG350">
        <v>1.86279</v>
      </c>
      <c r="IH350">
        <v>1.86218</v>
      </c>
      <c r="II350">
        <v>1.86859</v>
      </c>
      <c r="IJ350">
        <v>1.85879</v>
      </c>
      <c r="IK350">
        <v>1.86512</v>
      </c>
      <c r="IL350">
        <v>5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6.411</v>
      </c>
      <c r="IZ350">
        <v>0.3352</v>
      </c>
      <c r="JA350">
        <v>4.24591870636989</v>
      </c>
      <c r="JB350">
        <v>0.00406324532283829</v>
      </c>
      <c r="JC350">
        <v>-1.45373754250553e-06</v>
      </c>
      <c r="JD350">
        <v>2.45784242640463e-10</v>
      </c>
      <c r="JE350">
        <v>0.0444475935836347</v>
      </c>
      <c r="JF350">
        <v>0.00491888386651684</v>
      </c>
      <c r="JG350">
        <v>0.000226889049496401</v>
      </c>
      <c r="JH350">
        <v>4.01595507822366e-06</v>
      </c>
      <c r="JI350">
        <v>-0</v>
      </c>
      <c r="JJ350">
        <v>2035</v>
      </c>
      <c r="JK350">
        <v>2</v>
      </c>
      <c r="JL350">
        <v>30</v>
      </c>
      <c r="JM350">
        <v>187171.1</v>
      </c>
      <c r="JN350">
        <v>187171</v>
      </c>
      <c r="JO350">
        <v>1.63818</v>
      </c>
      <c r="JP350">
        <v>2.36206</v>
      </c>
      <c r="JQ350">
        <v>1.4978</v>
      </c>
      <c r="JR350">
        <v>2.32666</v>
      </c>
      <c r="JS350">
        <v>1.54419</v>
      </c>
      <c r="JT350">
        <v>2.33398</v>
      </c>
      <c r="JU350">
        <v>35.9879</v>
      </c>
      <c r="JV350">
        <v>24.1225</v>
      </c>
      <c r="JW350">
        <v>18</v>
      </c>
      <c r="JX350">
        <v>546.715</v>
      </c>
      <c r="JY350">
        <v>419.648</v>
      </c>
      <c r="JZ350">
        <v>27.0505</v>
      </c>
      <c r="KA350">
        <v>27.9916</v>
      </c>
      <c r="KB350">
        <v>30.0006</v>
      </c>
      <c r="KC350">
        <v>27.7508</v>
      </c>
      <c r="KD350">
        <v>27.7622</v>
      </c>
      <c r="KE350">
        <v>32.9373</v>
      </c>
      <c r="KF350">
        <v>31.3273</v>
      </c>
      <c r="KG350">
        <v>42.7244</v>
      </c>
      <c r="KH350">
        <v>27.0159</v>
      </c>
      <c r="KI350">
        <v>758.321</v>
      </c>
      <c r="KJ350">
        <v>18.8959</v>
      </c>
      <c r="KK350">
        <v>93.4523</v>
      </c>
      <c r="KL350">
        <v>98.7397</v>
      </c>
    </row>
    <row r="351" spans="1:298">
      <c r="A351">
        <v>335</v>
      </c>
      <c r="B351">
        <v>1758479978.1</v>
      </c>
      <c r="C351">
        <v>10650</v>
      </c>
      <c r="D351" t="s">
        <v>1116</v>
      </c>
      <c r="E351" t="s">
        <v>1117</v>
      </c>
      <c r="F351">
        <v>5</v>
      </c>
      <c r="G351" t="s">
        <v>436</v>
      </c>
      <c r="H351" t="s">
        <v>1027</v>
      </c>
      <c r="I351" t="s">
        <v>438</v>
      </c>
      <c r="J351">
        <v>1758479969.94615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753.743827369697</v>
      </c>
      <c r="AL351">
        <v>714.741454545455</v>
      </c>
      <c r="AM351">
        <v>3.17378354978356</v>
      </c>
      <c r="AN351">
        <v>63.94</v>
      </c>
      <c r="AO351">
        <f>(AQ351 - AP351 + DZ351*1E3/(8.314*(EB351+273.15)) * AS351/DY351 * AR351) * DY351/(100*DM351) * 1000/(1000 - AQ351)</f>
        <v>0</v>
      </c>
      <c r="AP351">
        <v>18.762006043779</v>
      </c>
      <c r="AQ351">
        <v>23.7027545454546</v>
      </c>
      <c r="AR351">
        <v>-0.00844120361614024</v>
      </c>
      <c r="AS351">
        <v>94.9993966536346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5.66</v>
      </c>
      <c r="DN351">
        <v>0.5</v>
      </c>
      <c r="DO351" t="s">
        <v>440</v>
      </c>
      <c r="DP351">
        <v>2</v>
      </c>
      <c r="DQ351" t="b">
        <v>1</v>
      </c>
      <c r="DR351">
        <v>1758479969.94615</v>
      </c>
      <c r="DS351">
        <v>675.076846153846</v>
      </c>
      <c r="DT351">
        <v>724.302615384615</v>
      </c>
      <c r="DU351">
        <v>23.7607538461539</v>
      </c>
      <c r="DV351">
        <v>18.7600538461538</v>
      </c>
      <c r="DW351">
        <v>668.690461538461</v>
      </c>
      <c r="DX351">
        <v>23.4249769230769</v>
      </c>
      <c r="DY351">
        <v>500.019692307692</v>
      </c>
      <c r="DZ351">
        <v>90.0318461538461</v>
      </c>
      <c r="EA351">
        <v>0.0340766230769231</v>
      </c>
      <c r="EB351">
        <v>30.1897692307692</v>
      </c>
      <c r="EC351">
        <v>30.0258</v>
      </c>
      <c r="ED351">
        <v>999.9</v>
      </c>
      <c r="EE351">
        <v>0</v>
      </c>
      <c r="EF351">
        <v>0</v>
      </c>
      <c r="EG351">
        <v>10000.8176923077</v>
      </c>
      <c r="EH351">
        <v>0</v>
      </c>
      <c r="EI351">
        <v>10.7945</v>
      </c>
      <c r="EJ351">
        <v>-49.2260153846154</v>
      </c>
      <c r="EK351">
        <v>691.506846153846</v>
      </c>
      <c r="EL351">
        <v>738.150461538462</v>
      </c>
      <c r="EM351">
        <v>5.00071461538462</v>
      </c>
      <c r="EN351">
        <v>724.302615384615</v>
      </c>
      <c r="EO351">
        <v>18.7600538461538</v>
      </c>
      <c r="EP351">
        <v>2.13922692307692</v>
      </c>
      <c r="EQ351">
        <v>1.68900307692308</v>
      </c>
      <c r="ER351">
        <v>18.5143</v>
      </c>
      <c r="ES351">
        <v>14.7957076923077</v>
      </c>
      <c r="ET351">
        <v>2000.00846153846</v>
      </c>
      <c r="EU351">
        <v>0.979995461538462</v>
      </c>
      <c r="EV351">
        <v>0.0200045769230769</v>
      </c>
      <c r="EW351">
        <v>0</v>
      </c>
      <c r="EX351">
        <v>918.781846153846</v>
      </c>
      <c r="EY351">
        <v>5.00016</v>
      </c>
      <c r="EZ351">
        <v>19095.3307692308</v>
      </c>
      <c r="FA351">
        <v>18234.2461538462</v>
      </c>
      <c r="FB351">
        <v>48.9612307692308</v>
      </c>
      <c r="FC351">
        <v>49.5</v>
      </c>
      <c r="FD351">
        <v>49.375</v>
      </c>
      <c r="FE351">
        <v>49.062</v>
      </c>
      <c r="FF351">
        <v>50.75</v>
      </c>
      <c r="FG351">
        <v>1955.09846153846</v>
      </c>
      <c r="FH351">
        <v>39.91</v>
      </c>
      <c r="FI351">
        <v>0</v>
      </c>
      <c r="FJ351">
        <v>1758479979.2</v>
      </c>
      <c r="FK351">
        <v>0</v>
      </c>
      <c r="FL351">
        <v>918.72968</v>
      </c>
      <c r="FM351">
        <v>-3.47399999269935</v>
      </c>
      <c r="FN351">
        <v>-61.3230768900372</v>
      </c>
      <c r="FO351">
        <v>19094.336</v>
      </c>
      <c r="FP351">
        <v>15</v>
      </c>
      <c r="FQ351">
        <v>0</v>
      </c>
      <c r="FR351" t="s">
        <v>441</v>
      </c>
      <c r="FS351">
        <v>1747249705.1</v>
      </c>
      <c r="FT351">
        <v>1747249711.1</v>
      </c>
      <c r="FU351">
        <v>0</v>
      </c>
      <c r="FV351">
        <v>0.871</v>
      </c>
      <c r="FW351">
        <v>0.066</v>
      </c>
      <c r="FX351">
        <v>5.486</v>
      </c>
      <c r="FY351">
        <v>0.145</v>
      </c>
      <c r="FZ351">
        <v>420</v>
      </c>
      <c r="GA351">
        <v>16</v>
      </c>
      <c r="GB351">
        <v>0.27</v>
      </c>
      <c r="GC351">
        <v>0.16</v>
      </c>
      <c r="GD351">
        <v>-48.991125</v>
      </c>
      <c r="GE351">
        <v>-3.45473233082712</v>
      </c>
      <c r="GF351">
        <v>0.547850868279863</v>
      </c>
      <c r="GG351">
        <v>0</v>
      </c>
      <c r="GH351">
        <v>918.919352941176</v>
      </c>
      <c r="GI351">
        <v>-2.73815126241559</v>
      </c>
      <c r="GJ351">
        <v>0.350845691097857</v>
      </c>
      <c r="GK351">
        <v>-1</v>
      </c>
      <c r="GL351">
        <v>5.0197215</v>
      </c>
      <c r="GM351">
        <v>-0.515699097744347</v>
      </c>
      <c r="GN351">
        <v>0.0504163478719949</v>
      </c>
      <c r="GO351">
        <v>0</v>
      </c>
      <c r="GP351">
        <v>0</v>
      </c>
      <c r="GQ351">
        <v>2</v>
      </c>
      <c r="GR351" t="s">
        <v>467</v>
      </c>
      <c r="GS351">
        <v>3.12475</v>
      </c>
      <c r="GT351">
        <v>2.65998</v>
      </c>
      <c r="GU351">
        <v>0.128935</v>
      </c>
      <c r="GV351">
        <v>0.1358</v>
      </c>
      <c r="GW351">
        <v>0.100338</v>
      </c>
      <c r="GX351">
        <v>0.0854157</v>
      </c>
      <c r="GY351">
        <v>22528.1</v>
      </c>
      <c r="GZ351">
        <v>21087</v>
      </c>
      <c r="HA351">
        <v>23127.8</v>
      </c>
      <c r="HB351">
        <v>23758.2</v>
      </c>
      <c r="HC351">
        <v>35463.5</v>
      </c>
      <c r="HD351">
        <v>35969.2</v>
      </c>
      <c r="HE351">
        <v>41695.9</v>
      </c>
      <c r="HF351">
        <v>42365.7</v>
      </c>
      <c r="HG351">
        <v>1.9079</v>
      </c>
      <c r="HH351">
        <v>1.79765</v>
      </c>
      <c r="HI351">
        <v>0.157893</v>
      </c>
      <c r="HJ351">
        <v>0</v>
      </c>
      <c r="HK351">
        <v>27.4536</v>
      </c>
      <c r="HL351">
        <v>999.9</v>
      </c>
      <c r="HM351">
        <v>47.516</v>
      </c>
      <c r="HN351">
        <v>30.575</v>
      </c>
      <c r="HO351">
        <v>23.2413</v>
      </c>
      <c r="HP351">
        <v>54.1994</v>
      </c>
      <c r="HQ351">
        <v>43.1891</v>
      </c>
      <c r="HR351">
        <v>1</v>
      </c>
      <c r="HS351">
        <v>0.0375788</v>
      </c>
      <c r="HT351">
        <v>0.425136</v>
      </c>
      <c r="HU351">
        <v>20.2167</v>
      </c>
      <c r="HV351">
        <v>5.22927</v>
      </c>
      <c r="HW351">
        <v>11.992</v>
      </c>
      <c r="HX351">
        <v>4.95555</v>
      </c>
      <c r="HY351">
        <v>3.30395</v>
      </c>
      <c r="HZ351">
        <v>999.9</v>
      </c>
      <c r="IA351">
        <v>9999</v>
      </c>
      <c r="IB351">
        <v>9999</v>
      </c>
      <c r="IC351">
        <v>9999</v>
      </c>
      <c r="ID351">
        <v>1.86859</v>
      </c>
      <c r="IE351">
        <v>1.86431</v>
      </c>
      <c r="IF351">
        <v>1.87184</v>
      </c>
      <c r="IG351">
        <v>1.86277</v>
      </c>
      <c r="IH351">
        <v>1.86218</v>
      </c>
      <c r="II351">
        <v>1.86859</v>
      </c>
      <c r="IJ351">
        <v>1.85876</v>
      </c>
      <c r="IK351">
        <v>1.86511</v>
      </c>
      <c r="IL351">
        <v>5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6.449</v>
      </c>
      <c r="IZ351">
        <v>0.3344</v>
      </c>
      <c r="JA351">
        <v>4.24591870636989</v>
      </c>
      <c r="JB351">
        <v>0.00406324532283829</v>
      </c>
      <c r="JC351">
        <v>-1.45373754250553e-06</v>
      </c>
      <c r="JD351">
        <v>2.45784242640463e-10</v>
      </c>
      <c r="JE351">
        <v>0.0444475935836347</v>
      </c>
      <c r="JF351">
        <v>0.00491888386651684</v>
      </c>
      <c r="JG351">
        <v>0.000226889049496401</v>
      </c>
      <c r="JH351">
        <v>4.01595507822366e-06</v>
      </c>
      <c r="JI351">
        <v>-0</v>
      </c>
      <c r="JJ351">
        <v>2035</v>
      </c>
      <c r="JK351">
        <v>2</v>
      </c>
      <c r="JL351">
        <v>30</v>
      </c>
      <c r="JM351">
        <v>187171.2</v>
      </c>
      <c r="JN351">
        <v>187171.1</v>
      </c>
      <c r="JO351">
        <v>1.67114</v>
      </c>
      <c r="JP351">
        <v>2.37061</v>
      </c>
      <c r="JQ351">
        <v>1.49902</v>
      </c>
      <c r="JR351">
        <v>2.32666</v>
      </c>
      <c r="JS351">
        <v>1.54419</v>
      </c>
      <c r="JT351">
        <v>2.24609</v>
      </c>
      <c r="JU351">
        <v>36.0113</v>
      </c>
      <c r="JV351">
        <v>24.1138</v>
      </c>
      <c r="JW351">
        <v>18</v>
      </c>
      <c r="JX351">
        <v>546.448</v>
      </c>
      <c r="JY351">
        <v>419.885</v>
      </c>
      <c r="JZ351">
        <v>27.0211</v>
      </c>
      <c r="KA351">
        <v>27.9963</v>
      </c>
      <c r="KB351">
        <v>30.0006</v>
      </c>
      <c r="KC351">
        <v>27.7557</v>
      </c>
      <c r="KD351">
        <v>27.7669</v>
      </c>
      <c r="KE351">
        <v>33.5284</v>
      </c>
      <c r="KF351">
        <v>31.0538</v>
      </c>
      <c r="KG351">
        <v>42.7244</v>
      </c>
      <c r="KH351">
        <v>26.9784</v>
      </c>
      <c r="KI351">
        <v>771.877</v>
      </c>
      <c r="KJ351">
        <v>18.9734</v>
      </c>
      <c r="KK351">
        <v>93.4511</v>
      </c>
      <c r="KL351">
        <v>98.7377</v>
      </c>
    </row>
    <row r="352" spans="1:298">
      <c r="A352">
        <v>336</v>
      </c>
      <c r="B352">
        <v>1758479983.1</v>
      </c>
      <c r="C352">
        <v>10655</v>
      </c>
      <c r="D352" t="s">
        <v>1118</v>
      </c>
      <c r="E352" t="s">
        <v>1119</v>
      </c>
      <c r="F352">
        <v>5</v>
      </c>
      <c r="G352" t="s">
        <v>436</v>
      </c>
      <c r="H352" t="s">
        <v>1027</v>
      </c>
      <c r="I352" t="s">
        <v>438</v>
      </c>
      <c r="J352">
        <v>1758479974.94615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771.959356775758</v>
      </c>
      <c r="AL352">
        <v>731.854024242424</v>
      </c>
      <c r="AM352">
        <v>3.45190909090894</v>
      </c>
      <c r="AN352">
        <v>63.94</v>
      </c>
      <c r="AO352">
        <f>(AQ352 - AP352 + DZ352*1E3/(8.314*(EB352+273.15)) * AS352/DY352 * AR352) * DY352/(100*DM352) * 1000/(1000 - AQ352)</f>
        <v>0</v>
      </c>
      <c r="AP352">
        <v>18.8229372533175</v>
      </c>
      <c r="AQ352">
        <v>23.6773958041958</v>
      </c>
      <c r="AR352">
        <v>-0.00612073386585456</v>
      </c>
      <c r="AS352">
        <v>94.9993966536346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5.66</v>
      </c>
      <c r="DN352">
        <v>0.5</v>
      </c>
      <c r="DO352" t="s">
        <v>440</v>
      </c>
      <c r="DP352">
        <v>2</v>
      </c>
      <c r="DQ352" t="b">
        <v>1</v>
      </c>
      <c r="DR352">
        <v>1758479974.94615</v>
      </c>
      <c r="DS352">
        <v>691.208153846154</v>
      </c>
      <c r="DT352">
        <v>740.966461538461</v>
      </c>
      <c r="DU352">
        <v>23.7239769230769</v>
      </c>
      <c r="DV352">
        <v>18.7881692307692</v>
      </c>
      <c r="DW352">
        <v>684.782615384615</v>
      </c>
      <c r="DX352">
        <v>23.3889923076923</v>
      </c>
      <c r="DY352">
        <v>500.033153846154</v>
      </c>
      <c r="DZ352">
        <v>90.0313076923077</v>
      </c>
      <c r="EA352">
        <v>0.0342382461538462</v>
      </c>
      <c r="EB352">
        <v>30.1927461538462</v>
      </c>
      <c r="EC352">
        <v>30.0311692307692</v>
      </c>
      <c r="ED352">
        <v>999.9</v>
      </c>
      <c r="EE352">
        <v>0</v>
      </c>
      <c r="EF352">
        <v>0</v>
      </c>
      <c r="EG352">
        <v>9989.90846153846</v>
      </c>
      <c r="EH352">
        <v>0</v>
      </c>
      <c r="EI352">
        <v>10.7945</v>
      </c>
      <c r="EJ352">
        <v>-49.7585307692308</v>
      </c>
      <c r="EK352">
        <v>708.004153846154</v>
      </c>
      <c r="EL352">
        <v>755.155</v>
      </c>
      <c r="EM352">
        <v>4.93582307692308</v>
      </c>
      <c r="EN352">
        <v>740.966461538461</v>
      </c>
      <c r="EO352">
        <v>18.7881692307692</v>
      </c>
      <c r="EP352">
        <v>2.13590307692308</v>
      </c>
      <c r="EQ352">
        <v>1.69152384615385</v>
      </c>
      <c r="ER352">
        <v>18.4894769230769</v>
      </c>
      <c r="ES352">
        <v>14.8188230769231</v>
      </c>
      <c r="ET352">
        <v>1999.99769230769</v>
      </c>
      <c r="EU352">
        <v>0.979995461538462</v>
      </c>
      <c r="EV352">
        <v>0.0200045769230769</v>
      </c>
      <c r="EW352">
        <v>0</v>
      </c>
      <c r="EX352">
        <v>918.483230769231</v>
      </c>
      <c r="EY352">
        <v>5.00016</v>
      </c>
      <c r="EZ352">
        <v>19089.9846153846</v>
      </c>
      <c r="FA352">
        <v>18234.1538461538</v>
      </c>
      <c r="FB352">
        <v>48.9709230769231</v>
      </c>
      <c r="FC352">
        <v>49.5</v>
      </c>
      <c r="FD352">
        <v>49.375</v>
      </c>
      <c r="FE352">
        <v>49.062</v>
      </c>
      <c r="FF352">
        <v>50.75</v>
      </c>
      <c r="FG352">
        <v>1955.08769230769</v>
      </c>
      <c r="FH352">
        <v>39.91</v>
      </c>
      <c r="FI352">
        <v>0</v>
      </c>
      <c r="FJ352">
        <v>1758479984</v>
      </c>
      <c r="FK352">
        <v>0</v>
      </c>
      <c r="FL352">
        <v>918.4272</v>
      </c>
      <c r="FM352">
        <v>-3.89561537282885</v>
      </c>
      <c r="FN352">
        <v>-66.1692306966896</v>
      </c>
      <c r="FO352">
        <v>19089.084</v>
      </c>
      <c r="FP352">
        <v>15</v>
      </c>
      <c r="FQ352">
        <v>0</v>
      </c>
      <c r="FR352" t="s">
        <v>441</v>
      </c>
      <c r="FS352">
        <v>1747249705.1</v>
      </c>
      <c r="FT352">
        <v>1747249711.1</v>
      </c>
      <c r="FU352">
        <v>0</v>
      </c>
      <c r="FV352">
        <v>0.871</v>
      </c>
      <c r="FW352">
        <v>0.066</v>
      </c>
      <c r="FX352">
        <v>5.486</v>
      </c>
      <c r="FY352">
        <v>0.145</v>
      </c>
      <c r="FZ352">
        <v>420</v>
      </c>
      <c r="GA352">
        <v>16</v>
      </c>
      <c r="GB352">
        <v>0.27</v>
      </c>
      <c r="GC352">
        <v>0.16</v>
      </c>
      <c r="GD352">
        <v>-49.581080952381</v>
      </c>
      <c r="GE352">
        <v>-5.09455324675322</v>
      </c>
      <c r="GF352">
        <v>0.735105292502891</v>
      </c>
      <c r="GG352">
        <v>0</v>
      </c>
      <c r="GH352">
        <v>918.628352941177</v>
      </c>
      <c r="GI352">
        <v>-3.82741023303547</v>
      </c>
      <c r="GJ352">
        <v>0.428770738298171</v>
      </c>
      <c r="GK352">
        <v>-1</v>
      </c>
      <c r="GL352">
        <v>4.96745095238095</v>
      </c>
      <c r="GM352">
        <v>-0.750048311688315</v>
      </c>
      <c r="GN352">
        <v>0.0777112299235821</v>
      </c>
      <c r="GO352">
        <v>0</v>
      </c>
      <c r="GP352">
        <v>0</v>
      </c>
      <c r="GQ352">
        <v>2</v>
      </c>
      <c r="GR352" t="s">
        <v>467</v>
      </c>
      <c r="GS352">
        <v>3.12488</v>
      </c>
      <c r="GT352">
        <v>2.65997</v>
      </c>
      <c r="GU352">
        <v>0.131054</v>
      </c>
      <c r="GV352">
        <v>0.137803</v>
      </c>
      <c r="GW352">
        <v>0.100277</v>
      </c>
      <c r="GX352">
        <v>0.0856408</v>
      </c>
      <c r="GY352">
        <v>22473.3</v>
      </c>
      <c r="GZ352">
        <v>21037.9</v>
      </c>
      <c r="HA352">
        <v>23127.7</v>
      </c>
      <c r="HB352">
        <v>23758</v>
      </c>
      <c r="HC352">
        <v>35466</v>
      </c>
      <c r="HD352">
        <v>35960.3</v>
      </c>
      <c r="HE352">
        <v>41695.7</v>
      </c>
      <c r="HF352">
        <v>42365.4</v>
      </c>
      <c r="HG352">
        <v>1.90777</v>
      </c>
      <c r="HH352">
        <v>1.79753</v>
      </c>
      <c r="HI352">
        <v>0.15828</v>
      </c>
      <c r="HJ352">
        <v>0</v>
      </c>
      <c r="HK352">
        <v>27.4507</v>
      </c>
      <c r="HL352">
        <v>999.9</v>
      </c>
      <c r="HM352">
        <v>47.516</v>
      </c>
      <c r="HN352">
        <v>30.595</v>
      </c>
      <c r="HO352">
        <v>23.2662</v>
      </c>
      <c r="HP352">
        <v>54.2694</v>
      </c>
      <c r="HQ352">
        <v>43.0369</v>
      </c>
      <c r="HR352">
        <v>1</v>
      </c>
      <c r="HS352">
        <v>0.03781</v>
      </c>
      <c r="HT352">
        <v>0.484779</v>
      </c>
      <c r="HU352">
        <v>20.2164</v>
      </c>
      <c r="HV352">
        <v>5.22942</v>
      </c>
      <c r="HW352">
        <v>11.992</v>
      </c>
      <c r="HX352">
        <v>4.95545</v>
      </c>
      <c r="HY352">
        <v>3.30385</v>
      </c>
      <c r="HZ352">
        <v>999.9</v>
      </c>
      <c r="IA352">
        <v>9999</v>
      </c>
      <c r="IB352">
        <v>9999</v>
      </c>
      <c r="IC352">
        <v>9999</v>
      </c>
      <c r="ID352">
        <v>1.86859</v>
      </c>
      <c r="IE352">
        <v>1.86432</v>
      </c>
      <c r="IF352">
        <v>1.87184</v>
      </c>
      <c r="IG352">
        <v>1.86278</v>
      </c>
      <c r="IH352">
        <v>1.86218</v>
      </c>
      <c r="II352">
        <v>1.86859</v>
      </c>
      <c r="IJ352">
        <v>1.85876</v>
      </c>
      <c r="IK352">
        <v>1.86514</v>
      </c>
      <c r="IL352">
        <v>5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6.489</v>
      </c>
      <c r="IZ352">
        <v>0.3339</v>
      </c>
      <c r="JA352">
        <v>4.24591870636989</v>
      </c>
      <c r="JB352">
        <v>0.00406324532283829</v>
      </c>
      <c r="JC352">
        <v>-1.45373754250553e-06</v>
      </c>
      <c r="JD352">
        <v>2.45784242640463e-10</v>
      </c>
      <c r="JE352">
        <v>0.0444475935836347</v>
      </c>
      <c r="JF352">
        <v>0.00491888386651684</v>
      </c>
      <c r="JG352">
        <v>0.000226889049496401</v>
      </c>
      <c r="JH352">
        <v>4.01595507822366e-06</v>
      </c>
      <c r="JI352">
        <v>-0</v>
      </c>
      <c r="JJ352">
        <v>2035</v>
      </c>
      <c r="JK352">
        <v>2</v>
      </c>
      <c r="JL352">
        <v>30</v>
      </c>
      <c r="JM352">
        <v>187171.3</v>
      </c>
      <c r="JN352">
        <v>187171.2</v>
      </c>
      <c r="JO352">
        <v>1.698</v>
      </c>
      <c r="JP352">
        <v>2.3584</v>
      </c>
      <c r="JQ352">
        <v>1.4978</v>
      </c>
      <c r="JR352">
        <v>2.32666</v>
      </c>
      <c r="JS352">
        <v>1.54419</v>
      </c>
      <c r="JT352">
        <v>2.36084</v>
      </c>
      <c r="JU352">
        <v>36.0113</v>
      </c>
      <c r="JV352">
        <v>24.1225</v>
      </c>
      <c r="JW352">
        <v>18</v>
      </c>
      <c r="JX352">
        <v>546.412</v>
      </c>
      <c r="JY352">
        <v>419.846</v>
      </c>
      <c r="JZ352">
        <v>26.9816</v>
      </c>
      <c r="KA352">
        <v>28.0011</v>
      </c>
      <c r="KB352">
        <v>30.0004</v>
      </c>
      <c r="KC352">
        <v>27.7609</v>
      </c>
      <c r="KD352">
        <v>27.7716</v>
      </c>
      <c r="KE352">
        <v>34.1492</v>
      </c>
      <c r="KF352">
        <v>30.4915</v>
      </c>
      <c r="KG352">
        <v>42.7244</v>
      </c>
      <c r="KH352">
        <v>26.9483</v>
      </c>
      <c r="KI352">
        <v>792.201</v>
      </c>
      <c r="KJ352">
        <v>19.0418</v>
      </c>
      <c r="KK352">
        <v>93.4508</v>
      </c>
      <c r="KL352">
        <v>98.7372</v>
      </c>
    </row>
    <row r="353" spans="1:298">
      <c r="A353">
        <v>337</v>
      </c>
      <c r="B353">
        <v>1758479988.1</v>
      </c>
      <c r="C353">
        <v>10660</v>
      </c>
      <c r="D353" t="s">
        <v>1120</v>
      </c>
      <c r="E353" t="s">
        <v>1121</v>
      </c>
      <c r="F353">
        <v>5</v>
      </c>
      <c r="G353" t="s">
        <v>436</v>
      </c>
      <c r="H353" t="s">
        <v>1027</v>
      </c>
      <c r="I353" t="s">
        <v>438</v>
      </c>
      <c r="J353">
        <v>1758479979.94615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788.630120131602</v>
      </c>
      <c r="AL353">
        <v>748.566945454546</v>
      </c>
      <c r="AM353">
        <v>3.33648311688305</v>
      </c>
      <c r="AN353">
        <v>63.94</v>
      </c>
      <c r="AO353">
        <f>(AQ353 - AP353 + DZ353*1E3/(8.314*(EB353+273.15)) * AS353/DY353 * AR353) * DY353/(100*DM353) * 1000/(1000 - AQ353)</f>
        <v>0</v>
      </c>
      <c r="AP353">
        <v>18.8961497022875</v>
      </c>
      <c r="AQ353">
        <v>23.6622335664336</v>
      </c>
      <c r="AR353">
        <v>-0.00178688423363792</v>
      </c>
      <c r="AS353">
        <v>94.9993966536346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5.66</v>
      </c>
      <c r="DN353">
        <v>0.5</v>
      </c>
      <c r="DO353" t="s">
        <v>440</v>
      </c>
      <c r="DP353">
        <v>2</v>
      </c>
      <c r="DQ353" t="b">
        <v>1</v>
      </c>
      <c r="DR353">
        <v>1758479979.94615</v>
      </c>
      <c r="DS353">
        <v>707.422384615385</v>
      </c>
      <c r="DT353">
        <v>757.508923076923</v>
      </c>
      <c r="DU353">
        <v>23.6924846153846</v>
      </c>
      <c r="DV353">
        <v>18.8389307692308</v>
      </c>
      <c r="DW353">
        <v>700.958076923077</v>
      </c>
      <c r="DX353">
        <v>23.3581846153846</v>
      </c>
      <c r="DY353">
        <v>500.010230769231</v>
      </c>
      <c r="DZ353">
        <v>90.0303153846154</v>
      </c>
      <c r="EA353">
        <v>0.0343396461538461</v>
      </c>
      <c r="EB353">
        <v>30.1971615384615</v>
      </c>
      <c r="EC353">
        <v>30.0374153846154</v>
      </c>
      <c r="ED353">
        <v>999.9</v>
      </c>
      <c r="EE353">
        <v>0</v>
      </c>
      <c r="EF353">
        <v>0</v>
      </c>
      <c r="EG353">
        <v>9985.38538461539</v>
      </c>
      <c r="EH353">
        <v>0</v>
      </c>
      <c r="EI353">
        <v>10.7957846153846</v>
      </c>
      <c r="EJ353">
        <v>-50.0866384615385</v>
      </c>
      <c r="EK353">
        <v>724.589230769231</v>
      </c>
      <c r="EL353">
        <v>772.054538461538</v>
      </c>
      <c r="EM353">
        <v>4.85356769230769</v>
      </c>
      <c r="EN353">
        <v>757.508923076923</v>
      </c>
      <c r="EO353">
        <v>18.8389307692308</v>
      </c>
      <c r="EP353">
        <v>2.13304384615385</v>
      </c>
      <c r="EQ353">
        <v>1.69607538461538</v>
      </c>
      <c r="ER353">
        <v>18.4681</v>
      </c>
      <c r="ES353">
        <v>14.8604692307692</v>
      </c>
      <c r="ET353">
        <v>1999.98846153846</v>
      </c>
      <c r="EU353">
        <v>0.979995461538462</v>
      </c>
      <c r="EV353">
        <v>0.0200045692307692</v>
      </c>
      <c r="EW353">
        <v>0</v>
      </c>
      <c r="EX353">
        <v>918.157384615385</v>
      </c>
      <c r="EY353">
        <v>5.00016</v>
      </c>
      <c r="EZ353">
        <v>19084.1461538462</v>
      </c>
      <c r="FA353">
        <v>18234.0692307692</v>
      </c>
      <c r="FB353">
        <v>48.9806153846154</v>
      </c>
      <c r="FC353">
        <v>49.5</v>
      </c>
      <c r="FD353">
        <v>49.375</v>
      </c>
      <c r="FE353">
        <v>49.062</v>
      </c>
      <c r="FF353">
        <v>50.75</v>
      </c>
      <c r="FG353">
        <v>1955.07846153846</v>
      </c>
      <c r="FH353">
        <v>39.91</v>
      </c>
      <c r="FI353">
        <v>0</v>
      </c>
      <c r="FJ353">
        <v>1758479989.4</v>
      </c>
      <c r="FK353">
        <v>0</v>
      </c>
      <c r="FL353">
        <v>918.137115384615</v>
      </c>
      <c r="FM353">
        <v>-3.86410255725044</v>
      </c>
      <c r="FN353">
        <v>-74.3418803966581</v>
      </c>
      <c r="FO353">
        <v>19083.1884615385</v>
      </c>
      <c r="FP353">
        <v>15</v>
      </c>
      <c r="FQ353">
        <v>0</v>
      </c>
      <c r="FR353" t="s">
        <v>441</v>
      </c>
      <c r="FS353">
        <v>1747249705.1</v>
      </c>
      <c r="FT353">
        <v>1747249711.1</v>
      </c>
      <c r="FU353">
        <v>0</v>
      </c>
      <c r="FV353">
        <v>0.871</v>
      </c>
      <c r="FW353">
        <v>0.066</v>
      </c>
      <c r="FX353">
        <v>5.486</v>
      </c>
      <c r="FY353">
        <v>0.145</v>
      </c>
      <c r="FZ353">
        <v>420</v>
      </c>
      <c r="GA353">
        <v>16</v>
      </c>
      <c r="GB353">
        <v>0.27</v>
      </c>
      <c r="GC353">
        <v>0.16</v>
      </c>
      <c r="GD353">
        <v>-49.92734</v>
      </c>
      <c r="GE353">
        <v>-5.91344661654141</v>
      </c>
      <c r="GF353">
        <v>0.788975122167994</v>
      </c>
      <c r="GG353">
        <v>0</v>
      </c>
      <c r="GH353">
        <v>918.356676470588</v>
      </c>
      <c r="GI353">
        <v>-3.92019862443844</v>
      </c>
      <c r="GJ353">
        <v>0.423303654087717</v>
      </c>
      <c r="GK353">
        <v>-1</v>
      </c>
      <c r="GL353">
        <v>4.88993</v>
      </c>
      <c r="GM353">
        <v>-1.01677894736843</v>
      </c>
      <c r="GN353">
        <v>0.0984946050806844</v>
      </c>
      <c r="GO353">
        <v>0</v>
      </c>
      <c r="GP353">
        <v>0</v>
      </c>
      <c r="GQ353">
        <v>2</v>
      </c>
      <c r="GR353" t="s">
        <v>467</v>
      </c>
      <c r="GS353">
        <v>3.12504</v>
      </c>
      <c r="GT353">
        <v>2.66006</v>
      </c>
      <c r="GU353">
        <v>0.133113</v>
      </c>
      <c r="GV353">
        <v>0.13993</v>
      </c>
      <c r="GW353">
        <v>0.10023</v>
      </c>
      <c r="GX353">
        <v>0.0858813</v>
      </c>
      <c r="GY353">
        <v>22419.9</v>
      </c>
      <c r="GZ353">
        <v>20986</v>
      </c>
      <c r="HA353">
        <v>23127.6</v>
      </c>
      <c r="HB353">
        <v>23758</v>
      </c>
      <c r="HC353">
        <v>35467.9</v>
      </c>
      <c r="HD353">
        <v>35950.9</v>
      </c>
      <c r="HE353">
        <v>41695.5</v>
      </c>
      <c r="HF353">
        <v>42365.3</v>
      </c>
      <c r="HG353">
        <v>1.90777</v>
      </c>
      <c r="HH353">
        <v>1.7972</v>
      </c>
      <c r="HI353">
        <v>0.159793</v>
      </c>
      <c r="HJ353">
        <v>0</v>
      </c>
      <c r="HK353">
        <v>27.4484</v>
      </c>
      <c r="HL353">
        <v>999.9</v>
      </c>
      <c r="HM353">
        <v>47.516</v>
      </c>
      <c r="HN353">
        <v>30.575</v>
      </c>
      <c r="HO353">
        <v>23.2373</v>
      </c>
      <c r="HP353">
        <v>54.6694</v>
      </c>
      <c r="HQ353">
        <v>43.0168</v>
      </c>
      <c r="HR353">
        <v>1</v>
      </c>
      <c r="HS353">
        <v>0.0381834</v>
      </c>
      <c r="HT353">
        <v>0.513121</v>
      </c>
      <c r="HU353">
        <v>20.2163</v>
      </c>
      <c r="HV353">
        <v>5.22897</v>
      </c>
      <c r="HW353">
        <v>11.992</v>
      </c>
      <c r="HX353">
        <v>4.95555</v>
      </c>
      <c r="HY353">
        <v>3.30387</v>
      </c>
      <c r="HZ353">
        <v>999.9</v>
      </c>
      <c r="IA353">
        <v>9999</v>
      </c>
      <c r="IB353">
        <v>9999</v>
      </c>
      <c r="IC353">
        <v>9999</v>
      </c>
      <c r="ID353">
        <v>1.86857</v>
      </c>
      <c r="IE353">
        <v>1.86432</v>
      </c>
      <c r="IF353">
        <v>1.87186</v>
      </c>
      <c r="IG353">
        <v>1.86279</v>
      </c>
      <c r="IH353">
        <v>1.86218</v>
      </c>
      <c r="II353">
        <v>1.86859</v>
      </c>
      <c r="IJ353">
        <v>1.85876</v>
      </c>
      <c r="IK353">
        <v>1.86515</v>
      </c>
      <c r="IL353">
        <v>5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6.528</v>
      </c>
      <c r="IZ353">
        <v>0.3336</v>
      </c>
      <c r="JA353">
        <v>4.24591870636989</v>
      </c>
      <c r="JB353">
        <v>0.00406324532283829</v>
      </c>
      <c r="JC353">
        <v>-1.45373754250553e-06</v>
      </c>
      <c r="JD353">
        <v>2.45784242640463e-10</v>
      </c>
      <c r="JE353">
        <v>0.0444475935836347</v>
      </c>
      <c r="JF353">
        <v>0.00491888386651684</v>
      </c>
      <c r="JG353">
        <v>0.000226889049496401</v>
      </c>
      <c r="JH353">
        <v>4.01595507822366e-06</v>
      </c>
      <c r="JI353">
        <v>-0</v>
      </c>
      <c r="JJ353">
        <v>2035</v>
      </c>
      <c r="JK353">
        <v>2</v>
      </c>
      <c r="JL353">
        <v>30</v>
      </c>
      <c r="JM353">
        <v>187171.4</v>
      </c>
      <c r="JN353">
        <v>187171.3</v>
      </c>
      <c r="JO353">
        <v>1.73096</v>
      </c>
      <c r="JP353">
        <v>2.35962</v>
      </c>
      <c r="JQ353">
        <v>1.4978</v>
      </c>
      <c r="JR353">
        <v>2.32666</v>
      </c>
      <c r="JS353">
        <v>1.54419</v>
      </c>
      <c r="JT353">
        <v>2.34131</v>
      </c>
      <c r="JU353">
        <v>36.0113</v>
      </c>
      <c r="JV353">
        <v>24.1225</v>
      </c>
      <c r="JW353">
        <v>18</v>
      </c>
      <c r="JX353">
        <v>546.452</v>
      </c>
      <c r="JY353">
        <v>419.692</v>
      </c>
      <c r="JZ353">
        <v>26.9452</v>
      </c>
      <c r="KA353">
        <v>28.0058</v>
      </c>
      <c r="KB353">
        <v>30.0004</v>
      </c>
      <c r="KC353">
        <v>27.7656</v>
      </c>
      <c r="KD353">
        <v>27.7763</v>
      </c>
      <c r="KE353">
        <v>34.7266</v>
      </c>
      <c r="KF353">
        <v>30.2009</v>
      </c>
      <c r="KG353">
        <v>42.7244</v>
      </c>
      <c r="KH353">
        <v>26.9061</v>
      </c>
      <c r="KI353">
        <v>805.7</v>
      </c>
      <c r="KJ353">
        <v>19.1096</v>
      </c>
      <c r="KK353">
        <v>93.4503</v>
      </c>
      <c r="KL353">
        <v>98.7368</v>
      </c>
    </row>
    <row r="354" spans="1:298">
      <c r="A354">
        <v>338</v>
      </c>
      <c r="B354">
        <v>1758479993.1</v>
      </c>
      <c r="C354">
        <v>10665</v>
      </c>
      <c r="D354" t="s">
        <v>1122</v>
      </c>
      <c r="E354" t="s">
        <v>1123</v>
      </c>
      <c r="F354">
        <v>5</v>
      </c>
      <c r="G354" t="s">
        <v>436</v>
      </c>
      <c r="H354" t="s">
        <v>1027</v>
      </c>
      <c r="I354" t="s">
        <v>438</v>
      </c>
      <c r="J354">
        <v>1758479984.94615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806.785851414719</v>
      </c>
      <c r="AL354">
        <v>765.966793939394</v>
      </c>
      <c r="AM354">
        <v>3.49248225108215</v>
      </c>
      <c r="AN354">
        <v>63.94</v>
      </c>
      <c r="AO354">
        <f>(AQ354 - AP354 + DZ354*1E3/(8.314*(EB354+273.15)) * AS354/DY354 * AR354) * DY354/(100*DM354) * 1000/(1000 - AQ354)</f>
        <v>0</v>
      </c>
      <c r="AP354">
        <v>18.9660888316015</v>
      </c>
      <c r="AQ354">
        <v>23.6399237762238</v>
      </c>
      <c r="AR354">
        <v>-0.001216868588411</v>
      </c>
      <c r="AS354">
        <v>94.9993966536346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5.66</v>
      </c>
      <c r="DN354">
        <v>0.5</v>
      </c>
      <c r="DO354" t="s">
        <v>440</v>
      </c>
      <c r="DP354">
        <v>2</v>
      </c>
      <c r="DQ354" t="b">
        <v>1</v>
      </c>
      <c r="DR354">
        <v>1758479984.94615</v>
      </c>
      <c r="DS354">
        <v>723.880461538462</v>
      </c>
      <c r="DT354">
        <v>774.753615384615</v>
      </c>
      <c r="DU354">
        <v>23.6683076923077</v>
      </c>
      <c r="DV354">
        <v>18.9062692307692</v>
      </c>
      <c r="DW354">
        <v>717.377307692308</v>
      </c>
      <c r="DX354">
        <v>23.3345230769231</v>
      </c>
      <c r="DY354">
        <v>499.975692307692</v>
      </c>
      <c r="DZ354">
        <v>90.0301461538461</v>
      </c>
      <c r="EA354">
        <v>0.0345403538461539</v>
      </c>
      <c r="EB354">
        <v>30.1993923076923</v>
      </c>
      <c r="EC354">
        <v>30.0456076923077</v>
      </c>
      <c r="ED354">
        <v>999.9</v>
      </c>
      <c r="EE354">
        <v>0</v>
      </c>
      <c r="EF354">
        <v>0</v>
      </c>
      <c r="EG354">
        <v>9983.65461538462</v>
      </c>
      <c r="EH354">
        <v>0</v>
      </c>
      <c r="EI354">
        <v>10.7978153846154</v>
      </c>
      <c r="EJ354">
        <v>-50.8732461538462</v>
      </c>
      <c r="EK354">
        <v>741.428538461538</v>
      </c>
      <c r="EL354">
        <v>789.684615384615</v>
      </c>
      <c r="EM354">
        <v>4.76205230769231</v>
      </c>
      <c r="EN354">
        <v>774.753615384615</v>
      </c>
      <c r="EO354">
        <v>18.9062692307692</v>
      </c>
      <c r="EP354">
        <v>2.13086230769231</v>
      </c>
      <c r="EQ354">
        <v>1.70213384615385</v>
      </c>
      <c r="ER354">
        <v>18.4517769230769</v>
      </c>
      <c r="ES354">
        <v>14.9158230769231</v>
      </c>
      <c r="ET354">
        <v>1999.97692307692</v>
      </c>
      <c r="EU354">
        <v>0.979995461538462</v>
      </c>
      <c r="EV354">
        <v>0.0200045769230769</v>
      </c>
      <c r="EW354">
        <v>0</v>
      </c>
      <c r="EX354">
        <v>917.793615384615</v>
      </c>
      <c r="EY354">
        <v>5.00016</v>
      </c>
      <c r="EZ354">
        <v>19077.7230769231</v>
      </c>
      <c r="FA354">
        <v>18233.9615384615</v>
      </c>
      <c r="FB354">
        <v>48.9903076923077</v>
      </c>
      <c r="FC354">
        <v>49.5</v>
      </c>
      <c r="FD354">
        <v>49.375</v>
      </c>
      <c r="FE354">
        <v>49.062</v>
      </c>
      <c r="FF354">
        <v>50.75</v>
      </c>
      <c r="FG354">
        <v>1955.06692307692</v>
      </c>
      <c r="FH354">
        <v>39.91</v>
      </c>
      <c r="FI354">
        <v>0</v>
      </c>
      <c r="FJ354">
        <v>1758479994.2</v>
      </c>
      <c r="FK354">
        <v>0</v>
      </c>
      <c r="FL354">
        <v>917.8075</v>
      </c>
      <c r="FM354">
        <v>-4.17398291167461</v>
      </c>
      <c r="FN354">
        <v>-74.3487180732354</v>
      </c>
      <c r="FO354">
        <v>19077.2192307692</v>
      </c>
      <c r="FP354">
        <v>15</v>
      </c>
      <c r="FQ354">
        <v>0</v>
      </c>
      <c r="FR354" t="s">
        <v>441</v>
      </c>
      <c r="FS354">
        <v>1747249705.1</v>
      </c>
      <c r="FT354">
        <v>1747249711.1</v>
      </c>
      <c r="FU354">
        <v>0</v>
      </c>
      <c r="FV354">
        <v>0.871</v>
      </c>
      <c r="FW354">
        <v>0.066</v>
      </c>
      <c r="FX354">
        <v>5.486</v>
      </c>
      <c r="FY354">
        <v>0.145</v>
      </c>
      <c r="FZ354">
        <v>420</v>
      </c>
      <c r="GA354">
        <v>16</v>
      </c>
      <c r="GB354">
        <v>0.27</v>
      </c>
      <c r="GC354">
        <v>0.16</v>
      </c>
      <c r="GD354">
        <v>-50.3853619047619</v>
      </c>
      <c r="GE354">
        <v>-8.22897662337667</v>
      </c>
      <c r="GF354">
        <v>0.963537259751643</v>
      </c>
      <c r="GG354">
        <v>0</v>
      </c>
      <c r="GH354">
        <v>918.036823529412</v>
      </c>
      <c r="GI354">
        <v>-3.99043544630596</v>
      </c>
      <c r="GJ354">
        <v>0.421477057542415</v>
      </c>
      <c r="GK354">
        <v>-1</v>
      </c>
      <c r="GL354">
        <v>4.81509380952381</v>
      </c>
      <c r="GM354">
        <v>-1.09562493506494</v>
      </c>
      <c r="GN354">
        <v>0.110723976302988</v>
      </c>
      <c r="GO354">
        <v>0</v>
      </c>
      <c r="GP354">
        <v>0</v>
      </c>
      <c r="GQ354">
        <v>2</v>
      </c>
      <c r="GR354" t="s">
        <v>467</v>
      </c>
      <c r="GS354">
        <v>3.12493</v>
      </c>
      <c r="GT354">
        <v>2.65984</v>
      </c>
      <c r="GU354">
        <v>0.135218</v>
      </c>
      <c r="GV354">
        <v>0.141845</v>
      </c>
      <c r="GW354">
        <v>0.100168</v>
      </c>
      <c r="GX354">
        <v>0.0861107</v>
      </c>
      <c r="GY354">
        <v>22365.1</v>
      </c>
      <c r="GZ354">
        <v>20938.9</v>
      </c>
      <c r="HA354">
        <v>23127.3</v>
      </c>
      <c r="HB354">
        <v>23757.6</v>
      </c>
      <c r="HC354">
        <v>35470.3</v>
      </c>
      <c r="HD354">
        <v>35941.4</v>
      </c>
      <c r="HE354">
        <v>41695.3</v>
      </c>
      <c r="HF354">
        <v>42364.6</v>
      </c>
      <c r="HG354">
        <v>1.90768</v>
      </c>
      <c r="HH354">
        <v>1.79748</v>
      </c>
      <c r="HI354">
        <v>0.161052</v>
      </c>
      <c r="HJ354">
        <v>0</v>
      </c>
      <c r="HK354">
        <v>27.4466</v>
      </c>
      <c r="HL354">
        <v>999.9</v>
      </c>
      <c r="HM354">
        <v>47.516</v>
      </c>
      <c r="HN354">
        <v>30.595</v>
      </c>
      <c r="HO354">
        <v>23.2681</v>
      </c>
      <c r="HP354">
        <v>53.8094</v>
      </c>
      <c r="HQ354">
        <v>43.1651</v>
      </c>
      <c r="HR354">
        <v>1</v>
      </c>
      <c r="HS354">
        <v>0.0383994</v>
      </c>
      <c r="HT354">
        <v>0.590771</v>
      </c>
      <c r="HU354">
        <v>20.216</v>
      </c>
      <c r="HV354">
        <v>5.22942</v>
      </c>
      <c r="HW354">
        <v>11.992</v>
      </c>
      <c r="HX354">
        <v>4.9557</v>
      </c>
      <c r="HY354">
        <v>3.30393</v>
      </c>
      <c r="HZ354">
        <v>999.9</v>
      </c>
      <c r="IA354">
        <v>9999</v>
      </c>
      <c r="IB354">
        <v>9999</v>
      </c>
      <c r="IC354">
        <v>9999</v>
      </c>
      <c r="ID354">
        <v>1.86858</v>
      </c>
      <c r="IE354">
        <v>1.86432</v>
      </c>
      <c r="IF354">
        <v>1.87187</v>
      </c>
      <c r="IG354">
        <v>1.86278</v>
      </c>
      <c r="IH354">
        <v>1.86218</v>
      </c>
      <c r="II354">
        <v>1.86859</v>
      </c>
      <c r="IJ354">
        <v>1.85877</v>
      </c>
      <c r="IK354">
        <v>1.86515</v>
      </c>
      <c r="IL354">
        <v>5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6.567</v>
      </c>
      <c r="IZ354">
        <v>0.3331</v>
      </c>
      <c r="JA354">
        <v>4.24591870636989</v>
      </c>
      <c r="JB354">
        <v>0.00406324532283829</v>
      </c>
      <c r="JC354">
        <v>-1.45373754250553e-06</v>
      </c>
      <c r="JD354">
        <v>2.45784242640463e-10</v>
      </c>
      <c r="JE354">
        <v>0.0444475935836347</v>
      </c>
      <c r="JF354">
        <v>0.00491888386651684</v>
      </c>
      <c r="JG354">
        <v>0.000226889049496401</v>
      </c>
      <c r="JH354">
        <v>4.01595507822366e-06</v>
      </c>
      <c r="JI354">
        <v>-0</v>
      </c>
      <c r="JJ354">
        <v>2035</v>
      </c>
      <c r="JK354">
        <v>2</v>
      </c>
      <c r="JL354">
        <v>30</v>
      </c>
      <c r="JM354">
        <v>187171.5</v>
      </c>
      <c r="JN354">
        <v>187171.4</v>
      </c>
      <c r="JO354">
        <v>1.75781</v>
      </c>
      <c r="JP354">
        <v>2.36938</v>
      </c>
      <c r="JQ354">
        <v>1.49902</v>
      </c>
      <c r="JR354">
        <v>2.32544</v>
      </c>
      <c r="JS354">
        <v>1.54419</v>
      </c>
      <c r="JT354">
        <v>2.28882</v>
      </c>
      <c r="JU354">
        <v>36.0113</v>
      </c>
      <c r="JV354">
        <v>24.1138</v>
      </c>
      <c r="JW354">
        <v>18</v>
      </c>
      <c r="JX354">
        <v>546.427</v>
      </c>
      <c r="JY354">
        <v>419.885</v>
      </c>
      <c r="JZ354">
        <v>26.9033</v>
      </c>
      <c r="KA354">
        <v>28.0106</v>
      </c>
      <c r="KB354">
        <v>30.0004</v>
      </c>
      <c r="KC354">
        <v>27.7703</v>
      </c>
      <c r="KD354">
        <v>27.7809</v>
      </c>
      <c r="KE354">
        <v>35.3317</v>
      </c>
      <c r="KF354">
        <v>29.9215</v>
      </c>
      <c r="KG354">
        <v>42.7244</v>
      </c>
      <c r="KH354">
        <v>26.8425</v>
      </c>
      <c r="KI354">
        <v>826.013</v>
      </c>
      <c r="KJ354">
        <v>19.1918</v>
      </c>
      <c r="KK354">
        <v>93.4495</v>
      </c>
      <c r="KL354">
        <v>98.7352</v>
      </c>
    </row>
    <row r="355" spans="1:298">
      <c r="A355">
        <v>339</v>
      </c>
      <c r="B355">
        <v>1758479998.1</v>
      </c>
      <c r="C355">
        <v>10670</v>
      </c>
      <c r="D355" t="s">
        <v>1124</v>
      </c>
      <c r="E355" t="s">
        <v>1125</v>
      </c>
      <c r="F355">
        <v>5</v>
      </c>
      <c r="G355" t="s">
        <v>436</v>
      </c>
      <c r="H355" t="s">
        <v>1027</v>
      </c>
      <c r="I355" t="s">
        <v>438</v>
      </c>
      <c r="J355">
        <v>1758479989.94615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822.723249939394</v>
      </c>
      <c r="AL355">
        <v>782.305812121212</v>
      </c>
      <c r="AM355">
        <v>3.2308974025974</v>
      </c>
      <c r="AN355">
        <v>63.94</v>
      </c>
      <c r="AO355">
        <f>(AQ355 - AP355 + DZ355*1E3/(8.314*(EB355+273.15)) * AS355/DY355 * AR355) * DY355/(100*DM355) * 1000/(1000 - AQ355)</f>
        <v>0</v>
      </c>
      <c r="AP355">
        <v>19.0360076618847</v>
      </c>
      <c r="AQ355">
        <v>23.6207594405594</v>
      </c>
      <c r="AR355">
        <v>-0.00092206858335094</v>
      </c>
      <c r="AS355">
        <v>94.9993966536346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5.66</v>
      </c>
      <c r="DN355">
        <v>0.5</v>
      </c>
      <c r="DO355" t="s">
        <v>440</v>
      </c>
      <c r="DP355">
        <v>2</v>
      </c>
      <c r="DQ355" t="b">
        <v>1</v>
      </c>
      <c r="DR355">
        <v>1758479989.94615</v>
      </c>
      <c r="DS355">
        <v>740.451538461539</v>
      </c>
      <c r="DT355">
        <v>791.265846153846</v>
      </c>
      <c r="DU355">
        <v>23.6491153846154</v>
      </c>
      <c r="DV355">
        <v>18.9771461538462</v>
      </c>
      <c r="DW355">
        <v>733.909769230769</v>
      </c>
      <c r="DX355">
        <v>23.3157384615385</v>
      </c>
      <c r="DY355">
        <v>500.006230769231</v>
      </c>
      <c r="DZ355">
        <v>90.0309923076923</v>
      </c>
      <c r="EA355">
        <v>0.0344587692307692</v>
      </c>
      <c r="EB355">
        <v>30.1981615384615</v>
      </c>
      <c r="EC355">
        <v>30.0599384615385</v>
      </c>
      <c r="ED355">
        <v>999.9</v>
      </c>
      <c r="EE355">
        <v>0</v>
      </c>
      <c r="EF355">
        <v>0</v>
      </c>
      <c r="EG355">
        <v>9987.97615384615</v>
      </c>
      <c r="EH355">
        <v>0</v>
      </c>
      <c r="EI355">
        <v>10.7978153846154</v>
      </c>
      <c r="EJ355">
        <v>-50.8144307692308</v>
      </c>
      <c r="EK355">
        <v>758.386384615385</v>
      </c>
      <c r="EL355">
        <v>806.573230769231</v>
      </c>
      <c r="EM355">
        <v>4.67197923076923</v>
      </c>
      <c r="EN355">
        <v>791.265846153846</v>
      </c>
      <c r="EO355">
        <v>18.9771461538462</v>
      </c>
      <c r="EP355">
        <v>2.12915384615385</v>
      </c>
      <c r="EQ355">
        <v>1.70853153846154</v>
      </c>
      <c r="ER355">
        <v>18.4389692307692</v>
      </c>
      <c r="ES355">
        <v>14.9740769230769</v>
      </c>
      <c r="ET355">
        <v>1999.96538461538</v>
      </c>
      <c r="EU355">
        <v>0.979995461538462</v>
      </c>
      <c r="EV355">
        <v>0.0200045769230769</v>
      </c>
      <c r="EW355">
        <v>0</v>
      </c>
      <c r="EX355">
        <v>917.496230769231</v>
      </c>
      <c r="EY355">
        <v>5.00016</v>
      </c>
      <c r="EZ355">
        <v>19070.8615384615</v>
      </c>
      <c r="FA355">
        <v>18233.8538461538</v>
      </c>
      <c r="FB355">
        <v>48.9951538461538</v>
      </c>
      <c r="FC355">
        <v>49.5</v>
      </c>
      <c r="FD355">
        <v>49.3797692307692</v>
      </c>
      <c r="FE355">
        <v>49.062</v>
      </c>
      <c r="FF355">
        <v>50.75</v>
      </c>
      <c r="FG355">
        <v>1955.05538461538</v>
      </c>
      <c r="FH355">
        <v>39.91</v>
      </c>
      <c r="FI355">
        <v>0</v>
      </c>
      <c r="FJ355">
        <v>1758479999</v>
      </c>
      <c r="FK355">
        <v>0</v>
      </c>
      <c r="FL355">
        <v>917.522961538461</v>
      </c>
      <c r="FM355">
        <v>-3.94109400658894</v>
      </c>
      <c r="FN355">
        <v>-86.4410255778468</v>
      </c>
      <c r="FO355">
        <v>19070.7384615385</v>
      </c>
      <c r="FP355">
        <v>15</v>
      </c>
      <c r="FQ355">
        <v>0</v>
      </c>
      <c r="FR355" t="s">
        <v>441</v>
      </c>
      <c r="FS355">
        <v>1747249705.1</v>
      </c>
      <c r="FT355">
        <v>1747249711.1</v>
      </c>
      <c r="FU355">
        <v>0</v>
      </c>
      <c r="FV355">
        <v>0.871</v>
      </c>
      <c r="FW355">
        <v>0.066</v>
      </c>
      <c r="FX355">
        <v>5.486</v>
      </c>
      <c r="FY355">
        <v>0.145</v>
      </c>
      <c r="FZ355">
        <v>420</v>
      </c>
      <c r="GA355">
        <v>16</v>
      </c>
      <c r="GB355">
        <v>0.27</v>
      </c>
      <c r="GC355">
        <v>0.16</v>
      </c>
      <c r="GD355">
        <v>-50.79925</v>
      </c>
      <c r="GE355">
        <v>-0.723780451127839</v>
      </c>
      <c r="GF355">
        <v>0.557076144256779</v>
      </c>
      <c r="GG355">
        <v>0</v>
      </c>
      <c r="GH355">
        <v>917.693735294118</v>
      </c>
      <c r="GI355">
        <v>-3.64811305607538</v>
      </c>
      <c r="GJ355">
        <v>0.403895684612305</v>
      </c>
      <c r="GK355">
        <v>-1</v>
      </c>
      <c r="GL355">
        <v>4.714257</v>
      </c>
      <c r="GM355">
        <v>-1.06855669172932</v>
      </c>
      <c r="GN355">
        <v>0.102740144885045</v>
      </c>
      <c r="GO355">
        <v>0</v>
      </c>
      <c r="GP355">
        <v>0</v>
      </c>
      <c r="GQ355">
        <v>2</v>
      </c>
      <c r="GR355" t="s">
        <v>467</v>
      </c>
      <c r="GS355">
        <v>3.12488</v>
      </c>
      <c r="GT355">
        <v>2.6601</v>
      </c>
      <c r="GU355">
        <v>0.137173</v>
      </c>
      <c r="GV355">
        <v>0.143897</v>
      </c>
      <c r="GW355">
        <v>0.100095</v>
      </c>
      <c r="GX355">
        <v>0.0863378</v>
      </c>
      <c r="GY355">
        <v>22314</v>
      </c>
      <c r="GZ355">
        <v>20888.8</v>
      </c>
      <c r="HA355">
        <v>23126.7</v>
      </c>
      <c r="HB355">
        <v>23757.5</v>
      </c>
      <c r="HC355">
        <v>35472.9</v>
      </c>
      <c r="HD355">
        <v>35932.3</v>
      </c>
      <c r="HE355">
        <v>41694.7</v>
      </c>
      <c r="HF355">
        <v>42364.2</v>
      </c>
      <c r="HG355">
        <v>1.9072</v>
      </c>
      <c r="HH355">
        <v>1.79775</v>
      </c>
      <c r="HI355">
        <v>0.161149</v>
      </c>
      <c r="HJ355">
        <v>0</v>
      </c>
      <c r="HK355">
        <v>27.4463</v>
      </c>
      <c r="HL355">
        <v>999.9</v>
      </c>
      <c r="HM355">
        <v>47.516</v>
      </c>
      <c r="HN355">
        <v>30.595</v>
      </c>
      <c r="HO355">
        <v>23.2646</v>
      </c>
      <c r="HP355">
        <v>54.4494</v>
      </c>
      <c r="HQ355">
        <v>43.129</v>
      </c>
      <c r="HR355">
        <v>1</v>
      </c>
      <c r="HS355">
        <v>0.0388313</v>
      </c>
      <c r="HT355">
        <v>0.707993</v>
      </c>
      <c r="HU355">
        <v>20.2155</v>
      </c>
      <c r="HV355">
        <v>5.22927</v>
      </c>
      <c r="HW355">
        <v>11.992</v>
      </c>
      <c r="HX355">
        <v>4.95565</v>
      </c>
      <c r="HY355">
        <v>3.30393</v>
      </c>
      <c r="HZ355">
        <v>999.9</v>
      </c>
      <c r="IA355">
        <v>9999</v>
      </c>
      <c r="IB355">
        <v>9999</v>
      </c>
      <c r="IC355">
        <v>9999</v>
      </c>
      <c r="ID355">
        <v>1.86859</v>
      </c>
      <c r="IE355">
        <v>1.86431</v>
      </c>
      <c r="IF355">
        <v>1.87185</v>
      </c>
      <c r="IG355">
        <v>1.86279</v>
      </c>
      <c r="IH355">
        <v>1.86218</v>
      </c>
      <c r="II355">
        <v>1.86859</v>
      </c>
      <c r="IJ355">
        <v>1.8588</v>
      </c>
      <c r="IK355">
        <v>1.86513</v>
      </c>
      <c r="IL355">
        <v>5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6.603</v>
      </c>
      <c r="IZ355">
        <v>0.3326</v>
      </c>
      <c r="JA355">
        <v>4.24591870636989</v>
      </c>
      <c r="JB355">
        <v>0.00406324532283829</v>
      </c>
      <c r="JC355">
        <v>-1.45373754250553e-06</v>
      </c>
      <c r="JD355">
        <v>2.45784242640463e-10</v>
      </c>
      <c r="JE355">
        <v>0.0444475935836347</v>
      </c>
      <c r="JF355">
        <v>0.00491888386651684</v>
      </c>
      <c r="JG355">
        <v>0.000226889049496401</v>
      </c>
      <c r="JH355">
        <v>4.01595507822366e-06</v>
      </c>
      <c r="JI355">
        <v>-0</v>
      </c>
      <c r="JJ355">
        <v>2035</v>
      </c>
      <c r="JK355">
        <v>2</v>
      </c>
      <c r="JL355">
        <v>30</v>
      </c>
      <c r="JM355">
        <v>187171.5</v>
      </c>
      <c r="JN355">
        <v>187171.5</v>
      </c>
      <c r="JO355">
        <v>1.78955</v>
      </c>
      <c r="JP355">
        <v>2.37061</v>
      </c>
      <c r="JQ355">
        <v>1.49902</v>
      </c>
      <c r="JR355">
        <v>2.32666</v>
      </c>
      <c r="JS355">
        <v>1.54419</v>
      </c>
      <c r="JT355">
        <v>2.30835</v>
      </c>
      <c r="JU355">
        <v>36.0113</v>
      </c>
      <c r="JV355">
        <v>24.1225</v>
      </c>
      <c r="JW355">
        <v>18</v>
      </c>
      <c r="JX355">
        <v>546.159</v>
      </c>
      <c r="JY355">
        <v>420.078</v>
      </c>
      <c r="JZ355">
        <v>26.8421</v>
      </c>
      <c r="KA355">
        <v>28.0154</v>
      </c>
      <c r="KB355">
        <v>30.0004</v>
      </c>
      <c r="KC355">
        <v>27.775</v>
      </c>
      <c r="KD355">
        <v>27.7856</v>
      </c>
      <c r="KE355">
        <v>35.9019</v>
      </c>
      <c r="KF355">
        <v>29.3494</v>
      </c>
      <c r="KG355">
        <v>42.7244</v>
      </c>
      <c r="KH355">
        <v>26.767</v>
      </c>
      <c r="KI355">
        <v>839.541</v>
      </c>
      <c r="KJ355">
        <v>19.2916</v>
      </c>
      <c r="KK355">
        <v>93.4479</v>
      </c>
      <c r="KL355">
        <v>98.7345</v>
      </c>
    </row>
    <row r="356" spans="1:298">
      <c r="A356">
        <v>340</v>
      </c>
      <c r="B356">
        <v>1758480003.1</v>
      </c>
      <c r="C356">
        <v>10675</v>
      </c>
      <c r="D356" t="s">
        <v>1126</v>
      </c>
      <c r="E356" t="s">
        <v>1127</v>
      </c>
      <c r="F356">
        <v>5</v>
      </c>
      <c r="G356" t="s">
        <v>436</v>
      </c>
      <c r="H356" t="s">
        <v>1027</v>
      </c>
      <c r="I356" t="s">
        <v>438</v>
      </c>
      <c r="J356">
        <v>1758479994.94615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840.836451812987</v>
      </c>
      <c r="AL356">
        <v>799.855733333333</v>
      </c>
      <c r="AM356">
        <v>3.54540952380946</v>
      </c>
      <c r="AN356">
        <v>63.94</v>
      </c>
      <c r="AO356">
        <f>(AQ356 - AP356 + DZ356*1E3/(8.314*(EB356+273.15)) * AS356/DY356 * AR356) * DY356/(100*DM356) * 1000/(1000 - AQ356)</f>
        <v>0</v>
      </c>
      <c r="AP356">
        <v>19.10901895609</v>
      </c>
      <c r="AQ356">
        <v>23.5965195804196</v>
      </c>
      <c r="AR356">
        <v>-0.000802894226924886</v>
      </c>
      <c r="AS356">
        <v>94.9993966536346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5.66</v>
      </c>
      <c r="DN356">
        <v>0.5</v>
      </c>
      <c r="DO356" t="s">
        <v>440</v>
      </c>
      <c r="DP356">
        <v>2</v>
      </c>
      <c r="DQ356" t="b">
        <v>1</v>
      </c>
      <c r="DR356">
        <v>1758479994.94615</v>
      </c>
      <c r="DS356">
        <v>757.025230769231</v>
      </c>
      <c r="DT356">
        <v>808.272384615385</v>
      </c>
      <c r="DU356">
        <v>23.6288538461538</v>
      </c>
      <c r="DV356">
        <v>19.0488076923077</v>
      </c>
      <c r="DW356">
        <v>750.445230769231</v>
      </c>
      <c r="DX356">
        <v>23.2959230769231</v>
      </c>
      <c r="DY356">
        <v>500.011769230769</v>
      </c>
      <c r="DZ356">
        <v>90.0323692307692</v>
      </c>
      <c r="EA356">
        <v>0.0344301384615385</v>
      </c>
      <c r="EB356">
        <v>30.1962846153846</v>
      </c>
      <c r="EC356">
        <v>30.0707846153846</v>
      </c>
      <c r="ED356">
        <v>999.9</v>
      </c>
      <c r="EE356">
        <v>0</v>
      </c>
      <c r="EF356">
        <v>0</v>
      </c>
      <c r="EG356">
        <v>9989.89846153846</v>
      </c>
      <c r="EH356">
        <v>0</v>
      </c>
      <c r="EI356">
        <v>10.7976</v>
      </c>
      <c r="EJ356">
        <v>-51.2471538461538</v>
      </c>
      <c r="EK356">
        <v>775.345384615385</v>
      </c>
      <c r="EL356">
        <v>823.969</v>
      </c>
      <c r="EM356">
        <v>4.58006230769231</v>
      </c>
      <c r="EN356">
        <v>808.272384615385</v>
      </c>
      <c r="EO356">
        <v>19.0488076923077</v>
      </c>
      <c r="EP356">
        <v>2.12736230769231</v>
      </c>
      <c r="EQ356">
        <v>1.71500846153846</v>
      </c>
      <c r="ER356">
        <v>18.4255461538462</v>
      </c>
      <c r="ES356">
        <v>15.0328538461538</v>
      </c>
      <c r="ET356">
        <v>1999.99615384615</v>
      </c>
      <c r="EU356">
        <v>0.979995923076923</v>
      </c>
      <c r="EV356">
        <v>0.0200041461538462</v>
      </c>
      <c r="EW356">
        <v>0</v>
      </c>
      <c r="EX356">
        <v>917.098538461538</v>
      </c>
      <c r="EY356">
        <v>5.00016</v>
      </c>
      <c r="EZ356">
        <v>19063.8769230769</v>
      </c>
      <c r="FA356">
        <v>18234.1230769231</v>
      </c>
      <c r="FB356">
        <v>48.9951538461538</v>
      </c>
      <c r="FC356">
        <v>49.5</v>
      </c>
      <c r="FD356">
        <v>49.3797692307692</v>
      </c>
      <c r="FE356">
        <v>49.062</v>
      </c>
      <c r="FF356">
        <v>50.75</v>
      </c>
      <c r="FG356">
        <v>1955.08615384615</v>
      </c>
      <c r="FH356">
        <v>39.91</v>
      </c>
      <c r="FI356">
        <v>0</v>
      </c>
      <c r="FJ356">
        <v>1758480004.4</v>
      </c>
      <c r="FK356">
        <v>0</v>
      </c>
      <c r="FL356">
        <v>917.04448</v>
      </c>
      <c r="FM356">
        <v>-4.8487692138072</v>
      </c>
      <c r="FN356">
        <v>-94.938461376644</v>
      </c>
      <c r="FO356">
        <v>19062.204</v>
      </c>
      <c r="FP356">
        <v>15</v>
      </c>
      <c r="FQ356">
        <v>0</v>
      </c>
      <c r="FR356" t="s">
        <v>441</v>
      </c>
      <c r="FS356">
        <v>1747249705.1</v>
      </c>
      <c r="FT356">
        <v>1747249711.1</v>
      </c>
      <c r="FU356">
        <v>0</v>
      </c>
      <c r="FV356">
        <v>0.871</v>
      </c>
      <c r="FW356">
        <v>0.066</v>
      </c>
      <c r="FX356">
        <v>5.486</v>
      </c>
      <c r="FY356">
        <v>0.145</v>
      </c>
      <c r="FZ356">
        <v>420</v>
      </c>
      <c r="GA356">
        <v>16</v>
      </c>
      <c r="GB356">
        <v>0.27</v>
      </c>
      <c r="GC356">
        <v>0.16</v>
      </c>
      <c r="GD356">
        <v>-51.0395857142857</v>
      </c>
      <c r="GE356">
        <v>-3.5981532467533</v>
      </c>
      <c r="GF356">
        <v>0.696421170656647</v>
      </c>
      <c r="GG356">
        <v>0</v>
      </c>
      <c r="GH356">
        <v>917.348058823529</v>
      </c>
      <c r="GI356">
        <v>-4.5768678403707</v>
      </c>
      <c r="GJ356">
        <v>0.489814367068635</v>
      </c>
      <c r="GK356">
        <v>-1</v>
      </c>
      <c r="GL356">
        <v>4.63147380952381</v>
      </c>
      <c r="GM356">
        <v>-1.10257324675325</v>
      </c>
      <c r="GN356">
        <v>0.11136988374123</v>
      </c>
      <c r="GO356">
        <v>0</v>
      </c>
      <c r="GP356">
        <v>0</v>
      </c>
      <c r="GQ356">
        <v>2</v>
      </c>
      <c r="GR356" t="s">
        <v>467</v>
      </c>
      <c r="GS356">
        <v>3.12502</v>
      </c>
      <c r="GT356">
        <v>2.65974</v>
      </c>
      <c r="GU356">
        <v>0.139251</v>
      </c>
      <c r="GV356">
        <v>0.145787</v>
      </c>
      <c r="GW356">
        <v>0.100024</v>
      </c>
      <c r="GX356">
        <v>0.0866091</v>
      </c>
      <c r="GY356">
        <v>22260.3</v>
      </c>
      <c r="GZ356">
        <v>20842.3</v>
      </c>
      <c r="HA356">
        <v>23126.8</v>
      </c>
      <c r="HB356">
        <v>23757.2</v>
      </c>
      <c r="HC356">
        <v>35475.5</v>
      </c>
      <c r="HD356">
        <v>35921.5</v>
      </c>
      <c r="HE356">
        <v>41694.3</v>
      </c>
      <c r="HF356">
        <v>42363.9</v>
      </c>
      <c r="HG356">
        <v>1.90753</v>
      </c>
      <c r="HH356">
        <v>1.79772</v>
      </c>
      <c r="HI356">
        <v>0.161886</v>
      </c>
      <c r="HJ356">
        <v>0</v>
      </c>
      <c r="HK356">
        <v>27.448</v>
      </c>
      <c r="HL356">
        <v>999.9</v>
      </c>
      <c r="HM356">
        <v>47.516</v>
      </c>
      <c r="HN356">
        <v>30.595</v>
      </c>
      <c r="HO356">
        <v>23.2636</v>
      </c>
      <c r="HP356">
        <v>54.3694</v>
      </c>
      <c r="HQ356">
        <v>42.9808</v>
      </c>
      <c r="HR356">
        <v>1</v>
      </c>
      <c r="HS356">
        <v>0.039563</v>
      </c>
      <c r="HT356">
        <v>0.804532</v>
      </c>
      <c r="HU356">
        <v>20.2148</v>
      </c>
      <c r="HV356">
        <v>5.22957</v>
      </c>
      <c r="HW356">
        <v>11.992</v>
      </c>
      <c r="HX356">
        <v>4.9556</v>
      </c>
      <c r="HY356">
        <v>3.30393</v>
      </c>
      <c r="HZ356">
        <v>999.9</v>
      </c>
      <c r="IA356">
        <v>9999</v>
      </c>
      <c r="IB356">
        <v>9999</v>
      </c>
      <c r="IC356">
        <v>9999</v>
      </c>
      <c r="ID356">
        <v>1.86859</v>
      </c>
      <c r="IE356">
        <v>1.86432</v>
      </c>
      <c r="IF356">
        <v>1.87185</v>
      </c>
      <c r="IG356">
        <v>1.86279</v>
      </c>
      <c r="IH356">
        <v>1.86218</v>
      </c>
      <c r="II356">
        <v>1.86859</v>
      </c>
      <c r="IJ356">
        <v>1.85877</v>
      </c>
      <c r="IK356">
        <v>1.86515</v>
      </c>
      <c r="IL356">
        <v>5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6.642</v>
      </c>
      <c r="IZ356">
        <v>0.3321</v>
      </c>
      <c r="JA356">
        <v>4.24591870636989</v>
      </c>
      <c r="JB356">
        <v>0.00406324532283829</v>
      </c>
      <c r="JC356">
        <v>-1.45373754250553e-06</v>
      </c>
      <c r="JD356">
        <v>2.45784242640463e-10</v>
      </c>
      <c r="JE356">
        <v>0.0444475935836347</v>
      </c>
      <c r="JF356">
        <v>0.00491888386651684</v>
      </c>
      <c r="JG356">
        <v>0.000226889049496401</v>
      </c>
      <c r="JH356">
        <v>4.01595507822366e-06</v>
      </c>
      <c r="JI356">
        <v>-0</v>
      </c>
      <c r="JJ356">
        <v>2035</v>
      </c>
      <c r="JK356">
        <v>2</v>
      </c>
      <c r="JL356">
        <v>30</v>
      </c>
      <c r="JM356">
        <v>187171.6</v>
      </c>
      <c r="JN356">
        <v>187171.5</v>
      </c>
      <c r="JO356">
        <v>1.81763</v>
      </c>
      <c r="JP356">
        <v>2.35107</v>
      </c>
      <c r="JQ356">
        <v>1.4978</v>
      </c>
      <c r="JR356">
        <v>2.32666</v>
      </c>
      <c r="JS356">
        <v>1.54419</v>
      </c>
      <c r="JT356">
        <v>2.35107</v>
      </c>
      <c r="JU356">
        <v>36.0113</v>
      </c>
      <c r="JV356">
        <v>24.1313</v>
      </c>
      <c r="JW356">
        <v>18</v>
      </c>
      <c r="JX356">
        <v>546.415</v>
      </c>
      <c r="JY356">
        <v>420.094</v>
      </c>
      <c r="JZ356">
        <v>26.7643</v>
      </c>
      <c r="KA356">
        <v>28.0196</v>
      </c>
      <c r="KB356">
        <v>30.0006</v>
      </c>
      <c r="KC356">
        <v>27.7802</v>
      </c>
      <c r="KD356">
        <v>27.7899</v>
      </c>
      <c r="KE356">
        <v>36.5472</v>
      </c>
      <c r="KF356">
        <v>28.7384</v>
      </c>
      <c r="KG356">
        <v>42.7244</v>
      </c>
      <c r="KH356">
        <v>26.6922</v>
      </c>
      <c r="KI356">
        <v>859.932</v>
      </c>
      <c r="KJ356">
        <v>19.39</v>
      </c>
      <c r="KK356">
        <v>93.4474</v>
      </c>
      <c r="KL356">
        <v>98.7335</v>
      </c>
    </row>
    <row r="357" spans="1:298">
      <c r="A357">
        <v>341</v>
      </c>
      <c r="B357">
        <v>1758480008.1</v>
      </c>
      <c r="C357">
        <v>10680</v>
      </c>
      <c r="D357" t="s">
        <v>1128</v>
      </c>
      <c r="E357" t="s">
        <v>1129</v>
      </c>
      <c r="F357">
        <v>5</v>
      </c>
      <c r="G357" t="s">
        <v>436</v>
      </c>
      <c r="H357" t="s">
        <v>1027</v>
      </c>
      <c r="I357" t="s">
        <v>438</v>
      </c>
      <c r="J357">
        <v>1758479999.94615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857.495022971429</v>
      </c>
      <c r="AL357">
        <v>816.570672727273</v>
      </c>
      <c r="AM357">
        <v>3.32942727272715</v>
      </c>
      <c r="AN357">
        <v>63.94</v>
      </c>
      <c r="AO357">
        <f>(AQ357 - AP357 + DZ357*1E3/(8.314*(EB357+273.15)) * AS357/DY357 * AR357) * DY357/(100*DM357) * 1000/(1000 - AQ357)</f>
        <v>0</v>
      </c>
      <c r="AP357">
        <v>19.1920761173083</v>
      </c>
      <c r="AQ357">
        <v>23.5668846153846</v>
      </c>
      <c r="AR357">
        <v>-0.00548157210796808</v>
      </c>
      <c r="AS357">
        <v>94.9993966536346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5.66</v>
      </c>
      <c r="DN357">
        <v>0.5</v>
      </c>
      <c r="DO357" t="s">
        <v>440</v>
      </c>
      <c r="DP357">
        <v>2</v>
      </c>
      <c r="DQ357" t="b">
        <v>1</v>
      </c>
      <c r="DR357">
        <v>1758479999.94615</v>
      </c>
      <c r="DS357">
        <v>773.630692307692</v>
      </c>
      <c r="DT357">
        <v>824.864153846154</v>
      </c>
      <c r="DU357">
        <v>23.6053461538462</v>
      </c>
      <c r="DV357">
        <v>19.1253307692308</v>
      </c>
      <c r="DW357">
        <v>767.012846153846</v>
      </c>
      <c r="DX357">
        <v>23.2729230769231</v>
      </c>
      <c r="DY357">
        <v>500.005076923077</v>
      </c>
      <c r="DZ357">
        <v>90.0336923076923</v>
      </c>
      <c r="EA357">
        <v>0.0343473846153846</v>
      </c>
      <c r="EB357">
        <v>30.1944615384615</v>
      </c>
      <c r="EC357">
        <v>30.0815230769231</v>
      </c>
      <c r="ED357">
        <v>999.9</v>
      </c>
      <c r="EE357">
        <v>0</v>
      </c>
      <c r="EF357">
        <v>0</v>
      </c>
      <c r="EG357">
        <v>9995.42923076923</v>
      </c>
      <c r="EH357">
        <v>0</v>
      </c>
      <c r="EI357">
        <v>10.7945</v>
      </c>
      <c r="EJ357">
        <v>-51.2334076923077</v>
      </c>
      <c r="EK357">
        <v>792.333692307692</v>
      </c>
      <c r="EL357">
        <v>840.948692307692</v>
      </c>
      <c r="EM357">
        <v>4.48002461538462</v>
      </c>
      <c r="EN357">
        <v>824.864153846154</v>
      </c>
      <c r="EO357">
        <v>19.1253307692308</v>
      </c>
      <c r="EP357">
        <v>2.12527692307692</v>
      </c>
      <c r="EQ357">
        <v>1.72192384615385</v>
      </c>
      <c r="ER357">
        <v>18.4099</v>
      </c>
      <c r="ES357">
        <v>15.0953769230769</v>
      </c>
      <c r="ET357">
        <v>1999.95846153846</v>
      </c>
      <c r="EU357">
        <v>0.979995692307692</v>
      </c>
      <c r="EV357">
        <v>0.0200043538461538</v>
      </c>
      <c r="EW357">
        <v>0</v>
      </c>
      <c r="EX357">
        <v>916.687615384615</v>
      </c>
      <c r="EY357">
        <v>5.00016</v>
      </c>
      <c r="EZ357">
        <v>19056.1692307692</v>
      </c>
      <c r="FA357">
        <v>18233.7692307692</v>
      </c>
      <c r="FB357">
        <v>49</v>
      </c>
      <c r="FC357">
        <v>49.5047692307692</v>
      </c>
      <c r="FD357">
        <v>49.3845384615385</v>
      </c>
      <c r="FE357">
        <v>49.062</v>
      </c>
      <c r="FF357">
        <v>50.75</v>
      </c>
      <c r="FG357">
        <v>1955.04846153846</v>
      </c>
      <c r="FH357">
        <v>39.91</v>
      </c>
      <c r="FI357">
        <v>0</v>
      </c>
      <c r="FJ357">
        <v>1758480009.2</v>
      </c>
      <c r="FK357">
        <v>0</v>
      </c>
      <c r="FL357">
        <v>916.67716</v>
      </c>
      <c r="FM357">
        <v>-5.28130768989995</v>
      </c>
      <c r="FN357">
        <v>-86.6615384542352</v>
      </c>
      <c r="FO357">
        <v>19054.936</v>
      </c>
      <c r="FP357">
        <v>15</v>
      </c>
      <c r="FQ357">
        <v>0</v>
      </c>
      <c r="FR357" t="s">
        <v>441</v>
      </c>
      <c r="FS357">
        <v>1747249705.1</v>
      </c>
      <c r="FT357">
        <v>1747249711.1</v>
      </c>
      <c r="FU357">
        <v>0</v>
      </c>
      <c r="FV357">
        <v>0.871</v>
      </c>
      <c r="FW357">
        <v>0.066</v>
      </c>
      <c r="FX357">
        <v>5.486</v>
      </c>
      <c r="FY357">
        <v>0.145</v>
      </c>
      <c r="FZ357">
        <v>420</v>
      </c>
      <c r="GA357">
        <v>16</v>
      </c>
      <c r="GB357">
        <v>0.27</v>
      </c>
      <c r="GC357">
        <v>0.16</v>
      </c>
      <c r="GD357">
        <v>-51.28657</v>
      </c>
      <c r="GE357">
        <v>-1.43309774436081</v>
      </c>
      <c r="GF357">
        <v>0.649405682220289</v>
      </c>
      <c r="GG357">
        <v>0</v>
      </c>
      <c r="GH357">
        <v>916.961647058824</v>
      </c>
      <c r="GI357">
        <v>-5.0682658500504</v>
      </c>
      <c r="GJ357">
        <v>0.539748954844795</v>
      </c>
      <c r="GK357">
        <v>-1</v>
      </c>
      <c r="GL357">
        <v>4.5261695</v>
      </c>
      <c r="GM357">
        <v>-1.20319714285715</v>
      </c>
      <c r="GN357">
        <v>0.115753309001298</v>
      </c>
      <c r="GO357">
        <v>0</v>
      </c>
      <c r="GP357">
        <v>0</v>
      </c>
      <c r="GQ357">
        <v>2</v>
      </c>
      <c r="GR357" t="s">
        <v>467</v>
      </c>
      <c r="GS357">
        <v>3.12487</v>
      </c>
      <c r="GT357">
        <v>2.6602</v>
      </c>
      <c r="GU357">
        <v>0.141233</v>
      </c>
      <c r="GV357">
        <v>0.1479</v>
      </c>
      <c r="GW357">
        <v>0.099942</v>
      </c>
      <c r="GX357">
        <v>0.0869</v>
      </c>
      <c r="GY357">
        <v>22208.6</v>
      </c>
      <c r="GZ357">
        <v>20791</v>
      </c>
      <c r="HA357">
        <v>23126.3</v>
      </c>
      <c r="HB357">
        <v>23757.4</v>
      </c>
      <c r="HC357">
        <v>35478.6</v>
      </c>
      <c r="HD357">
        <v>35910.6</v>
      </c>
      <c r="HE357">
        <v>41693.9</v>
      </c>
      <c r="HF357">
        <v>42364.4</v>
      </c>
      <c r="HG357">
        <v>1.9072</v>
      </c>
      <c r="HH357">
        <v>1.79773</v>
      </c>
      <c r="HI357">
        <v>0.162378</v>
      </c>
      <c r="HJ357">
        <v>0</v>
      </c>
      <c r="HK357">
        <v>27.4509</v>
      </c>
      <c r="HL357">
        <v>999.9</v>
      </c>
      <c r="HM357">
        <v>47.516</v>
      </c>
      <c r="HN357">
        <v>30.595</v>
      </c>
      <c r="HO357">
        <v>23.2663</v>
      </c>
      <c r="HP357">
        <v>54.2894</v>
      </c>
      <c r="HQ357">
        <v>43.137</v>
      </c>
      <c r="HR357">
        <v>1</v>
      </c>
      <c r="HS357">
        <v>0.040033</v>
      </c>
      <c r="HT357">
        <v>0.892968</v>
      </c>
      <c r="HU357">
        <v>20.2143</v>
      </c>
      <c r="HV357">
        <v>5.23017</v>
      </c>
      <c r="HW357">
        <v>11.992</v>
      </c>
      <c r="HX357">
        <v>4.9556</v>
      </c>
      <c r="HY357">
        <v>3.30393</v>
      </c>
      <c r="HZ357">
        <v>999.9</v>
      </c>
      <c r="IA357">
        <v>9999</v>
      </c>
      <c r="IB357">
        <v>9999</v>
      </c>
      <c r="IC357">
        <v>9999</v>
      </c>
      <c r="ID357">
        <v>1.86859</v>
      </c>
      <c r="IE357">
        <v>1.86432</v>
      </c>
      <c r="IF357">
        <v>1.87184</v>
      </c>
      <c r="IG357">
        <v>1.86279</v>
      </c>
      <c r="IH357">
        <v>1.86218</v>
      </c>
      <c r="II357">
        <v>1.86859</v>
      </c>
      <c r="IJ357">
        <v>1.85876</v>
      </c>
      <c r="IK357">
        <v>1.86513</v>
      </c>
      <c r="IL357">
        <v>5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6.679</v>
      </c>
      <c r="IZ357">
        <v>0.3315</v>
      </c>
      <c r="JA357">
        <v>4.24591870636989</v>
      </c>
      <c r="JB357">
        <v>0.00406324532283829</v>
      </c>
      <c r="JC357">
        <v>-1.45373754250553e-06</v>
      </c>
      <c r="JD357">
        <v>2.45784242640463e-10</v>
      </c>
      <c r="JE357">
        <v>0.0444475935836347</v>
      </c>
      <c r="JF357">
        <v>0.00491888386651684</v>
      </c>
      <c r="JG357">
        <v>0.000226889049496401</v>
      </c>
      <c r="JH357">
        <v>4.01595507822366e-06</v>
      </c>
      <c r="JI357">
        <v>-0</v>
      </c>
      <c r="JJ357">
        <v>2035</v>
      </c>
      <c r="JK357">
        <v>2</v>
      </c>
      <c r="JL357">
        <v>30</v>
      </c>
      <c r="JM357">
        <v>187171.7</v>
      </c>
      <c r="JN357">
        <v>187171.6</v>
      </c>
      <c r="JO357">
        <v>1.85059</v>
      </c>
      <c r="JP357">
        <v>2.35596</v>
      </c>
      <c r="JQ357">
        <v>1.49902</v>
      </c>
      <c r="JR357">
        <v>2.32666</v>
      </c>
      <c r="JS357">
        <v>1.54419</v>
      </c>
      <c r="JT357">
        <v>2.33521</v>
      </c>
      <c r="JU357">
        <v>36.0113</v>
      </c>
      <c r="JV357">
        <v>24.1225</v>
      </c>
      <c r="JW357">
        <v>18</v>
      </c>
      <c r="JX357">
        <v>546.245</v>
      </c>
      <c r="JY357">
        <v>420.128</v>
      </c>
      <c r="JZ357">
        <v>26.6859</v>
      </c>
      <c r="KA357">
        <v>28.0241</v>
      </c>
      <c r="KB357">
        <v>30.0006</v>
      </c>
      <c r="KC357">
        <v>27.7849</v>
      </c>
      <c r="KD357">
        <v>27.7945</v>
      </c>
      <c r="KE357">
        <v>37.0934</v>
      </c>
      <c r="KF357">
        <v>28.1463</v>
      </c>
      <c r="KG357">
        <v>42.7244</v>
      </c>
      <c r="KH357">
        <v>26.5978</v>
      </c>
      <c r="KI357">
        <v>873.451</v>
      </c>
      <c r="KJ357">
        <v>19.4998</v>
      </c>
      <c r="KK357">
        <v>93.4462</v>
      </c>
      <c r="KL357">
        <v>98.7346</v>
      </c>
    </row>
    <row r="358" spans="1:298">
      <c r="A358">
        <v>342</v>
      </c>
      <c r="B358">
        <v>1758480013.1</v>
      </c>
      <c r="C358">
        <v>10685</v>
      </c>
      <c r="D358" t="s">
        <v>1130</v>
      </c>
      <c r="E358" t="s">
        <v>1131</v>
      </c>
      <c r="F358">
        <v>5</v>
      </c>
      <c r="G358" t="s">
        <v>436</v>
      </c>
      <c r="H358" t="s">
        <v>1027</v>
      </c>
      <c r="I358" t="s">
        <v>438</v>
      </c>
      <c r="J358">
        <v>1758480004.94615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876.130581042424</v>
      </c>
      <c r="AL358">
        <v>834.576672727273</v>
      </c>
      <c r="AM358">
        <v>3.61191774891768</v>
      </c>
      <c r="AN358">
        <v>63.94</v>
      </c>
      <c r="AO358">
        <f>(AQ358 - AP358 + DZ358*1E3/(8.314*(EB358+273.15)) * AS358/DY358 * AR358) * DY358/(100*DM358) * 1000/(1000 - AQ358)</f>
        <v>0</v>
      </c>
      <c r="AP358">
        <v>19.2859675662091</v>
      </c>
      <c r="AQ358">
        <v>23.5405783216783</v>
      </c>
      <c r="AR358">
        <v>-0.00553175372898704</v>
      </c>
      <c r="AS358">
        <v>94.9993966536346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5.66</v>
      </c>
      <c r="DN358">
        <v>0.5</v>
      </c>
      <c r="DO358" t="s">
        <v>440</v>
      </c>
      <c r="DP358">
        <v>2</v>
      </c>
      <c r="DQ358" t="b">
        <v>1</v>
      </c>
      <c r="DR358">
        <v>1758480004.94615</v>
      </c>
      <c r="DS358">
        <v>790.403307692308</v>
      </c>
      <c r="DT358">
        <v>842.186615384615</v>
      </c>
      <c r="DU358">
        <v>23.5794461538462</v>
      </c>
      <c r="DV358">
        <v>19.2114230769231</v>
      </c>
      <c r="DW358">
        <v>783.747692307692</v>
      </c>
      <c r="DX358">
        <v>23.2475692307692</v>
      </c>
      <c r="DY358">
        <v>499.993692307692</v>
      </c>
      <c r="DZ358">
        <v>90.0340307692308</v>
      </c>
      <c r="EA358">
        <v>0.0344492538461538</v>
      </c>
      <c r="EB358">
        <v>30.1899769230769</v>
      </c>
      <c r="EC358">
        <v>30.0890846153846</v>
      </c>
      <c r="ED358">
        <v>999.9</v>
      </c>
      <c r="EE358">
        <v>0</v>
      </c>
      <c r="EF358">
        <v>0</v>
      </c>
      <c r="EG358">
        <v>10001.0184615385</v>
      </c>
      <c r="EH358">
        <v>0</v>
      </c>
      <c r="EI358">
        <v>10.7945</v>
      </c>
      <c r="EJ358">
        <v>-51.7833230769231</v>
      </c>
      <c r="EK358">
        <v>809.490307692308</v>
      </c>
      <c r="EL358">
        <v>858.684615384615</v>
      </c>
      <c r="EM358">
        <v>4.36802307692308</v>
      </c>
      <c r="EN358">
        <v>842.186615384615</v>
      </c>
      <c r="EO358">
        <v>19.2114230769231</v>
      </c>
      <c r="EP358">
        <v>2.12295307692308</v>
      </c>
      <c r="EQ358">
        <v>1.72968153846154</v>
      </c>
      <c r="ER358">
        <v>18.3924461538462</v>
      </c>
      <c r="ES358">
        <v>15.1652538461538</v>
      </c>
      <c r="ET358">
        <v>2000.00615384615</v>
      </c>
      <c r="EU358">
        <v>0.979996384615385</v>
      </c>
      <c r="EV358">
        <v>0.0200037076923077</v>
      </c>
      <c r="EW358">
        <v>0</v>
      </c>
      <c r="EX358">
        <v>916.338538461538</v>
      </c>
      <c r="EY358">
        <v>5.00016</v>
      </c>
      <c r="EZ358">
        <v>19049.2230769231</v>
      </c>
      <c r="FA358">
        <v>18234.2076923077</v>
      </c>
      <c r="FB358">
        <v>49</v>
      </c>
      <c r="FC358">
        <v>49.5190769230769</v>
      </c>
      <c r="FD358">
        <v>49.3893076923077</v>
      </c>
      <c r="FE358">
        <v>49.062</v>
      </c>
      <c r="FF358">
        <v>50.75</v>
      </c>
      <c r="FG358">
        <v>1955.09615384615</v>
      </c>
      <c r="FH358">
        <v>39.91</v>
      </c>
      <c r="FI358">
        <v>0</v>
      </c>
      <c r="FJ358">
        <v>1758480014.6</v>
      </c>
      <c r="FK358">
        <v>0</v>
      </c>
      <c r="FL358">
        <v>916.260115384615</v>
      </c>
      <c r="FM358">
        <v>-3.9191453063759</v>
      </c>
      <c r="FN358">
        <v>-84.55384608759</v>
      </c>
      <c r="FO358">
        <v>19047.5</v>
      </c>
      <c r="FP358">
        <v>15</v>
      </c>
      <c r="FQ358">
        <v>0</v>
      </c>
      <c r="FR358" t="s">
        <v>441</v>
      </c>
      <c r="FS358">
        <v>1747249705.1</v>
      </c>
      <c r="FT358">
        <v>1747249711.1</v>
      </c>
      <c r="FU358">
        <v>0</v>
      </c>
      <c r="FV358">
        <v>0.871</v>
      </c>
      <c r="FW358">
        <v>0.066</v>
      </c>
      <c r="FX358">
        <v>5.486</v>
      </c>
      <c r="FY358">
        <v>0.145</v>
      </c>
      <c r="FZ358">
        <v>420</v>
      </c>
      <c r="GA358">
        <v>16</v>
      </c>
      <c r="GB358">
        <v>0.27</v>
      </c>
      <c r="GC358">
        <v>0.16</v>
      </c>
      <c r="GD358">
        <v>-51.47527</v>
      </c>
      <c r="GE358">
        <v>-5.92012330827074</v>
      </c>
      <c r="GF358">
        <v>0.820569786246118</v>
      </c>
      <c r="GG358">
        <v>0</v>
      </c>
      <c r="GH358">
        <v>916.660588235294</v>
      </c>
      <c r="GI358">
        <v>-4.6250572926208</v>
      </c>
      <c r="GJ358">
        <v>0.508972212210815</v>
      </c>
      <c r="GK358">
        <v>-1</v>
      </c>
      <c r="GL358">
        <v>4.4414005</v>
      </c>
      <c r="GM358">
        <v>-1.3098554887218</v>
      </c>
      <c r="GN358">
        <v>0.126142295265109</v>
      </c>
      <c r="GO358">
        <v>0</v>
      </c>
      <c r="GP358">
        <v>0</v>
      </c>
      <c r="GQ358">
        <v>2</v>
      </c>
      <c r="GR358" t="s">
        <v>467</v>
      </c>
      <c r="GS358">
        <v>3.12505</v>
      </c>
      <c r="GT358">
        <v>2.66029</v>
      </c>
      <c r="GU358">
        <v>0.143294</v>
      </c>
      <c r="GV358">
        <v>0.14971</v>
      </c>
      <c r="GW358">
        <v>0.0998564</v>
      </c>
      <c r="GX358">
        <v>0.0872486</v>
      </c>
      <c r="GY358">
        <v>22154.9</v>
      </c>
      <c r="GZ358">
        <v>20746.5</v>
      </c>
      <c r="HA358">
        <v>23126</v>
      </c>
      <c r="HB358">
        <v>23757.1</v>
      </c>
      <c r="HC358">
        <v>35481.4</v>
      </c>
      <c r="HD358">
        <v>35896.9</v>
      </c>
      <c r="HE358">
        <v>41693</v>
      </c>
      <c r="HF358">
        <v>42364.3</v>
      </c>
      <c r="HG358">
        <v>1.9071</v>
      </c>
      <c r="HH358">
        <v>1.79802</v>
      </c>
      <c r="HI358">
        <v>0.161998</v>
      </c>
      <c r="HJ358">
        <v>0</v>
      </c>
      <c r="HK358">
        <v>27.4525</v>
      </c>
      <c r="HL358">
        <v>999.9</v>
      </c>
      <c r="HM358">
        <v>47.516</v>
      </c>
      <c r="HN358">
        <v>30.595</v>
      </c>
      <c r="HO358">
        <v>23.2658</v>
      </c>
      <c r="HP358">
        <v>53.5494</v>
      </c>
      <c r="HQ358">
        <v>43.101</v>
      </c>
      <c r="HR358">
        <v>1</v>
      </c>
      <c r="HS358">
        <v>0.040315</v>
      </c>
      <c r="HT358">
        <v>1.01444</v>
      </c>
      <c r="HU358">
        <v>20.2137</v>
      </c>
      <c r="HV358">
        <v>5.23137</v>
      </c>
      <c r="HW358">
        <v>11.992</v>
      </c>
      <c r="HX358">
        <v>4.9557</v>
      </c>
      <c r="HY358">
        <v>3.30393</v>
      </c>
      <c r="HZ358">
        <v>999.9</v>
      </c>
      <c r="IA358">
        <v>9999</v>
      </c>
      <c r="IB358">
        <v>9999</v>
      </c>
      <c r="IC358">
        <v>9999</v>
      </c>
      <c r="ID358">
        <v>1.86859</v>
      </c>
      <c r="IE358">
        <v>1.86432</v>
      </c>
      <c r="IF358">
        <v>1.87186</v>
      </c>
      <c r="IG358">
        <v>1.86279</v>
      </c>
      <c r="IH358">
        <v>1.86218</v>
      </c>
      <c r="II358">
        <v>1.86859</v>
      </c>
      <c r="IJ358">
        <v>1.85875</v>
      </c>
      <c r="IK358">
        <v>1.86511</v>
      </c>
      <c r="IL358">
        <v>5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6.717</v>
      </c>
      <c r="IZ358">
        <v>0.331</v>
      </c>
      <c r="JA358">
        <v>4.24591870636989</v>
      </c>
      <c r="JB358">
        <v>0.00406324532283829</v>
      </c>
      <c r="JC358">
        <v>-1.45373754250553e-06</v>
      </c>
      <c r="JD358">
        <v>2.45784242640463e-10</v>
      </c>
      <c r="JE358">
        <v>0.0444475935836347</v>
      </c>
      <c r="JF358">
        <v>0.00491888386651684</v>
      </c>
      <c r="JG358">
        <v>0.000226889049496401</v>
      </c>
      <c r="JH358">
        <v>4.01595507822366e-06</v>
      </c>
      <c r="JI358">
        <v>-0</v>
      </c>
      <c r="JJ358">
        <v>2035</v>
      </c>
      <c r="JK358">
        <v>2</v>
      </c>
      <c r="JL358">
        <v>30</v>
      </c>
      <c r="JM358">
        <v>187171.8</v>
      </c>
      <c r="JN358">
        <v>187171.7</v>
      </c>
      <c r="JO358">
        <v>1.87744</v>
      </c>
      <c r="JP358">
        <v>2.36816</v>
      </c>
      <c r="JQ358">
        <v>1.49902</v>
      </c>
      <c r="JR358">
        <v>2.32544</v>
      </c>
      <c r="JS358">
        <v>1.54419</v>
      </c>
      <c r="JT358">
        <v>2.26074</v>
      </c>
      <c r="JU358">
        <v>36.0113</v>
      </c>
      <c r="JV358">
        <v>24.1138</v>
      </c>
      <c r="JW358">
        <v>18</v>
      </c>
      <c r="JX358">
        <v>546.218</v>
      </c>
      <c r="JY358">
        <v>420.334</v>
      </c>
      <c r="JZ358">
        <v>26.5951</v>
      </c>
      <c r="KA358">
        <v>28.0288</v>
      </c>
      <c r="KB358">
        <v>30.0005</v>
      </c>
      <c r="KC358">
        <v>27.7893</v>
      </c>
      <c r="KD358">
        <v>27.799</v>
      </c>
      <c r="KE358">
        <v>37.7228</v>
      </c>
      <c r="KF358">
        <v>27.1998</v>
      </c>
      <c r="KG358">
        <v>42.7244</v>
      </c>
      <c r="KH358">
        <v>26.499</v>
      </c>
      <c r="KI358">
        <v>893.747</v>
      </c>
      <c r="KJ358">
        <v>19.6228</v>
      </c>
      <c r="KK358">
        <v>93.4444</v>
      </c>
      <c r="KL358">
        <v>98.734</v>
      </c>
    </row>
    <row r="359" spans="1:298">
      <c r="A359">
        <v>343</v>
      </c>
      <c r="B359">
        <v>1758480018.1</v>
      </c>
      <c r="C359">
        <v>10690</v>
      </c>
      <c r="D359" t="s">
        <v>1132</v>
      </c>
      <c r="E359" t="s">
        <v>1133</v>
      </c>
      <c r="F359">
        <v>5</v>
      </c>
      <c r="G359" t="s">
        <v>436</v>
      </c>
      <c r="H359" t="s">
        <v>1027</v>
      </c>
      <c r="I359" t="s">
        <v>438</v>
      </c>
      <c r="J359">
        <v>1758480009.94615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892.418184256277</v>
      </c>
      <c r="AL359">
        <v>851.285145454545</v>
      </c>
      <c r="AM359">
        <v>3.32677835497821</v>
      </c>
      <c r="AN359">
        <v>63.94</v>
      </c>
      <c r="AO359">
        <f>(AQ359 - AP359 + DZ359*1E3/(8.314*(EB359+273.15)) * AS359/DY359 * AR359) * DY359/(100*DM359) * 1000/(1000 - AQ359)</f>
        <v>0</v>
      </c>
      <c r="AP359">
        <v>19.3992943821829</v>
      </c>
      <c r="AQ359">
        <v>23.5252034965035</v>
      </c>
      <c r="AR359">
        <v>-0.00222539292382012</v>
      </c>
      <c r="AS359">
        <v>94.9993966536346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5.66</v>
      </c>
      <c r="DN359">
        <v>0.5</v>
      </c>
      <c r="DO359" t="s">
        <v>440</v>
      </c>
      <c r="DP359">
        <v>2</v>
      </c>
      <c r="DQ359" t="b">
        <v>1</v>
      </c>
      <c r="DR359">
        <v>1758480009.94615</v>
      </c>
      <c r="DS359">
        <v>807.304307692308</v>
      </c>
      <c r="DT359">
        <v>859.001153846154</v>
      </c>
      <c r="DU359">
        <v>23.5546615384615</v>
      </c>
      <c r="DV359">
        <v>19.3107923076923</v>
      </c>
      <c r="DW359">
        <v>800.611307692308</v>
      </c>
      <c r="DX359">
        <v>23.2233</v>
      </c>
      <c r="DY359">
        <v>500.006153846154</v>
      </c>
      <c r="DZ359">
        <v>90.0332076923077</v>
      </c>
      <c r="EA359">
        <v>0.0344177</v>
      </c>
      <c r="EB359">
        <v>30.1814076923077</v>
      </c>
      <c r="EC359">
        <v>30.0948384615385</v>
      </c>
      <c r="ED359">
        <v>999.9</v>
      </c>
      <c r="EE359">
        <v>0</v>
      </c>
      <c r="EF359">
        <v>0</v>
      </c>
      <c r="EG359">
        <v>10010.8753846154</v>
      </c>
      <c r="EH359">
        <v>0</v>
      </c>
      <c r="EI359">
        <v>10.7945</v>
      </c>
      <c r="EJ359">
        <v>-51.6967538461538</v>
      </c>
      <c r="EK359">
        <v>826.778615384615</v>
      </c>
      <c r="EL359">
        <v>875.917384615385</v>
      </c>
      <c r="EM359">
        <v>4.24385461538462</v>
      </c>
      <c r="EN359">
        <v>859.001153846154</v>
      </c>
      <c r="EO359">
        <v>19.3107923076923</v>
      </c>
      <c r="EP359">
        <v>2.12070153846154</v>
      </c>
      <c r="EQ359">
        <v>1.73861307692308</v>
      </c>
      <c r="ER359">
        <v>18.3755153846154</v>
      </c>
      <c r="ES359">
        <v>15.2453538461538</v>
      </c>
      <c r="ET359">
        <v>2000.02615384615</v>
      </c>
      <c r="EU359">
        <v>0.979996846153846</v>
      </c>
      <c r="EV359">
        <v>0.0200032846153846</v>
      </c>
      <c r="EW359">
        <v>0</v>
      </c>
      <c r="EX359">
        <v>915.993153846154</v>
      </c>
      <c r="EY359">
        <v>5.00016</v>
      </c>
      <c r="EZ359">
        <v>19042.4153846154</v>
      </c>
      <c r="FA359">
        <v>18234.3923076923</v>
      </c>
      <c r="FB359">
        <v>49</v>
      </c>
      <c r="FC359">
        <v>49.5381538461539</v>
      </c>
      <c r="FD359">
        <v>49.3988461538462</v>
      </c>
      <c r="FE359">
        <v>49.062</v>
      </c>
      <c r="FF359">
        <v>50.75</v>
      </c>
      <c r="FG359">
        <v>1955.11615384615</v>
      </c>
      <c r="FH359">
        <v>39.91</v>
      </c>
      <c r="FI359">
        <v>0</v>
      </c>
      <c r="FJ359">
        <v>1758480019.4</v>
      </c>
      <c r="FK359">
        <v>0</v>
      </c>
      <c r="FL359">
        <v>915.977076923077</v>
      </c>
      <c r="FM359">
        <v>-3.87781197331032</v>
      </c>
      <c r="FN359">
        <v>-83.1760683599036</v>
      </c>
      <c r="FO359">
        <v>19040.9115384615</v>
      </c>
      <c r="FP359">
        <v>15</v>
      </c>
      <c r="FQ359">
        <v>0</v>
      </c>
      <c r="FR359" t="s">
        <v>441</v>
      </c>
      <c r="FS359">
        <v>1747249705.1</v>
      </c>
      <c r="FT359">
        <v>1747249711.1</v>
      </c>
      <c r="FU359">
        <v>0</v>
      </c>
      <c r="FV359">
        <v>0.871</v>
      </c>
      <c r="FW359">
        <v>0.066</v>
      </c>
      <c r="FX359">
        <v>5.486</v>
      </c>
      <c r="FY359">
        <v>0.145</v>
      </c>
      <c r="FZ359">
        <v>420</v>
      </c>
      <c r="GA359">
        <v>16</v>
      </c>
      <c r="GB359">
        <v>0.27</v>
      </c>
      <c r="GC359">
        <v>0.16</v>
      </c>
      <c r="GD359">
        <v>-51.735705</v>
      </c>
      <c r="GE359">
        <v>-0.0749007518797111</v>
      </c>
      <c r="GF359">
        <v>0.585799346598304</v>
      </c>
      <c r="GG359">
        <v>1</v>
      </c>
      <c r="GH359">
        <v>916.227617647059</v>
      </c>
      <c r="GI359">
        <v>-4.21086325623592</v>
      </c>
      <c r="GJ359">
        <v>0.477616879117549</v>
      </c>
      <c r="GK359">
        <v>-1</v>
      </c>
      <c r="GL359">
        <v>4.300912</v>
      </c>
      <c r="GM359">
        <v>-1.49804842105263</v>
      </c>
      <c r="GN359">
        <v>0.144204095212307</v>
      </c>
      <c r="GO359">
        <v>0</v>
      </c>
      <c r="GP359">
        <v>1</v>
      </c>
      <c r="GQ359">
        <v>2</v>
      </c>
      <c r="GR359" t="s">
        <v>448</v>
      </c>
      <c r="GS359">
        <v>3.12517</v>
      </c>
      <c r="GT359">
        <v>2.65996</v>
      </c>
      <c r="GU359">
        <v>0.145231</v>
      </c>
      <c r="GV359">
        <v>0.151694</v>
      </c>
      <c r="GW359">
        <v>0.0998157</v>
      </c>
      <c r="GX359">
        <v>0.0876597</v>
      </c>
      <c r="GY359">
        <v>22104.5</v>
      </c>
      <c r="GZ359">
        <v>20697.6</v>
      </c>
      <c r="HA359">
        <v>23125.6</v>
      </c>
      <c r="HB359">
        <v>23756.5</v>
      </c>
      <c r="HC359">
        <v>35482.9</v>
      </c>
      <c r="HD359">
        <v>35880.1</v>
      </c>
      <c r="HE359">
        <v>41692.6</v>
      </c>
      <c r="HF359">
        <v>42363.4</v>
      </c>
      <c r="HG359">
        <v>1.90683</v>
      </c>
      <c r="HH359">
        <v>1.7977</v>
      </c>
      <c r="HI359">
        <v>0.162043</v>
      </c>
      <c r="HJ359">
        <v>0</v>
      </c>
      <c r="HK359">
        <v>27.4525</v>
      </c>
      <c r="HL359">
        <v>999.9</v>
      </c>
      <c r="HM359">
        <v>47.491</v>
      </c>
      <c r="HN359">
        <v>30.605</v>
      </c>
      <c r="HO359">
        <v>23.266</v>
      </c>
      <c r="HP359">
        <v>54.2494</v>
      </c>
      <c r="HQ359">
        <v>42.9968</v>
      </c>
      <c r="HR359">
        <v>1</v>
      </c>
      <c r="HS359">
        <v>0.0408714</v>
      </c>
      <c r="HT359">
        <v>1.07684</v>
      </c>
      <c r="HU359">
        <v>20.2132</v>
      </c>
      <c r="HV359">
        <v>5.23301</v>
      </c>
      <c r="HW359">
        <v>11.992</v>
      </c>
      <c r="HX359">
        <v>4.9556</v>
      </c>
      <c r="HY359">
        <v>3.30395</v>
      </c>
      <c r="HZ359">
        <v>999.9</v>
      </c>
      <c r="IA359">
        <v>9999</v>
      </c>
      <c r="IB359">
        <v>9999</v>
      </c>
      <c r="IC359">
        <v>9999</v>
      </c>
      <c r="ID359">
        <v>1.86856</v>
      </c>
      <c r="IE359">
        <v>1.86431</v>
      </c>
      <c r="IF359">
        <v>1.87183</v>
      </c>
      <c r="IG359">
        <v>1.86277</v>
      </c>
      <c r="IH359">
        <v>1.86218</v>
      </c>
      <c r="II359">
        <v>1.86859</v>
      </c>
      <c r="IJ359">
        <v>1.85874</v>
      </c>
      <c r="IK359">
        <v>1.8651</v>
      </c>
      <c r="IL359">
        <v>5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6.753</v>
      </c>
      <c r="IZ359">
        <v>0.3307</v>
      </c>
      <c r="JA359">
        <v>4.24591870636989</v>
      </c>
      <c r="JB359">
        <v>0.00406324532283829</v>
      </c>
      <c r="JC359">
        <v>-1.45373754250553e-06</v>
      </c>
      <c r="JD359">
        <v>2.45784242640463e-10</v>
      </c>
      <c r="JE359">
        <v>0.0444475935836347</v>
      </c>
      <c r="JF359">
        <v>0.00491888386651684</v>
      </c>
      <c r="JG359">
        <v>0.000226889049496401</v>
      </c>
      <c r="JH359">
        <v>4.01595507822366e-06</v>
      </c>
      <c r="JI359">
        <v>-0</v>
      </c>
      <c r="JJ359">
        <v>2035</v>
      </c>
      <c r="JK359">
        <v>2</v>
      </c>
      <c r="JL359">
        <v>30</v>
      </c>
      <c r="JM359">
        <v>187171.9</v>
      </c>
      <c r="JN359">
        <v>187171.8</v>
      </c>
      <c r="JO359">
        <v>1.90552</v>
      </c>
      <c r="JP359">
        <v>2.35352</v>
      </c>
      <c r="JQ359">
        <v>1.4978</v>
      </c>
      <c r="JR359">
        <v>2.32666</v>
      </c>
      <c r="JS359">
        <v>1.54419</v>
      </c>
      <c r="JT359">
        <v>2.36328</v>
      </c>
      <c r="JU359">
        <v>36.0113</v>
      </c>
      <c r="JV359">
        <v>24.1225</v>
      </c>
      <c r="JW359">
        <v>18</v>
      </c>
      <c r="JX359">
        <v>546.081</v>
      </c>
      <c r="JY359">
        <v>420.181</v>
      </c>
      <c r="JZ359">
        <v>26.49</v>
      </c>
      <c r="KA359">
        <v>28.0336</v>
      </c>
      <c r="KB359">
        <v>30.0005</v>
      </c>
      <c r="KC359">
        <v>27.7942</v>
      </c>
      <c r="KD359">
        <v>27.8039</v>
      </c>
      <c r="KE359">
        <v>38.2372</v>
      </c>
      <c r="KF359">
        <v>26.5691</v>
      </c>
      <c r="KG359">
        <v>42.7244</v>
      </c>
      <c r="KH359">
        <v>26.4055</v>
      </c>
      <c r="KI359">
        <v>907.333</v>
      </c>
      <c r="KJ359">
        <v>19.737</v>
      </c>
      <c r="KK359">
        <v>93.4433</v>
      </c>
      <c r="KL359">
        <v>98.7318</v>
      </c>
    </row>
    <row r="360" spans="1:298">
      <c r="A360">
        <v>344</v>
      </c>
      <c r="B360">
        <v>1758480023.1</v>
      </c>
      <c r="C360">
        <v>10695</v>
      </c>
      <c r="D360" t="s">
        <v>1134</v>
      </c>
      <c r="E360" t="s">
        <v>1135</v>
      </c>
      <c r="F360">
        <v>5</v>
      </c>
      <c r="G360" t="s">
        <v>436</v>
      </c>
      <c r="H360" t="s">
        <v>1027</v>
      </c>
      <c r="I360" t="s">
        <v>438</v>
      </c>
      <c r="J360">
        <v>1758480014.94615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910.03781581645</v>
      </c>
      <c r="AL360">
        <v>868.916006060606</v>
      </c>
      <c r="AM360">
        <v>3.52207012987008</v>
      </c>
      <c r="AN360">
        <v>63.94</v>
      </c>
      <c r="AO360">
        <f>(AQ360 - AP360 + DZ360*1E3/(8.314*(EB360+273.15)) * AS360/DY360 * AR360) * DY360/(100*DM360) * 1000/(1000 - AQ360)</f>
        <v>0</v>
      </c>
      <c r="AP360">
        <v>19.5223282018539</v>
      </c>
      <c r="AQ360">
        <v>23.5075748251748</v>
      </c>
      <c r="AR360">
        <v>-0.00110919747079452</v>
      </c>
      <c r="AS360">
        <v>94.9993966536346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5.66</v>
      </c>
      <c r="DN360">
        <v>0.5</v>
      </c>
      <c r="DO360" t="s">
        <v>440</v>
      </c>
      <c r="DP360">
        <v>2</v>
      </c>
      <c r="DQ360" t="b">
        <v>1</v>
      </c>
      <c r="DR360">
        <v>1758480014.94615</v>
      </c>
      <c r="DS360">
        <v>824.220923076923</v>
      </c>
      <c r="DT360">
        <v>875.974923076923</v>
      </c>
      <c r="DU360">
        <v>23.5332538461539</v>
      </c>
      <c r="DV360">
        <v>19.4207076923077</v>
      </c>
      <c r="DW360">
        <v>817.490923076923</v>
      </c>
      <c r="DX360">
        <v>23.2023461538462</v>
      </c>
      <c r="DY360">
        <v>499.989384615385</v>
      </c>
      <c r="DZ360">
        <v>90.0322461538462</v>
      </c>
      <c r="EA360">
        <v>0.0345459461538462</v>
      </c>
      <c r="EB360">
        <v>30.1716461538462</v>
      </c>
      <c r="EC360">
        <v>30.0987923076923</v>
      </c>
      <c r="ED360">
        <v>999.9</v>
      </c>
      <c r="EE360">
        <v>0</v>
      </c>
      <c r="EF360">
        <v>0</v>
      </c>
      <c r="EG360">
        <v>10008.6576923077</v>
      </c>
      <c r="EH360">
        <v>0</v>
      </c>
      <c r="EI360">
        <v>10.7945</v>
      </c>
      <c r="EJ360">
        <v>-51.7538307692308</v>
      </c>
      <c r="EK360">
        <v>844.084769230769</v>
      </c>
      <c r="EL360">
        <v>893.325538461538</v>
      </c>
      <c r="EM360">
        <v>4.11253</v>
      </c>
      <c r="EN360">
        <v>875.974923076923</v>
      </c>
      <c r="EO360">
        <v>19.4207076923077</v>
      </c>
      <c r="EP360">
        <v>2.11875153846154</v>
      </c>
      <c r="EQ360">
        <v>1.74849076923077</v>
      </c>
      <c r="ER360">
        <v>18.3608461538462</v>
      </c>
      <c r="ES360">
        <v>15.3335307692308</v>
      </c>
      <c r="ET360">
        <v>2000.00153846154</v>
      </c>
      <c r="EU360">
        <v>0.979996846153846</v>
      </c>
      <c r="EV360">
        <v>0.0200032846153846</v>
      </c>
      <c r="EW360">
        <v>0</v>
      </c>
      <c r="EX360">
        <v>915.685153846154</v>
      </c>
      <c r="EY360">
        <v>5.00016</v>
      </c>
      <c r="EZ360">
        <v>19035.1923076923</v>
      </c>
      <c r="FA360">
        <v>18234.1769230769</v>
      </c>
      <c r="FB360">
        <v>49</v>
      </c>
      <c r="FC360">
        <v>49.5524615384615</v>
      </c>
      <c r="FD360">
        <v>49.4036153846154</v>
      </c>
      <c r="FE360">
        <v>49.062</v>
      </c>
      <c r="FF360">
        <v>50.75</v>
      </c>
      <c r="FG360">
        <v>1955.09153846154</v>
      </c>
      <c r="FH360">
        <v>39.91</v>
      </c>
      <c r="FI360">
        <v>0</v>
      </c>
      <c r="FJ360">
        <v>1758480024.8</v>
      </c>
      <c r="FK360">
        <v>0</v>
      </c>
      <c r="FL360">
        <v>915.60496</v>
      </c>
      <c r="FM360">
        <v>-3.80515386172185</v>
      </c>
      <c r="FN360">
        <v>-83.938461602499</v>
      </c>
      <c r="FO360">
        <v>19033.048</v>
      </c>
      <c r="FP360">
        <v>15</v>
      </c>
      <c r="FQ360">
        <v>0</v>
      </c>
      <c r="FR360" t="s">
        <v>441</v>
      </c>
      <c r="FS360">
        <v>1747249705.1</v>
      </c>
      <c r="FT360">
        <v>1747249711.1</v>
      </c>
      <c r="FU360">
        <v>0</v>
      </c>
      <c r="FV360">
        <v>0.871</v>
      </c>
      <c r="FW360">
        <v>0.066</v>
      </c>
      <c r="FX360">
        <v>5.486</v>
      </c>
      <c r="FY360">
        <v>0.145</v>
      </c>
      <c r="FZ360">
        <v>420</v>
      </c>
      <c r="GA360">
        <v>16</v>
      </c>
      <c r="GB360">
        <v>0.27</v>
      </c>
      <c r="GC360">
        <v>0.16</v>
      </c>
      <c r="GD360">
        <v>-51.694495</v>
      </c>
      <c r="GE360">
        <v>-0.606978947368396</v>
      </c>
      <c r="GF360">
        <v>0.608762193697178</v>
      </c>
      <c r="GG360">
        <v>0</v>
      </c>
      <c r="GH360">
        <v>915.911470588235</v>
      </c>
      <c r="GI360">
        <v>-3.98053476068646</v>
      </c>
      <c r="GJ360">
        <v>0.438615149231008</v>
      </c>
      <c r="GK360">
        <v>-1</v>
      </c>
      <c r="GL360">
        <v>4.2000735</v>
      </c>
      <c r="GM360">
        <v>-1.58046090225564</v>
      </c>
      <c r="GN360">
        <v>0.151966805759514</v>
      </c>
      <c r="GO360">
        <v>0</v>
      </c>
      <c r="GP360">
        <v>0</v>
      </c>
      <c r="GQ360">
        <v>2</v>
      </c>
      <c r="GR360" t="s">
        <v>467</v>
      </c>
      <c r="GS360">
        <v>3.12506</v>
      </c>
      <c r="GT360">
        <v>2.66038</v>
      </c>
      <c r="GU360">
        <v>0.147192</v>
      </c>
      <c r="GV360">
        <v>0.153421</v>
      </c>
      <c r="GW360">
        <v>0.0997533</v>
      </c>
      <c r="GX360">
        <v>0.0880102</v>
      </c>
      <c r="GY360">
        <v>22053.8</v>
      </c>
      <c r="GZ360">
        <v>20655.1</v>
      </c>
      <c r="HA360">
        <v>23125.7</v>
      </c>
      <c r="HB360">
        <v>23756</v>
      </c>
      <c r="HC360">
        <v>35485.1</v>
      </c>
      <c r="HD360">
        <v>35866</v>
      </c>
      <c r="HE360">
        <v>41692.1</v>
      </c>
      <c r="HF360">
        <v>42362.9</v>
      </c>
      <c r="HG360">
        <v>1.90675</v>
      </c>
      <c r="HH360">
        <v>1.79835</v>
      </c>
      <c r="HI360">
        <v>0.163272</v>
      </c>
      <c r="HJ360">
        <v>0</v>
      </c>
      <c r="HK360">
        <v>27.4495</v>
      </c>
      <c r="HL360">
        <v>999.9</v>
      </c>
      <c r="HM360">
        <v>47.516</v>
      </c>
      <c r="HN360">
        <v>30.605</v>
      </c>
      <c r="HO360">
        <v>23.2803</v>
      </c>
      <c r="HP360">
        <v>54.1094</v>
      </c>
      <c r="HQ360">
        <v>43.0168</v>
      </c>
      <c r="HR360">
        <v>1</v>
      </c>
      <c r="HS360">
        <v>0.0414228</v>
      </c>
      <c r="HT360">
        <v>1.18037</v>
      </c>
      <c r="HU360">
        <v>20.2124</v>
      </c>
      <c r="HV360">
        <v>5.23271</v>
      </c>
      <c r="HW360">
        <v>11.992</v>
      </c>
      <c r="HX360">
        <v>4.9557</v>
      </c>
      <c r="HY360">
        <v>3.3039</v>
      </c>
      <c r="HZ360">
        <v>999.9</v>
      </c>
      <c r="IA360">
        <v>9999</v>
      </c>
      <c r="IB360">
        <v>9999</v>
      </c>
      <c r="IC360">
        <v>9999</v>
      </c>
      <c r="ID360">
        <v>1.86859</v>
      </c>
      <c r="IE360">
        <v>1.86432</v>
      </c>
      <c r="IF360">
        <v>1.87182</v>
      </c>
      <c r="IG360">
        <v>1.86279</v>
      </c>
      <c r="IH360">
        <v>1.86218</v>
      </c>
      <c r="II360">
        <v>1.86859</v>
      </c>
      <c r="IJ360">
        <v>1.85874</v>
      </c>
      <c r="IK360">
        <v>1.8651</v>
      </c>
      <c r="IL360">
        <v>5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6.789</v>
      </c>
      <c r="IZ360">
        <v>0.3302</v>
      </c>
      <c r="JA360">
        <v>4.24591870636989</v>
      </c>
      <c r="JB360">
        <v>0.00406324532283829</v>
      </c>
      <c r="JC360">
        <v>-1.45373754250553e-06</v>
      </c>
      <c r="JD360">
        <v>2.45784242640463e-10</v>
      </c>
      <c r="JE360">
        <v>0.0444475935836347</v>
      </c>
      <c r="JF360">
        <v>0.00491888386651684</v>
      </c>
      <c r="JG360">
        <v>0.000226889049496401</v>
      </c>
      <c r="JH360">
        <v>4.01595507822366e-06</v>
      </c>
      <c r="JI360">
        <v>-0</v>
      </c>
      <c r="JJ360">
        <v>2035</v>
      </c>
      <c r="JK360">
        <v>2</v>
      </c>
      <c r="JL360">
        <v>30</v>
      </c>
      <c r="JM360">
        <v>187172</v>
      </c>
      <c r="JN360">
        <v>187171.9</v>
      </c>
      <c r="JO360">
        <v>1.93481</v>
      </c>
      <c r="JP360">
        <v>2.34619</v>
      </c>
      <c r="JQ360">
        <v>1.4978</v>
      </c>
      <c r="JR360">
        <v>2.32544</v>
      </c>
      <c r="JS360">
        <v>1.54419</v>
      </c>
      <c r="JT360">
        <v>2.35596</v>
      </c>
      <c r="JU360">
        <v>36.0113</v>
      </c>
      <c r="JV360">
        <v>24.1225</v>
      </c>
      <c r="JW360">
        <v>18</v>
      </c>
      <c r="JX360">
        <v>546.076</v>
      </c>
      <c r="JY360">
        <v>420.588</v>
      </c>
      <c r="JZ360">
        <v>26.3941</v>
      </c>
      <c r="KA360">
        <v>28.0384</v>
      </c>
      <c r="KB360">
        <v>30.0006</v>
      </c>
      <c r="KC360">
        <v>27.7993</v>
      </c>
      <c r="KD360">
        <v>27.808</v>
      </c>
      <c r="KE360">
        <v>38.7685</v>
      </c>
      <c r="KF360">
        <v>25.969</v>
      </c>
      <c r="KG360">
        <v>42.7244</v>
      </c>
      <c r="KH360">
        <v>26.303</v>
      </c>
      <c r="KI360">
        <v>927.602</v>
      </c>
      <c r="KJ360">
        <v>19.8561</v>
      </c>
      <c r="KK360">
        <v>93.4426</v>
      </c>
      <c r="KL360">
        <v>98.7303</v>
      </c>
    </row>
    <row r="361" spans="1:298">
      <c r="A361">
        <v>345</v>
      </c>
      <c r="B361">
        <v>1758480028.1</v>
      </c>
      <c r="C361">
        <v>10700</v>
      </c>
      <c r="D361" t="s">
        <v>1136</v>
      </c>
      <c r="E361" t="s">
        <v>1137</v>
      </c>
      <c r="F361">
        <v>5</v>
      </c>
      <c r="G361" t="s">
        <v>436</v>
      </c>
      <c r="H361" t="s">
        <v>1027</v>
      </c>
      <c r="I361" t="s">
        <v>438</v>
      </c>
      <c r="J361">
        <v>1758480019.94615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926.022220225108</v>
      </c>
      <c r="AL361">
        <v>885.1498</v>
      </c>
      <c r="AM361">
        <v>3.24654285714285</v>
      </c>
      <c r="AN361">
        <v>63.94</v>
      </c>
      <c r="AO361">
        <f>(AQ361 - AP361 + DZ361*1E3/(8.314*(EB361+273.15)) * AS361/DY361 * AR361) * DY361/(100*DM361) * 1000/(1000 - AQ361)</f>
        <v>0</v>
      </c>
      <c r="AP361">
        <v>19.6349064182654</v>
      </c>
      <c r="AQ361">
        <v>23.4924937062937</v>
      </c>
      <c r="AR361">
        <v>-0.000778350058594838</v>
      </c>
      <c r="AS361">
        <v>94.9993966536346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5.66</v>
      </c>
      <c r="DN361">
        <v>0.5</v>
      </c>
      <c r="DO361" t="s">
        <v>440</v>
      </c>
      <c r="DP361">
        <v>2</v>
      </c>
      <c r="DQ361" t="b">
        <v>1</v>
      </c>
      <c r="DR361">
        <v>1758480019.94615</v>
      </c>
      <c r="DS361">
        <v>840.938</v>
      </c>
      <c r="DT361">
        <v>892.260769230769</v>
      </c>
      <c r="DU361">
        <v>23.5154230769231</v>
      </c>
      <c r="DV361">
        <v>19.5381153846154</v>
      </c>
      <c r="DW361">
        <v>834.171769230769</v>
      </c>
      <c r="DX361">
        <v>23.1849076923077</v>
      </c>
      <c r="DY361">
        <v>500.019692307692</v>
      </c>
      <c r="DZ361">
        <v>90.0303846153846</v>
      </c>
      <c r="EA361">
        <v>0.0344967538461538</v>
      </c>
      <c r="EB361">
        <v>30.1610769230769</v>
      </c>
      <c r="EC361">
        <v>30.1025307692308</v>
      </c>
      <c r="ED361">
        <v>999.9</v>
      </c>
      <c r="EE361">
        <v>0</v>
      </c>
      <c r="EF361">
        <v>0</v>
      </c>
      <c r="EG361">
        <v>10011.9215384615</v>
      </c>
      <c r="EH361">
        <v>0</v>
      </c>
      <c r="EI361">
        <v>10.7945</v>
      </c>
      <c r="EJ361">
        <v>-51.3226384615385</v>
      </c>
      <c r="EK361">
        <v>861.188923076923</v>
      </c>
      <c r="EL361">
        <v>910.042846153846</v>
      </c>
      <c r="EM361">
        <v>3.97731153846154</v>
      </c>
      <c r="EN361">
        <v>892.260769230769</v>
      </c>
      <c r="EO361">
        <v>19.5381153846154</v>
      </c>
      <c r="EP361">
        <v>2.11710230769231</v>
      </c>
      <c r="EQ361">
        <v>1.75902384615385</v>
      </c>
      <c r="ER361">
        <v>18.3484307692308</v>
      </c>
      <c r="ES361">
        <v>15.4271076923077</v>
      </c>
      <c r="ET361">
        <v>1999.99923076923</v>
      </c>
      <c r="EU361">
        <v>0.979997076923077</v>
      </c>
      <c r="EV361">
        <v>0.0200030615384615</v>
      </c>
      <c r="EW361">
        <v>0</v>
      </c>
      <c r="EX361">
        <v>915.276076923077</v>
      </c>
      <c r="EY361">
        <v>5.00016</v>
      </c>
      <c r="EZ361">
        <v>19027.9692307692</v>
      </c>
      <c r="FA361">
        <v>18234.1692307692</v>
      </c>
      <c r="FB361">
        <v>49</v>
      </c>
      <c r="FC361">
        <v>49.5572307692308</v>
      </c>
      <c r="FD361">
        <v>49.4131538461538</v>
      </c>
      <c r="FE361">
        <v>49.0668461538462</v>
      </c>
      <c r="FF361">
        <v>50.75</v>
      </c>
      <c r="FG361">
        <v>1955.08923076923</v>
      </c>
      <c r="FH361">
        <v>39.91</v>
      </c>
      <c r="FI361">
        <v>0</v>
      </c>
      <c r="FJ361">
        <v>1758480029</v>
      </c>
      <c r="FK361">
        <v>0</v>
      </c>
      <c r="FL361">
        <v>915.314461538462</v>
      </c>
      <c r="FM361">
        <v>-4.50263249518497</v>
      </c>
      <c r="FN361">
        <v>-85.8153844359642</v>
      </c>
      <c r="FO361">
        <v>19027.2730769231</v>
      </c>
      <c r="FP361">
        <v>15</v>
      </c>
      <c r="FQ361">
        <v>0</v>
      </c>
      <c r="FR361" t="s">
        <v>441</v>
      </c>
      <c r="FS361">
        <v>1747249705.1</v>
      </c>
      <c r="FT361">
        <v>1747249711.1</v>
      </c>
      <c r="FU361">
        <v>0</v>
      </c>
      <c r="FV361">
        <v>0.871</v>
      </c>
      <c r="FW361">
        <v>0.066</v>
      </c>
      <c r="FX361">
        <v>5.486</v>
      </c>
      <c r="FY361">
        <v>0.145</v>
      </c>
      <c r="FZ361">
        <v>420</v>
      </c>
      <c r="GA361">
        <v>16</v>
      </c>
      <c r="GB361">
        <v>0.27</v>
      </c>
      <c r="GC361">
        <v>0.16</v>
      </c>
      <c r="GD361">
        <v>-51.6179619047619</v>
      </c>
      <c r="GE361">
        <v>4.68204155844154</v>
      </c>
      <c r="GF361">
        <v>0.657104069800784</v>
      </c>
      <c r="GG361">
        <v>0</v>
      </c>
      <c r="GH361">
        <v>915.604058823529</v>
      </c>
      <c r="GI361">
        <v>-3.9464018435899</v>
      </c>
      <c r="GJ361">
        <v>0.443154198444074</v>
      </c>
      <c r="GK361">
        <v>-1</v>
      </c>
      <c r="GL361">
        <v>4.08163571428571</v>
      </c>
      <c r="GM361">
        <v>-1.61697974025974</v>
      </c>
      <c r="GN361">
        <v>0.16320596340562</v>
      </c>
      <c r="GO361">
        <v>0</v>
      </c>
      <c r="GP361">
        <v>0</v>
      </c>
      <c r="GQ361">
        <v>2</v>
      </c>
      <c r="GR361" t="s">
        <v>467</v>
      </c>
      <c r="GS361">
        <v>3.12502</v>
      </c>
      <c r="GT361">
        <v>2.66026</v>
      </c>
      <c r="GU361">
        <v>0.149044</v>
      </c>
      <c r="GV361">
        <v>0.155305</v>
      </c>
      <c r="GW361">
        <v>0.0997039</v>
      </c>
      <c r="GX361">
        <v>0.0884052</v>
      </c>
      <c r="GY361">
        <v>22005.4</v>
      </c>
      <c r="GZ361">
        <v>20609.1</v>
      </c>
      <c r="HA361">
        <v>23125.1</v>
      </c>
      <c r="HB361">
        <v>23756</v>
      </c>
      <c r="HC361">
        <v>35487.1</v>
      </c>
      <c r="HD361">
        <v>35850.4</v>
      </c>
      <c r="HE361">
        <v>41691.9</v>
      </c>
      <c r="HF361">
        <v>42362.6</v>
      </c>
      <c r="HG361">
        <v>1.90643</v>
      </c>
      <c r="HH361">
        <v>1.79815</v>
      </c>
      <c r="HI361">
        <v>0.163414</v>
      </c>
      <c r="HJ361">
        <v>0</v>
      </c>
      <c r="HK361">
        <v>27.4453</v>
      </c>
      <c r="HL361">
        <v>999.9</v>
      </c>
      <c r="HM361">
        <v>47.516</v>
      </c>
      <c r="HN361">
        <v>30.605</v>
      </c>
      <c r="HO361">
        <v>23.2802</v>
      </c>
      <c r="HP361">
        <v>53.6394</v>
      </c>
      <c r="HQ361">
        <v>43.1691</v>
      </c>
      <c r="HR361">
        <v>1</v>
      </c>
      <c r="HS361">
        <v>0.0418852</v>
      </c>
      <c r="HT361">
        <v>1.26983</v>
      </c>
      <c r="HU361">
        <v>20.2116</v>
      </c>
      <c r="HV361">
        <v>5.23256</v>
      </c>
      <c r="HW361">
        <v>11.992</v>
      </c>
      <c r="HX361">
        <v>4.95565</v>
      </c>
      <c r="HY361">
        <v>3.30393</v>
      </c>
      <c r="HZ361">
        <v>999.9</v>
      </c>
      <c r="IA361">
        <v>9999</v>
      </c>
      <c r="IB361">
        <v>9999</v>
      </c>
      <c r="IC361">
        <v>9999</v>
      </c>
      <c r="ID361">
        <v>1.86858</v>
      </c>
      <c r="IE361">
        <v>1.86432</v>
      </c>
      <c r="IF361">
        <v>1.87185</v>
      </c>
      <c r="IG361">
        <v>1.86278</v>
      </c>
      <c r="IH361">
        <v>1.86218</v>
      </c>
      <c r="II361">
        <v>1.86859</v>
      </c>
      <c r="IJ361">
        <v>1.85874</v>
      </c>
      <c r="IK361">
        <v>1.86512</v>
      </c>
      <c r="IL361">
        <v>5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6.824</v>
      </c>
      <c r="IZ361">
        <v>0.33</v>
      </c>
      <c r="JA361">
        <v>4.24591870636989</v>
      </c>
      <c r="JB361">
        <v>0.00406324532283829</v>
      </c>
      <c r="JC361">
        <v>-1.45373754250553e-06</v>
      </c>
      <c r="JD361">
        <v>2.45784242640463e-10</v>
      </c>
      <c r="JE361">
        <v>0.0444475935836347</v>
      </c>
      <c r="JF361">
        <v>0.00491888386651684</v>
      </c>
      <c r="JG361">
        <v>0.000226889049496401</v>
      </c>
      <c r="JH361">
        <v>4.01595507822366e-06</v>
      </c>
      <c r="JI361">
        <v>-0</v>
      </c>
      <c r="JJ361">
        <v>2035</v>
      </c>
      <c r="JK361">
        <v>2</v>
      </c>
      <c r="JL361">
        <v>30</v>
      </c>
      <c r="JM361">
        <v>187172</v>
      </c>
      <c r="JN361">
        <v>187172</v>
      </c>
      <c r="JO361">
        <v>1.96045</v>
      </c>
      <c r="JP361">
        <v>2.35718</v>
      </c>
      <c r="JQ361">
        <v>1.49902</v>
      </c>
      <c r="JR361">
        <v>2.32544</v>
      </c>
      <c r="JS361">
        <v>1.54419</v>
      </c>
      <c r="JT361">
        <v>2.30103</v>
      </c>
      <c r="JU361">
        <v>36.0582</v>
      </c>
      <c r="JV361">
        <v>24.1138</v>
      </c>
      <c r="JW361">
        <v>18</v>
      </c>
      <c r="JX361">
        <v>545.906</v>
      </c>
      <c r="JY361">
        <v>420.506</v>
      </c>
      <c r="JZ361">
        <v>26.289</v>
      </c>
      <c r="KA361">
        <v>28.0432</v>
      </c>
      <c r="KB361">
        <v>30.0005</v>
      </c>
      <c r="KC361">
        <v>27.804</v>
      </c>
      <c r="KD361">
        <v>27.8127</v>
      </c>
      <c r="KE361">
        <v>39.3702</v>
      </c>
      <c r="KF361">
        <v>25.3423</v>
      </c>
      <c r="KG361">
        <v>43.1194</v>
      </c>
      <c r="KH361">
        <v>26.1914</v>
      </c>
      <c r="KI361">
        <v>941.177</v>
      </c>
      <c r="KJ361">
        <v>19.9848</v>
      </c>
      <c r="KK361">
        <v>93.4416</v>
      </c>
      <c r="KL361">
        <v>98.7299</v>
      </c>
    </row>
    <row r="362" spans="1:298">
      <c r="A362">
        <v>346</v>
      </c>
      <c r="B362">
        <v>1758480033.1</v>
      </c>
      <c r="C362">
        <v>10705</v>
      </c>
      <c r="D362" t="s">
        <v>1138</v>
      </c>
      <c r="E362" t="s">
        <v>1139</v>
      </c>
      <c r="F362">
        <v>5</v>
      </c>
      <c r="G362" t="s">
        <v>436</v>
      </c>
      <c r="H362" t="s">
        <v>1027</v>
      </c>
      <c r="I362" t="s">
        <v>438</v>
      </c>
      <c r="J362">
        <v>1758480024.94615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943.469396557576</v>
      </c>
      <c r="AL362">
        <v>902.438012121212</v>
      </c>
      <c r="AM362">
        <v>3.45194978354969</v>
      </c>
      <c r="AN362">
        <v>63.94</v>
      </c>
      <c r="AO362">
        <f>(AQ362 - AP362 + DZ362*1E3/(8.314*(EB362+273.15)) * AS362/DY362 * AR362) * DY362/(100*DM362) * 1000/(1000 - AQ362)</f>
        <v>0</v>
      </c>
      <c r="AP362">
        <v>19.7579732477546</v>
      </c>
      <c r="AQ362">
        <v>23.4737755244755</v>
      </c>
      <c r="AR362">
        <v>-0.000622800655772482</v>
      </c>
      <c r="AS362">
        <v>94.9993966536346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5.66</v>
      </c>
      <c r="DN362">
        <v>0.5</v>
      </c>
      <c r="DO362" t="s">
        <v>440</v>
      </c>
      <c r="DP362">
        <v>2</v>
      </c>
      <c r="DQ362" t="b">
        <v>1</v>
      </c>
      <c r="DR362">
        <v>1758480024.94615</v>
      </c>
      <c r="DS362">
        <v>857.519384615385</v>
      </c>
      <c r="DT362">
        <v>908.804230769231</v>
      </c>
      <c r="DU362">
        <v>23.4990384615385</v>
      </c>
      <c r="DV362">
        <v>19.6589846153846</v>
      </c>
      <c r="DW362">
        <v>850.717692307692</v>
      </c>
      <c r="DX362">
        <v>23.1688846153846</v>
      </c>
      <c r="DY362">
        <v>500.051615384615</v>
      </c>
      <c r="DZ362">
        <v>90.0286153846154</v>
      </c>
      <c r="EA362">
        <v>0.0344898307692308</v>
      </c>
      <c r="EB362">
        <v>30.1511307692308</v>
      </c>
      <c r="EC362">
        <v>30.1062846153846</v>
      </c>
      <c r="ED362">
        <v>999.9</v>
      </c>
      <c r="EE362">
        <v>0</v>
      </c>
      <c r="EF362">
        <v>0</v>
      </c>
      <c r="EG362">
        <v>10007.7446153846</v>
      </c>
      <c r="EH362">
        <v>0</v>
      </c>
      <c r="EI362">
        <v>10.7945</v>
      </c>
      <c r="EJ362">
        <v>-51.2848230769231</v>
      </c>
      <c r="EK362">
        <v>878.154846153846</v>
      </c>
      <c r="EL362">
        <v>927.030384615384</v>
      </c>
      <c r="EM362">
        <v>3.84006692307692</v>
      </c>
      <c r="EN362">
        <v>908.804230769231</v>
      </c>
      <c r="EO362">
        <v>19.6589846153846</v>
      </c>
      <c r="EP362">
        <v>2.11558538461538</v>
      </c>
      <c r="EQ362">
        <v>1.76987</v>
      </c>
      <c r="ER362">
        <v>18.3370076923077</v>
      </c>
      <c r="ES362">
        <v>15.5229538461538</v>
      </c>
      <c r="ET362">
        <v>1999.97923076923</v>
      </c>
      <c r="EU362">
        <v>0.979997076923077</v>
      </c>
      <c r="EV362">
        <v>0.0200030538461538</v>
      </c>
      <c r="EW362">
        <v>0</v>
      </c>
      <c r="EX362">
        <v>914.938538461539</v>
      </c>
      <c r="EY362">
        <v>5.00016</v>
      </c>
      <c r="EZ362">
        <v>19020.4692307692</v>
      </c>
      <c r="FA362">
        <v>18234</v>
      </c>
      <c r="FB362">
        <v>49</v>
      </c>
      <c r="FC362">
        <v>49.5572307692308</v>
      </c>
      <c r="FD362">
        <v>49.4226923076923</v>
      </c>
      <c r="FE362">
        <v>49.0862307692308</v>
      </c>
      <c r="FF362">
        <v>50.7595384615385</v>
      </c>
      <c r="FG362">
        <v>1955.07076923077</v>
      </c>
      <c r="FH362">
        <v>39.91</v>
      </c>
      <c r="FI362">
        <v>0</v>
      </c>
      <c r="FJ362">
        <v>1758480034.4</v>
      </c>
      <c r="FK362">
        <v>0</v>
      </c>
      <c r="FL362">
        <v>914.9286</v>
      </c>
      <c r="FM362">
        <v>-4.10592309158104</v>
      </c>
      <c r="FN362">
        <v>-89.6076921285093</v>
      </c>
      <c r="FO362">
        <v>19018.948</v>
      </c>
      <c r="FP362">
        <v>15</v>
      </c>
      <c r="FQ362">
        <v>0</v>
      </c>
      <c r="FR362" t="s">
        <v>441</v>
      </c>
      <c r="FS362">
        <v>1747249705.1</v>
      </c>
      <c r="FT362">
        <v>1747249711.1</v>
      </c>
      <c r="FU362">
        <v>0</v>
      </c>
      <c r="FV362">
        <v>0.871</v>
      </c>
      <c r="FW362">
        <v>0.066</v>
      </c>
      <c r="FX362">
        <v>5.486</v>
      </c>
      <c r="FY362">
        <v>0.145</v>
      </c>
      <c r="FZ362">
        <v>420</v>
      </c>
      <c r="GA362">
        <v>16</v>
      </c>
      <c r="GB362">
        <v>0.27</v>
      </c>
      <c r="GC362">
        <v>0.16</v>
      </c>
      <c r="GD362">
        <v>-51.3291380952381</v>
      </c>
      <c r="GE362">
        <v>1.3697688311689</v>
      </c>
      <c r="GF362">
        <v>0.449679991481975</v>
      </c>
      <c r="GG362">
        <v>0</v>
      </c>
      <c r="GH362">
        <v>915.209058823529</v>
      </c>
      <c r="GI362">
        <v>-3.95682201599532</v>
      </c>
      <c r="GJ362">
        <v>0.435512810723757</v>
      </c>
      <c r="GK362">
        <v>-1</v>
      </c>
      <c r="GL362">
        <v>3.91801904761905</v>
      </c>
      <c r="GM362">
        <v>-1.64335948051947</v>
      </c>
      <c r="GN362">
        <v>0.165944408646383</v>
      </c>
      <c r="GO362">
        <v>0</v>
      </c>
      <c r="GP362">
        <v>0</v>
      </c>
      <c r="GQ362">
        <v>2</v>
      </c>
      <c r="GR362" t="s">
        <v>467</v>
      </c>
      <c r="GS362">
        <v>3.12514</v>
      </c>
      <c r="GT362">
        <v>2.66002</v>
      </c>
      <c r="GU362">
        <v>0.150942</v>
      </c>
      <c r="GV362">
        <v>0.15706</v>
      </c>
      <c r="GW362">
        <v>0.0996493</v>
      </c>
      <c r="GX362">
        <v>0.0889061</v>
      </c>
      <c r="GY362">
        <v>21956.4</v>
      </c>
      <c r="GZ362">
        <v>20565.9</v>
      </c>
      <c r="HA362">
        <v>23125.2</v>
      </c>
      <c r="HB362">
        <v>23755.6</v>
      </c>
      <c r="HC362">
        <v>35489.1</v>
      </c>
      <c r="HD362">
        <v>35830.1</v>
      </c>
      <c r="HE362">
        <v>41691.6</v>
      </c>
      <c r="HF362">
        <v>42361.7</v>
      </c>
      <c r="HG362">
        <v>1.90648</v>
      </c>
      <c r="HH362">
        <v>1.79842</v>
      </c>
      <c r="HI362">
        <v>0.163443</v>
      </c>
      <c r="HJ362">
        <v>0</v>
      </c>
      <c r="HK362">
        <v>27.4412</v>
      </c>
      <c r="HL362">
        <v>999.9</v>
      </c>
      <c r="HM362">
        <v>47.564</v>
      </c>
      <c r="HN362">
        <v>30.605</v>
      </c>
      <c r="HO362">
        <v>23.3044</v>
      </c>
      <c r="HP362">
        <v>54.3994</v>
      </c>
      <c r="HQ362">
        <v>43.0569</v>
      </c>
      <c r="HR362">
        <v>1</v>
      </c>
      <c r="HS362">
        <v>0.0425</v>
      </c>
      <c r="HT362">
        <v>1.36203</v>
      </c>
      <c r="HU362">
        <v>20.211</v>
      </c>
      <c r="HV362">
        <v>5.23301</v>
      </c>
      <c r="HW362">
        <v>11.992</v>
      </c>
      <c r="HX362">
        <v>4.9557</v>
      </c>
      <c r="HY362">
        <v>3.30398</v>
      </c>
      <c r="HZ362">
        <v>999.9</v>
      </c>
      <c r="IA362">
        <v>9999</v>
      </c>
      <c r="IB362">
        <v>9999</v>
      </c>
      <c r="IC362">
        <v>9999</v>
      </c>
      <c r="ID362">
        <v>1.86858</v>
      </c>
      <c r="IE362">
        <v>1.86431</v>
      </c>
      <c r="IF362">
        <v>1.87183</v>
      </c>
      <c r="IG362">
        <v>1.86278</v>
      </c>
      <c r="IH362">
        <v>1.86217</v>
      </c>
      <c r="II362">
        <v>1.86859</v>
      </c>
      <c r="IJ362">
        <v>1.85873</v>
      </c>
      <c r="IK362">
        <v>1.86515</v>
      </c>
      <c r="IL362">
        <v>5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6.859</v>
      </c>
      <c r="IZ362">
        <v>0.3296</v>
      </c>
      <c r="JA362">
        <v>4.24591870636989</v>
      </c>
      <c r="JB362">
        <v>0.00406324532283829</v>
      </c>
      <c r="JC362">
        <v>-1.45373754250553e-06</v>
      </c>
      <c r="JD362">
        <v>2.45784242640463e-10</v>
      </c>
      <c r="JE362">
        <v>0.0444475935836347</v>
      </c>
      <c r="JF362">
        <v>0.00491888386651684</v>
      </c>
      <c r="JG362">
        <v>0.000226889049496401</v>
      </c>
      <c r="JH362">
        <v>4.01595507822366e-06</v>
      </c>
      <c r="JI362">
        <v>-0</v>
      </c>
      <c r="JJ362">
        <v>2035</v>
      </c>
      <c r="JK362">
        <v>2</v>
      </c>
      <c r="JL362">
        <v>30</v>
      </c>
      <c r="JM362">
        <v>187172.1</v>
      </c>
      <c r="JN362">
        <v>187172</v>
      </c>
      <c r="JO362">
        <v>1.98975</v>
      </c>
      <c r="JP362">
        <v>2.3645</v>
      </c>
      <c r="JQ362">
        <v>1.49902</v>
      </c>
      <c r="JR362">
        <v>2.32666</v>
      </c>
      <c r="JS362">
        <v>1.54419</v>
      </c>
      <c r="JT362">
        <v>2.24609</v>
      </c>
      <c r="JU362">
        <v>36.0347</v>
      </c>
      <c r="JV362">
        <v>24.105</v>
      </c>
      <c r="JW362">
        <v>18</v>
      </c>
      <c r="JX362">
        <v>545.978</v>
      </c>
      <c r="JY362">
        <v>420.699</v>
      </c>
      <c r="JZ362">
        <v>26.1774</v>
      </c>
      <c r="KA362">
        <v>28.0473</v>
      </c>
      <c r="KB362">
        <v>30.0006</v>
      </c>
      <c r="KC362">
        <v>27.8087</v>
      </c>
      <c r="KD362">
        <v>27.8174</v>
      </c>
      <c r="KE362">
        <v>39.9042</v>
      </c>
      <c r="KF362">
        <v>24.7353</v>
      </c>
      <c r="KG362">
        <v>43.1194</v>
      </c>
      <c r="KH362">
        <v>26.0849</v>
      </c>
      <c r="KI362">
        <v>954.744</v>
      </c>
      <c r="KJ362">
        <v>20.1271</v>
      </c>
      <c r="KK362">
        <v>93.4412</v>
      </c>
      <c r="KL362">
        <v>98.728</v>
      </c>
    </row>
    <row r="363" spans="1:298">
      <c r="A363">
        <v>347</v>
      </c>
      <c r="B363">
        <v>1758480038.1</v>
      </c>
      <c r="C363">
        <v>10710</v>
      </c>
      <c r="D363" t="s">
        <v>1140</v>
      </c>
      <c r="E363" t="s">
        <v>1141</v>
      </c>
      <c r="F363">
        <v>5</v>
      </c>
      <c r="G363" t="s">
        <v>436</v>
      </c>
      <c r="H363" t="s">
        <v>1027</v>
      </c>
      <c r="I363" t="s">
        <v>438</v>
      </c>
      <c r="J363">
        <v>1758480029.94615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959.852170961039</v>
      </c>
      <c r="AL363">
        <v>918.883442424243</v>
      </c>
      <c r="AM363">
        <v>3.28125757575756</v>
      </c>
      <c r="AN363">
        <v>63.94</v>
      </c>
      <c r="AO363">
        <f>(AQ363 - AP363 + DZ363*1E3/(8.314*(EB363+273.15)) * AS363/DY363 * AR363) * DY363/(100*DM363) * 1000/(1000 - AQ363)</f>
        <v>0</v>
      </c>
      <c r="AP363">
        <v>19.9201289543004</v>
      </c>
      <c r="AQ363">
        <v>23.4758643356644</v>
      </c>
      <c r="AR363">
        <v>-0.000150711745646568</v>
      </c>
      <c r="AS363">
        <v>94.9993966536346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5.66</v>
      </c>
      <c r="DN363">
        <v>0.5</v>
      </c>
      <c r="DO363" t="s">
        <v>440</v>
      </c>
      <c r="DP363">
        <v>2</v>
      </c>
      <c r="DQ363" t="b">
        <v>1</v>
      </c>
      <c r="DR363">
        <v>1758480029.94615</v>
      </c>
      <c r="DS363">
        <v>873.972384615385</v>
      </c>
      <c r="DT363">
        <v>924.986153846154</v>
      </c>
      <c r="DU363">
        <v>23.4854230769231</v>
      </c>
      <c r="DV363">
        <v>19.7943307692308</v>
      </c>
      <c r="DW363">
        <v>867.136076923077</v>
      </c>
      <c r="DX363">
        <v>23.1555615384615</v>
      </c>
      <c r="DY363">
        <v>500.021461538462</v>
      </c>
      <c r="DZ363">
        <v>90.0263461538461</v>
      </c>
      <c r="EA363">
        <v>0.0345096692307692</v>
      </c>
      <c r="EB363">
        <v>30.1400846153846</v>
      </c>
      <c r="EC363">
        <v>30.1084538461538</v>
      </c>
      <c r="ED363">
        <v>999.9</v>
      </c>
      <c r="EE363">
        <v>0</v>
      </c>
      <c r="EF363">
        <v>0</v>
      </c>
      <c r="EG363">
        <v>10011.3061538462</v>
      </c>
      <c r="EH363">
        <v>0</v>
      </c>
      <c r="EI363">
        <v>10.7945</v>
      </c>
      <c r="EJ363">
        <v>-51.0138769230769</v>
      </c>
      <c r="EK363">
        <v>894.991461538462</v>
      </c>
      <c r="EL363">
        <v>943.667538461539</v>
      </c>
      <c r="EM363">
        <v>3.69110769230769</v>
      </c>
      <c r="EN363">
        <v>924.986153846154</v>
      </c>
      <c r="EO363">
        <v>19.7943307692308</v>
      </c>
      <c r="EP363">
        <v>2.11430615384615</v>
      </c>
      <c r="EQ363">
        <v>1.78201</v>
      </c>
      <c r="ER363">
        <v>18.3273769230769</v>
      </c>
      <c r="ES363">
        <v>15.6295615384615</v>
      </c>
      <c r="ET363">
        <v>2000</v>
      </c>
      <c r="EU363">
        <v>0.979997538461539</v>
      </c>
      <c r="EV363">
        <v>0.0200026230769231</v>
      </c>
      <c r="EW363">
        <v>0</v>
      </c>
      <c r="EX363">
        <v>914.621076923077</v>
      </c>
      <c r="EY363">
        <v>5.00016</v>
      </c>
      <c r="EZ363">
        <v>19013.5615384615</v>
      </c>
      <c r="FA363">
        <v>18234.2</v>
      </c>
      <c r="FB363">
        <v>49</v>
      </c>
      <c r="FC363">
        <v>49.5572307692308</v>
      </c>
      <c r="FD363">
        <v>49.4322307692308</v>
      </c>
      <c r="FE363">
        <v>49.1007692307692</v>
      </c>
      <c r="FF363">
        <v>50.7738461538462</v>
      </c>
      <c r="FG363">
        <v>1955.09461538462</v>
      </c>
      <c r="FH363">
        <v>39.9069230769231</v>
      </c>
      <c r="FI363">
        <v>0</v>
      </c>
      <c r="FJ363">
        <v>1758480039.2</v>
      </c>
      <c r="FK363">
        <v>0</v>
      </c>
      <c r="FL363">
        <v>914.60384</v>
      </c>
      <c r="FM363">
        <v>-4.27107693767043</v>
      </c>
      <c r="FN363">
        <v>-78.5307692013534</v>
      </c>
      <c r="FO363">
        <v>19012.208</v>
      </c>
      <c r="FP363">
        <v>15</v>
      </c>
      <c r="FQ363">
        <v>0</v>
      </c>
      <c r="FR363" t="s">
        <v>441</v>
      </c>
      <c r="FS363">
        <v>1747249705.1</v>
      </c>
      <c r="FT363">
        <v>1747249711.1</v>
      </c>
      <c r="FU363">
        <v>0</v>
      </c>
      <c r="FV363">
        <v>0.871</v>
      </c>
      <c r="FW363">
        <v>0.066</v>
      </c>
      <c r="FX363">
        <v>5.486</v>
      </c>
      <c r="FY363">
        <v>0.145</v>
      </c>
      <c r="FZ363">
        <v>420</v>
      </c>
      <c r="GA363">
        <v>16</v>
      </c>
      <c r="GB363">
        <v>0.27</v>
      </c>
      <c r="GC363">
        <v>0.16</v>
      </c>
      <c r="GD363">
        <v>-51.2514095238095</v>
      </c>
      <c r="GE363">
        <v>2.7188025974027</v>
      </c>
      <c r="GF363">
        <v>0.47336593405984</v>
      </c>
      <c r="GG363">
        <v>0</v>
      </c>
      <c r="GH363">
        <v>914.910029411765</v>
      </c>
      <c r="GI363">
        <v>-4.15378151870511</v>
      </c>
      <c r="GJ363">
        <v>0.444128921750151</v>
      </c>
      <c r="GK363">
        <v>-1</v>
      </c>
      <c r="GL363">
        <v>3.8014680952381</v>
      </c>
      <c r="GM363">
        <v>-1.75026233766234</v>
      </c>
      <c r="GN363">
        <v>0.177047601579189</v>
      </c>
      <c r="GO363">
        <v>0</v>
      </c>
      <c r="GP363">
        <v>0</v>
      </c>
      <c r="GQ363">
        <v>2</v>
      </c>
      <c r="GR363" t="s">
        <v>467</v>
      </c>
      <c r="GS363">
        <v>3.12529</v>
      </c>
      <c r="GT363">
        <v>2.66023</v>
      </c>
      <c r="GU363">
        <v>0.152759</v>
      </c>
      <c r="GV363">
        <v>0.158759</v>
      </c>
      <c r="GW363">
        <v>0.0996645</v>
      </c>
      <c r="GX363">
        <v>0.0893722</v>
      </c>
      <c r="GY363">
        <v>21909.3</v>
      </c>
      <c r="GZ363">
        <v>20524.5</v>
      </c>
      <c r="HA363">
        <v>23125.1</v>
      </c>
      <c r="HB363">
        <v>23755.7</v>
      </c>
      <c r="HC363">
        <v>35488.5</v>
      </c>
      <c r="HD363">
        <v>35811.7</v>
      </c>
      <c r="HE363">
        <v>41691.4</v>
      </c>
      <c r="HF363">
        <v>42361.5</v>
      </c>
      <c r="HG363">
        <v>1.90622</v>
      </c>
      <c r="HH363">
        <v>1.79823</v>
      </c>
      <c r="HI363">
        <v>0.163399</v>
      </c>
      <c r="HJ363">
        <v>0</v>
      </c>
      <c r="HK363">
        <v>27.4372</v>
      </c>
      <c r="HL363">
        <v>999.9</v>
      </c>
      <c r="HM363">
        <v>47.589</v>
      </c>
      <c r="HN363">
        <v>30.595</v>
      </c>
      <c r="HO363">
        <v>23.3033</v>
      </c>
      <c r="HP363">
        <v>54.2894</v>
      </c>
      <c r="HQ363">
        <v>42.9447</v>
      </c>
      <c r="HR363">
        <v>1</v>
      </c>
      <c r="HS363">
        <v>0.04281</v>
      </c>
      <c r="HT363">
        <v>1.42823</v>
      </c>
      <c r="HU363">
        <v>20.2102</v>
      </c>
      <c r="HV363">
        <v>5.23256</v>
      </c>
      <c r="HW363">
        <v>11.992</v>
      </c>
      <c r="HX363">
        <v>4.9555</v>
      </c>
      <c r="HY363">
        <v>3.30382</v>
      </c>
      <c r="HZ363">
        <v>999.9</v>
      </c>
      <c r="IA363">
        <v>9999</v>
      </c>
      <c r="IB363">
        <v>9999</v>
      </c>
      <c r="IC363">
        <v>9999</v>
      </c>
      <c r="ID363">
        <v>1.86859</v>
      </c>
      <c r="IE363">
        <v>1.86431</v>
      </c>
      <c r="IF363">
        <v>1.87185</v>
      </c>
      <c r="IG363">
        <v>1.86277</v>
      </c>
      <c r="IH363">
        <v>1.86218</v>
      </c>
      <c r="II363">
        <v>1.86859</v>
      </c>
      <c r="IJ363">
        <v>1.85877</v>
      </c>
      <c r="IK363">
        <v>1.86512</v>
      </c>
      <c r="IL363">
        <v>5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6.892</v>
      </c>
      <c r="IZ363">
        <v>0.3296</v>
      </c>
      <c r="JA363">
        <v>4.24591870636989</v>
      </c>
      <c r="JB363">
        <v>0.00406324532283829</v>
      </c>
      <c r="JC363">
        <v>-1.45373754250553e-06</v>
      </c>
      <c r="JD363">
        <v>2.45784242640463e-10</v>
      </c>
      <c r="JE363">
        <v>0.0444475935836347</v>
      </c>
      <c r="JF363">
        <v>0.00491888386651684</v>
      </c>
      <c r="JG363">
        <v>0.000226889049496401</v>
      </c>
      <c r="JH363">
        <v>4.01595507822366e-06</v>
      </c>
      <c r="JI363">
        <v>-0</v>
      </c>
      <c r="JJ363">
        <v>2035</v>
      </c>
      <c r="JK363">
        <v>2</v>
      </c>
      <c r="JL363">
        <v>30</v>
      </c>
      <c r="JM363">
        <v>187172.2</v>
      </c>
      <c r="JN363">
        <v>187172.1</v>
      </c>
      <c r="JO363">
        <v>2.01538</v>
      </c>
      <c r="JP363">
        <v>2.34863</v>
      </c>
      <c r="JQ363">
        <v>1.4978</v>
      </c>
      <c r="JR363">
        <v>2.32544</v>
      </c>
      <c r="JS363">
        <v>1.54419</v>
      </c>
      <c r="JT363">
        <v>2.38403</v>
      </c>
      <c r="JU363">
        <v>36.0347</v>
      </c>
      <c r="JV363">
        <v>24.1225</v>
      </c>
      <c r="JW363">
        <v>18</v>
      </c>
      <c r="JX363">
        <v>545.861</v>
      </c>
      <c r="JY363">
        <v>420.618</v>
      </c>
      <c r="JZ363">
        <v>26.0673</v>
      </c>
      <c r="KA363">
        <v>28.0521</v>
      </c>
      <c r="KB363">
        <v>30.0005</v>
      </c>
      <c r="KC363">
        <v>27.8139</v>
      </c>
      <c r="KD363">
        <v>27.8221</v>
      </c>
      <c r="KE363">
        <v>40.5059</v>
      </c>
      <c r="KF363">
        <v>24.1462</v>
      </c>
      <c r="KG363">
        <v>43.4974</v>
      </c>
      <c r="KH363">
        <v>25.9777</v>
      </c>
      <c r="KI363">
        <v>975.044</v>
      </c>
      <c r="KJ363">
        <v>20.242</v>
      </c>
      <c r="KK363">
        <v>93.4408</v>
      </c>
      <c r="KL363">
        <v>98.7278</v>
      </c>
    </row>
    <row r="364" spans="1:298">
      <c r="A364">
        <v>348</v>
      </c>
      <c r="B364">
        <v>1758480043.1</v>
      </c>
      <c r="C364">
        <v>10715</v>
      </c>
      <c r="D364" t="s">
        <v>1142</v>
      </c>
      <c r="E364" t="s">
        <v>1143</v>
      </c>
      <c r="F364">
        <v>5</v>
      </c>
      <c r="G364" t="s">
        <v>436</v>
      </c>
      <c r="H364" t="s">
        <v>1027</v>
      </c>
      <c r="I364" t="s">
        <v>438</v>
      </c>
      <c r="J364">
        <v>1758480034.94615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975.892638995671</v>
      </c>
      <c r="AL364">
        <v>934.999684848485</v>
      </c>
      <c r="AM364">
        <v>3.19316277056266</v>
      </c>
      <c r="AN364">
        <v>63.94</v>
      </c>
      <c r="AO364">
        <f>(AQ364 - AP364 + DZ364*1E3/(8.314*(EB364+273.15)) * AS364/DY364 * AR364) * DY364/(100*DM364) * 1000/(1000 - AQ364)</f>
        <v>0</v>
      </c>
      <c r="AP364">
        <v>20.0644042417923</v>
      </c>
      <c r="AQ364">
        <v>23.482806993007</v>
      </c>
      <c r="AR364">
        <v>0.000142514201859658</v>
      </c>
      <c r="AS364">
        <v>94.9993966536346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5.66</v>
      </c>
      <c r="DN364">
        <v>0.5</v>
      </c>
      <c r="DO364" t="s">
        <v>440</v>
      </c>
      <c r="DP364">
        <v>2</v>
      </c>
      <c r="DQ364" t="b">
        <v>1</v>
      </c>
      <c r="DR364">
        <v>1758480034.94615</v>
      </c>
      <c r="DS364">
        <v>890.218538461539</v>
      </c>
      <c r="DT364">
        <v>941.149538461538</v>
      </c>
      <c r="DU364">
        <v>23.4792384615385</v>
      </c>
      <c r="DV364">
        <v>19.9377230769231</v>
      </c>
      <c r="DW364">
        <v>883.348461538461</v>
      </c>
      <c r="DX364">
        <v>23.1495076923077</v>
      </c>
      <c r="DY364">
        <v>500.014076923077</v>
      </c>
      <c r="DZ364">
        <v>90.0244153846154</v>
      </c>
      <c r="EA364">
        <v>0.0346204307692308</v>
      </c>
      <c r="EB364">
        <v>30.1292</v>
      </c>
      <c r="EC364">
        <v>30.1025769230769</v>
      </c>
      <c r="ED364">
        <v>999.9</v>
      </c>
      <c r="EE364">
        <v>0</v>
      </c>
      <c r="EF364">
        <v>0</v>
      </c>
      <c r="EG364">
        <v>10010.1984615385</v>
      </c>
      <c r="EH364">
        <v>0</v>
      </c>
      <c r="EI364">
        <v>10.7945</v>
      </c>
      <c r="EJ364">
        <v>-50.9310615384615</v>
      </c>
      <c r="EK364">
        <v>911.622769230769</v>
      </c>
      <c r="EL364">
        <v>960.297846153846</v>
      </c>
      <c r="EM364">
        <v>3.54151384615385</v>
      </c>
      <c r="EN364">
        <v>941.149538461538</v>
      </c>
      <c r="EO364">
        <v>19.9377230769231</v>
      </c>
      <c r="EP364">
        <v>2.11370307692308</v>
      </c>
      <c r="EQ364">
        <v>1.79488153846154</v>
      </c>
      <c r="ER364">
        <v>18.3228384615385</v>
      </c>
      <c r="ES364">
        <v>15.7419461538462</v>
      </c>
      <c r="ET364">
        <v>2000.02307692308</v>
      </c>
      <c r="EU364">
        <v>0.979998</v>
      </c>
      <c r="EV364">
        <v>0.0200022</v>
      </c>
      <c r="EW364">
        <v>0</v>
      </c>
      <c r="EX364">
        <v>914.279</v>
      </c>
      <c r="EY364">
        <v>5.00016</v>
      </c>
      <c r="EZ364">
        <v>19007.1692307692</v>
      </c>
      <c r="FA364">
        <v>18234.4</v>
      </c>
      <c r="FB364">
        <v>49</v>
      </c>
      <c r="FC364">
        <v>49.562</v>
      </c>
      <c r="FD364">
        <v>49.437</v>
      </c>
      <c r="FE364">
        <v>49.1153076923077</v>
      </c>
      <c r="FF364">
        <v>50.7786153846154</v>
      </c>
      <c r="FG364">
        <v>1955.12076923077</v>
      </c>
      <c r="FH364">
        <v>39.9038461538461</v>
      </c>
      <c r="FI364">
        <v>0</v>
      </c>
      <c r="FJ364">
        <v>1758480044</v>
      </c>
      <c r="FK364">
        <v>0</v>
      </c>
      <c r="FL364">
        <v>914.29312</v>
      </c>
      <c r="FM364">
        <v>-4.32953846166434</v>
      </c>
      <c r="FN364">
        <v>-73.7538460580508</v>
      </c>
      <c r="FO364">
        <v>19005.952</v>
      </c>
      <c r="FP364">
        <v>15</v>
      </c>
      <c r="FQ364">
        <v>0</v>
      </c>
      <c r="FR364" t="s">
        <v>441</v>
      </c>
      <c r="FS364">
        <v>1747249705.1</v>
      </c>
      <c r="FT364">
        <v>1747249711.1</v>
      </c>
      <c r="FU364">
        <v>0</v>
      </c>
      <c r="FV364">
        <v>0.871</v>
      </c>
      <c r="FW364">
        <v>0.066</v>
      </c>
      <c r="FX364">
        <v>5.486</v>
      </c>
      <c r="FY364">
        <v>0.145</v>
      </c>
      <c r="FZ364">
        <v>420</v>
      </c>
      <c r="GA364">
        <v>16</v>
      </c>
      <c r="GB364">
        <v>0.27</v>
      </c>
      <c r="GC364">
        <v>0.16</v>
      </c>
      <c r="GD364">
        <v>-50.86608</v>
      </c>
      <c r="GE364">
        <v>2.36311578947366</v>
      </c>
      <c r="GF364">
        <v>0.432466821386334</v>
      </c>
      <c r="GG364">
        <v>0</v>
      </c>
      <c r="GH364">
        <v>914.577264705882</v>
      </c>
      <c r="GI364">
        <v>-4.28090146090647</v>
      </c>
      <c r="GJ364">
        <v>0.453889485695497</v>
      </c>
      <c r="GK364">
        <v>-1</v>
      </c>
      <c r="GL364">
        <v>3.6416495</v>
      </c>
      <c r="GM364">
        <v>-1.82920917293232</v>
      </c>
      <c r="GN364">
        <v>0.176013876625538</v>
      </c>
      <c r="GO364">
        <v>0</v>
      </c>
      <c r="GP364">
        <v>0</v>
      </c>
      <c r="GQ364">
        <v>2</v>
      </c>
      <c r="GR364" t="s">
        <v>467</v>
      </c>
      <c r="GS364">
        <v>3.12533</v>
      </c>
      <c r="GT364">
        <v>2.66034</v>
      </c>
      <c r="GU364">
        <v>0.154522</v>
      </c>
      <c r="GV364">
        <v>0.160669</v>
      </c>
      <c r="GW364">
        <v>0.0996786</v>
      </c>
      <c r="GX364">
        <v>0.0898101</v>
      </c>
      <c r="GY364">
        <v>21863.1</v>
      </c>
      <c r="GZ364">
        <v>20477.7</v>
      </c>
      <c r="HA364">
        <v>23124.5</v>
      </c>
      <c r="HB364">
        <v>23755.4</v>
      </c>
      <c r="HC364">
        <v>35487.7</v>
      </c>
      <c r="HD364">
        <v>35794.3</v>
      </c>
      <c r="HE364">
        <v>41691</v>
      </c>
      <c r="HF364">
        <v>42361.2</v>
      </c>
      <c r="HG364">
        <v>1.90628</v>
      </c>
      <c r="HH364">
        <v>1.79827</v>
      </c>
      <c r="HI364">
        <v>0.163145</v>
      </c>
      <c r="HJ364">
        <v>0</v>
      </c>
      <c r="HK364">
        <v>27.4319</v>
      </c>
      <c r="HL364">
        <v>999.9</v>
      </c>
      <c r="HM364">
        <v>47.613</v>
      </c>
      <c r="HN364">
        <v>30.605</v>
      </c>
      <c r="HO364">
        <v>23.3282</v>
      </c>
      <c r="HP364">
        <v>54.3594</v>
      </c>
      <c r="HQ364">
        <v>43.0088</v>
      </c>
      <c r="HR364">
        <v>1</v>
      </c>
      <c r="HS364">
        <v>0.0434223</v>
      </c>
      <c r="HT364">
        <v>1.47664</v>
      </c>
      <c r="HU364">
        <v>20.2099</v>
      </c>
      <c r="HV364">
        <v>5.23331</v>
      </c>
      <c r="HW364">
        <v>11.992</v>
      </c>
      <c r="HX364">
        <v>4.9558</v>
      </c>
      <c r="HY364">
        <v>3.304</v>
      </c>
      <c r="HZ364">
        <v>999.9</v>
      </c>
      <c r="IA364">
        <v>9999</v>
      </c>
      <c r="IB364">
        <v>9999</v>
      </c>
      <c r="IC364">
        <v>9999</v>
      </c>
      <c r="ID364">
        <v>1.86858</v>
      </c>
      <c r="IE364">
        <v>1.86431</v>
      </c>
      <c r="IF364">
        <v>1.87184</v>
      </c>
      <c r="IG364">
        <v>1.86278</v>
      </c>
      <c r="IH364">
        <v>1.86218</v>
      </c>
      <c r="II364">
        <v>1.86859</v>
      </c>
      <c r="IJ364">
        <v>1.85875</v>
      </c>
      <c r="IK364">
        <v>1.86511</v>
      </c>
      <c r="IL364">
        <v>5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6.923</v>
      </c>
      <c r="IZ364">
        <v>0.3298</v>
      </c>
      <c r="JA364">
        <v>4.24591870636989</v>
      </c>
      <c r="JB364">
        <v>0.00406324532283829</v>
      </c>
      <c r="JC364">
        <v>-1.45373754250553e-06</v>
      </c>
      <c r="JD364">
        <v>2.45784242640463e-10</v>
      </c>
      <c r="JE364">
        <v>0.0444475935836347</v>
      </c>
      <c r="JF364">
        <v>0.00491888386651684</v>
      </c>
      <c r="JG364">
        <v>0.000226889049496401</v>
      </c>
      <c r="JH364">
        <v>4.01595507822366e-06</v>
      </c>
      <c r="JI364">
        <v>-0</v>
      </c>
      <c r="JJ364">
        <v>2035</v>
      </c>
      <c r="JK364">
        <v>2</v>
      </c>
      <c r="JL364">
        <v>30</v>
      </c>
      <c r="JM364">
        <v>187172.3</v>
      </c>
      <c r="JN364">
        <v>187172.2</v>
      </c>
      <c r="JO364">
        <v>2.04834</v>
      </c>
      <c r="JP364">
        <v>2.34863</v>
      </c>
      <c r="JQ364">
        <v>1.4978</v>
      </c>
      <c r="JR364">
        <v>2.32666</v>
      </c>
      <c r="JS364">
        <v>1.54419</v>
      </c>
      <c r="JT364">
        <v>2.37061</v>
      </c>
      <c r="JU364">
        <v>36.0347</v>
      </c>
      <c r="JV364">
        <v>24.1225</v>
      </c>
      <c r="JW364">
        <v>18</v>
      </c>
      <c r="JX364">
        <v>545.934</v>
      </c>
      <c r="JY364">
        <v>420.681</v>
      </c>
      <c r="JZ364">
        <v>25.9592</v>
      </c>
      <c r="KA364">
        <v>28.0569</v>
      </c>
      <c r="KB364">
        <v>30.0006</v>
      </c>
      <c r="KC364">
        <v>27.8186</v>
      </c>
      <c r="KD364">
        <v>27.8268</v>
      </c>
      <c r="KE364">
        <v>41.0618</v>
      </c>
      <c r="KF364">
        <v>23.825</v>
      </c>
      <c r="KG364">
        <v>43.8763</v>
      </c>
      <c r="KH364">
        <v>25.8831</v>
      </c>
      <c r="KI364">
        <v>988.564</v>
      </c>
      <c r="KJ364">
        <v>20.3617</v>
      </c>
      <c r="KK364">
        <v>93.4394</v>
      </c>
      <c r="KL364">
        <v>98.7268</v>
      </c>
    </row>
    <row r="365" spans="1:298">
      <c r="A365">
        <v>349</v>
      </c>
      <c r="B365">
        <v>1758480048.1</v>
      </c>
      <c r="C365">
        <v>10720</v>
      </c>
      <c r="D365" t="s">
        <v>1144</v>
      </c>
      <c r="E365" t="s">
        <v>1145</v>
      </c>
      <c r="F365">
        <v>5</v>
      </c>
      <c r="G365" t="s">
        <v>436</v>
      </c>
      <c r="H365" t="s">
        <v>1027</v>
      </c>
      <c r="I365" t="s">
        <v>438</v>
      </c>
      <c r="J365">
        <v>1758480039.94615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994.310467390476</v>
      </c>
      <c r="AL365">
        <v>952.525181818181</v>
      </c>
      <c r="AM365">
        <v>3.54653722943719</v>
      </c>
      <c r="AN365">
        <v>63.94</v>
      </c>
      <c r="AO365">
        <f>(AQ365 - AP365 + DZ365*1E3/(8.314*(EB365+273.15)) * AS365/DY365 * AR365) * DY365/(100*DM365) * 1000/(1000 - AQ365)</f>
        <v>0</v>
      </c>
      <c r="AP365">
        <v>20.1972150878978</v>
      </c>
      <c r="AQ365">
        <v>23.4764174825175</v>
      </c>
      <c r="AR365">
        <v>-3.97304363698292e-05</v>
      </c>
      <c r="AS365">
        <v>94.9993966536346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5.66</v>
      </c>
      <c r="DN365">
        <v>0.5</v>
      </c>
      <c r="DO365" t="s">
        <v>440</v>
      </c>
      <c r="DP365">
        <v>2</v>
      </c>
      <c r="DQ365" t="b">
        <v>1</v>
      </c>
      <c r="DR365">
        <v>1758480039.94615</v>
      </c>
      <c r="DS365">
        <v>906.503461538462</v>
      </c>
      <c r="DT365">
        <v>957.642230769231</v>
      </c>
      <c r="DU365">
        <v>23.4777384615385</v>
      </c>
      <c r="DV365">
        <v>20.0826461538462</v>
      </c>
      <c r="DW365">
        <v>899.599923076923</v>
      </c>
      <c r="DX365">
        <v>23.1480538461538</v>
      </c>
      <c r="DY365">
        <v>499.979923076923</v>
      </c>
      <c r="DZ365">
        <v>90.0239923076923</v>
      </c>
      <c r="EA365">
        <v>0.0347697076923077</v>
      </c>
      <c r="EB365">
        <v>30.1149692307692</v>
      </c>
      <c r="EC365">
        <v>30.1017153846154</v>
      </c>
      <c r="ED365">
        <v>999.9</v>
      </c>
      <c r="EE365">
        <v>0</v>
      </c>
      <c r="EF365">
        <v>0</v>
      </c>
      <c r="EG365">
        <v>9996.20615384615</v>
      </c>
      <c r="EH365">
        <v>0</v>
      </c>
      <c r="EI365">
        <v>10.7945</v>
      </c>
      <c r="EJ365">
        <v>-51.1388846153846</v>
      </c>
      <c r="EK365">
        <v>928.297923076923</v>
      </c>
      <c r="EL365">
        <v>977.270307692308</v>
      </c>
      <c r="EM365">
        <v>3.39509461538462</v>
      </c>
      <c r="EN365">
        <v>957.642230769231</v>
      </c>
      <c r="EO365">
        <v>20.0826461538462</v>
      </c>
      <c r="EP365">
        <v>2.11356</v>
      </c>
      <c r="EQ365">
        <v>1.80792</v>
      </c>
      <c r="ER365">
        <v>18.3217538461538</v>
      </c>
      <c r="ES365">
        <v>15.8551615384615</v>
      </c>
      <c r="ET365">
        <v>1999.99461538462</v>
      </c>
      <c r="EU365">
        <v>0.979998</v>
      </c>
      <c r="EV365">
        <v>0.0200022</v>
      </c>
      <c r="EW365">
        <v>0</v>
      </c>
      <c r="EX365">
        <v>913.908076923077</v>
      </c>
      <c r="EY365">
        <v>5.00016</v>
      </c>
      <c r="EZ365">
        <v>19000.4615384615</v>
      </c>
      <c r="FA365">
        <v>18234.1307692308</v>
      </c>
      <c r="FB365">
        <v>49</v>
      </c>
      <c r="FC365">
        <v>49.562</v>
      </c>
      <c r="FD365">
        <v>49.437</v>
      </c>
      <c r="FE365">
        <v>49.1201538461538</v>
      </c>
      <c r="FF365">
        <v>50.7881538461539</v>
      </c>
      <c r="FG365">
        <v>1955.09461538462</v>
      </c>
      <c r="FH365">
        <v>39.9007692307692</v>
      </c>
      <c r="FI365">
        <v>0</v>
      </c>
      <c r="FJ365">
        <v>1758480049.4</v>
      </c>
      <c r="FK365">
        <v>0</v>
      </c>
      <c r="FL365">
        <v>913.943769230769</v>
      </c>
      <c r="FM365">
        <v>-3.44157265675104</v>
      </c>
      <c r="FN365">
        <v>-77.8974359266344</v>
      </c>
      <c r="FO365">
        <v>18999.2423076923</v>
      </c>
      <c r="FP365">
        <v>15</v>
      </c>
      <c r="FQ365">
        <v>0</v>
      </c>
      <c r="FR365" t="s">
        <v>441</v>
      </c>
      <c r="FS365">
        <v>1747249705.1</v>
      </c>
      <c r="FT365">
        <v>1747249711.1</v>
      </c>
      <c r="FU365">
        <v>0</v>
      </c>
      <c r="FV365">
        <v>0.871</v>
      </c>
      <c r="FW365">
        <v>0.066</v>
      </c>
      <c r="FX365">
        <v>5.486</v>
      </c>
      <c r="FY365">
        <v>0.145</v>
      </c>
      <c r="FZ365">
        <v>420</v>
      </c>
      <c r="GA365">
        <v>16</v>
      </c>
      <c r="GB365">
        <v>0.27</v>
      </c>
      <c r="GC365">
        <v>0.16</v>
      </c>
      <c r="GD365">
        <v>-51.1681285714286</v>
      </c>
      <c r="GE365">
        <v>-1.36545974025985</v>
      </c>
      <c r="GF365">
        <v>0.655940801004</v>
      </c>
      <c r="GG365">
        <v>0</v>
      </c>
      <c r="GH365">
        <v>914.235764705882</v>
      </c>
      <c r="GI365">
        <v>-4.05100077077724</v>
      </c>
      <c r="GJ365">
        <v>0.434018301242181</v>
      </c>
      <c r="GK365">
        <v>-1</v>
      </c>
      <c r="GL365">
        <v>3.51164619047619</v>
      </c>
      <c r="GM365">
        <v>-1.76086519480519</v>
      </c>
      <c r="GN365">
        <v>0.178151142986489</v>
      </c>
      <c r="GO365">
        <v>0</v>
      </c>
      <c r="GP365">
        <v>0</v>
      </c>
      <c r="GQ365">
        <v>2</v>
      </c>
      <c r="GR365" t="s">
        <v>467</v>
      </c>
      <c r="GS365">
        <v>3.1252</v>
      </c>
      <c r="GT365">
        <v>2.66027</v>
      </c>
      <c r="GU365">
        <v>0.156415</v>
      </c>
      <c r="GV365">
        <v>0.16241</v>
      </c>
      <c r="GW365">
        <v>0.099654</v>
      </c>
      <c r="GX365">
        <v>0.09028</v>
      </c>
      <c r="GY365">
        <v>21813.8</v>
      </c>
      <c r="GZ365">
        <v>20434.6</v>
      </c>
      <c r="HA365">
        <v>23124.2</v>
      </c>
      <c r="HB365">
        <v>23754.7</v>
      </c>
      <c r="HC365">
        <v>35488.1</v>
      </c>
      <c r="HD365">
        <v>35775</v>
      </c>
      <c r="HE365">
        <v>41690.1</v>
      </c>
      <c r="HF365">
        <v>42360.1</v>
      </c>
      <c r="HG365">
        <v>1.906</v>
      </c>
      <c r="HH365">
        <v>1.79845</v>
      </c>
      <c r="HI365">
        <v>0.164248</v>
      </c>
      <c r="HJ365">
        <v>0</v>
      </c>
      <c r="HK365">
        <v>27.4273</v>
      </c>
      <c r="HL365">
        <v>999.9</v>
      </c>
      <c r="HM365">
        <v>47.662</v>
      </c>
      <c r="HN365">
        <v>30.595</v>
      </c>
      <c r="HO365">
        <v>23.3384</v>
      </c>
      <c r="HP365">
        <v>54.3094</v>
      </c>
      <c r="HQ365">
        <v>43.133</v>
      </c>
      <c r="HR365">
        <v>1</v>
      </c>
      <c r="HS365">
        <v>0.0438567</v>
      </c>
      <c r="HT365">
        <v>1.51459</v>
      </c>
      <c r="HU365">
        <v>20.2096</v>
      </c>
      <c r="HV365">
        <v>5.23286</v>
      </c>
      <c r="HW365">
        <v>11.992</v>
      </c>
      <c r="HX365">
        <v>4.95565</v>
      </c>
      <c r="HY365">
        <v>3.3039</v>
      </c>
      <c r="HZ365">
        <v>999.9</v>
      </c>
      <c r="IA365">
        <v>9999</v>
      </c>
      <c r="IB365">
        <v>9999</v>
      </c>
      <c r="IC365">
        <v>9999</v>
      </c>
      <c r="ID365">
        <v>1.86859</v>
      </c>
      <c r="IE365">
        <v>1.86431</v>
      </c>
      <c r="IF365">
        <v>1.87184</v>
      </c>
      <c r="IG365">
        <v>1.86278</v>
      </c>
      <c r="IH365">
        <v>1.86218</v>
      </c>
      <c r="II365">
        <v>1.86859</v>
      </c>
      <c r="IJ365">
        <v>1.85875</v>
      </c>
      <c r="IK365">
        <v>1.86513</v>
      </c>
      <c r="IL365">
        <v>5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6.958</v>
      </c>
      <c r="IZ365">
        <v>0.3296</v>
      </c>
      <c r="JA365">
        <v>4.24591870636989</v>
      </c>
      <c r="JB365">
        <v>0.00406324532283829</v>
      </c>
      <c r="JC365">
        <v>-1.45373754250553e-06</v>
      </c>
      <c r="JD365">
        <v>2.45784242640463e-10</v>
      </c>
      <c r="JE365">
        <v>0.0444475935836347</v>
      </c>
      <c r="JF365">
        <v>0.00491888386651684</v>
      </c>
      <c r="JG365">
        <v>0.000226889049496401</v>
      </c>
      <c r="JH365">
        <v>4.01595507822366e-06</v>
      </c>
      <c r="JI365">
        <v>-0</v>
      </c>
      <c r="JJ365">
        <v>2035</v>
      </c>
      <c r="JK365">
        <v>2</v>
      </c>
      <c r="JL365">
        <v>30</v>
      </c>
      <c r="JM365">
        <v>187172.4</v>
      </c>
      <c r="JN365">
        <v>187172.3</v>
      </c>
      <c r="JO365">
        <v>2.07397</v>
      </c>
      <c r="JP365">
        <v>2.35474</v>
      </c>
      <c r="JQ365">
        <v>1.49902</v>
      </c>
      <c r="JR365">
        <v>2.32544</v>
      </c>
      <c r="JS365">
        <v>1.54419</v>
      </c>
      <c r="JT365">
        <v>2.29736</v>
      </c>
      <c r="JU365">
        <v>36.0582</v>
      </c>
      <c r="JV365">
        <v>24.1138</v>
      </c>
      <c r="JW365">
        <v>18</v>
      </c>
      <c r="JX365">
        <v>545.795</v>
      </c>
      <c r="JY365">
        <v>420.816</v>
      </c>
      <c r="JZ365">
        <v>25.8617</v>
      </c>
      <c r="KA365">
        <v>28.0617</v>
      </c>
      <c r="KB365">
        <v>30.0006</v>
      </c>
      <c r="KC365">
        <v>27.8233</v>
      </c>
      <c r="KD365">
        <v>27.8315</v>
      </c>
      <c r="KE365">
        <v>41.663</v>
      </c>
      <c r="KF365">
        <v>23.2506</v>
      </c>
      <c r="KG365">
        <v>44.2469</v>
      </c>
      <c r="KH365">
        <v>25.7813</v>
      </c>
      <c r="KI365">
        <v>1008.98</v>
      </c>
      <c r="KJ365">
        <v>20.4878</v>
      </c>
      <c r="KK365">
        <v>93.4376</v>
      </c>
      <c r="KL365">
        <v>98.7242</v>
      </c>
    </row>
    <row r="366" spans="1:298">
      <c r="A366">
        <v>350</v>
      </c>
      <c r="B366">
        <v>1758480053.1</v>
      </c>
      <c r="C366">
        <v>10725</v>
      </c>
      <c r="D366" t="s">
        <v>1146</v>
      </c>
      <c r="E366" t="s">
        <v>1147</v>
      </c>
      <c r="F366">
        <v>5</v>
      </c>
      <c r="G366" t="s">
        <v>436</v>
      </c>
      <c r="H366" t="s">
        <v>1027</v>
      </c>
      <c r="I366" t="s">
        <v>438</v>
      </c>
      <c r="J366">
        <v>1758480044.94615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1010.79476555498</v>
      </c>
      <c r="AL366">
        <v>969.524763636364</v>
      </c>
      <c r="AM366">
        <v>3.40295064935054</v>
      </c>
      <c r="AN366">
        <v>63.94</v>
      </c>
      <c r="AO366">
        <f>(AQ366 - AP366 + DZ366*1E3/(8.314*(EB366+273.15)) * AS366/DY366 * AR366) * DY366/(100*DM366) * 1000/(1000 - AQ366)</f>
        <v>0</v>
      </c>
      <c r="AP366">
        <v>20.3370982889667</v>
      </c>
      <c r="AQ366">
        <v>23.4816958041958</v>
      </c>
      <c r="AR366">
        <v>2.18611842124234e-05</v>
      </c>
      <c r="AS366">
        <v>94.9993966536346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5.66</v>
      </c>
      <c r="DN366">
        <v>0.5</v>
      </c>
      <c r="DO366" t="s">
        <v>440</v>
      </c>
      <c r="DP366">
        <v>2</v>
      </c>
      <c r="DQ366" t="b">
        <v>1</v>
      </c>
      <c r="DR366">
        <v>1758480044.94615</v>
      </c>
      <c r="DS366">
        <v>922.903384615385</v>
      </c>
      <c r="DT366">
        <v>974.119538461538</v>
      </c>
      <c r="DU366">
        <v>23.4794230769231</v>
      </c>
      <c r="DV366">
        <v>20.2188923076923</v>
      </c>
      <c r="DW366">
        <v>915.966692307692</v>
      </c>
      <c r="DX366">
        <v>23.1497076923077</v>
      </c>
      <c r="DY366">
        <v>500.026153846154</v>
      </c>
      <c r="DZ366">
        <v>90.0239153846154</v>
      </c>
      <c r="EA366">
        <v>0.0346857461538462</v>
      </c>
      <c r="EB366">
        <v>30.0998923076923</v>
      </c>
      <c r="EC366">
        <v>30.1011923076923</v>
      </c>
      <c r="ED366">
        <v>999.9</v>
      </c>
      <c r="EE366">
        <v>0</v>
      </c>
      <c r="EF366">
        <v>0</v>
      </c>
      <c r="EG366">
        <v>10000.3907692308</v>
      </c>
      <c r="EH366">
        <v>0</v>
      </c>
      <c r="EI366">
        <v>10.7945</v>
      </c>
      <c r="EJ366">
        <v>-51.2161153846154</v>
      </c>
      <c r="EK366">
        <v>945.093769230769</v>
      </c>
      <c r="EL366">
        <v>994.222307692308</v>
      </c>
      <c r="EM366">
        <v>3.26052769230769</v>
      </c>
      <c r="EN366">
        <v>974.119538461538</v>
      </c>
      <c r="EO366">
        <v>20.2188923076923</v>
      </c>
      <c r="EP366">
        <v>2.11371076923077</v>
      </c>
      <c r="EQ366">
        <v>1.82018461538462</v>
      </c>
      <c r="ER366">
        <v>18.3228692307692</v>
      </c>
      <c r="ES366">
        <v>15.9609692307692</v>
      </c>
      <c r="ET366">
        <v>1999.97</v>
      </c>
      <c r="EU366">
        <v>0.979998</v>
      </c>
      <c r="EV366">
        <v>0.0200022</v>
      </c>
      <c r="EW366">
        <v>0</v>
      </c>
      <c r="EX366">
        <v>913.611076923077</v>
      </c>
      <c r="EY366">
        <v>5.00016</v>
      </c>
      <c r="EZ366">
        <v>18994.1615384615</v>
      </c>
      <c r="FA366">
        <v>18233.8923076923</v>
      </c>
      <c r="FB366">
        <v>49</v>
      </c>
      <c r="FC366">
        <v>49.562</v>
      </c>
      <c r="FD366">
        <v>49.437</v>
      </c>
      <c r="FE366">
        <v>49.125</v>
      </c>
      <c r="FF366">
        <v>50.7976923076923</v>
      </c>
      <c r="FG366">
        <v>1955.07</v>
      </c>
      <c r="FH366">
        <v>39.9</v>
      </c>
      <c r="FI366">
        <v>0</v>
      </c>
      <c r="FJ366">
        <v>1758480054.2</v>
      </c>
      <c r="FK366">
        <v>0</v>
      </c>
      <c r="FL366">
        <v>913.639</v>
      </c>
      <c r="FM366">
        <v>-3.65675213816082</v>
      </c>
      <c r="FN366">
        <v>-76.1504274097313</v>
      </c>
      <c r="FO366">
        <v>18993.3692307692</v>
      </c>
      <c r="FP366">
        <v>15</v>
      </c>
      <c r="FQ366">
        <v>0</v>
      </c>
      <c r="FR366" t="s">
        <v>441</v>
      </c>
      <c r="FS366">
        <v>1747249705.1</v>
      </c>
      <c r="FT366">
        <v>1747249711.1</v>
      </c>
      <c r="FU366">
        <v>0</v>
      </c>
      <c r="FV366">
        <v>0.871</v>
      </c>
      <c r="FW366">
        <v>0.066</v>
      </c>
      <c r="FX366">
        <v>5.486</v>
      </c>
      <c r="FY366">
        <v>0.145</v>
      </c>
      <c r="FZ366">
        <v>420</v>
      </c>
      <c r="GA366">
        <v>16</v>
      </c>
      <c r="GB366">
        <v>0.27</v>
      </c>
      <c r="GC366">
        <v>0.16</v>
      </c>
      <c r="GD366">
        <v>-51.109125</v>
      </c>
      <c r="GE366">
        <v>-2.73670827067668</v>
      </c>
      <c r="GF366">
        <v>0.674506541017209</v>
      </c>
      <c r="GG366">
        <v>0</v>
      </c>
      <c r="GH366">
        <v>913.899235294118</v>
      </c>
      <c r="GI366">
        <v>-3.55709701946835</v>
      </c>
      <c r="GJ366">
        <v>0.385944453396171</v>
      </c>
      <c r="GK366">
        <v>-1</v>
      </c>
      <c r="GL366">
        <v>3.3504145</v>
      </c>
      <c r="GM366">
        <v>-1.63561218045113</v>
      </c>
      <c r="GN366">
        <v>0.157387530683819</v>
      </c>
      <c r="GO366">
        <v>0</v>
      </c>
      <c r="GP366">
        <v>0</v>
      </c>
      <c r="GQ366">
        <v>2</v>
      </c>
      <c r="GR366" t="s">
        <v>467</v>
      </c>
      <c r="GS366">
        <v>3.12539</v>
      </c>
      <c r="GT366">
        <v>2.65961</v>
      </c>
      <c r="GU366">
        <v>0.158254</v>
      </c>
      <c r="GV366">
        <v>0.16429</v>
      </c>
      <c r="GW366">
        <v>0.0996729</v>
      </c>
      <c r="GX366">
        <v>0.0906788</v>
      </c>
      <c r="GY366">
        <v>21766.3</v>
      </c>
      <c r="GZ366">
        <v>20388.5</v>
      </c>
      <c r="HA366">
        <v>23124.2</v>
      </c>
      <c r="HB366">
        <v>23754.4</v>
      </c>
      <c r="HC366">
        <v>35487.5</v>
      </c>
      <c r="HD366">
        <v>35759.1</v>
      </c>
      <c r="HE366">
        <v>41690.1</v>
      </c>
      <c r="HF366">
        <v>42359.7</v>
      </c>
      <c r="HG366">
        <v>1.90602</v>
      </c>
      <c r="HH366">
        <v>1.7984</v>
      </c>
      <c r="HI366">
        <v>0.164591</v>
      </c>
      <c r="HJ366">
        <v>0</v>
      </c>
      <c r="HK366">
        <v>27.4232</v>
      </c>
      <c r="HL366">
        <v>999.9</v>
      </c>
      <c r="HM366">
        <v>47.735</v>
      </c>
      <c r="HN366">
        <v>30.595</v>
      </c>
      <c r="HO366">
        <v>23.3755</v>
      </c>
      <c r="HP366">
        <v>53.2094</v>
      </c>
      <c r="HQ366">
        <v>42.9728</v>
      </c>
      <c r="HR366">
        <v>1</v>
      </c>
      <c r="HS366">
        <v>0.0442403</v>
      </c>
      <c r="HT366">
        <v>1.59288</v>
      </c>
      <c r="HU366">
        <v>20.2086</v>
      </c>
      <c r="HV366">
        <v>5.23212</v>
      </c>
      <c r="HW366">
        <v>11.992</v>
      </c>
      <c r="HX366">
        <v>4.95565</v>
      </c>
      <c r="HY366">
        <v>3.30378</v>
      </c>
      <c r="HZ366">
        <v>999.9</v>
      </c>
      <c r="IA366">
        <v>9999</v>
      </c>
      <c r="IB366">
        <v>9999</v>
      </c>
      <c r="IC366">
        <v>9999</v>
      </c>
      <c r="ID366">
        <v>1.86857</v>
      </c>
      <c r="IE366">
        <v>1.86429</v>
      </c>
      <c r="IF366">
        <v>1.87183</v>
      </c>
      <c r="IG366">
        <v>1.86277</v>
      </c>
      <c r="IH366">
        <v>1.86218</v>
      </c>
      <c r="II366">
        <v>1.86859</v>
      </c>
      <c r="IJ366">
        <v>1.85873</v>
      </c>
      <c r="IK366">
        <v>1.86513</v>
      </c>
      <c r="IL366">
        <v>5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6.991</v>
      </c>
      <c r="IZ366">
        <v>0.3298</v>
      </c>
      <c r="JA366">
        <v>4.24591870636989</v>
      </c>
      <c r="JB366">
        <v>0.00406324532283829</v>
      </c>
      <c r="JC366">
        <v>-1.45373754250553e-06</v>
      </c>
      <c r="JD366">
        <v>2.45784242640463e-10</v>
      </c>
      <c r="JE366">
        <v>0.0444475935836347</v>
      </c>
      <c r="JF366">
        <v>0.00491888386651684</v>
      </c>
      <c r="JG366">
        <v>0.000226889049496401</v>
      </c>
      <c r="JH366">
        <v>4.01595507822366e-06</v>
      </c>
      <c r="JI366">
        <v>-0</v>
      </c>
      <c r="JJ366">
        <v>2035</v>
      </c>
      <c r="JK366">
        <v>2</v>
      </c>
      <c r="JL366">
        <v>30</v>
      </c>
      <c r="JM366">
        <v>187172.5</v>
      </c>
      <c r="JN366">
        <v>187172.4</v>
      </c>
      <c r="JO366">
        <v>2.10571</v>
      </c>
      <c r="JP366">
        <v>2.36084</v>
      </c>
      <c r="JQ366">
        <v>1.49902</v>
      </c>
      <c r="JR366">
        <v>2.32544</v>
      </c>
      <c r="JS366">
        <v>1.54419</v>
      </c>
      <c r="JT366">
        <v>2.26318</v>
      </c>
      <c r="JU366">
        <v>36.0582</v>
      </c>
      <c r="JV366">
        <v>24.105</v>
      </c>
      <c r="JW366">
        <v>18</v>
      </c>
      <c r="JX366">
        <v>545.851</v>
      </c>
      <c r="JY366">
        <v>420.817</v>
      </c>
      <c r="JZ366">
        <v>25.7633</v>
      </c>
      <c r="KA366">
        <v>28.0661</v>
      </c>
      <c r="KB366">
        <v>30.0004</v>
      </c>
      <c r="KC366">
        <v>27.8279</v>
      </c>
      <c r="KD366">
        <v>27.8356</v>
      </c>
      <c r="KE366">
        <v>42.2137</v>
      </c>
      <c r="KF366">
        <v>22.9749</v>
      </c>
      <c r="KG366">
        <v>44.2469</v>
      </c>
      <c r="KH366">
        <v>25.6755</v>
      </c>
      <c r="KI366">
        <v>1022.56</v>
      </c>
      <c r="KJ366">
        <v>20.5224</v>
      </c>
      <c r="KK366">
        <v>93.4375</v>
      </c>
      <c r="KL366">
        <v>98.7231</v>
      </c>
    </row>
    <row r="367" spans="1:298">
      <c r="A367">
        <v>351</v>
      </c>
      <c r="B367">
        <v>1758480058.1</v>
      </c>
      <c r="C367">
        <v>10730</v>
      </c>
      <c r="D367" t="s">
        <v>1148</v>
      </c>
      <c r="E367" t="s">
        <v>1149</v>
      </c>
      <c r="F367">
        <v>5</v>
      </c>
      <c r="G367" t="s">
        <v>436</v>
      </c>
      <c r="H367" t="s">
        <v>1027</v>
      </c>
      <c r="I367" t="s">
        <v>438</v>
      </c>
      <c r="J367">
        <v>1758480049.94615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1029.36379733333</v>
      </c>
      <c r="AL367">
        <v>987.295303030303</v>
      </c>
      <c r="AM367">
        <v>3.56047316017303</v>
      </c>
      <c r="AN367">
        <v>63.94</v>
      </c>
      <c r="AO367">
        <f>(AQ367 - AP367 + DZ367*1E3/(8.314*(EB367+273.15)) * AS367/DY367 * AR367) * DY367/(100*DM367) * 1000/(1000 - AQ367)</f>
        <v>0</v>
      </c>
      <c r="AP367">
        <v>20.4636132756398</v>
      </c>
      <c r="AQ367">
        <v>23.4795342657343</v>
      </c>
      <c r="AR367">
        <v>2.02065882346884e-05</v>
      </c>
      <c r="AS367">
        <v>94.9993966536346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5.66</v>
      </c>
      <c r="DN367">
        <v>0.5</v>
      </c>
      <c r="DO367" t="s">
        <v>440</v>
      </c>
      <c r="DP367">
        <v>2</v>
      </c>
      <c r="DQ367" t="b">
        <v>1</v>
      </c>
      <c r="DR367">
        <v>1758480049.94615</v>
      </c>
      <c r="DS367">
        <v>939.650692307692</v>
      </c>
      <c r="DT367">
        <v>991.447692307692</v>
      </c>
      <c r="DU367">
        <v>23.4797076923077</v>
      </c>
      <c r="DV367">
        <v>20.3489538461538</v>
      </c>
      <c r="DW367">
        <v>932.680461538461</v>
      </c>
      <c r="DX367">
        <v>23.1499692307692</v>
      </c>
      <c r="DY367">
        <v>500.029153846154</v>
      </c>
      <c r="DZ367">
        <v>90.0239230769231</v>
      </c>
      <c r="EA367">
        <v>0.0346544769230769</v>
      </c>
      <c r="EB367">
        <v>30.081</v>
      </c>
      <c r="EC367">
        <v>30.1063615384615</v>
      </c>
      <c r="ED367">
        <v>999.9</v>
      </c>
      <c r="EE367">
        <v>0</v>
      </c>
      <c r="EF367">
        <v>0</v>
      </c>
      <c r="EG367">
        <v>9976.73769230769</v>
      </c>
      <c r="EH367">
        <v>0</v>
      </c>
      <c r="EI367">
        <v>10.7945</v>
      </c>
      <c r="EJ367">
        <v>-51.7973307692308</v>
      </c>
      <c r="EK367">
        <v>962.244076923077</v>
      </c>
      <c r="EL367">
        <v>1012.04230769231</v>
      </c>
      <c r="EM367">
        <v>3.13075076923077</v>
      </c>
      <c r="EN367">
        <v>991.447692307692</v>
      </c>
      <c r="EO367">
        <v>20.3489538461538</v>
      </c>
      <c r="EP367">
        <v>2.11373615384615</v>
      </c>
      <c r="EQ367">
        <v>1.83189384615385</v>
      </c>
      <c r="ER367">
        <v>18.3230615384615</v>
      </c>
      <c r="ES367">
        <v>16.0613846153846</v>
      </c>
      <c r="ET367">
        <v>1999.96307692308</v>
      </c>
      <c r="EU367">
        <v>0.979998230769231</v>
      </c>
      <c r="EV367">
        <v>0.0200019846153846</v>
      </c>
      <c r="EW367">
        <v>0</v>
      </c>
      <c r="EX367">
        <v>913.294153846154</v>
      </c>
      <c r="EY367">
        <v>5.00016</v>
      </c>
      <c r="EZ367">
        <v>18988.1230769231</v>
      </c>
      <c r="FA367">
        <v>18233.8307692308</v>
      </c>
      <c r="FB367">
        <v>49.0047692307692</v>
      </c>
      <c r="FC367">
        <v>49.562</v>
      </c>
      <c r="FD367">
        <v>49.437</v>
      </c>
      <c r="FE367">
        <v>49.125</v>
      </c>
      <c r="FF367">
        <v>50.812</v>
      </c>
      <c r="FG367">
        <v>1955.06307692308</v>
      </c>
      <c r="FH367">
        <v>39.9</v>
      </c>
      <c r="FI367">
        <v>0</v>
      </c>
      <c r="FJ367">
        <v>1758480059</v>
      </c>
      <c r="FK367">
        <v>0</v>
      </c>
      <c r="FL367">
        <v>913.348538461539</v>
      </c>
      <c r="FM367">
        <v>-3.49688888053237</v>
      </c>
      <c r="FN367">
        <v>-64.6632477587523</v>
      </c>
      <c r="FO367">
        <v>18987.6538461538</v>
      </c>
      <c r="FP367">
        <v>15</v>
      </c>
      <c r="FQ367">
        <v>0</v>
      </c>
      <c r="FR367" t="s">
        <v>441</v>
      </c>
      <c r="FS367">
        <v>1747249705.1</v>
      </c>
      <c r="FT367">
        <v>1747249711.1</v>
      </c>
      <c r="FU367">
        <v>0</v>
      </c>
      <c r="FV367">
        <v>0.871</v>
      </c>
      <c r="FW367">
        <v>0.066</v>
      </c>
      <c r="FX367">
        <v>5.486</v>
      </c>
      <c r="FY367">
        <v>0.145</v>
      </c>
      <c r="FZ367">
        <v>420</v>
      </c>
      <c r="GA367">
        <v>16</v>
      </c>
      <c r="GB367">
        <v>0.27</v>
      </c>
      <c r="GC367">
        <v>0.16</v>
      </c>
      <c r="GD367">
        <v>-51.501015</v>
      </c>
      <c r="GE367">
        <v>-5.02592030075187</v>
      </c>
      <c r="GF367">
        <v>0.796456838300105</v>
      </c>
      <c r="GG367">
        <v>0</v>
      </c>
      <c r="GH367">
        <v>913.530352941176</v>
      </c>
      <c r="GI367">
        <v>-3.68852558900574</v>
      </c>
      <c r="GJ367">
        <v>0.416323960562453</v>
      </c>
      <c r="GK367">
        <v>-1</v>
      </c>
      <c r="GL367">
        <v>3.1910495</v>
      </c>
      <c r="GM367">
        <v>-1.56718962406016</v>
      </c>
      <c r="GN367">
        <v>0.150915291255558</v>
      </c>
      <c r="GO367">
        <v>0</v>
      </c>
      <c r="GP367">
        <v>0</v>
      </c>
      <c r="GQ367">
        <v>2</v>
      </c>
      <c r="GR367" t="s">
        <v>467</v>
      </c>
      <c r="GS367">
        <v>3.12519</v>
      </c>
      <c r="GT367">
        <v>2.65997</v>
      </c>
      <c r="GU367">
        <v>0.160132</v>
      </c>
      <c r="GV367">
        <v>0.166005</v>
      </c>
      <c r="GW367">
        <v>0.0996556</v>
      </c>
      <c r="GX367">
        <v>0.0909504</v>
      </c>
      <c r="GY367">
        <v>21717.1</v>
      </c>
      <c r="GZ367">
        <v>20346.6</v>
      </c>
      <c r="HA367">
        <v>23123.5</v>
      </c>
      <c r="HB367">
        <v>23754.4</v>
      </c>
      <c r="HC367">
        <v>35487.4</v>
      </c>
      <c r="HD367">
        <v>35748.4</v>
      </c>
      <c r="HE367">
        <v>41689</v>
      </c>
      <c r="HF367">
        <v>42359.6</v>
      </c>
      <c r="HG367">
        <v>1.90558</v>
      </c>
      <c r="HH367">
        <v>1.79888</v>
      </c>
      <c r="HI367">
        <v>0.164974</v>
      </c>
      <c r="HJ367">
        <v>0</v>
      </c>
      <c r="HK367">
        <v>27.4177</v>
      </c>
      <c r="HL367">
        <v>999.9</v>
      </c>
      <c r="HM367">
        <v>47.76</v>
      </c>
      <c r="HN367">
        <v>30.605</v>
      </c>
      <c r="HO367">
        <v>23.4022</v>
      </c>
      <c r="HP367">
        <v>53.7294</v>
      </c>
      <c r="HQ367">
        <v>42.9367</v>
      </c>
      <c r="HR367">
        <v>1</v>
      </c>
      <c r="HS367">
        <v>0.0446596</v>
      </c>
      <c r="HT367">
        <v>1.67516</v>
      </c>
      <c r="HU367">
        <v>20.2079</v>
      </c>
      <c r="HV367">
        <v>5.23331</v>
      </c>
      <c r="HW367">
        <v>11.992</v>
      </c>
      <c r="HX367">
        <v>4.95565</v>
      </c>
      <c r="HY367">
        <v>3.304</v>
      </c>
      <c r="HZ367">
        <v>999.9</v>
      </c>
      <c r="IA367">
        <v>9999</v>
      </c>
      <c r="IB367">
        <v>9999</v>
      </c>
      <c r="IC367">
        <v>9999</v>
      </c>
      <c r="ID367">
        <v>1.86858</v>
      </c>
      <c r="IE367">
        <v>1.86431</v>
      </c>
      <c r="IF367">
        <v>1.87183</v>
      </c>
      <c r="IG367">
        <v>1.86278</v>
      </c>
      <c r="IH367">
        <v>1.86217</v>
      </c>
      <c r="II367">
        <v>1.86859</v>
      </c>
      <c r="IJ367">
        <v>1.85875</v>
      </c>
      <c r="IK367">
        <v>1.86512</v>
      </c>
      <c r="IL367">
        <v>5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7.026</v>
      </c>
      <c r="IZ367">
        <v>0.3297</v>
      </c>
      <c r="JA367">
        <v>4.24591870636989</v>
      </c>
      <c r="JB367">
        <v>0.00406324532283829</v>
      </c>
      <c r="JC367">
        <v>-1.45373754250553e-06</v>
      </c>
      <c r="JD367">
        <v>2.45784242640463e-10</v>
      </c>
      <c r="JE367">
        <v>0.0444475935836347</v>
      </c>
      <c r="JF367">
        <v>0.00491888386651684</v>
      </c>
      <c r="JG367">
        <v>0.000226889049496401</v>
      </c>
      <c r="JH367">
        <v>4.01595507822366e-06</v>
      </c>
      <c r="JI367">
        <v>-0</v>
      </c>
      <c r="JJ367">
        <v>2035</v>
      </c>
      <c r="JK367">
        <v>2</v>
      </c>
      <c r="JL367">
        <v>30</v>
      </c>
      <c r="JM367">
        <v>187172.5</v>
      </c>
      <c r="JN367">
        <v>187172.5</v>
      </c>
      <c r="JO367">
        <v>2.13013</v>
      </c>
      <c r="JP367">
        <v>2.34253</v>
      </c>
      <c r="JQ367">
        <v>1.4978</v>
      </c>
      <c r="JR367">
        <v>2.32544</v>
      </c>
      <c r="JS367">
        <v>1.54419</v>
      </c>
      <c r="JT367">
        <v>2.37915</v>
      </c>
      <c r="JU367">
        <v>36.0582</v>
      </c>
      <c r="JV367">
        <v>24.1138</v>
      </c>
      <c r="JW367">
        <v>18</v>
      </c>
      <c r="JX367">
        <v>545.598</v>
      </c>
      <c r="JY367">
        <v>421.129</v>
      </c>
      <c r="JZ367">
        <v>25.6579</v>
      </c>
      <c r="KA367">
        <v>28.0705</v>
      </c>
      <c r="KB367">
        <v>30.0006</v>
      </c>
      <c r="KC367">
        <v>27.8325</v>
      </c>
      <c r="KD367">
        <v>27.8405</v>
      </c>
      <c r="KE367">
        <v>42.7822</v>
      </c>
      <c r="KF367">
        <v>22.9749</v>
      </c>
      <c r="KG367">
        <v>44.6514</v>
      </c>
      <c r="KH367">
        <v>25.5637</v>
      </c>
      <c r="KI367">
        <v>1042.84</v>
      </c>
      <c r="KJ367">
        <v>20.6117</v>
      </c>
      <c r="KK367">
        <v>93.4351</v>
      </c>
      <c r="KL367">
        <v>98.7229</v>
      </c>
    </row>
    <row r="368" spans="1:298">
      <c r="A368">
        <v>352</v>
      </c>
      <c r="B368">
        <v>1758480063.1</v>
      </c>
      <c r="C368">
        <v>10735</v>
      </c>
      <c r="D368" t="s">
        <v>1150</v>
      </c>
      <c r="E368" t="s">
        <v>1151</v>
      </c>
      <c r="F368">
        <v>5</v>
      </c>
      <c r="G368" t="s">
        <v>436</v>
      </c>
      <c r="H368" t="s">
        <v>1027</v>
      </c>
      <c r="I368" t="s">
        <v>438</v>
      </c>
      <c r="J368">
        <v>1758480054.94615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1045.57546164502</v>
      </c>
      <c r="AL368">
        <v>1004.31013333333</v>
      </c>
      <c r="AM368">
        <v>3.37358571428558</v>
      </c>
      <c r="AN368">
        <v>63.94</v>
      </c>
      <c r="AO368">
        <f>(AQ368 - AP368 + DZ368*1E3/(8.314*(EB368+273.15)) * AS368/DY368 * AR368) * DY368/(100*DM368) * 1000/(1000 - AQ368)</f>
        <v>0</v>
      </c>
      <c r="AP368">
        <v>20.5478990798133</v>
      </c>
      <c r="AQ368">
        <v>23.461465034965</v>
      </c>
      <c r="AR368">
        <v>-0.000195504206553629</v>
      </c>
      <c r="AS368">
        <v>94.9993966536346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5.66</v>
      </c>
      <c r="DN368">
        <v>0.5</v>
      </c>
      <c r="DO368" t="s">
        <v>440</v>
      </c>
      <c r="DP368">
        <v>2</v>
      </c>
      <c r="DQ368" t="b">
        <v>1</v>
      </c>
      <c r="DR368">
        <v>1758480054.94615</v>
      </c>
      <c r="DS368">
        <v>956.630923076923</v>
      </c>
      <c r="DT368">
        <v>1008.05423076923</v>
      </c>
      <c r="DU368">
        <v>23.4758384615385</v>
      </c>
      <c r="DV368">
        <v>20.4640307692308</v>
      </c>
      <c r="DW368">
        <v>949.627076923077</v>
      </c>
      <c r="DX368">
        <v>23.1461846153846</v>
      </c>
      <c r="DY368">
        <v>500.013384615385</v>
      </c>
      <c r="DZ368">
        <v>90.0236307692308</v>
      </c>
      <c r="EA368">
        <v>0.0344796384615385</v>
      </c>
      <c r="EB368">
        <v>30.0625923076923</v>
      </c>
      <c r="EC368">
        <v>30.1068076923077</v>
      </c>
      <c r="ED368">
        <v>999.9</v>
      </c>
      <c r="EE368">
        <v>0</v>
      </c>
      <c r="EF368">
        <v>0</v>
      </c>
      <c r="EG368">
        <v>9984.61769230769</v>
      </c>
      <c r="EH368">
        <v>0</v>
      </c>
      <c r="EI368">
        <v>10.7945</v>
      </c>
      <c r="EJ368">
        <v>-51.4236307692308</v>
      </c>
      <c r="EK368">
        <v>979.627846153846</v>
      </c>
      <c r="EL368">
        <v>1029.11384615385</v>
      </c>
      <c r="EM368">
        <v>3.01179846153846</v>
      </c>
      <c r="EN368">
        <v>1008.05423076923</v>
      </c>
      <c r="EO368">
        <v>20.4640307692308</v>
      </c>
      <c r="EP368">
        <v>2.11338</v>
      </c>
      <c r="EQ368">
        <v>1.84224769230769</v>
      </c>
      <c r="ER368">
        <v>18.3203846153846</v>
      </c>
      <c r="ES368">
        <v>16.1497769230769</v>
      </c>
      <c r="ET368">
        <v>1999.96230769231</v>
      </c>
      <c r="EU368">
        <v>0.979998461538462</v>
      </c>
      <c r="EV368">
        <v>0.0200017692307692</v>
      </c>
      <c r="EW368">
        <v>0</v>
      </c>
      <c r="EX368">
        <v>913.123</v>
      </c>
      <c r="EY368">
        <v>5.00016</v>
      </c>
      <c r="EZ368">
        <v>18983.0076923077</v>
      </c>
      <c r="FA368">
        <v>18233.8230769231</v>
      </c>
      <c r="FB368">
        <v>49.0047692307692</v>
      </c>
      <c r="FC368">
        <v>49.562</v>
      </c>
      <c r="FD368">
        <v>49.437</v>
      </c>
      <c r="FE368">
        <v>49.125</v>
      </c>
      <c r="FF368">
        <v>50.812</v>
      </c>
      <c r="FG368">
        <v>1955.06230769231</v>
      </c>
      <c r="FH368">
        <v>39.9</v>
      </c>
      <c r="FI368">
        <v>0</v>
      </c>
      <c r="FJ368">
        <v>1758480064.4</v>
      </c>
      <c r="FK368">
        <v>0</v>
      </c>
      <c r="FL368">
        <v>913.02892</v>
      </c>
      <c r="FM368">
        <v>-3.30553844591502</v>
      </c>
      <c r="FN368">
        <v>-53.5538460207098</v>
      </c>
      <c r="FO368">
        <v>18982.124</v>
      </c>
      <c r="FP368">
        <v>15</v>
      </c>
      <c r="FQ368">
        <v>0</v>
      </c>
      <c r="FR368" t="s">
        <v>441</v>
      </c>
      <c r="FS368">
        <v>1747249705.1</v>
      </c>
      <c r="FT368">
        <v>1747249711.1</v>
      </c>
      <c r="FU368">
        <v>0</v>
      </c>
      <c r="FV368">
        <v>0.871</v>
      </c>
      <c r="FW368">
        <v>0.066</v>
      </c>
      <c r="FX368">
        <v>5.486</v>
      </c>
      <c r="FY368">
        <v>0.145</v>
      </c>
      <c r="FZ368">
        <v>420</v>
      </c>
      <c r="GA368">
        <v>16</v>
      </c>
      <c r="GB368">
        <v>0.27</v>
      </c>
      <c r="GC368">
        <v>0.16</v>
      </c>
      <c r="GD368">
        <v>-51.5983904761905</v>
      </c>
      <c r="GE368">
        <v>2.46795584415587</v>
      </c>
      <c r="GF368">
        <v>0.626633525393744</v>
      </c>
      <c r="GG368">
        <v>0</v>
      </c>
      <c r="GH368">
        <v>913.264176470588</v>
      </c>
      <c r="GI368">
        <v>-3.16534759219219</v>
      </c>
      <c r="GJ368">
        <v>0.389237827690464</v>
      </c>
      <c r="GK368">
        <v>-1</v>
      </c>
      <c r="GL368">
        <v>3.08277285714286</v>
      </c>
      <c r="GM368">
        <v>-1.42982493506493</v>
      </c>
      <c r="GN368">
        <v>0.144981292361097</v>
      </c>
      <c r="GO368">
        <v>0</v>
      </c>
      <c r="GP368">
        <v>0</v>
      </c>
      <c r="GQ368">
        <v>2</v>
      </c>
      <c r="GR368" t="s">
        <v>467</v>
      </c>
      <c r="GS368">
        <v>3.12517</v>
      </c>
      <c r="GT368">
        <v>2.66022</v>
      </c>
      <c r="GU368">
        <v>0.161925</v>
      </c>
      <c r="GV368">
        <v>0.167816</v>
      </c>
      <c r="GW368">
        <v>0.0995968</v>
      </c>
      <c r="GX368">
        <v>0.0912241</v>
      </c>
      <c r="GY368">
        <v>21670.5</v>
      </c>
      <c r="GZ368">
        <v>20302.3</v>
      </c>
      <c r="HA368">
        <v>23123.3</v>
      </c>
      <c r="HB368">
        <v>23754.2</v>
      </c>
      <c r="HC368">
        <v>35489.9</v>
      </c>
      <c r="HD368">
        <v>35737.4</v>
      </c>
      <c r="HE368">
        <v>41689.1</v>
      </c>
      <c r="HF368">
        <v>42359.1</v>
      </c>
      <c r="HG368">
        <v>1.90515</v>
      </c>
      <c r="HH368">
        <v>1.79862</v>
      </c>
      <c r="HI368">
        <v>0.164881</v>
      </c>
      <c r="HJ368">
        <v>0</v>
      </c>
      <c r="HK368">
        <v>27.4115</v>
      </c>
      <c r="HL368">
        <v>999.9</v>
      </c>
      <c r="HM368">
        <v>47.809</v>
      </c>
      <c r="HN368">
        <v>30.615</v>
      </c>
      <c r="HO368">
        <v>23.4389</v>
      </c>
      <c r="HP368">
        <v>53.9194</v>
      </c>
      <c r="HQ368">
        <v>43.0689</v>
      </c>
      <c r="HR368">
        <v>1</v>
      </c>
      <c r="HS368">
        <v>0.0453023</v>
      </c>
      <c r="HT368">
        <v>1.76118</v>
      </c>
      <c r="HU368">
        <v>20.2071</v>
      </c>
      <c r="HV368">
        <v>5.23376</v>
      </c>
      <c r="HW368">
        <v>11.992</v>
      </c>
      <c r="HX368">
        <v>4.95565</v>
      </c>
      <c r="HY368">
        <v>3.30393</v>
      </c>
      <c r="HZ368">
        <v>999.9</v>
      </c>
      <c r="IA368">
        <v>9999</v>
      </c>
      <c r="IB368">
        <v>9999</v>
      </c>
      <c r="IC368">
        <v>9999</v>
      </c>
      <c r="ID368">
        <v>1.86859</v>
      </c>
      <c r="IE368">
        <v>1.86431</v>
      </c>
      <c r="IF368">
        <v>1.87183</v>
      </c>
      <c r="IG368">
        <v>1.86278</v>
      </c>
      <c r="IH368">
        <v>1.86216</v>
      </c>
      <c r="II368">
        <v>1.86859</v>
      </c>
      <c r="IJ368">
        <v>1.85875</v>
      </c>
      <c r="IK368">
        <v>1.8651</v>
      </c>
      <c r="IL368">
        <v>5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7.057</v>
      </c>
      <c r="IZ368">
        <v>0.3293</v>
      </c>
      <c r="JA368">
        <v>4.24591870636989</v>
      </c>
      <c r="JB368">
        <v>0.00406324532283829</v>
      </c>
      <c r="JC368">
        <v>-1.45373754250553e-06</v>
      </c>
      <c r="JD368">
        <v>2.45784242640463e-10</v>
      </c>
      <c r="JE368">
        <v>0.0444475935836347</v>
      </c>
      <c r="JF368">
        <v>0.00491888386651684</v>
      </c>
      <c r="JG368">
        <v>0.000226889049496401</v>
      </c>
      <c r="JH368">
        <v>4.01595507822366e-06</v>
      </c>
      <c r="JI368">
        <v>-0</v>
      </c>
      <c r="JJ368">
        <v>2035</v>
      </c>
      <c r="JK368">
        <v>2</v>
      </c>
      <c r="JL368">
        <v>30</v>
      </c>
      <c r="JM368">
        <v>187172.6</v>
      </c>
      <c r="JN368">
        <v>187172.5</v>
      </c>
      <c r="JO368">
        <v>2.16309</v>
      </c>
      <c r="JP368">
        <v>2.34497</v>
      </c>
      <c r="JQ368">
        <v>1.4978</v>
      </c>
      <c r="JR368">
        <v>2.32544</v>
      </c>
      <c r="JS368">
        <v>1.54419</v>
      </c>
      <c r="JT368">
        <v>2.34253</v>
      </c>
      <c r="JU368">
        <v>36.0582</v>
      </c>
      <c r="JV368">
        <v>24.1138</v>
      </c>
      <c r="JW368">
        <v>18</v>
      </c>
      <c r="JX368">
        <v>545.359</v>
      </c>
      <c r="JY368">
        <v>421.016</v>
      </c>
      <c r="JZ368">
        <v>25.5481</v>
      </c>
      <c r="KA368">
        <v>28.0757</v>
      </c>
      <c r="KB368">
        <v>30.0007</v>
      </c>
      <c r="KC368">
        <v>27.8367</v>
      </c>
      <c r="KD368">
        <v>27.845</v>
      </c>
      <c r="KE368">
        <v>43.3495</v>
      </c>
      <c r="KF368">
        <v>22.9749</v>
      </c>
      <c r="KG368">
        <v>45.0433</v>
      </c>
      <c r="KH368">
        <v>25.4608</v>
      </c>
      <c r="KI368">
        <v>1056.38</v>
      </c>
      <c r="KJ368">
        <v>20.7112</v>
      </c>
      <c r="KK368">
        <v>93.4348</v>
      </c>
      <c r="KL368">
        <v>98.7219</v>
      </c>
    </row>
    <row r="369" spans="1:298">
      <c r="A369">
        <v>353</v>
      </c>
      <c r="B369">
        <v>1758480068.1</v>
      </c>
      <c r="C369">
        <v>10740</v>
      </c>
      <c r="D369" t="s">
        <v>1152</v>
      </c>
      <c r="E369" t="s">
        <v>1153</v>
      </c>
      <c r="F369">
        <v>5</v>
      </c>
      <c r="G369" t="s">
        <v>436</v>
      </c>
      <c r="H369" t="s">
        <v>1027</v>
      </c>
      <c r="I369" t="s">
        <v>438</v>
      </c>
      <c r="J369">
        <v>1758480059.94615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1063.97191338528</v>
      </c>
      <c r="AL369">
        <v>1022.00498787879</v>
      </c>
      <c r="AM369">
        <v>3.58758831168812</v>
      </c>
      <c r="AN369">
        <v>63.94</v>
      </c>
      <c r="AO369">
        <f>(AQ369 - AP369 + DZ369*1E3/(8.314*(EB369+273.15)) * AS369/DY369 * AR369) * DY369/(100*DM369) * 1000/(1000 - AQ369)</f>
        <v>0</v>
      </c>
      <c r="AP369">
        <v>20.6277779185607</v>
      </c>
      <c r="AQ369">
        <v>23.4328097902098</v>
      </c>
      <c r="AR369">
        <v>-0.00510493252685157</v>
      </c>
      <c r="AS369">
        <v>94.9993966536346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5.66</v>
      </c>
      <c r="DN369">
        <v>0.5</v>
      </c>
      <c r="DO369" t="s">
        <v>440</v>
      </c>
      <c r="DP369">
        <v>2</v>
      </c>
      <c r="DQ369" t="b">
        <v>1</v>
      </c>
      <c r="DR369">
        <v>1758480059.94615</v>
      </c>
      <c r="DS369">
        <v>973.595384615385</v>
      </c>
      <c r="DT369">
        <v>1025.37592307692</v>
      </c>
      <c r="DU369">
        <v>23.4649461538462</v>
      </c>
      <c r="DV369">
        <v>20.5592846153846</v>
      </c>
      <c r="DW369">
        <v>966.558307692308</v>
      </c>
      <c r="DX369">
        <v>23.1355153846154</v>
      </c>
      <c r="DY369">
        <v>499.987769230769</v>
      </c>
      <c r="DZ369">
        <v>90.0249769230769</v>
      </c>
      <c r="EA369">
        <v>0.0345614615384615</v>
      </c>
      <c r="EB369">
        <v>30.0421461538462</v>
      </c>
      <c r="EC369">
        <v>30.1011153846154</v>
      </c>
      <c r="ED369">
        <v>999.9</v>
      </c>
      <c r="EE369">
        <v>0</v>
      </c>
      <c r="EF369">
        <v>0</v>
      </c>
      <c r="EG369">
        <v>9982.65</v>
      </c>
      <c r="EH369">
        <v>0</v>
      </c>
      <c r="EI369">
        <v>10.7945</v>
      </c>
      <c r="EJ369">
        <v>-51.7811153846154</v>
      </c>
      <c r="EK369">
        <v>996.988307692308</v>
      </c>
      <c r="EL369">
        <v>1046.9</v>
      </c>
      <c r="EM369">
        <v>2.90565615384615</v>
      </c>
      <c r="EN369">
        <v>1025.37592307692</v>
      </c>
      <c r="EO369">
        <v>20.5592846153846</v>
      </c>
      <c r="EP369">
        <v>2.11243076923077</v>
      </c>
      <c r="EQ369">
        <v>1.85085076923077</v>
      </c>
      <c r="ER369">
        <v>18.3132230769231</v>
      </c>
      <c r="ES369">
        <v>16.2228769230769</v>
      </c>
      <c r="ET369">
        <v>2000.00384615385</v>
      </c>
      <c r="EU369">
        <v>0.979999153846154</v>
      </c>
      <c r="EV369">
        <v>0.0200011230769231</v>
      </c>
      <c r="EW369">
        <v>0</v>
      </c>
      <c r="EX369">
        <v>912.878769230769</v>
      </c>
      <c r="EY369">
        <v>5.00016</v>
      </c>
      <c r="EZ369">
        <v>18978.9923076923</v>
      </c>
      <c r="FA369">
        <v>18234.2153846154</v>
      </c>
      <c r="FB369">
        <v>49.0143076923077</v>
      </c>
      <c r="FC369">
        <v>49.562</v>
      </c>
      <c r="FD369">
        <v>49.437</v>
      </c>
      <c r="FE369">
        <v>49.125</v>
      </c>
      <c r="FF369">
        <v>50.812</v>
      </c>
      <c r="FG369">
        <v>1955.10384615385</v>
      </c>
      <c r="FH369">
        <v>39.9</v>
      </c>
      <c r="FI369">
        <v>0</v>
      </c>
      <c r="FJ369">
        <v>1758480069.2</v>
      </c>
      <c r="FK369">
        <v>0</v>
      </c>
      <c r="FL369">
        <v>912.83324</v>
      </c>
      <c r="FM369">
        <v>-2.57053846475375</v>
      </c>
      <c r="FN369">
        <v>-42.8615383489929</v>
      </c>
      <c r="FO369">
        <v>18978.132</v>
      </c>
      <c r="FP369">
        <v>15</v>
      </c>
      <c r="FQ369">
        <v>0</v>
      </c>
      <c r="FR369" t="s">
        <v>441</v>
      </c>
      <c r="FS369">
        <v>1747249705.1</v>
      </c>
      <c r="FT369">
        <v>1747249711.1</v>
      </c>
      <c r="FU369">
        <v>0</v>
      </c>
      <c r="FV369">
        <v>0.871</v>
      </c>
      <c r="FW369">
        <v>0.066</v>
      </c>
      <c r="FX369">
        <v>5.486</v>
      </c>
      <c r="FY369">
        <v>0.145</v>
      </c>
      <c r="FZ369">
        <v>420</v>
      </c>
      <c r="GA369">
        <v>16</v>
      </c>
      <c r="GB369">
        <v>0.27</v>
      </c>
      <c r="GC369">
        <v>0.16</v>
      </c>
      <c r="GD369">
        <v>-51.6312</v>
      </c>
      <c r="GE369">
        <v>-2.08661954887222</v>
      </c>
      <c r="GF369">
        <v>0.674078014031017</v>
      </c>
      <c r="GG369">
        <v>0</v>
      </c>
      <c r="GH369">
        <v>913.029411764706</v>
      </c>
      <c r="GI369">
        <v>-3.03767761304696</v>
      </c>
      <c r="GJ369">
        <v>0.378357916268147</v>
      </c>
      <c r="GK369">
        <v>-1</v>
      </c>
      <c r="GL369">
        <v>2.9567045</v>
      </c>
      <c r="GM369">
        <v>-1.24740676691729</v>
      </c>
      <c r="GN369">
        <v>0.120161310848168</v>
      </c>
      <c r="GO369">
        <v>0</v>
      </c>
      <c r="GP369">
        <v>0</v>
      </c>
      <c r="GQ369">
        <v>2</v>
      </c>
      <c r="GR369" t="s">
        <v>467</v>
      </c>
      <c r="GS369">
        <v>3.12536</v>
      </c>
      <c r="GT369">
        <v>2.66052</v>
      </c>
      <c r="GU369">
        <v>0.163801</v>
      </c>
      <c r="GV369">
        <v>0.169586</v>
      </c>
      <c r="GW369">
        <v>0.0995141</v>
      </c>
      <c r="GX369">
        <v>0.0914728</v>
      </c>
      <c r="GY369">
        <v>21622</v>
      </c>
      <c r="GZ369">
        <v>20258.9</v>
      </c>
      <c r="HA369">
        <v>23123.3</v>
      </c>
      <c r="HB369">
        <v>23754</v>
      </c>
      <c r="HC369">
        <v>35493.1</v>
      </c>
      <c r="HD369">
        <v>35727.5</v>
      </c>
      <c r="HE369">
        <v>41688.8</v>
      </c>
      <c r="HF369">
        <v>42358.7</v>
      </c>
      <c r="HG369">
        <v>1.90532</v>
      </c>
      <c r="HH369">
        <v>1.79895</v>
      </c>
      <c r="HI369">
        <v>0.163659</v>
      </c>
      <c r="HJ369">
        <v>0</v>
      </c>
      <c r="HK369">
        <v>27.4042</v>
      </c>
      <c r="HL369">
        <v>999.9</v>
      </c>
      <c r="HM369">
        <v>47.882</v>
      </c>
      <c r="HN369">
        <v>30.605</v>
      </c>
      <c r="HO369">
        <v>23.4597</v>
      </c>
      <c r="HP369">
        <v>54.2894</v>
      </c>
      <c r="HQ369">
        <v>42.9607</v>
      </c>
      <c r="HR369">
        <v>1</v>
      </c>
      <c r="HS369">
        <v>0.0457469</v>
      </c>
      <c r="HT369">
        <v>1.79198</v>
      </c>
      <c r="HU369">
        <v>20.2068</v>
      </c>
      <c r="HV369">
        <v>5.23316</v>
      </c>
      <c r="HW369">
        <v>11.992</v>
      </c>
      <c r="HX369">
        <v>4.9557</v>
      </c>
      <c r="HY369">
        <v>3.30385</v>
      </c>
      <c r="HZ369">
        <v>999.9</v>
      </c>
      <c r="IA369">
        <v>9999</v>
      </c>
      <c r="IB369">
        <v>9999</v>
      </c>
      <c r="IC369">
        <v>9999</v>
      </c>
      <c r="ID369">
        <v>1.86859</v>
      </c>
      <c r="IE369">
        <v>1.86432</v>
      </c>
      <c r="IF369">
        <v>1.87181</v>
      </c>
      <c r="IG369">
        <v>1.86278</v>
      </c>
      <c r="IH369">
        <v>1.86218</v>
      </c>
      <c r="II369">
        <v>1.86859</v>
      </c>
      <c r="IJ369">
        <v>1.85876</v>
      </c>
      <c r="IK369">
        <v>1.86511</v>
      </c>
      <c r="IL369">
        <v>5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7.091</v>
      </c>
      <c r="IZ369">
        <v>0.3286</v>
      </c>
      <c r="JA369">
        <v>4.24591870636989</v>
      </c>
      <c r="JB369">
        <v>0.00406324532283829</v>
      </c>
      <c r="JC369">
        <v>-1.45373754250553e-06</v>
      </c>
      <c r="JD369">
        <v>2.45784242640463e-10</v>
      </c>
      <c r="JE369">
        <v>0.0444475935836347</v>
      </c>
      <c r="JF369">
        <v>0.00491888386651684</v>
      </c>
      <c r="JG369">
        <v>0.000226889049496401</v>
      </c>
      <c r="JH369">
        <v>4.01595507822366e-06</v>
      </c>
      <c r="JI369">
        <v>-0</v>
      </c>
      <c r="JJ369">
        <v>2035</v>
      </c>
      <c r="JK369">
        <v>2</v>
      </c>
      <c r="JL369">
        <v>30</v>
      </c>
      <c r="JM369">
        <v>187172.7</v>
      </c>
      <c r="JN369">
        <v>187172.6</v>
      </c>
      <c r="JO369">
        <v>2.18994</v>
      </c>
      <c r="JP369">
        <v>2.35352</v>
      </c>
      <c r="JQ369">
        <v>1.49902</v>
      </c>
      <c r="JR369">
        <v>2.32544</v>
      </c>
      <c r="JS369">
        <v>1.54419</v>
      </c>
      <c r="JT369">
        <v>2.29248</v>
      </c>
      <c r="JU369">
        <v>36.0582</v>
      </c>
      <c r="JV369">
        <v>24.1138</v>
      </c>
      <c r="JW369">
        <v>18</v>
      </c>
      <c r="JX369">
        <v>545.512</v>
      </c>
      <c r="JY369">
        <v>421.238</v>
      </c>
      <c r="JZ369">
        <v>25.4467</v>
      </c>
      <c r="KA369">
        <v>28.0802</v>
      </c>
      <c r="KB369">
        <v>30.0005</v>
      </c>
      <c r="KC369">
        <v>27.8413</v>
      </c>
      <c r="KD369">
        <v>27.8494</v>
      </c>
      <c r="KE369">
        <v>43.9492</v>
      </c>
      <c r="KF369">
        <v>22.6835</v>
      </c>
      <c r="KG369">
        <v>45.4387</v>
      </c>
      <c r="KH369">
        <v>25.3704</v>
      </c>
      <c r="KI369">
        <v>1076.74</v>
      </c>
      <c r="KJ369">
        <v>20.8282</v>
      </c>
      <c r="KK369">
        <v>93.4345</v>
      </c>
      <c r="KL369">
        <v>98.7211</v>
      </c>
    </row>
    <row r="370" spans="1:298">
      <c r="A370">
        <v>354</v>
      </c>
      <c r="B370">
        <v>1758480073.1</v>
      </c>
      <c r="C370">
        <v>10745</v>
      </c>
      <c r="D370" t="s">
        <v>1154</v>
      </c>
      <c r="E370" t="s">
        <v>1155</v>
      </c>
      <c r="F370">
        <v>5</v>
      </c>
      <c r="G370" t="s">
        <v>436</v>
      </c>
      <c r="H370" t="s">
        <v>1027</v>
      </c>
      <c r="I370" t="s">
        <v>438</v>
      </c>
      <c r="J370">
        <v>1758480064.94615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1081.12879688312</v>
      </c>
      <c r="AL370">
        <v>1039.45733333333</v>
      </c>
      <c r="AM370">
        <v>3.45804761904743</v>
      </c>
      <c r="AN370">
        <v>63.94</v>
      </c>
      <c r="AO370">
        <f>(AQ370 - AP370 + DZ370*1E3/(8.314*(EB370+273.15)) * AS370/DY370 * AR370) * DY370/(100*DM370) * 1000/(1000 - AQ370)</f>
        <v>0</v>
      </c>
      <c r="AP370">
        <v>20.7032713975311</v>
      </c>
      <c r="AQ370">
        <v>23.4052300699301</v>
      </c>
      <c r="AR370">
        <v>-0.00568417083036707</v>
      </c>
      <c r="AS370">
        <v>94.9993966536346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5.66</v>
      </c>
      <c r="DN370">
        <v>0.5</v>
      </c>
      <c r="DO370" t="s">
        <v>440</v>
      </c>
      <c r="DP370">
        <v>2</v>
      </c>
      <c r="DQ370" t="b">
        <v>1</v>
      </c>
      <c r="DR370">
        <v>1758480064.94615</v>
      </c>
      <c r="DS370">
        <v>990.673615384615</v>
      </c>
      <c r="DT370">
        <v>1042.19307692308</v>
      </c>
      <c r="DU370">
        <v>23.4444384615385</v>
      </c>
      <c r="DV370">
        <v>20.6389461538462</v>
      </c>
      <c r="DW370">
        <v>983.603384615385</v>
      </c>
      <c r="DX370">
        <v>23.1154461538462</v>
      </c>
      <c r="DY370">
        <v>500.006</v>
      </c>
      <c r="DZ370">
        <v>90.0267384615385</v>
      </c>
      <c r="EA370">
        <v>0.0345164</v>
      </c>
      <c r="EB370">
        <v>30.0201076923077</v>
      </c>
      <c r="EC370">
        <v>30.0870615384615</v>
      </c>
      <c r="ED370">
        <v>999.9</v>
      </c>
      <c r="EE370">
        <v>0</v>
      </c>
      <c r="EF370">
        <v>0</v>
      </c>
      <c r="EG370">
        <v>10008.5569230769</v>
      </c>
      <c r="EH370">
        <v>0</v>
      </c>
      <c r="EI370">
        <v>10.7945</v>
      </c>
      <c r="EJ370">
        <v>-51.5199692307692</v>
      </c>
      <c r="EK370">
        <v>1014.45623076923</v>
      </c>
      <c r="EL370">
        <v>1064.15769230769</v>
      </c>
      <c r="EM370">
        <v>2.80549461538462</v>
      </c>
      <c r="EN370">
        <v>1042.19307692308</v>
      </c>
      <c r="EO370">
        <v>20.6389461538462</v>
      </c>
      <c r="EP370">
        <v>2.11062538461538</v>
      </c>
      <c r="EQ370">
        <v>1.85805769230769</v>
      </c>
      <c r="ER370">
        <v>18.2995923076923</v>
      </c>
      <c r="ES370">
        <v>16.2838615384615</v>
      </c>
      <c r="ET370">
        <v>1999.99923076923</v>
      </c>
      <c r="EU370">
        <v>0.979999384615385</v>
      </c>
      <c r="EV370">
        <v>0.0200009076923077</v>
      </c>
      <c r="EW370">
        <v>0</v>
      </c>
      <c r="EX370">
        <v>912.759153846154</v>
      </c>
      <c r="EY370">
        <v>5.00016</v>
      </c>
      <c r="EZ370">
        <v>18975.3692307692</v>
      </c>
      <c r="FA370">
        <v>18234.1769230769</v>
      </c>
      <c r="FB370">
        <v>49.0333846153846</v>
      </c>
      <c r="FC370">
        <v>49.562</v>
      </c>
      <c r="FD370">
        <v>49.437</v>
      </c>
      <c r="FE370">
        <v>49.125</v>
      </c>
      <c r="FF370">
        <v>50.812</v>
      </c>
      <c r="FG370">
        <v>1955.09923076923</v>
      </c>
      <c r="FH370">
        <v>39.9</v>
      </c>
      <c r="FI370">
        <v>0</v>
      </c>
      <c r="FJ370">
        <v>1758480074</v>
      </c>
      <c r="FK370">
        <v>0</v>
      </c>
      <c r="FL370">
        <v>912.6806</v>
      </c>
      <c r="FM370">
        <v>-2.03046153469265</v>
      </c>
      <c r="FN370">
        <v>-38.0538460785926</v>
      </c>
      <c r="FO370">
        <v>18974.804</v>
      </c>
      <c r="FP370">
        <v>15</v>
      </c>
      <c r="FQ370">
        <v>0</v>
      </c>
      <c r="FR370" t="s">
        <v>441</v>
      </c>
      <c r="FS370">
        <v>1747249705.1</v>
      </c>
      <c r="FT370">
        <v>1747249711.1</v>
      </c>
      <c r="FU370">
        <v>0</v>
      </c>
      <c r="FV370">
        <v>0.871</v>
      </c>
      <c r="FW370">
        <v>0.066</v>
      </c>
      <c r="FX370">
        <v>5.486</v>
      </c>
      <c r="FY370">
        <v>0.145</v>
      </c>
      <c r="FZ370">
        <v>420</v>
      </c>
      <c r="GA370">
        <v>16</v>
      </c>
      <c r="GB370">
        <v>0.27</v>
      </c>
      <c r="GC370">
        <v>0.16</v>
      </c>
      <c r="GD370">
        <v>-51.6918333333333</v>
      </c>
      <c r="GE370">
        <v>1.22780259740258</v>
      </c>
      <c r="GF370">
        <v>0.613934610550461</v>
      </c>
      <c r="GG370">
        <v>0</v>
      </c>
      <c r="GH370">
        <v>912.796147058824</v>
      </c>
      <c r="GI370">
        <v>-2.01489686404701</v>
      </c>
      <c r="GJ370">
        <v>0.306272862998007</v>
      </c>
      <c r="GK370">
        <v>-1</v>
      </c>
      <c r="GL370">
        <v>2.86177904761905</v>
      </c>
      <c r="GM370">
        <v>-1.21340337662337</v>
      </c>
      <c r="GN370">
        <v>0.122658513221707</v>
      </c>
      <c r="GO370">
        <v>0</v>
      </c>
      <c r="GP370">
        <v>0</v>
      </c>
      <c r="GQ370">
        <v>2</v>
      </c>
      <c r="GR370" t="s">
        <v>467</v>
      </c>
      <c r="GS370">
        <v>3.12545</v>
      </c>
      <c r="GT370">
        <v>2.66007</v>
      </c>
      <c r="GU370">
        <v>0.165605</v>
      </c>
      <c r="GV370">
        <v>0.171385</v>
      </c>
      <c r="GW370">
        <v>0.0994268</v>
      </c>
      <c r="GX370">
        <v>0.0918029</v>
      </c>
      <c r="GY370">
        <v>21575.2</v>
      </c>
      <c r="GZ370">
        <v>20214.5</v>
      </c>
      <c r="HA370">
        <v>23123.2</v>
      </c>
      <c r="HB370">
        <v>23753.4</v>
      </c>
      <c r="HC370">
        <v>35496.7</v>
      </c>
      <c r="HD370">
        <v>35714</v>
      </c>
      <c r="HE370">
        <v>41688.7</v>
      </c>
      <c r="HF370">
        <v>42358.1</v>
      </c>
      <c r="HG370">
        <v>1.90535</v>
      </c>
      <c r="HH370">
        <v>1.79897</v>
      </c>
      <c r="HI370">
        <v>0.16363</v>
      </c>
      <c r="HJ370">
        <v>0</v>
      </c>
      <c r="HK370">
        <v>27.395</v>
      </c>
      <c r="HL370">
        <v>999.9</v>
      </c>
      <c r="HM370">
        <v>47.979</v>
      </c>
      <c r="HN370">
        <v>30.615</v>
      </c>
      <c r="HO370">
        <v>23.5199</v>
      </c>
      <c r="HP370">
        <v>54.2994</v>
      </c>
      <c r="HQ370">
        <v>42.9928</v>
      </c>
      <c r="HR370">
        <v>1</v>
      </c>
      <c r="HS370">
        <v>0.0461306</v>
      </c>
      <c r="HT370">
        <v>1.77002</v>
      </c>
      <c r="HU370">
        <v>20.2072</v>
      </c>
      <c r="HV370">
        <v>5.23331</v>
      </c>
      <c r="HW370">
        <v>11.992</v>
      </c>
      <c r="HX370">
        <v>4.95565</v>
      </c>
      <c r="HY370">
        <v>3.30395</v>
      </c>
      <c r="HZ370">
        <v>999.9</v>
      </c>
      <c r="IA370">
        <v>9999</v>
      </c>
      <c r="IB370">
        <v>9999</v>
      </c>
      <c r="IC370">
        <v>9999</v>
      </c>
      <c r="ID370">
        <v>1.86858</v>
      </c>
      <c r="IE370">
        <v>1.86432</v>
      </c>
      <c r="IF370">
        <v>1.87182</v>
      </c>
      <c r="IG370">
        <v>1.86278</v>
      </c>
      <c r="IH370">
        <v>1.86218</v>
      </c>
      <c r="II370">
        <v>1.86859</v>
      </c>
      <c r="IJ370">
        <v>1.85877</v>
      </c>
      <c r="IK370">
        <v>1.86514</v>
      </c>
      <c r="IL370">
        <v>5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7.12</v>
      </c>
      <c r="IZ370">
        <v>0.328</v>
      </c>
      <c r="JA370">
        <v>4.24591870636989</v>
      </c>
      <c r="JB370">
        <v>0.00406324532283829</v>
      </c>
      <c r="JC370">
        <v>-1.45373754250553e-06</v>
      </c>
      <c r="JD370">
        <v>2.45784242640463e-10</v>
      </c>
      <c r="JE370">
        <v>0.0444475935836347</v>
      </c>
      <c r="JF370">
        <v>0.00491888386651684</v>
      </c>
      <c r="JG370">
        <v>0.000226889049496401</v>
      </c>
      <c r="JH370">
        <v>4.01595507822366e-06</v>
      </c>
      <c r="JI370">
        <v>-0</v>
      </c>
      <c r="JJ370">
        <v>2035</v>
      </c>
      <c r="JK370">
        <v>2</v>
      </c>
      <c r="JL370">
        <v>30</v>
      </c>
      <c r="JM370">
        <v>187172.8</v>
      </c>
      <c r="JN370">
        <v>187172.7</v>
      </c>
      <c r="JO370">
        <v>2.22046</v>
      </c>
      <c r="JP370">
        <v>2.3584</v>
      </c>
      <c r="JQ370">
        <v>1.4978</v>
      </c>
      <c r="JR370">
        <v>2.32544</v>
      </c>
      <c r="JS370">
        <v>1.54419</v>
      </c>
      <c r="JT370">
        <v>2.25708</v>
      </c>
      <c r="JU370">
        <v>36.0582</v>
      </c>
      <c r="JV370">
        <v>24.105</v>
      </c>
      <c r="JW370">
        <v>18</v>
      </c>
      <c r="JX370">
        <v>545.569</v>
      </c>
      <c r="JY370">
        <v>421.287</v>
      </c>
      <c r="JZ370">
        <v>25.3477</v>
      </c>
      <c r="KA370">
        <v>28.0856</v>
      </c>
      <c r="KB370">
        <v>30.0004</v>
      </c>
      <c r="KC370">
        <v>27.8461</v>
      </c>
      <c r="KD370">
        <v>27.8542</v>
      </c>
      <c r="KE370">
        <v>44.4908</v>
      </c>
      <c r="KF370">
        <v>22.3999</v>
      </c>
      <c r="KG370">
        <v>45.8192</v>
      </c>
      <c r="KH370">
        <v>25.3032</v>
      </c>
      <c r="KI370">
        <v>1090.35</v>
      </c>
      <c r="KJ370">
        <v>20.9588</v>
      </c>
      <c r="KK370">
        <v>93.4341</v>
      </c>
      <c r="KL370">
        <v>98.7192</v>
      </c>
    </row>
    <row r="371" spans="1:298">
      <c r="A371">
        <v>355</v>
      </c>
      <c r="B371">
        <v>1758480078.1</v>
      </c>
      <c r="C371">
        <v>10750</v>
      </c>
      <c r="D371" t="s">
        <v>1156</v>
      </c>
      <c r="E371" t="s">
        <v>1157</v>
      </c>
      <c r="F371">
        <v>5</v>
      </c>
      <c r="G371" t="s">
        <v>436</v>
      </c>
      <c r="H371" t="s">
        <v>1027</v>
      </c>
      <c r="I371" t="s">
        <v>438</v>
      </c>
      <c r="J371">
        <v>1758480069.94615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1099.13546084849</v>
      </c>
      <c r="AL371">
        <v>1057.3143030303</v>
      </c>
      <c r="AM371">
        <v>3.583316017316</v>
      </c>
      <c r="AN371">
        <v>63.94</v>
      </c>
      <c r="AO371">
        <f>(AQ371 - AP371 + DZ371*1E3/(8.314*(EB371+273.15)) * AS371/DY371 * AR371) * DY371/(100*DM371) * 1000/(1000 - AQ371)</f>
        <v>0</v>
      </c>
      <c r="AP371">
        <v>20.8186466294475</v>
      </c>
      <c r="AQ371">
        <v>23.3945741258741</v>
      </c>
      <c r="AR371">
        <v>-0.00220562606048893</v>
      </c>
      <c r="AS371">
        <v>94.9993966536346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5.66</v>
      </c>
      <c r="DN371">
        <v>0.5</v>
      </c>
      <c r="DO371" t="s">
        <v>440</v>
      </c>
      <c r="DP371">
        <v>2</v>
      </c>
      <c r="DQ371" t="b">
        <v>1</v>
      </c>
      <c r="DR371">
        <v>1758480069.94615</v>
      </c>
      <c r="DS371">
        <v>1007.79246153846</v>
      </c>
      <c r="DT371">
        <v>1059.53692307692</v>
      </c>
      <c r="DU371">
        <v>23.4208461538461</v>
      </c>
      <c r="DV371">
        <v>20.7338307692308</v>
      </c>
      <c r="DW371">
        <v>1000.68876923077</v>
      </c>
      <c r="DX371">
        <v>23.0923615384615</v>
      </c>
      <c r="DY371">
        <v>500.014461538461</v>
      </c>
      <c r="DZ371">
        <v>90.0297846153846</v>
      </c>
      <c r="EA371">
        <v>0.0345684076923077</v>
      </c>
      <c r="EB371">
        <v>29.9976</v>
      </c>
      <c r="EC371">
        <v>30.0752230769231</v>
      </c>
      <c r="ED371">
        <v>999.9</v>
      </c>
      <c r="EE371">
        <v>0</v>
      </c>
      <c r="EF371">
        <v>0</v>
      </c>
      <c r="EG371">
        <v>10010.0446153846</v>
      </c>
      <c r="EH371">
        <v>0</v>
      </c>
      <c r="EI371">
        <v>10.7945</v>
      </c>
      <c r="EJ371">
        <v>-51.7450230769231</v>
      </c>
      <c r="EK371">
        <v>1031.96153846154</v>
      </c>
      <c r="EL371">
        <v>1081.97230769231</v>
      </c>
      <c r="EM371">
        <v>2.68702692307692</v>
      </c>
      <c r="EN371">
        <v>1059.53692307692</v>
      </c>
      <c r="EO371">
        <v>20.7338307692308</v>
      </c>
      <c r="EP371">
        <v>2.10857307692308</v>
      </c>
      <c r="EQ371">
        <v>1.86666307692308</v>
      </c>
      <c r="ER371">
        <v>18.2840923076923</v>
      </c>
      <c r="ES371">
        <v>16.3563384615385</v>
      </c>
      <c r="ET371">
        <v>1999.99384615385</v>
      </c>
      <c r="EU371">
        <v>0.979999615384615</v>
      </c>
      <c r="EV371">
        <v>0.0200006923076923</v>
      </c>
      <c r="EW371">
        <v>0</v>
      </c>
      <c r="EX371">
        <v>912.565076923077</v>
      </c>
      <c r="EY371">
        <v>5.00016</v>
      </c>
      <c r="EZ371">
        <v>18972.0461538462</v>
      </c>
      <c r="FA371">
        <v>18234.1538461538</v>
      </c>
      <c r="FB371">
        <v>49.0429230769231</v>
      </c>
      <c r="FC371">
        <v>49.562</v>
      </c>
      <c r="FD371">
        <v>49.4418461538462</v>
      </c>
      <c r="FE371">
        <v>49.125</v>
      </c>
      <c r="FF371">
        <v>50.812</v>
      </c>
      <c r="FG371">
        <v>1955.09384615385</v>
      </c>
      <c r="FH371">
        <v>39.9</v>
      </c>
      <c r="FI371">
        <v>0</v>
      </c>
      <c r="FJ371">
        <v>1758480079.4</v>
      </c>
      <c r="FK371">
        <v>0</v>
      </c>
      <c r="FL371">
        <v>912.541192307692</v>
      </c>
      <c r="FM371">
        <v>-1.23258119855069</v>
      </c>
      <c r="FN371">
        <v>-36.5504273228556</v>
      </c>
      <c r="FO371">
        <v>18971.7192307692</v>
      </c>
      <c r="FP371">
        <v>15</v>
      </c>
      <c r="FQ371">
        <v>0</v>
      </c>
      <c r="FR371" t="s">
        <v>441</v>
      </c>
      <c r="FS371">
        <v>1747249705.1</v>
      </c>
      <c r="FT371">
        <v>1747249711.1</v>
      </c>
      <c r="FU371">
        <v>0</v>
      </c>
      <c r="FV371">
        <v>0.871</v>
      </c>
      <c r="FW371">
        <v>0.066</v>
      </c>
      <c r="FX371">
        <v>5.486</v>
      </c>
      <c r="FY371">
        <v>0.145</v>
      </c>
      <c r="FZ371">
        <v>420</v>
      </c>
      <c r="GA371">
        <v>16</v>
      </c>
      <c r="GB371">
        <v>0.27</v>
      </c>
      <c r="GC371">
        <v>0.16</v>
      </c>
      <c r="GD371">
        <v>-51.6135857142857</v>
      </c>
      <c r="GE371">
        <v>-1.03477402597411</v>
      </c>
      <c r="GF371">
        <v>0.556399010890322</v>
      </c>
      <c r="GG371">
        <v>0</v>
      </c>
      <c r="GH371">
        <v>912.672705882353</v>
      </c>
      <c r="GI371">
        <v>-1.96656990159246</v>
      </c>
      <c r="GJ371">
        <v>0.283865598832783</v>
      </c>
      <c r="GK371">
        <v>-1</v>
      </c>
      <c r="GL371">
        <v>2.77293</v>
      </c>
      <c r="GM371">
        <v>-1.35424051948052</v>
      </c>
      <c r="GN371">
        <v>0.137356583630588</v>
      </c>
      <c r="GO371">
        <v>0</v>
      </c>
      <c r="GP371">
        <v>0</v>
      </c>
      <c r="GQ371">
        <v>2</v>
      </c>
      <c r="GR371" t="s">
        <v>467</v>
      </c>
      <c r="GS371">
        <v>3.12548</v>
      </c>
      <c r="GT371">
        <v>2.65993</v>
      </c>
      <c r="GU371">
        <v>0.167432</v>
      </c>
      <c r="GV371">
        <v>0.173053</v>
      </c>
      <c r="GW371">
        <v>0.0994233</v>
      </c>
      <c r="GX371">
        <v>0.0922279</v>
      </c>
      <c r="GY371">
        <v>21527.7</v>
      </c>
      <c r="GZ371">
        <v>20173.4</v>
      </c>
      <c r="HA371">
        <v>23122.9</v>
      </c>
      <c r="HB371">
        <v>23752.9</v>
      </c>
      <c r="HC371">
        <v>35496.6</v>
      </c>
      <c r="HD371">
        <v>35696.8</v>
      </c>
      <c r="HE371">
        <v>41688.2</v>
      </c>
      <c r="HF371">
        <v>42357.2</v>
      </c>
      <c r="HG371">
        <v>1.9054</v>
      </c>
      <c r="HH371">
        <v>1.79932</v>
      </c>
      <c r="HI371">
        <v>0.164222</v>
      </c>
      <c r="HJ371">
        <v>0</v>
      </c>
      <c r="HK371">
        <v>27.3836</v>
      </c>
      <c r="HL371">
        <v>999.9</v>
      </c>
      <c r="HM371">
        <v>48.053</v>
      </c>
      <c r="HN371">
        <v>30.605</v>
      </c>
      <c r="HO371">
        <v>23.5422</v>
      </c>
      <c r="HP371">
        <v>54.6094</v>
      </c>
      <c r="HQ371">
        <v>42.9728</v>
      </c>
      <c r="HR371">
        <v>1</v>
      </c>
      <c r="HS371">
        <v>0.0462907</v>
      </c>
      <c r="HT371">
        <v>1.74279</v>
      </c>
      <c r="HU371">
        <v>20.2076</v>
      </c>
      <c r="HV371">
        <v>5.23301</v>
      </c>
      <c r="HW371">
        <v>11.992</v>
      </c>
      <c r="HX371">
        <v>4.9556</v>
      </c>
      <c r="HY371">
        <v>3.30387</v>
      </c>
      <c r="HZ371">
        <v>999.9</v>
      </c>
      <c r="IA371">
        <v>9999</v>
      </c>
      <c r="IB371">
        <v>9999</v>
      </c>
      <c r="IC371">
        <v>9999</v>
      </c>
      <c r="ID371">
        <v>1.86857</v>
      </c>
      <c r="IE371">
        <v>1.86431</v>
      </c>
      <c r="IF371">
        <v>1.87181</v>
      </c>
      <c r="IG371">
        <v>1.86278</v>
      </c>
      <c r="IH371">
        <v>1.86218</v>
      </c>
      <c r="II371">
        <v>1.86859</v>
      </c>
      <c r="IJ371">
        <v>1.85875</v>
      </c>
      <c r="IK371">
        <v>1.86514</v>
      </c>
      <c r="IL371">
        <v>5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7.15</v>
      </c>
      <c r="IZ371">
        <v>0.328</v>
      </c>
      <c r="JA371">
        <v>4.24591870636989</v>
      </c>
      <c r="JB371">
        <v>0.00406324532283829</v>
      </c>
      <c r="JC371">
        <v>-1.45373754250553e-06</v>
      </c>
      <c r="JD371">
        <v>2.45784242640463e-10</v>
      </c>
      <c r="JE371">
        <v>0.0444475935836347</v>
      </c>
      <c r="JF371">
        <v>0.00491888386651684</v>
      </c>
      <c r="JG371">
        <v>0.000226889049496401</v>
      </c>
      <c r="JH371">
        <v>4.01595507822366e-06</v>
      </c>
      <c r="JI371">
        <v>-0</v>
      </c>
      <c r="JJ371">
        <v>2035</v>
      </c>
      <c r="JK371">
        <v>2</v>
      </c>
      <c r="JL371">
        <v>30</v>
      </c>
      <c r="JM371">
        <v>187172.9</v>
      </c>
      <c r="JN371">
        <v>187172.8</v>
      </c>
      <c r="JO371">
        <v>2.24854</v>
      </c>
      <c r="JP371">
        <v>2.35107</v>
      </c>
      <c r="JQ371">
        <v>1.4978</v>
      </c>
      <c r="JR371">
        <v>2.32544</v>
      </c>
      <c r="JS371">
        <v>1.54419</v>
      </c>
      <c r="JT371">
        <v>2.36084</v>
      </c>
      <c r="JU371">
        <v>36.0582</v>
      </c>
      <c r="JV371">
        <v>24.1225</v>
      </c>
      <c r="JW371">
        <v>18</v>
      </c>
      <c r="JX371">
        <v>545.646</v>
      </c>
      <c r="JY371">
        <v>421.524</v>
      </c>
      <c r="JZ371">
        <v>25.2793</v>
      </c>
      <c r="KA371">
        <v>28.0903</v>
      </c>
      <c r="KB371">
        <v>30.0004</v>
      </c>
      <c r="KC371">
        <v>27.8513</v>
      </c>
      <c r="KD371">
        <v>27.8589</v>
      </c>
      <c r="KE371">
        <v>45.015</v>
      </c>
      <c r="KF371">
        <v>22.3999</v>
      </c>
      <c r="KG371">
        <v>46.1893</v>
      </c>
      <c r="KH371">
        <v>25.2382</v>
      </c>
      <c r="KI371">
        <v>1110.59</v>
      </c>
      <c r="KJ371">
        <v>20.9519</v>
      </c>
      <c r="KK371">
        <v>93.433</v>
      </c>
      <c r="KL371">
        <v>98.7172</v>
      </c>
    </row>
    <row r="372" spans="1:298">
      <c r="A372">
        <v>356</v>
      </c>
      <c r="B372">
        <v>1758480083.1</v>
      </c>
      <c r="C372">
        <v>10755</v>
      </c>
      <c r="D372" t="s">
        <v>1158</v>
      </c>
      <c r="E372" t="s">
        <v>1159</v>
      </c>
      <c r="F372">
        <v>5</v>
      </c>
      <c r="G372" t="s">
        <v>436</v>
      </c>
      <c r="H372" t="s">
        <v>1027</v>
      </c>
      <c r="I372" t="s">
        <v>438</v>
      </c>
      <c r="J372">
        <v>1758480074.94615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1115.92749485714</v>
      </c>
      <c r="AL372">
        <v>1074.52593939394</v>
      </c>
      <c r="AM372">
        <v>3.41615584415579</v>
      </c>
      <c r="AN372">
        <v>63.94</v>
      </c>
      <c r="AO372">
        <f>(AQ372 - AP372 + DZ372*1E3/(8.314*(EB372+273.15)) * AS372/DY372 * AR372) * DY372/(100*DM372) * 1000/(1000 - AQ372)</f>
        <v>0</v>
      </c>
      <c r="AP372">
        <v>20.9494378157964</v>
      </c>
      <c r="AQ372">
        <v>23.4060909090909</v>
      </c>
      <c r="AR372">
        <v>0.000369764480896722</v>
      </c>
      <c r="AS372">
        <v>94.9993966536346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5.66</v>
      </c>
      <c r="DN372">
        <v>0.5</v>
      </c>
      <c r="DO372" t="s">
        <v>440</v>
      </c>
      <c r="DP372">
        <v>2</v>
      </c>
      <c r="DQ372" t="b">
        <v>1</v>
      </c>
      <c r="DR372">
        <v>1758480074.94615</v>
      </c>
      <c r="DS372">
        <v>1025.02292307692</v>
      </c>
      <c r="DT372">
        <v>1076.37923076923</v>
      </c>
      <c r="DU372">
        <v>23.4062384615385</v>
      </c>
      <c r="DV372">
        <v>20.8407692307692</v>
      </c>
      <c r="DW372">
        <v>1017.88638461538</v>
      </c>
      <c r="DX372">
        <v>23.0780692307692</v>
      </c>
      <c r="DY372">
        <v>500.047538461538</v>
      </c>
      <c r="DZ372">
        <v>90.0311538461538</v>
      </c>
      <c r="EA372">
        <v>0.0344238615384615</v>
      </c>
      <c r="EB372">
        <v>29.9754923076923</v>
      </c>
      <c r="EC372">
        <v>30.0624923076923</v>
      </c>
      <c r="ED372">
        <v>999.9</v>
      </c>
      <c r="EE372">
        <v>0</v>
      </c>
      <c r="EF372">
        <v>0</v>
      </c>
      <c r="EG372">
        <v>10012.1030769231</v>
      </c>
      <c r="EH372">
        <v>0</v>
      </c>
      <c r="EI372">
        <v>10.7945</v>
      </c>
      <c r="EJ372">
        <v>-51.3576230769231</v>
      </c>
      <c r="EK372">
        <v>1049.59</v>
      </c>
      <c r="EL372">
        <v>1099.29153846154</v>
      </c>
      <c r="EM372">
        <v>2.56548307692308</v>
      </c>
      <c r="EN372">
        <v>1076.37923076923</v>
      </c>
      <c r="EO372">
        <v>20.8407692307692</v>
      </c>
      <c r="EP372">
        <v>2.10729076923077</v>
      </c>
      <c r="EQ372">
        <v>1.87631846153846</v>
      </c>
      <c r="ER372">
        <v>18.2744</v>
      </c>
      <c r="ES372">
        <v>16.4373076923077</v>
      </c>
      <c r="ET372">
        <v>1999.96692307692</v>
      </c>
      <c r="EU372">
        <v>0.979999615384615</v>
      </c>
      <c r="EV372">
        <v>0.0200006923076923</v>
      </c>
      <c r="EW372">
        <v>0</v>
      </c>
      <c r="EX372">
        <v>912.440230769231</v>
      </c>
      <c r="EY372">
        <v>5.00016</v>
      </c>
      <c r="EZ372">
        <v>18969.0384615385</v>
      </c>
      <c r="FA372">
        <v>18233.9</v>
      </c>
      <c r="FB372">
        <v>49.0524615384615</v>
      </c>
      <c r="FC372">
        <v>49.5716923076923</v>
      </c>
      <c r="FD372">
        <v>49.4466923076923</v>
      </c>
      <c r="FE372">
        <v>49.125</v>
      </c>
      <c r="FF372">
        <v>50.812</v>
      </c>
      <c r="FG372">
        <v>1955.06692307692</v>
      </c>
      <c r="FH372">
        <v>39.9</v>
      </c>
      <c r="FI372">
        <v>0</v>
      </c>
      <c r="FJ372">
        <v>1758480084.2</v>
      </c>
      <c r="FK372">
        <v>0</v>
      </c>
      <c r="FL372">
        <v>912.405230769231</v>
      </c>
      <c r="FM372">
        <v>-1.79213674842869</v>
      </c>
      <c r="FN372">
        <v>-31.8974359403445</v>
      </c>
      <c r="FO372">
        <v>18969.1230769231</v>
      </c>
      <c r="FP372">
        <v>15</v>
      </c>
      <c r="FQ372">
        <v>0</v>
      </c>
      <c r="FR372" t="s">
        <v>441</v>
      </c>
      <c r="FS372">
        <v>1747249705.1</v>
      </c>
      <c r="FT372">
        <v>1747249711.1</v>
      </c>
      <c r="FU372">
        <v>0</v>
      </c>
      <c r="FV372">
        <v>0.871</v>
      </c>
      <c r="FW372">
        <v>0.066</v>
      </c>
      <c r="FX372">
        <v>5.486</v>
      </c>
      <c r="FY372">
        <v>0.145</v>
      </c>
      <c r="FZ372">
        <v>420</v>
      </c>
      <c r="GA372">
        <v>16</v>
      </c>
      <c r="GB372">
        <v>0.27</v>
      </c>
      <c r="GC372">
        <v>0.16</v>
      </c>
      <c r="GD372">
        <v>-51.5429238095238</v>
      </c>
      <c r="GE372">
        <v>3.40058181818172</v>
      </c>
      <c r="GF372">
        <v>0.529078036286449</v>
      </c>
      <c r="GG372">
        <v>0</v>
      </c>
      <c r="GH372">
        <v>912.467529411765</v>
      </c>
      <c r="GI372">
        <v>-1.61145913054069</v>
      </c>
      <c r="GJ372">
        <v>0.218478594360571</v>
      </c>
      <c r="GK372">
        <v>-1</v>
      </c>
      <c r="GL372">
        <v>2.63279857142857</v>
      </c>
      <c r="GM372">
        <v>-1.48398233766234</v>
      </c>
      <c r="GN372">
        <v>0.150246406320567</v>
      </c>
      <c r="GO372">
        <v>0</v>
      </c>
      <c r="GP372">
        <v>0</v>
      </c>
      <c r="GQ372">
        <v>2</v>
      </c>
      <c r="GR372" t="s">
        <v>467</v>
      </c>
      <c r="GS372">
        <v>3.12543</v>
      </c>
      <c r="GT372">
        <v>2.65991</v>
      </c>
      <c r="GU372">
        <v>0.169176</v>
      </c>
      <c r="GV372">
        <v>0.174776</v>
      </c>
      <c r="GW372">
        <v>0.0994533</v>
      </c>
      <c r="GX372">
        <v>0.0925268</v>
      </c>
      <c r="GY372">
        <v>21481.9</v>
      </c>
      <c r="GZ372">
        <v>20131.3</v>
      </c>
      <c r="HA372">
        <v>23122.2</v>
      </c>
      <c r="HB372">
        <v>23752.8</v>
      </c>
      <c r="HC372">
        <v>35494.6</v>
      </c>
      <c r="HD372">
        <v>35685</v>
      </c>
      <c r="HE372">
        <v>41687.2</v>
      </c>
      <c r="HF372">
        <v>42357.1</v>
      </c>
      <c r="HG372">
        <v>1.90497</v>
      </c>
      <c r="HH372">
        <v>1.7997</v>
      </c>
      <c r="HI372">
        <v>0.163473</v>
      </c>
      <c r="HJ372">
        <v>0</v>
      </c>
      <c r="HK372">
        <v>27.3736</v>
      </c>
      <c r="HL372">
        <v>999.9</v>
      </c>
      <c r="HM372">
        <v>48.15</v>
      </c>
      <c r="HN372">
        <v>30.605</v>
      </c>
      <c r="HO372">
        <v>23.5889</v>
      </c>
      <c r="HP372">
        <v>54.3794</v>
      </c>
      <c r="HQ372">
        <v>42.9888</v>
      </c>
      <c r="HR372">
        <v>1</v>
      </c>
      <c r="HS372">
        <v>0.0465904</v>
      </c>
      <c r="HT372">
        <v>1.71465</v>
      </c>
      <c r="HU372">
        <v>20.208</v>
      </c>
      <c r="HV372">
        <v>5.23346</v>
      </c>
      <c r="HW372">
        <v>11.992</v>
      </c>
      <c r="HX372">
        <v>4.9556</v>
      </c>
      <c r="HY372">
        <v>3.30393</v>
      </c>
      <c r="HZ372">
        <v>999.9</v>
      </c>
      <c r="IA372">
        <v>9999</v>
      </c>
      <c r="IB372">
        <v>9999</v>
      </c>
      <c r="IC372">
        <v>9999</v>
      </c>
      <c r="ID372">
        <v>1.86858</v>
      </c>
      <c r="IE372">
        <v>1.86428</v>
      </c>
      <c r="IF372">
        <v>1.87181</v>
      </c>
      <c r="IG372">
        <v>1.86279</v>
      </c>
      <c r="IH372">
        <v>1.86218</v>
      </c>
      <c r="II372">
        <v>1.86859</v>
      </c>
      <c r="IJ372">
        <v>1.85876</v>
      </c>
      <c r="IK372">
        <v>1.86511</v>
      </c>
      <c r="IL372">
        <v>5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7.18</v>
      </c>
      <c r="IZ372">
        <v>0.3282</v>
      </c>
      <c r="JA372">
        <v>4.24591870636989</v>
      </c>
      <c r="JB372">
        <v>0.00406324532283829</v>
      </c>
      <c r="JC372">
        <v>-1.45373754250553e-06</v>
      </c>
      <c r="JD372">
        <v>2.45784242640463e-10</v>
      </c>
      <c r="JE372">
        <v>0.0444475935836347</v>
      </c>
      <c r="JF372">
        <v>0.00491888386651684</v>
      </c>
      <c r="JG372">
        <v>0.000226889049496401</v>
      </c>
      <c r="JH372">
        <v>4.01595507822366e-06</v>
      </c>
      <c r="JI372">
        <v>-0</v>
      </c>
      <c r="JJ372">
        <v>2035</v>
      </c>
      <c r="JK372">
        <v>2</v>
      </c>
      <c r="JL372">
        <v>30</v>
      </c>
      <c r="JM372">
        <v>187173</v>
      </c>
      <c r="JN372">
        <v>187172.9</v>
      </c>
      <c r="JO372">
        <v>2.27417</v>
      </c>
      <c r="JP372">
        <v>2.33765</v>
      </c>
      <c r="JQ372">
        <v>1.4978</v>
      </c>
      <c r="JR372">
        <v>2.32544</v>
      </c>
      <c r="JS372">
        <v>1.54419</v>
      </c>
      <c r="JT372">
        <v>2.35962</v>
      </c>
      <c r="JU372">
        <v>36.0816</v>
      </c>
      <c r="JV372">
        <v>24.1225</v>
      </c>
      <c r="JW372">
        <v>18</v>
      </c>
      <c r="JX372">
        <v>545.411</v>
      </c>
      <c r="JY372">
        <v>421.777</v>
      </c>
      <c r="JZ372">
        <v>25.2175</v>
      </c>
      <c r="KA372">
        <v>28.0952</v>
      </c>
      <c r="KB372">
        <v>30.0004</v>
      </c>
      <c r="KC372">
        <v>27.8561</v>
      </c>
      <c r="KD372">
        <v>27.8637</v>
      </c>
      <c r="KE372">
        <v>45.5819</v>
      </c>
      <c r="KF372">
        <v>22.3999</v>
      </c>
      <c r="KG372">
        <v>46.1893</v>
      </c>
      <c r="KH372">
        <v>25.1841</v>
      </c>
      <c r="KI372">
        <v>1124.18</v>
      </c>
      <c r="KJ372">
        <v>20.9991</v>
      </c>
      <c r="KK372">
        <v>93.4304</v>
      </c>
      <c r="KL372">
        <v>98.7169</v>
      </c>
    </row>
    <row r="373" spans="1:298">
      <c r="A373">
        <v>357</v>
      </c>
      <c r="B373">
        <v>1758480088.1</v>
      </c>
      <c r="C373">
        <v>10760</v>
      </c>
      <c r="D373" t="s">
        <v>1160</v>
      </c>
      <c r="E373" t="s">
        <v>1161</v>
      </c>
      <c r="F373">
        <v>5</v>
      </c>
      <c r="G373" t="s">
        <v>436</v>
      </c>
      <c r="H373" t="s">
        <v>1027</v>
      </c>
      <c r="I373" t="s">
        <v>438</v>
      </c>
      <c r="J373">
        <v>1758480079.94615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1133.00694247619</v>
      </c>
      <c r="AL373">
        <v>1091.75472727273</v>
      </c>
      <c r="AM373">
        <v>3.43265367965355</v>
      </c>
      <c r="AN373">
        <v>63.94</v>
      </c>
      <c r="AO373">
        <f>(AQ373 - AP373 + DZ373*1E3/(8.314*(EB373+273.15)) * AS373/DY373 * AR373) * DY373/(100*DM373) * 1000/(1000 - AQ373)</f>
        <v>0</v>
      </c>
      <c r="AP373">
        <v>21.0320197540418</v>
      </c>
      <c r="AQ373">
        <v>23.4116769230769</v>
      </c>
      <c r="AR373">
        <v>0.000358937445338086</v>
      </c>
      <c r="AS373">
        <v>94.9993966536346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5.66</v>
      </c>
      <c r="DN373">
        <v>0.5</v>
      </c>
      <c r="DO373" t="s">
        <v>440</v>
      </c>
      <c r="DP373">
        <v>2</v>
      </c>
      <c r="DQ373" t="b">
        <v>1</v>
      </c>
      <c r="DR373">
        <v>1758480079.94615</v>
      </c>
      <c r="DS373">
        <v>1042.06307692308</v>
      </c>
      <c r="DT373">
        <v>1093.11307692308</v>
      </c>
      <c r="DU373">
        <v>23.4030923076923</v>
      </c>
      <c r="DV373">
        <v>20.9441230769231</v>
      </c>
      <c r="DW373">
        <v>1034.89615384615</v>
      </c>
      <c r="DX373">
        <v>23.075</v>
      </c>
      <c r="DY373">
        <v>500.027076923077</v>
      </c>
      <c r="DZ373">
        <v>90.0321461538462</v>
      </c>
      <c r="EA373">
        <v>0.0343829692307692</v>
      </c>
      <c r="EB373">
        <v>29.9539846153846</v>
      </c>
      <c r="EC373">
        <v>30.0508846153846</v>
      </c>
      <c r="ED373">
        <v>999.9</v>
      </c>
      <c r="EE373">
        <v>0</v>
      </c>
      <c r="EF373">
        <v>0</v>
      </c>
      <c r="EG373">
        <v>10001.48</v>
      </c>
      <c r="EH373">
        <v>0</v>
      </c>
      <c r="EI373">
        <v>10.7945</v>
      </c>
      <c r="EJ373">
        <v>-51.0515692307692</v>
      </c>
      <c r="EK373">
        <v>1067.03461538462</v>
      </c>
      <c r="EL373">
        <v>1116.49923076923</v>
      </c>
      <c r="EM373">
        <v>2.45898538461538</v>
      </c>
      <c r="EN373">
        <v>1093.11307692308</v>
      </c>
      <c r="EO373">
        <v>20.9441230769231</v>
      </c>
      <c r="EP373">
        <v>2.10703153846154</v>
      </c>
      <c r="EQ373">
        <v>1.88564384615385</v>
      </c>
      <c r="ER373">
        <v>18.2724384615385</v>
      </c>
      <c r="ES373">
        <v>16.5152923076923</v>
      </c>
      <c r="ET373">
        <v>1999.98230769231</v>
      </c>
      <c r="EU373">
        <v>0.980000076923077</v>
      </c>
      <c r="EV373">
        <v>0.0200002615384615</v>
      </c>
      <c r="EW373">
        <v>0</v>
      </c>
      <c r="EX373">
        <v>912.266</v>
      </c>
      <c r="EY373">
        <v>5.00016</v>
      </c>
      <c r="EZ373">
        <v>18966.4461538462</v>
      </c>
      <c r="FA373">
        <v>18234.0384615385</v>
      </c>
      <c r="FB373">
        <v>49.0572307692308</v>
      </c>
      <c r="FC373">
        <v>49.5910769230769</v>
      </c>
      <c r="FD373">
        <v>49.4612307692308</v>
      </c>
      <c r="FE373">
        <v>49.125</v>
      </c>
      <c r="FF373">
        <v>50.812</v>
      </c>
      <c r="FG373">
        <v>1955.08230769231</v>
      </c>
      <c r="FH373">
        <v>39.9</v>
      </c>
      <c r="FI373">
        <v>0</v>
      </c>
      <c r="FJ373">
        <v>1758480089</v>
      </c>
      <c r="FK373">
        <v>0</v>
      </c>
      <c r="FL373">
        <v>912.222192307692</v>
      </c>
      <c r="FM373">
        <v>-2.29521367019571</v>
      </c>
      <c r="FN373">
        <v>-31.5487178694594</v>
      </c>
      <c r="FO373">
        <v>18966.5769230769</v>
      </c>
      <c r="FP373">
        <v>15</v>
      </c>
      <c r="FQ373">
        <v>0</v>
      </c>
      <c r="FR373" t="s">
        <v>441</v>
      </c>
      <c r="FS373">
        <v>1747249705.1</v>
      </c>
      <c r="FT373">
        <v>1747249711.1</v>
      </c>
      <c r="FU373">
        <v>0</v>
      </c>
      <c r="FV373">
        <v>0.871</v>
      </c>
      <c r="FW373">
        <v>0.066</v>
      </c>
      <c r="FX373">
        <v>5.486</v>
      </c>
      <c r="FY373">
        <v>0.145</v>
      </c>
      <c r="FZ373">
        <v>420</v>
      </c>
      <c r="GA373">
        <v>16</v>
      </c>
      <c r="GB373">
        <v>0.27</v>
      </c>
      <c r="GC373">
        <v>0.16</v>
      </c>
      <c r="GD373">
        <v>-51.138455</v>
      </c>
      <c r="GE373">
        <v>3.81298195488728</v>
      </c>
      <c r="GF373">
        <v>0.518204643432497</v>
      </c>
      <c r="GG373">
        <v>0</v>
      </c>
      <c r="GH373">
        <v>912.329382352941</v>
      </c>
      <c r="GI373">
        <v>-1.99573720037153</v>
      </c>
      <c r="GJ373">
        <v>0.254607773864245</v>
      </c>
      <c r="GK373">
        <v>-1</v>
      </c>
      <c r="GL373">
        <v>2.513618</v>
      </c>
      <c r="GM373">
        <v>-1.29464300751879</v>
      </c>
      <c r="GN373">
        <v>0.127061674182265</v>
      </c>
      <c r="GO373">
        <v>0</v>
      </c>
      <c r="GP373">
        <v>0</v>
      </c>
      <c r="GQ373">
        <v>2</v>
      </c>
      <c r="GR373" t="s">
        <v>467</v>
      </c>
      <c r="GS373">
        <v>3.12545</v>
      </c>
      <c r="GT373">
        <v>2.66011</v>
      </c>
      <c r="GU373">
        <v>0.170904</v>
      </c>
      <c r="GV373">
        <v>0.176364</v>
      </c>
      <c r="GW373">
        <v>0.0994455</v>
      </c>
      <c r="GX373">
        <v>0.0926389</v>
      </c>
      <c r="GY373">
        <v>21436.9</v>
      </c>
      <c r="GZ373">
        <v>20092.3</v>
      </c>
      <c r="HA373">
        <v>23121.8</v>
      </c>
      <c r="HB373">
        <v>23752.5</v>
      </c>
      <c r="HC373">
        <v>35494.6</v>
      </c>
      <c r="HD373">
        <v>35680.1</v>
      </c>
      <c r="HE373">
        <v>41686.6</v>
      </c>
      <c r="HF373">
        <v>42356.4</v>
      </c>
      <c r="HG373">
        <v>1.90485</v>
      </c>
      <c r="HH373">
        <v>1.79965</v>
      </c>
      <c r="HI373">
        <v>0.163674</v>
      </c>
      <c r="HJ373">
        <v>0</v>
      </c>
      <c r="HK373">
        <v>27.3624</v>
      </c>
      <c r="HL373">
        <v>999.9</v>
      </c>
      <c r="HM373">
        <v>48.224</v>
      </c>
      <c r="HN373">
        <v>30.595</v>
      </c>
      <c r="HO373">
        <v>23.6103</v>
      </c>
      <c r="HP373">
        <v>54.3594</v>
      </c>
      <c r="HQ373">
        <v>43.0409</v>
      </c>
      <c r="HR373">
        <v>1</v>
      </c>
      <c r="HS373">
        <v>0.046687</v>
      </c>
      <c r="HT373">
        <v>1.70837</v>
      </c>
      <c r="HU373">
        <v>20.2082</v>
      </c>
      <c r="HV373">
        <v>5.23346</v>
      </c>
      <c r="HW373">
        <v>11.992</v>
      </c>
      <c r="HX373">
        <v>4.95565</v>
      </c>
      <c r="HY373">
        <v>3.30393</v>
      </c>
      <c r="HZ373">
        <v>999.9</v>
      </c>
      <c r="IA373">
        <v>9999</v>
      </c>
      <c r="IB373">
        <v>9999</v>
      </c>
      <c r="IC373">
        <v>9999</v>
      </c>
      <c r="ID373">
        <v>1.86859</v>
      </c>
      <c r="IE373">
        <v>1.86429</v>
      </c>
      <c r="IF373">
        <v>1.87183</v>
      </c>
      <c r="IG373">
        <v>1.86277</v>
      </c>
      <c r="IH373">
        <v>1.86217</v>
      </c>
      <c r="II373">
        <v>1.86859</v>
      </c>
      <c r="IJ373">
        <v>1.85873</v>
      </c>
      <c r="IK373">
        <v>1.86511</v>
      </c>
      <c r="IL373">
        <v>5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7.22</v>
      </c>
      <c r="IZ373">
        <v>0.3282</v>
      </c>
      <c r="JA373">
        <v>4.24591870636989</v>
      </c>
      <c r="JB373">
        <v>0.00406324532283829</v>
      </c>
      <c r="JC373">
        <v>-1.45373754250553e-06</v>
      </c>
      <c r="JD373">
        <v>2.45784242640463e-10</v>
      </c>
      <c r="JE373">
        <v>0.0444475935836347</v>
      </c>
      <c r="JF373">
        <v>0.00491888386651684</v>
      </c>
      <c r="JG373">
        <v>0.000226889049496401</v>
      </c>
      <c r="JH373">
        <v>4.01595507822366e-06</v>
      </c>
      <c r="JI373">
        <v>-0</v>
      </c>
      <c r="JJ373">
        <v>2035</v>
      </c>
      <c r="JK373">
        <v>2</v>
      </c>
      <c r="JL373">
        <v>30</v>
      </c>
      <c r="JM373">
        <v>187173</v>
      </c>
      <c r="JN373">
        <v>187173</v>
      </c>
      <c r="JO373">
        <v>2.30103</v>
      </c>
      <c r="JP373">
        <v>2.35107</v>
      </c>
      <c r="JQ373">
        <v>1.4978</v>
      </c>
      <c r="JR373">
        <v>2.32544</v>
      </c>
      <c r="JS373">
        <v>1.54419</v>
      </c>
      <c r="JT373">
        <v>2.30347</v>
      </c>
      <c r="JU373">
        <v>36.0582</v>
      </c>
      <c r="JV373">
        <v>24.1138</v>
      </c>
      <c r="JW373">
        <v>18</v>
      </c>
      <c r="JX373">
        <v>545.365</v>
      </c>
      <c r="JY373">
        <v>421.782</v>
      </c>
      <c r="JZ373">
        <v>25.1677</v>
      </c>
      <c r="KA373">
        <v>28.1005</v>
      </c>
      <c r="KB373">
        <v>30.0003</v>
      </c>
      <c r="KC373">
        <v>27.8602</v>
      </c>
      <c r="KD373">
        <v>27.8684</v>
      </c>
      <c r="KE373">
        <v>46.0893</v>
      </c>
      <c r="KF373">
        <v>22.3999</v>
      </c>
      <c r="KG373">
        <v>46.5734</v>
      </c>
      <c r="KH373">
        <v>25.1503</v>
      </c>
      <c r="KI373">
        <v>1137.73</v>
      </c>
      <c r="KJ373">
        <v>21.0653</v>
      </c>
      <c r="KK373">
        <v>93.4291</v>
      </c>
      <c r="KL373">
        <v>98.7154</v>
      </c>
    </row>
    <row r="374" spans="1:298">
      <c r="A374">
        <v>358</v>
      </c>
      <c r="B374">
        <v>1758480093.1</v>
      </c>
      <c r="C374">
        <v>10765</v>
      </c>
      <c r="D374" t="s">
        <v>1162</v>
      </c>
      <c r="E374" t="s">
        <v>1163</v>
      </c>
      <c r="F374">
        <v>5</v>
      </c>
      <c r="G374" t="s">
        <v>436</v>
      </c>
      <c r="H374" t="s">
        <v>1027</v>
      </c>
      <c r="I374" t="s">
        <v>438</v>
      </c>
      <c r="J374">
        <v>1758480084.94615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1149.25360931602</v>
      </c>
      <c r="AL374">
        <v>1108.66763636364</v>
      </c>
      <c r="AM374">
        <v>3.37341125541115</v>
      </c>
      <c r="AN374">
        <v>63.94</v>
      </c>
      <c r="AO374">
        <f>(AQ374 - AP374 + DZ374*1E3/(8.314*(EB374+273.15)) * AS374/DY374 * AR374) * DY374/(100*DM374) * 1000/(1000 - AQ374)</f>
        <v>0</v>
      </c>
      <c r="AP374">
        <v>21.0792490114429</v>
      </c>
      <c r="AQ374">
        <v>23.3957153846154</v>
      </c>
      <c r="AR374">
        <v>-0.000316413099161379</v>
      </c>
      <c r="AS374">
        <v>94.9993966536346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5.66</v>
      </c>
      <c r="DN374">
        <v>0.5</v>
      </c>
      <c r="DO374" t="s">
        <v>440</v>
      </c>
      <c r="DP374">
        <v>2</v>
      </c>
      <c r="DQ374" t="b">
        <v>1</v>
      </c>
      <c r="DR374">
        <v>1758480084.94615</v>
      </c>
      <c r="DS374">
        <v>1058.93692307692</v>
      </c>
      <c r="DT374">
        <v>1109.37384615385</v>
      </c>
      <c r="DU374">
        <v>23.4038615384615</v>
      </c>
      <c r="DV374">
        <v>21.0315461538462</v>
      </c>
      <c r="DW374">
        <v>1051.74076923077</v>
      </c>
      <c r="DX374">
        <v>23.0757384615385</v>
      </c>
      <c r="DY374">
        <v>500.027307692308</v>
      </c>
      <c r="DZ374">
        <v>90.0326076923077</v>
      </c>
      <c r="EA374">
        <v>0.0342252384615385</v>
      </c>
      <c r="EB374">
        <v>29.9304538461538</v>
      </c>
      <c r="EC374">
        <v>30.0394538461538</v>
      </c>
      <c r="ED374">
        <v>999.9</v>
      </c>
      <c r="EE374">
        <v>0</v>
      </c>
      <c r="EF374">
        <v>0</v>
      </c>
      <c r="EG374">
        <v>10011.82</v>
      </c>
      <c r="EH374">
        <v>0</v>
      </c>
      <c r="EI374">
        <v>10.7945</v>
      </c>
      <c r="EJ374">
        <v>-50.4385461538462</v>
      </c>
      <c r="EK374">
        <v>1084.31384615385</v>
      </c>
      <c r="EL374">
        <v>1133.20846153846</v>
      </c>
      <c r="EM374">
        <v>2.37231923076923</v>
      </c>
      <c r="EN374">
        <v>1109.37384615385</v>
      </c>
      <c r="EO374">
        <v>21.0315461538462</v>
      </c>
      <c r="EP374">
        <v>2.10711153846154</v>
      </c>
      <c r="EQ374">
        <v>1.89352384615385</v>
      </c>
      <c r="ER374">
        <v>18.2730307692308</v>
      </c>
      <c r="ES374">
        <v>16.5809230769231</v>
      </c>
      <c r="ET374">
        <v>2000.02307692308</v>
      </c>
      <c r="EU374">
        <v>0.980000769230769</v>
      </c>
      <c r="EV374">
        <v>0.0199996153846154</v>
      </c>
      <c r="EW374">
        <v>0</v>
      </c>
      <c r="EX374">
        <v>912.100692307692</v>
      </c>
      <c r="EY374">
        <v>5.00016</v>
      </c>
      <c r="EZ374">
        <v>18964.3307692308</v>
      </c>
      <c r="FA374">
        <v>18234.4</v>
      </c>
      <c r="FB374">
        <v>49.062</v>
      </c>
      <c r="FC374">
        <v>49.6007692307692</v>
      </c>
      <c r="FD374">
        <v>49.4757692307692</v>
      </c>
      <c r="FE374">
        <v>49.125</v>
      </c>
      <c r="FF374">
        <v>50.812</v>
      </c>
      <c r="FG374">
        <v>1955.12307692308</v>
      </c>
      <c r="FH374">
        <v>39.9</v>
      </c>
      <c r="FI374">
        <v>0</v>
      </c>
      <c r="FJ374">
        <v>1758480094.4</v>
      </c>
      <c r="FK374">
        <v>0</v>
      </c>
      <c r="FL374">
        <v>912.04064</v>
      </c>
      <c r="FM374">
        <v>-1.55507691900532</v>
      </c>
      <c r="FN374">
        <v>-32.5692306964888</v>
      </c>
      <c r="FO374">
        <v>18963.632</v>
      </c>
      <c r="FP374">
        <v>15</v>
      </c>
      <c r="FQ374">
        <v>0</v>
      </c>
      <c r="FR374" t="s">
        <v>441</v>
      </c>
      <c r="FS374">
        <v>1747249705.1</v>
      </c>
      <c r="FT374">
        <v>1747249711.1</v>
      </c>
      <c r="FU374">
        <v>0</v>
      </c>
      <c r="FV374">
        <v>0.871</v>
      </c>
      <c r="FW374">
        <v>0.066</v>
      </c>
      <c r="FX374">
        <v>5.486</v>
      </c>
      <c r="FY374">
        <v>0.145</v>
      </c>
      <c r="FZ374">
        <v>420</v>
      </c>
      <c r="GA374">
        <v>16</v>
      </c>
      <c r="GB374">
        <v>0.27</v>
      </c>
      <c r="GC374">
        <v>0.16</v>
      </c>
      <c r="GD374">
        <v>-50.871885</v>
      </c>
      <c r="GE374">
        <v>6.68100000000008</v>
      </c>
      <c r="GF374">
        <v>0.692722795405927</v>
      </c>
      <c r="GG374">
        <v>0</v>
      </c>
      <c r="GH374">
        <v>912.215382352941</v>
      </c>
      <c r="GI374">
        <v>-1.86675324503383</v>
      </c>
      <c r="GJ374">
        <v>0.24535724431048</v>
      </c>
      <c r="GK374">
        <v>-1</v>
      </c>
      <c r="GL374">
        <v>2.4335575</v>
      </c>
      <c r="GM374">
        <v>-1.02200977443609</v>
      </c>
      <c r="GN374">
        <v>0.100482211404557</v>
      </c>
      <c r="GO374">
        <v>0</v>
      </c>
      <c r="GP374">
        <v>0</v>
      </c>
      <c r="GQ374">
        <v>2</v>
      </c>
      <c r="GR374" t="s">
        <v>467</v>
      </c>
      <c r="GS374">
        <v>3.12552</v>
      </c>
      <c r="GT374">
        <v>2.65995</v>
      </c>
      <c r="GU374">
        <v>0.17258</v>
      </c>
      <c r="GV374">
        <v>0.177924</v>
      </c>
      <c r="GW374">
        <v>0.0994246</v>
      </c>
      <c r="GX374">
        <v>0.0929042</v>
      </c>
      <c r="GY374">
        <v>21393.3</v>
      </c>
      <c r="GZ374">
        <v>20054</v>
      </c>
      <c r="HA374">
        <v>23121.6</v>
      </c>
      <c r="HB374">
        <v>23752.3</v>
      </c>
      <c r="HC374">
        <v>35495.3</v>
      </c>
      <c r="HD374">
        <v>35669.6</v>
      </c>
      <c r="HE374">
        <v>41686.3</v>
      </c>
      <c r="HF374">
        <v>42356.2</v>
      </c>
      <c r="HG374">
        <v>1.90453</v>
      </c>
      <c r="HH374">
        <v>1.7999</v>
      </c>
      <c r="HI374">
        <v>0.163175</v>
      </c>
      <c r="HJ374">
        <v>0</v>
      </c>
      <c r="HK374">
        <v>27.3544</v>
      </c>
      <c r="HL374">
        <v>999.9</v>
      </c>
      <c r="HM374">
        <v>48.297</v>
      </c>
      <c r="HN374">
        <v>30.605</v>
      </c>
      <c r="HO374">
        <v>23.6611</v>
      </c>
      <c r="HP374">
        <v>54.1894</v>
      </c>
      <c r="HQ374">
        <v>42.8486</v>
      </c>
      <c r="HR374">
        <v>1</v>
      </c>
      <c r="HS374">
        <v>0.046936</v>
      </c>
      <c r="HT374">
        <v>1.64799</v>
      </c>
      <c r="HU374">
        <v>20.209</v>
      </c>
      <c r="HV374">
        <v>5.23301</v>
      </c>
      <c r="HW374">
        <v>11.992</v>
      </c>
      <c r="HX374">
        <v>4.9555</v>
      </c>
      <c r="HY374">
        <v>3.3039</v>
      </c>
      <c r="HZ374">
        <v>999.9</v>
      </c>
      <c r="IA374">
        <v>9999</v>
      </c>
      <c r="IB374">
        <v>9999</v>
      </c>
      <c r="IC374">
        <v>9999</v>
      </c>
      <c r="ID374">
        <v>1.86859</v>
      </c>
      <c r="IE374">
        <v>1.86427</v>
      </c>
      <c r="IF374">
        <v>1.8718</v>
      </c>
      <c r="IG374">
        <v>1.86277</v>
      </c>
      <c r="IH374">
        <v>1.86218</v>
      </c>
      <c r="II374">
        <v>1.86859</v>
      </c>
      <c r="IJ374">
        <v>1.85874</v>
      </c>
      <c r="IK374">
        <v>1.86511</v>
      </c>
      <c r="IL374">
        <v>5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7.24</v>
      </c>
      <c r="IZ374">
        <v>0.328</v>
      </c>
      <c r="JA374">
        <v>4.24591870636989</v>
      </c>
      <c r="JB374">
        <v>0.00406324532283829</v>
      </c>
      <c r="JC374">
        <v>-1.45373754250553e-06</v>
      </c>
      <c r="JD374">
        <v>2.45784242640463e-10</v>
      </c>
      <c r="JE374">
        <v>0.0444475935836347</v>
      </c>
      <c r="JF374">
        <v>0.00491888386651684</v>
      </c>
      <c r="JG374">
        <v>0.000226889049496401</v>
      </c>
      <c r="JH374">
        <v>4.01595507822366e-06</v>
      </c>
      <c r="JI374">
        <v>-0</v>
      </c>
      <c r="JJ374">
        <v>2035</v>
      </c>
      <c r="JK374">
        <v>2</v>
      </c>
      <c r="JL374">
        <v>30</v>
      </c>
      <c r="JM374">
        <v>187173.1</v>
      </c>
      <c r="JN374">
        <v>187173</v>
      </c>
      <c r="JO374">
        <v>2.32788</v>
      </c>
      <c r="JP374">
        <v>2.3584</v>
      </c>
      <c r="JQ374">
        <v>1.49902</v>
      </c>
      <c r="JR374">
        <v>2.32544</v>
      </c>
      <c r="JS374">
        <v>1.54419</v>
      </c>
      <c r="JT374">
        <v>2.26929</v>
      </c>
      <c r="JU374">
        <v>36.0816</v>
      </c>
      <c r="JV374">
        <v>24.105</v>
      </c>
      <c r="JW374">
        <v>18</v>
      </c>
      <c r="JX374">
        <v>545.199</v>
      </c>
      <c r="JY374">
        <v>421.962</v>
      </c>
      <c r="JZ374">
        <v>25.1315</v>
      </c>
      <c r="KA374">
        <v>28.1053</v>
      </c>
      <c r="KB374">
        <v>30.0004</v>
      </c>
      <c r="KC374">
        <v>27.8655</v>
      </c>
      <c r="KD374">
        <v>27.8732</v>
      </c>
      <c r="KE374">
        <v>46.588</v>
      </c>
      <c r="KF374">
        <v>22.3999</v>
      </c>
      <c r="KG374">
        <v>46.977</v>
      </c>
      <c r="KH374">
        <v>25.1218</v>
      </c>
      <c r="KI374">
        <v>1158.71</v>
      </c>
      <c r="KJ374">
        <v>21.1235</v>
      </c>
      <c r="KK374">
        <v>93.4283</v>
      </c>
      <c r="KL374">
        <v>98.7147</v>
      </c>
    </row>
    <row r="375" spans="1:298">
      <c r="A375">
        <v>359</v>
      </c>
      <c r="B375">
        <v>1758480098.1</v>
      </c>
      <c r="C375">
        <v>10770</v>
      </c>
      <c r="D375" t="s">
        <v>1164</v>
      </c>
      <c r="E375" t="s">
        <v>1165</v>
      </c>
      <c r="F375">
        <v>5</v>
      </c>
      <c r="G375" t="s">
        <v>436</v>
      </c>
      <c r="H375" t="s">
        <v>1027</v>
      </c>
      <c r="I375" t="s">
        <v>438</v>
      </c>
      <c r="J375">
        <v>1758480089.94615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1165.6242737316</v>
      </c>
      <c r="AL375">
        <v>1125.09406060606</v>
      </c>
      <c r="AM375">
        <v>3.29603463203456</v>
      </c>
      <c r="AN375">
        <v>63.94</v>
      </c>
      <c r="AO375">
        <f>(AQ375 - AP375 + DZ375*1E3/(8.314*(EB375+273.15)) * AS375/DY375 * AR375) * DY375/(100*DM375) * 1000/(1000 - AQ375)</f>
        <v>0</v>
      </c>
      <c r="AP375">
        <v>21.1652654296516</v>
      </c>
      <c r="AQ375">
        <v>23.3995888111888</v>
      </c>
      <c r="AR375">
        <v>-6.88192441998564e-05</v>
      </c>
      <c r="AS375">
        <v>94.9993966536346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5.66</v>
      </c>
      <c r="DN375">
        <v>0.5</v>
      </c>
      <c r="DO375" t="s">
        <v>440</v>
      </c>
      <c r="DP375">
        <v>2</v>
      </c>
      <c r="DQ375" t="b">
        <v>1</v>
      </c>
      <c r="DR375">
        <v>1758480089.94615</v>
      </c>
      <c r="DS375">
        <v>1075.46692307692</v>
      </c>
      <c r="DT375">
        <v>1125.55846153846</v>
      </c>
      <c r="DU375">
        <v>23.4032769230769</v>
      </c>
      <c r="DV375">
        <v>21.1047923076923</v>
      </c>
      <c r="DW375">
        <v>1068.24153846154</v>
      </c>
      <c r="DX375">
        <v>23.0751692307692</v>
      </c>
      <c r="DY375">
        <v>500.004538461538</v>
      </c>
      <c r="DZ375">
        <v>90.0322769230769</v>
      </c>
      <c r="EA375">
        <v>0.0341997230769231</v>
      </c>
      <c r="EB375">
        <v>29.9097</v>
      </c>
      <c r="EC375">
        <v>30.0255846153846</v>
      </c>
      <c r="ED375">
        <v>999.9</v>
      </c>
      <c r="EE375">
        <v>0</v>
      </c>
      <c r="EF375">
        <v>0</v>
      </c>
      <c r="EG375">
        <v>10021.1923076923</v>
      </c>
      <c r="EH375">
        <v>0</v>
      </c>
      <c r="EI375">
        <v>10.7945</v>
      </c>
      <c r="EJ375">
        <v>-50.0925923076923</v>
      </c>
      <c r="EK375">
        <v>1101.23923076923</v>
      </c>
      <c r="EL375">
        <v>1149.82692307692</v>
      </c>
      <c r="EM375">
        <v>2.29847538461538</v>
      </c>
      <c r="EN375">
        <v>1125.55846153846</v>
      </c>
      <c r="EO375">
        <v>21.1047923076923</v>
      </c>
      <c r="EP375">
        <v>2.10705076923077</v>
      </c>
      <c r="EQ375">
        <v>1.90011230769231</v>
      </c>
      <c r="ER375">
        <v>18.2725692307692</v>
      </c>
      <c r="ES375">
        <v>16.6355769230769</v>
      </c>
      <c r="ET375">
        <v>2000.02538461538</v>
      </c>
      <c r="EU375">
        <v>0.980001</v>
      </c>
      <c r="EV375">
        <v>0.0199994</v>
      </c>
      <c r="EW375">
        <v>0</v>
      </c>
      <c r="EX375">
        <v>911.926846153846</v>
      </c>
      <c r="EY375">
        <v>5.00016</v>
      </c>
      <c r="EZ375">
        <v>18961.6307692308</v>
      </c>
      <c r="FA375">
        <v>18234.4307692308</v>
      </c>
      <c r="FB375">
        <v>49.062</v>
      </c>
      <c r="FC375">
        <v>49.6104615384615</v>
      </c>
      <c r="FD375">
        <v>49.4951538461538</v>
      </c>
      <c r="FE375">
        <v>49.1297692307692</v>
      </c>
      <c r="FF375">
        <v>50.812</v>
      </c>
      <c r="FG375">
        <v>1955.12538461538</v>
      </c>
      <c r="FH375">
        <v>39.9</v>
      </c>
      <c r="FI375">
        <v>0</v>
      </c>
      <c r="FJ375">
        <v>1758480099.2</v>
      </c>
      <c r="FK375">
        <v>0</v>
      </c>
      <c r="FL375">
        <v>911.86428</v>
      </c>
      <c r="FM375">
        <v>-1.55346153008644</v>
      </c>
      <c r="FN375">
        <v>-32.561538451747</v>
      </c>
      <c r="FO375">
        <v>18961.04</v>
      </c>
      <c r="FP375">
        <v>15</v>
      </c>
      <c r="FQ375">
        <v>0</v>
      </c>
      <c r="FR375" t="s">
        <v>441</v>
      </c>
      <c r="FS375">
        <v>1747249705.1</v>
      </c>
      <c r="FT375">
        <v>1747249711.1</v>
      </c>
      <c r="FU375">
        <v>0</v>
      </c>
      <c r="FV375">
        <v>0.871</v>
      </c>
      <c r="FW375">
        <v>0.066</v>
      </c>
      <c r="FX375">
        <v>5.486</v>
      </c>
      <c r="FY375">
        <v>0.145</v>
      </c>
      <c r="FZ375">
        <v>420</v>
      </c>
      <c r="GA375">
        <v>16</v>
      </c>
      <c r="GB375">
        <v>0.27</v>
      </c>
      <c r="GC375">
        <v>0.16</v>
      </c>
      <c r="GD375">
        <v>-50.3980857142857</v>
      </c>
      <c r="GE375">
        <v>5.71764155844151</v>
      </c>
      <c r="GF375">
        <v>0.634693192687253</v>
      </c>
      <c r="GG375">
        <v>0</v>
      </c>
      <c r="GH375">
        <v>912.004735294117</v>
      </c>
      <c r="GI375">
        <v>-2.42947287435368</v>
      </c>
      <c r="GJ375">
        <v>0.318983524267831</v>
      </c>
      <c r="GK375">
        <v>-1</v>
      </c>
      <c r="GL375">
        <v>2.35596095238095</v>
      </c>
      <c r="GM375">
        <v>-0.87998493506493</v>
      </c>
      <c r="GN375">
        <v>0.0895103606083443</v>
      </c>
      <c r="GO375">
        <v>0</v>
      </c>
      <c r="GP375">
        <v>0</v>
      </c>
      <c r="GQ375">
        <v>2</v>
      </c>
      <c r="GR375" t="s">
        <v>467</v>
      </c>
      <c r="GS375">
        <v>3.12549</v>
      </c>
      <c r="GT375">
        <v>2.66004</v>
      </c>
      <c r="GU375">
        <v>0.17423</v>
      </c>
      <c r="GV375">
        <v>0.179548</v>
      </c>
      <c r="GW375">
        <v>0.0994243</v>
      </c>
      <c r="GX375">
        <v>0.0931797</v>
      </c>
      <c r="GY375">
        <v>21350.4</v>
      </c>
      <c r="GZ375">
        <v>20014.2</v>
      </c>
      <c r="HA375">
        <v>23121.4</v>
      </c>
      <c r="HB375">
        <v>23752</v>
      </c>
      <c r="HC375">
        <v>35495.3</v>
      </c>
      <c r="HD375">
        <v>35658.5</v>
      </c>
      <c r="HE375">
        <v>41686.1</v>
      </c>
      <c r="HF375">
        <v>42355.7</v>
      </c>
      <c r="HG375">
        <v>1.90455</v>
      </c>
      <c r="HH375">
        <v>1.80012</v>
      </c>
      <c r="HI375">
        <v>0.163615</v>
      </c>
      <c r="HJ375">
        <v>0</v>
      </c>
      <c r="HK375">
        <v>27.3476</v>
      </c>
      <c r="HL375">
        <v>999.9</v>
      </c>
      <c r="HM375">
        <v>48.37</v>
      </c>
      <c r="HN375">
        <v>30.605</v>
      </c>
      <c r="HO375">
        <v>23.6956</v>
      </c>
      <c r="HP375">
        <v>54.1394</v>
      </c>
      <c r="HQ375">
        <v>42.8926</v>
      </c>
      <c r="HR375">
        <v>1</v>
      </c>
      <c r="HS375">
        <v>0.0472942</v>
      </c>
      <c r="HT375">
        <v>1.60444</v>
      </c>
      <c r="HU375">
        <v>20.2094</v>
      </c>
      <c r="HV375">
        <v>5.23361</v>
      </c>
      <c r="HW375">
        <v>11.992</v>
      </c>
      <c r="HX375">
        <v>4.95555</v>
      </c>
      <c r="HY375">
        <v>3.30387</v>
      </c>
      <c r="HZ375">
        <v>999.9</v>
      </c>
      <c r="IA375">
        <v>9999</v>
      </c>
      <c r="IB375">
        <v>9999</v>
      </c>
      <c r="IC375">
        <v>9999</v>
      </c>
      <c r="ID375">
        <v>1.86859</v>
      </c>
      <c r="IE375">
        <v>1.86429</v>
      </c>
      <c r="IF375">
        <v>1.87181</v>
      </c>
      <c r="IG375">
        <v>1.86278</v>
      </c>
      <c r="IH375">
        <v>1.86217</v>
      </c>
      <c r="II375">
        <v>1.86859</v>
      </c>
      <c r="IJ375">
        <v>1.85876</v>
      </c>
      <c r="IK375">
        <v>1.86511</v>
      </c>
      <c r="IL375">
        <v>5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7.28</v>
      </c>
      <c r="IZ375">
        <v>0.328</v>
      </c>
      <c r="JA375">
        <v>4.24591870636989</v>
      </c>
      <c r="JB375">
        <v>0.00406324532283829</v>
      </c>
      <c r="JC375">
        <v>-1.45373754250553e-06</v>
      </c>
      <c r="JD375">
        <v>2.45784242640463e-10</v>
      </c>
      <c r="JE375">
        <v>0.0444475935836347</v>
      </c>
      <c r="JF375">
        <v>0.00491888386651684</v>
      </c>
      <c r="JG375">
        <v>0.000226889049496401</v>
      </c>
      <c r="JH375">
        <v>4.01595507822366e-06</v>
      </c>
      <c r="JI375">
        <v>-0</v>
      </c>
      <c r="JJ375">
        <v>2035</v>
      </c>
      <c r="JK375">
        <v>2</v>
      </c>
      <c r="JL375">
        <v>30</v>
      </c>
      <c r="JM375">
        <v>187173.2</v>
      </c>
      <c r="JN375">
        <v>187173.1</v>
      </c>
      <c r="JO375">
        <v>2.35596</v>
      </c>
      <c r="JP375">
        <v>2.34131</v>
      </c>
      <c r="JQ375">
        <v>1.4978</v>
      </c>
      <c r="JR375">
        <v>2.32544</v>
      </c>
      <c r="JS375">
        <v>1.54419</v>
      </c>
      <c r="JT375">
        <v>2.37549</v>
      </c>
      <c r="JU375">
        <v>36.0582</v>
      </c>
      <c r="JV375">
        <v>24.1225</v>
      </c>
      <c r="JW375">
        <v>18</v>
      </c>
      <c r="JX375">
        <v>545.256</v>
      </c>
      <c r="JY375">
        <v>422.127</v>
      </c>
      <c r="JZ375">
        <v>25.1061</v>
      </c>
      <c r="KA375">
        <v>28.1104</v>
      </c>
      <c r="KB375">
        <v>30.0003</v>
      </c>
      <c r="KC375">
        <v>27.8701</v>
      </c>
      <c r="KD375">
        <v>27.8779</v>
      </c>
      <c r="KE375">
        <v>47.2089</v>
      </c>
      <c r="KF375">
        <v>22.3999</v>
      </c>
      <c r="KG375">
        <v>47.3723</v>
      </c>
      <c r="KH375">
        <v>25.1089</v>
      </c>
      <c r="KI375">
        <v>1172.2</v>
      </c>
      <c r="KJ375">
        <v>21.1832</v>
      </c>
      <c r="KK375">
        <v>93.4278</v>
      </c>
      <c r="KL375">
        <v>98.7137</v>
      </c>
    </row>
    <row r="376" spans="1:298">
      <c r="A376">
        <v>360</v>
      </c>
      <c r="B376">
        <v>1758480103.1</v>
      </c>
      <c r="C376">
        <v>10775</v>
      </c>
      <c r="D376" t="s">
        <v>1166</v>
      </c>
      <c r="E376" t="s">
        <v>1167</v>
      </c>
      <c r="F376">
        <v>5</v>
      </c>
      <c r="G376" t="s">
        <v>436</v>
      </c>
      <c r="H376" t="s">
        <v>1027</v>
      </c>
      <c r="I376" t="s">
        <v>438</v>
      </c>
      <c r="J376">
        <v>1758480094.94615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1183.00684228571</v>
      </c>
      <c r="AL376">
        <v>1142.29715151515</v>
      </c>
      <c r="AM376">
        <v>3.43175324675301</v>
      </c>
      <c r="AN376">
        <v>63.94</v>
      </c>
      <c r="AO376">
        <f>(AQ376 - AP376 + DZ376*1E3/(8.314*(EB376+273.15)) * AS376/DY376 * AR376) * DY376/(100*DM376) * 1000/(1000 - AQ376)</f>
        <v>0</v>
      </c>
      <c r="AP376">
        <v>21.2451930328789</v>
      </c>
      <c r="AQ376">
        <v>23.4031517482518</v>
      </c>
      <c r="AR376">
        <v>7.76720946105174e-05</v>
      </c>
      <c r="AS376">
        <v>94.9993966536346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5.66</v>
      </c>
      <c r="DN376">
        <v>0.5</v>
      </c>
      <c r="DO376" t="s">
        <v>440</v>
      </c>
      <c r="DP376">
        <v>2</v>
      </c>
      <c r="DQ376" t="b">
        <v>1</v>
      </c>
      <c r="DR376">
        <v>1758480094.94615</v>
      </c>
      <c r="DS376">
        <v>1091.94</v>
      </c>
      <c r="DT376">
        <v>1141.88769230769</v>
      </c>
      <c r="DU376">
        <v>23.4008076923077</v>
      </c>
      <c r="DV376">
        <v>21.1759384615385</v>
      </c>
      <c r="DW376">
        <v>1084.68461538462</v>
      </c>
      <c r="DX376">
        <v>23.0727461538462</v>
      </c>
      <c r="DY376">
        <v>499.997923076923</v>
      </c>
      <c r="DZ376">
        <v>90.0316076923077</v>
      </c>
      <c r="EA376">
        <v>0.0342047076923077</v>
      </c>
      <c r="EB376">
        <v>29.8905</v>
      </c>
      <c r="EC376">
        <v>30.0149846153846</v>
      </c>
      <c r="ED376">
        <v>999.9</v>
      </c>
      <c r="EE376">
        <v>0</v>
      </c>
      <c r="EF376">
        <v>0</v>
      </c>
      <c r="EG376">
        <v>10024.4230769231</v>
      </c>
      <c r="EH376">
        <v>0</v>
      </c>
      <c r="EI376">
        <v>10.7945</v>
      </c>
      <c r="EJ376">
        <v>-49.9484769230769</v>
      </c>
      <c r="EK376">
        <v>1118.10384615385</v>
      </c>
      <c r="EL376">
        <v>1166.59307692308</v>
      </c>
      <c r="EM376">
        <v>2.22485538461538</v>
      </c>
      <c r="EN376">
        <v>1141.88769230769</v>
      </c>
      <c r="EO376">
        <v>21.1759384615385</v>
      </c>
      <c r="EP376">
        <v>2.10681230769231</v>
      </c>
      <c r="EQ376">
        <v>1.90650307692308</v>
      </c>
      <c r="ER376">
        <v>18.2707769230769</v>
      </c>
      <c r="ES376">
        <v>16.6884230769231</v>
      </c>
      <c r="ET376">
        <v>2000.00615384615</v>
      </c>
      <c r="EU376">
        <v>0.980001</v>
      </c>
      <c r="EV376">
        <v>0.0199994</v>
      </c>
      <c r="EW376">
        <v>0</v>
      </c>
      <c r="EX376">
        <v>911.842538461538</v>
      </c>
      <c r="EY376">
        <v>5.00016</v>
      </c>
      <c r="EZ376">
        <v>18958.8538461538</v>
      </c>
      <c r="FA376">
        <v>18234.2538461538</v>
      </c>
      <c r="FB376">
        <v>49.062</v>
      </c>
      <c r="FC376">
        <v>49.6153076923077</v>
      </c>
      <c r="FD376">
        <v>49.5</v>
      </c>
      <c r="FE376">
        <v>49.1393076923077</v>
      </c>
      <c r="FF376">
        <v>50.812</v>
      </c>
      <c r="FG376">
        <v>1955.10615384615</v>
      </c>
      <c r="FH376">
        <v>39.9</v>
      </c>
      <c r="FI376">
        <v>0</v>
      </c>
      <c r="FJ376">
        <v>1758480104</v>
      </c>
      <c r="FK376">
        <v>0</v>
      </c>
      <c r="FL376">
        <v>911.80088</v>
      </c>
      <c r="FM376">
        <v>-0.752538443996422</v>
      </c>
      <c r="FN376">
        <v>-30.5538461179897</v>
      </c>
      <c r="FO376">
        <v>18958.612</v>
      </c>
      <c r="FP376">
        <v>15</v>
      </c>
      <c r="FQ376">
        <v>0</v>
      </c>
      <c r="FR376" t="s">
        <v>441</v>
      </c>
      <c r="FS376">
        <v>1747249705.1</v>
      </c>
      <c r="FT376">
        <v>1747249711.1</v>
      </c>
      <c r="FU376">
        <v>0</v>
      </c>
      <c r="FV376">
        <v>0.871</v>
      </c>
      <c r="FW376">
        <v>0.066</v>
      </c>
      <c r="FX376">
        <v>5.486</v>
      </c>
      <c r="FY376">
        <v>0.145</v>
      </c>
      <c r="FZ376">
        <v>420</v>
      </c>
      <c r="GA376">
        <v>16</v>
      </c>
      <c r="GB376">
        <v>0.27</v>
      </c>
      <c r="GC376">
        <v>0.16</v>
      </c>
      <c r="GD376">
        <v>-50.1356571428571</v>
      </c>
      <c r="GE376">
        <v>2.57512987012982</v>
      </c>
      <c r="GF376">
        <v>0.479861631416935</v>
      </c>
      <c r="GG376">
        <v>0</v>
      </c>
      <c r="GH376">
        <v>911.8735</v>
      </c>
      <c r="GI376">
        <v>-1.25043543916576</v>
      </c>
      <c r="GJ376">
        <v>0.276042542543937</v>
      </c>
      <c r="GK376">
        <v>-1</v>
      </c>
      <c r="GL376">
        <v>2.26643142857143</v>
      </c>
      <c r="GM376">
        <v>-0.8997787012987</v>
      </c>
      <c r="GN376">
        <v>0.0913882349042346</v>
      </c>
      <c r="GO376">
        <v>0</v>
      </c>
      <c r="GP376">
        <v>0</v>
      </c>
      <c r="GQ376">
        <v>2</v>
      </c>
      <c r="GR376" t="s">
        <v>467</v>
      </c>
      <c r="GS376">
        <v>3.12552</v>
      </c>
      <c r="GT376">
        <v>2.66003</v>
      </c>
      <c r="GU376">
        <v>0.175909</v>
      </c>
      <c r="GV376">
        <v>0.181192</v>
      </c>
      <c r="GW376">
        <v>0.0994353</v>
      </c>
      <c r="GX376">
        <v>0.0933998</v>
      </c>
      <c r="GY376">
        <v>21306.8</v>
      </c>
      <c r="GZ376">
        <v>19974.2</v>
      </c>
      <c r="HA376">
        <v>23121.1</v>
      </c>
      <c r="HB376">
        <v>23752.1</v>
      </c>
      <c r="HC376">
        <v>35494.8</v>
      </c>
      <c r="HD376">
        <v>35650.1</v>
      </c>
      <c r="HE376">
        <v>41685.8</v>
      </c>
      <c r="HF376">
        <v>42355.9</v>
      </c>
      <c r="HG376">
        <v>1.90478</v>
      </c>
      <c r="HH376">
        <v>1.80002</v>
      </c>
      <c r="HI376">
        <v>0.162549</v>
      </c>
      <c r="HJ376">
        <v>0</v>
      </c>
      <c r="HK376">
        <v>27.3405</v>
      </c>
      <c r="HL376">
        <v>999.9</v>
      </c>
      <c r="HM376">
        <v>48.468</v>
      </c>
      <c r="HN376">
        <v>30.605</v>
      </c>
      <c r="HO376">
        <v>23.7471</v>
      </c>
      <c r="HP376">
        <v>54.4794</v>
      </c>
      <c r="HQ376">
        <v>42.9046</v>
      </c>
      <c r="HR376">
        <v>1</v>
      </c>
      <c r="HS376">
        <v>0.0473857</v>
      </c>
      <c r="HT376">
        <v>1.54396</v>
      </c>
      <c r="HU376">
        <v>20.2098</v>
      </c>
      <c r="HV376">
        <v>5.23271</v>
      </c>
      <c r="HW376">
        <v>11.992</v>
      </c>
      <c r="HX376">
        <v>4.9556</v>
      </c>
      <c r="HY376">
        <v>3.30395</v>
      </c>
      <c r="HZ376">
        <v>999.9</v>
      </c>
      <c r="IA376">
        <v>9999</v>
      </c>
      <c r="IB376">
        <v>9999</v>
      </c>
      <c r="IC376">
        <v>9999</v>
      </c>
      <c r="ID376">
        <v>1.86859</v>
      </c>
      <c r="IE376">
        <v>1.8643</v>
      </c>
      <c r="IF376">
        <v>1.87182</v>
      </c>
      <c r="IG376">
        <v>1.86278</v>
      </c>
      <c r="IH376">
        <v>1.86218</v>
      </c>
      <c r="II376">
        <v>1.86859</v>
      </c>
      <c r="IJ376">
        <v>1.85875</v>
      </c>
      <c r="IK376">
        <v>1.86512</v>
      </c>
      <c r="IL376">
        <v>5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7.31</v>
      </c>
      <c r="IZ376">
        <v>0.3282</v>
      </c>
      <c r="JA376">
        <v>4.24591870636989</v>
      </c>
      <c r="JB376">
        <v>0.00406324532283829</v>
      </c>
      <c r="JC376">
        <v>-1.45373754250553e-06</v>
      </c>
      <c r="JD376">
        <v>2.45784242640463e-10</v>
      </c>
      <c r="JE376">
        <v>0.0444475935836347</v>
      </c>
      <c r="JF376">
        <v>0.00491888386651684</v>
      </c>
      <c r="JG376">
        <v>0.000226889049496401</v>
      </c>
      <c r="JH376">
        <v>4.01595507822366e-06</v>
      </c>
      <c r="JI376">
        <v>-0</v>
      </c>
      <c r="JJ376">
        <v>2035</v>
      </c>
      <c r="JK376">
        <v>2</v>
      </c>
      <c r="JL376">
        <v>30</v>
      </c>
      <c r="JM376">
        <v>187173.3</v>
      </c>
      <c r="JN376">
        <v>187173.2</v>
      </c>
      <c r="JO376">
        <v>2.38281</v>
      </c>
      <c r="JP376">
        <v>2.33643</v>
      </c>
      <c r="JQ376">
        <v>1.4978</v>
      </c>
      <c r="JR376">
        <v>2.32544</v>
      </c>
      <c r="JS376">
        <v>1.54419</v>
      </c>
      <c r="JT376">
        <v>2.36328</v>
      </c>
      <c r="JU376">
        <v>36.0816</v>
      </c>
      <c r="JV376">
        <v>24.1225</v>
      </c>
      <c r="JW376">
        <v>18</v>
      </c>
      <c r="JX376">
        <v>545.441</v>
      </c>
      <c r="JY376">
        <v>422.102</v>
      </c>
      <c r="JZ376">
        <v>25.0945</v>
      </c>
      <c r="KA376">
        <v>28.1152</v>
      </c>
      <c r="KB376">
        <v>30.0002</v>
      </c>
      <c r="KC376">
        <v>27.8748</v>
      </c>
      <c r="KD376">
        <v>27.8825</v>
      </c>
      <c r="KE376">
        <v>47.8136</v>
      </c>
      <c r="KF376">
        <v>22.7439</v>
      </c>
      <c r="KG376">
        <v>47.7633</v>
      </c>
      <c r="KH376">
        <v>25.1052</v>
      </c>
      <c r="KI376">
        <v>1192.48</v>
      </c>
      <c r="KJ376">
        <v>21.1327</v>
      </c>
      <c r="KK376">
        <v>93.4269</v>
      </c>
      <c r="KL376">
        <v>98.714</v>
      </c>
    </row>
    <row r="377" spans="1:298">
      <c r="A377">
        <v>361</v>
      </c>
      <c r="B377">
        <v>1758480108.1</v>
      </c>
      <c r="C377">
        <v>10780</v>
      </c>
      <c r="D377" t="s">
        <v>1168</v>
      </c>
      <c r="E377" t="s">
        <v>1169</v>
      </c>
      <c r="F377">
        <v>5</v>
      </c>
      <c r="G377" t="s">
        <v>436</v>
      </c>
      <c r="H377" t="s">
        <v>1027</v>
      </c>
      <c r="I377" t="s">
        <v>438</v>
      </c>
      <c r="J377">
        <v>1758480099.94615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1200.14390625108</v>
      </c>
      <c r="AL377">
        <v>1159.2136969697</v>
      </c>
      <c r="AM377">
        <v>3.39149350649344</v>
      </c>
      <c r="AN377">
        <v>63.94</v>
      </c>
      <c r="AO377">
        <f>(AQ377 - AP377 + DZ377*1E3/(8.314*(EB377+273.15)) * AS377/DY377 * AR377) * DY377/(100*DM377) * 1000/(1000 - AQ377)</f>
        <v>0</v>
      </c>
      <c r="AP377">
        <v>21.3118928412218</v>
      </c>
      <c r="AQ377">
        <v>23.4103286713287</v>
      </c>
      <c r="AR377">
        <v>0.00013712196290606</v>
      </c>
      <c r="AS377">
        <v>94.9993966536346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5.66</v>
      </c>
      <c r="DN377">
        <v>0.5</v>
      </c>
      <c r="DO377" t="s">
        <v>440</v>
      </c>
      <c r="DP377">
        <v>2</v>
      </c>
      <c r="DQ377" t="b">
        <v>1</v>
      </c>
      <c r="DR377">
        <v>1758480099.94615</v>
      </c>
      <c r="DS377">
        <v>1108.37615384615</v>
      </c>
      <c r="DT377">
        <v>1158.42384615385</v>
      </c>
      <c r="DU377">
        <v>23.4023615384615</v>
      </c>
      <c r="DV377">
        <v>21.2493076923077</v>
      </c>
      <c r="DW377">
        <v>1101.09076923077</v>
      </c>
      <c r="DX377">
        <v>23.0742923076923</v>
      </c>
      <c r="DY377">
        <v>500.007461538462</v>
      </c>
      <c r="DZ377">
        <v>90.0305461538461</v>
      </c>
      <c r="EA377">
        <v>0.0341637153846154</v>
      </c>
      <c r="EB377">
        <v>29.8714307692308</v>
      </c>
      <c r="EC377">
        <v>30.0003076923077</v>
      </c>
      <c r="ED377">
        <v>999.9</v>
      </c>
      <c r="EE377">
        <v>0</v>
      </c>
      <c r="EF377">
        <v>0</v>
      </c>
      <c r="EG377">
        <v>10035.3769230769</v>
      </c>
      <c r="EH377">
        <v>0</v>
      </c>
      <c r="EI377">
        <v>10.7945</v>
      </c>
      <c r="EJ377">
        <v>-50.0478538461538</v>
      </c>
      <c r="EK377">
        <v>1134.93692307692</v>
      </c>
      <c r="EL377">
        <v>1183.57538461538</v>
      </c>
      <c r="EM377">
        <v>2.15305384615385</v>
      </c>
      <c r="EN377">
        <v>1158.42384615385</v>
      </c>
      <c r="EO377">
        <v>21.2493076923077</v>
      </c>
      <c r="EP377">
        <v>2.10692923076923</v>
      </c>
      <c r="EQ377">
        <v>1.91308538461538</v>
      </c>
      <c r="ER377">
        <v>18.2716538461538</v>
      </c>
      <c r="ES377">
        <v>16.7427076923077</v>
      </c>
      <c r="ET377">
        <v>1999.98923076923</v>
      </c>
      <c r="EU377">
        <v>0.980001</v>
      </c>
      <c r="EV377">
        <v>0.0199994</v>
      </c>
      <c r="EW377">
        <v>0</v>
      </c>
      <c r="EX377">
        <v>911.750307692308</v>
      </c>
      <c r="EY377">
        <v>5.00016</v>
      </c>
      <c r="EZ377">
        <v>18956.4615384615</v>
      </c>
      <c r="FA377">
        <v>18234.1076923077</v>
      </c>
      <c r="FB377">
        <v>49.062</v>
      </c>
      <c r="FC377">
        <v>49.625</v>
      </c>
      <c r="FD377">
        <v>49.5</v>
      </c>
      <c r="FE377">
        <v>49.1536153846154</v>
      </c>
      <c r="FF377">
        <v>50.812</v>
      </c>
      <c r="FG377">
        <v>1955.08923076923</v>
      </c>
      <c r="FH377">
        <v>39.9</v>
      </c>
      <c r="FI377">
        <v>0</v>
      </c>
      <c r="FJ377">
        <v>1758480109.4</v>
      </c>
      <c r="FK377">
        <v>0</v>
      </c>
      <c r="FL377">
        <v>911.674461538462</v>
      </c>
      <c r="FM377">
        <v>-0.513504247568193</v>
      </c>
      <c r="FN377">
        <v>-25.7846154014968</v>
      </c>
      <c r="FO377">
        <v>18956.2538461538</v>
      </c>
      <c r="FP377">
        <v>15</v>
      </c>
      <c r="FQ377">
        <v>0</v>
      </c>
      <c r="FR377" t="s">
        <v>441</v>
      </c>
      <c r="FS377">
        <v>1747249705.1</v>
      </c>
      <c r="FT377">
        <v>1747249711.1</v>
      </c>
      <c r="FU377">
        <v>0</v>
      </c>
      <c r="FV377">
        <v>0.871</v>
      </c>
      <c r="FW377">
        <v>0.066</v>
      </c>
      <c r="FX377">
        <v>5.486</v>
      </c>
      <c r="FY377">
        <v>0.145</v>
      </c>
      <c r="FZ377">
        <v>420</v>
      </c>
      <c r="GA377">
        <v>16</v>
      </c>
      <c r="GB377">
        <v>0.27</v>
      </c>
      <c r="GC377">
        <v>0.16</v>
      </c>
      <c r="GD377">
        <v>-49.982265</v>
      </c>
      <c r="GE377">
        <v>-1.89603157894743</v>
      </c>
      <c r="GF377">
        <v>0.389329227357772</v>
      </c>
      <c r="GG377">
        <v>0</v>
      </c>
      <c r="GH377">
        <v>911.751794117647</v>
      </c>
      <c r="GI377">
        <v>-1.03570663525502</v>
      </c>
      <c r="GJ377">
        <v>0.270747742308964</v>
      </c>
      <c r="GK377">
        <v>-1</v>
      </c>
      <c r="GL377">
        <v>2.187962</v>
      </c>
      <c r="GM377">
        <v>-0.867641503759401</v>
      </c>
      <c r="GN377">
        <v>0.0839664101054701</v>
      </c>
      <c r="GO377">
        <v>0</v>
      </c>
      <c r="GP377">
        <v>0</v>
      </c>
      <c r="GQ377">
        <v>2</v>
      </c>
      <c r="GR377" t="s">
        <v>467</v>
      </c>
      <c r="GS377">
        <v>3.12556</v>
      </c>
      <c r="GT377">
        <v>2.65992</v>
      </c>
      <c r="GU377">
        <v>0.177582</v>
      </c>
      <c r="GV377">
        <v>0.182974</v>
      </c>
      <c r="GW377">
        <v>0.0994522</v>
      </c>
      <c r="GX377">
        <v>0.0935565</v>
      </c>
      <c r="GY377">
        <v>21263.4</v>
      </c>
      <c r="GZ377">
        <v>19930.4</v>
      </c>
      <c r="HA377">
        <v>23121</v>
      </c>
      <c r="HB377">
        <v>23751.8</v>
      </c>
      <c r="HC377">
        <v>35493.9</v>
      </c>
      <c r="HD377">
        <v>35643.8</v>
      </c>
      <c r="HE377">
        <v>41685.4</v>
      </c>
      <c r="HF377">
        <v>42355.6</v>
      </c>
      <c r="HG377">
        <v>1.9047</v>
      </c>
      <c r="HH377">
        <v>1.7998</v>
      </c>
      <c r="HI377">
        <v>0.162251</v>
      </c>
      <c r="HJ377">
        <v>0</v>
      </c>
      <c r="HK377">
        <v>27.3299</v>
      </c>
      <c r="HL377">
        <v>999.9</v>
      </c>
      <c r="HM377">
        <v>48.565</v>
      </c>
      <c r="HN377">
        <v>30.615</v>
      </c>
      <c r="HO377">
        <v>23.8056</v>
      </c>
      <c r="HP377">
        <v>54.0694</v>
      </c>
      <c r="HQ377">
        <v>43.0649</v>
      </c>
      <c r="HR377">
        <v>1</v>
      </c>
      <c r="HS377">
        <v>0.0478201</v>
      </c>
      <c r="HT377">
        <v>0.284499</v>
      </c>
      <c r="HU377">
        <v>20.2014</v>
      </c>
      <c r="HV377">
        <v>5.23331</v>
      </c>
      <c r="HW377">
        <v>11.992</v>
      </c>
      <c r="HX377">
        <v>4.95555</v>
      </c>
      <c r="HY377">
        <v>3.30393</v>
      </c>
      <c r="HZ377">
        <v>999.9</v>
      </c>
      <c r="IA377">
        <v>9999</v>
      </c>
      <c r="IB377">
        <v>9999</v>
      </c>
      <c r="IC377">
        <v>9999</v>
      </c>
      <c r="ID377">
        <v>1.86859</v>
      </c>
      <c r="IE377">
        <v>1.86431</v>
      </c>
      <c r="IF377">
        <v>1.87183</v>
      </c>
      <c r="IG377">
        <v>1.86278</v>
      </c>
      <c r="IH377">
        <v>1.86218</v>
      </c>
      <c r="II377">
        <v>1.86859</v>
      </c>
      <c r="IJ377">
        <v>1.85875</v>
      </c>
      <c r="IK377">
        <v>1.86508</v>
      </c>
      <c r="IL377">
        <v>5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7.33</v>
      </c>
      <c r="IZ377">
        <v>0.3283</v>
      </c>
      <c r="JA377">
        <v>4.24591870636989</v>
      </c>
      <c r="JB377">
        <v>0.00406324532283829</v>
      </c>
      <c r="JC377">
        <v>-1.45373754250553e-06</v>
      </c>
      <c r="JD377">
        <v>2.45784242640463e-10</v>
      </c>
      <c r="JE377">
        <v>0.0444475935836347</v>
      </c>
      <c r="JF377">
        <v>0.00491888386651684</v>
      </c>
      <c r="JG377">
        <v>0.000226889049496401</v>
      </c>
      <c r="JH377">
        <v>4.01595507822366e-06</v>
      </c>
      <c r="JI377">
        <v>-0</v>
      </c>
      <c r="JJ377">
        <v>2035</v>
      </c>
      <c r="JK377">
        <v>2</v>
      </c>
      <c r="JL377">
        <v>30</v>
      </c>
      <c r="JM377">
        <v>187173.4</v>
      </c>
      <c r="JN377">
        <v>187173.3</v>
      </c>
      <c r="JO377">
        <v>2.41211</v>
      </c>
      <c r="JP377">
        <v>2.34497</v>
      </c>
      <c r="JQ377">
        <v>1.49902</v>
      </c>
      <c r="JR377">
        <v>2.32544</v>
      </c>
      <c r="JS377">
        <v>1.54419</v>
      </c>
      <c r="JT377">
        <v>2.2998</v>
      </c>
      <c r="JU377">
        <v>36.0582</v>
      </c>
      <c r="JV377">
        <v>24.0875</v>
      </c>
      <c r="JW377">
        <v>18</v>
      </c>
      <c r="JX377">
        <v>545.428</v>
      </c>
      <c r="JY377">
        <v>422.006</v>
      </c>
      <c r="JZ377">
        <v>25.0979</v>
      </c>
      <c r="KA377">
        <v>28.12</v>
      </c>
      <c r="KB377">
        <v>30.0003</v>
      </c>
      <c r="KC377">
        <v>27.879</v>
      </c>
      <c r="KD377">
        <v>27.8873</v>
      </c>
      <c r="KE377">
        <v>48.3174</v>
      </c>
      <c r="KF377">
        <v>23.421</v>
      </c>
      <c r="KG377">
        <v>47.7633</v>
      </c>
      <c r="KH377">
        <v>26.0751</v>
      </c>
      <c r="KI377">
        <v>1205.95</v>
      </c>
      <c r="KJ377">
        <v>21.1371</v>
      </c>
      <c r="KK377">
        <v>93.4262</v>
      </c>
      <c r="KL377">
        <v>98.7132</v>
      </c>
    </row>
    <row r="378" spans="1:298">
      <c r="A378">
        <v>362</v>
      </c>
      <c r="B378">
        <v>1758480113.1</v>
      </c>
      <c r="C378">
        <v>10785</v>
      </c>
      <c r="D378" t="s">
        <v>1170</v>
      </c>
      <c r="E378" t="s">
        <v>1171</v>
      </c>
      <c r="F378">
        <v>5</v>
      </c>
      <c r="G378" t="s">
        <v>436</v>
      </c>
      <c r="H378" t="s">
        <v>1027</v>
      </c>
      <c r="I378" t="s">
        <v>438</v>
      </c>
      <c r="J378">
        <v>1758480104.94615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1218.80487750649</v>
      </c>
      <c r="AL378">
        <v>1177.34715151515</v>
      </c>
      <c r="AM378">
        <v>3.62775324675314</v>
      </c>
      <c r="AN378">
        <v>63.94</v>
      </c>
      <c r="AO378">
        <f>(AQ378 - AP378 + DZ378*1E3/(8.314*(EB378+273.15)) * AS378/DY378 * AR378) * DY378/(100*DM378) * 1000/(1000 - AQ378)</f>
        <v>0</v>
      </c>
      <c r="AP378">
        <v>21.3478791469885</v>
      </c>
      <c r="AQ378">
        <v>23.4153181818182</v>
      </c>
      <c r="AR378">
        <v>0.000119891915016271</v>
      </c>
      <c r="AS378">
        <v>94.9993966536346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5.66</v>
      </c>
      <c r="DN378">
        <v>0.5</v>
      </c>
      <c r="DO378" t="s">
        <v>440</v>
      </c>
      <c r="DP378">
        <v>2</v>
      </c>
      <c r="DQ378" t="b">
        <v>1</v>
      </c>
      <c r="DR378">
        <v>1758480104.94615</v>
      </c>
      <c r="DS378">
        <v>1125.17076923077</v>
      </c>
      <c r="DT378">
        <v>1175.61153846154</v>
      </c>
      <c r="DU378">
        <v>23.4068538461538</v>
      </c>
      <c r="DV378">
        <v>21.2995692307692</v>
      </c>
      <c r="DW378">
        <v>1117.85538461538</v>
      </c>
      <c r="DX378">
        <v>23.0786846153846</v>
      </c>
      <c r="DY378">
        <v>500.013153846154</v>
      </c>
      <c r="DZ378">
        <v>90.0294230769231</v>
      </c>
      <c r="EA378">
        <v>0.0342404846153846</v>
      </c>
      <c r="EB378">
        <v>29.8526461538462</v>
      </c>
      <c r="EC378">
        <v>29.9892230769231</v>
      </c>
      <c r="ED378">
        <v>999.9</v>
      </c>
      <c r="EE378">
        <v>0</v>
      </c>
      <c r="EF378">
        <v>0</v>
      </c>
      <c r="EG378">
        <v>10021.4330769231</v>
      </c>
      <c r="EH378">
        <v>0</v>
      </c>
      <c r="EI378">
        <v>10.7945</v>
      </c>
      <c r="EJ378">
        <v>-50.4412461538462</v>
      </c>
      <c r="EK378">
        <v>1152.13923076923</v>
      </c>
      <c r="EL378">
        <v>1201.19846153846</v>
      </c>
      <c r="EM378">
        <v>2.10729</v>
      </c>
      <c r="EN378">
        <v>1175.61153846154</v>
      </c>
      <c r="EO378">
        <v>21.2995692307692</v>
      </c>
      <c r="EP378">
        <v>2.10730615384615</v>
      </c>
      <c r="EQ378">
        <v>1.91758615384615</v>
      </c>
      <c r="ER378">
        <v>18.2745153846154</v>
      </c>
      <c r="ES378">
        <v>16.7797615384615</v>
      </c>
      <c r="ET378">
        <v>1999.96846153846</v>
      </c>
      <c r="EU378">
        <v>0.980001</v>
      </c>
      <c r="EV378">
        <v>0.0199994</v>
      </c>
      <c r="EW378">
        <v>0</v>
      </c>
      <c r="EX378">
        <v>911.649230769231</v>
      </c>
      <c r="EY378">
        <v>5.00016</v>
      </c>
      <c r="EZ378">
        <v>18954.3153846154</v>
      </c>
      <c r="FA378">
        <v>18233.9153846154</v>
      </c>
      <c r="FB378">
        <v>49.062</v>
      </c>
      <c r="FC378">
        <v>49.625</v>
      </c>
      <c r="FD378">
        <v>49.5</v>
      </c>
      <c r="FE378">
        <v>49.1679230769231</v>
      </c>
      <c r="FF378">
        <v>50.812</v>
      </c>
      <c r="FG378">
        <v>1955.06846153846</v>
      </c>
      <c r="FH378">
        <v>39.9</v>
      </c>
      <c r="FI378">
        <v>0</v>
      </c>
      <c r="FJ378">
        <v>1758480114.2</v>
      </c>
      <c r="FK378">
        <v>0</v>
      </c>
      <c r="FL378">
        <v>911.582384615385</v>
      </c>
      <c r="FM378">
        <v>-2.32574356982205</v>
      </c>
      <c r="FN378">
        <v>-24.9641026237027</v>
      </c>
      <c r="FO378">
        <v>18954.2230769231</v>
      </c>
      <c r="FP378">
        <v>15</v>
      </c>
      <c r="FQ378">
        <v>0</v>
      </c>
      <c r="FR378" t="s">
        <v>441</v>
      </c>
      <c r="FS378">
        <v>1747249705.1</v>
      </c>
      <c r="FT378">
        <v>1747249711.1</v>
      </c>
      <c r="FU378">
        <v>0</v>
      </c>
      <c r="FV378">
        <v>0.871</v>
      </c>
      <c r="FW378">
        <v>0.066</v>
      </c>
      <c r="FX378">
        <v>5.486</v>
      </c>
      <c r="FY378">
        <v>0.145</v>
      </c>
      <c r="FZ378">
        <v>420</v>
      </c>
      <c r="GA378">
        <v>16</v>
      </c>
      <c r="GB378">
        <v>0.27</v>
      </c>
      <c r="GC378">
        <v>0.16</v>
      </c>
      <c r="GD378">
        <v>-50.2452476190476</v>
      </c>
      <c r="GE378">
        <v>-4.7668675324675</v>
      </c>
      <c r="GF378">
        <v>0.616952936862979</v>
      </c>
      <c r="GG378">
        <v>0</v>
      </c>
      <c r="GH378">
        <v>911.625411764706</v>
      </c>
      <c r="GI378">
        <v>-1.34349884229984</v>
      </c>
      <c r="GJ378">
        <v>0.291489089458515</v>
      </c>
      <c r="GK378">
        <v>-1</v>
      </c>
      <c r="GL378">
        <v>2.13791523809524</v>
      </c>
      <c r="GM378">
        <v>-0.594123896103897</v>
      </c>
      <c r="GN378">
        <v>0.0653900190883278</v>
      </c>
      <c r="GO378">
        <v>0</v>
      </c>
      <c r="GP378">
        <v>0</v>
      </c>
      <c r="GQ378">
        <v>2</v>
      </c>
      <c r="GR378" t="s">
        <v>467</v>
      </c>
      <c r="GS378">
        <v>3.12554</v>
      </c>
      <c r="GT378">
        <v>2.65986</v>
      </c>
      <c r="GU378">
        <v>0.179311</v>
      </c>
      <c r="GV378">
        <v>0.184498</v>
      </c>
      <c r="GW378">
        <v>0.0994814</v>
      </c>
      <c r="GX378">
        <v>0.0933133</v>
      </c>
      <c r="GY378">
        <v>21218.4</v>
      </c>
      <c r="GZ378">
        <v>19893</v>
      </c>
      <c r="HA378">
        <v>23120.7</v>
      </c>
      <c r="HB378">
        <v>23751.5</v>
      </c>
      <c r="HC378">
        <v>35492.7</v>
      </c>
      <c r="HD378">
        <v>35652.9</v>
      </c>
      <c r="HE378">
        <v>41685.2</v>
      </c>
      <c r="HF378">
        <v>42354.9</v>
      </c>
      <c r="HG378">
        <v>1.9049</v>
      </c>
      <c r="HH378">
        <v>1.80035</v>
      </c>
      <c r="HI378">
        <v>0.163674</v>
      </c>
      <c r="HJ378">
        <v>0</v>
      </c>
      <c r="HK378">
        <v>27.3183</v>
      </c>
      <c r="HL378">
        <v>999.9</v>
      </c>
      <c r="HM378">
        <v>48.639</v>
      </c>
      <c r="HN378">
        <v>30.635</v>
      </c>
      <c r="HO378">
        <v>23.8703</v>
      </c>
      <c r="HP378">
        <v>53.9894</v>
      </c>
      <c r="HQ378">
        <v>42.8806</v>
      </c>
      <c r="HR378">
        <v>1</v>
      </c>
      <c r="HS378">
        <v>0.0489024</v>
      </c>
      <c r="HT378">
        <v>-1.3764</v>
      </c>
      <c r="HU378">
        <v>20.2074</v>
      </c>
      <c r="HV378">
        <v>5.23212</v>
      </c>
      <c r="HW378">
        <v>11.992</v>
      </c>
      <c r="HX378">
        <v>4.95565</v>
      </c>
      <c r="HY378">
        <v>3.30385</v>
      </c>
      <c r="HZ378">
        <v>999.9</v>
      </c>
      <c r="IA378">
        <v>9999</v>
      </c>
      <c r="IB378">
        <v>9999</v>
      </c>
      <c r="IC378">
        <v>9999</v>
      </c>
      <c r="ID378">
        <v>1.86858</v>
      </c>
      <c r="IE378">
        <v>1.86432</v>
      </c>
      <c r="IF378">
        <v>1.87185</v>
      </c>
      <c r="IG378">
        <v>1.86278</v>
      </c>
      <c r="IH378">
        <v>1.86218</v>
      </c>
      <c r="II378">
        <v>1.86859</v>
      </c>
      <c r="IJ378">
        <v>1.85873</v>
      </c>
      <c r="IK378">
        <v>1.8651</v>
      </c>
      <c r="IL378">
        <v>5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7.36</v>
      </c>
      <c r="IZ378">
        <v>0.3285</v>
      </c>
      <c r="JA378">
        <v>4.24591870636989</v>
      </c>
      <c r="JB378">
        <v>0.00406324532283829</v>
      </c>
      <c r="JC378">
        <v>-1.45373754250553e-06</v>
      </c>
      <c r="JD378">
        <v>2.45784242640463e-10</v>
      </c>
      <c r="JE378">
        <v>0.0444475935836347</v>
      </c>
      <c r="JF378">
        <v>0.00491888386651684</v>
      </c>
      <c r="JG378">
        <v>0.000226889049496401</v>
      </c>
      <c r="JH378">
        <v>4.01595507822366e-06</v>
      </c>
      <c r="JI378">
        <v>-0</v>
      </c>
      <c r="JJ378">
        <v>2035</v>
      </c>
      <c r="JK378">
        <v>2</v>
      </c>
      <c r="JL378">
        <v>30</v>
      </c>
      <c r="JM378">
        <v>187173.5</v>
      </c>
      <c r="JN378">
        <v>187173.4</v>
      </c>
      <c r="JO378">
        <v>2.43774</v>
      </c>
      <c r="JP378">
        <v>2.3584</v>
      </c>
      <c r="JQ378">
        <v>1.49902</v>
      </c>
      <c r="JR378">
        <v>2.32544</v>
      </c>
      <c r="JS378">
        <v>1.54419</v>
      </c>
      <c r="JT378">
        <v>2.2583</v>
      </c>
      <c r="JU378">
        <v>36.0816</v>
      </c>
      <c r="JV378">
        <v>24.1138</v>
      </c>
      <c r="JW378">
        <v>18</v>
      </c>
      <c r="JX378">
        <v>545.592</v>
      </c>
      <c r="JY378">
        <v>422.36</v>
      </c>
      <c r="JZ378">
        <v>25.905</v>
      </c>
      <c r="KA378">
        <v>28.1253</v>
      </c>
      <c r="KB378">
        <v>30.0007</v>
      </c>
      <c r="KC378">
        <v>27.8831</v>
      </c>
      <c r="KD378">
        <v>27.892</v>
      </c>
      <c r="KE378">
        <v>48.9</v>
      </c>
      <c r="KF378">
        <v>23.7033</v>
      </c>
      <c r="KG378">
        <v>47.7633</v>
      </c>
      <c r="KH378">
        <v>26.0909</v>
      </c>
      <c r="KI378">
        <v>1226.14</v>
      </c>
      <c r="KJ378">
        <v>21.132</v>
      </c>
      <c r="KK378">
        <v>93.4255</v>
      </c>
      <c r="KL378">
        <v>98.7117</v>
      </c>
    </row>
    <row r="379" spans="1:298">
      <c r="A379">
        <v>363</v>
      </c>
      <c r="B379">
        <v>1758480118.1</v>
      </c>
      <c r="C379">
        <v>10790</v>
      </c>
      <c r="D379" t="s">
        <v>1172</v>
      </c>
      <c r="E379" t="s">
        <v>1173</v>
      </c>
      <c r="F379">
        <v>5</v>
      </c>
      <c r="G379" t="s">
        <v>436</v>
      </c>
      <c r="H379" t="s">
        <v>1027</v>
      </c>
      <c r="I379" t="s">
        <v>438</v>
      </c>
      <c r="J379">
        <v>1758480109.94615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1234.93751265801</v>
      </c>
      <c r="AL379">
        <v>1194.36036363636</v>
      </c>
      <c r="AM379">
        <v>3.39211255411241</v>
      </c>
      <c r="AN379">
        <v>63.94</v>
      </c>
      <c r="AO379">
        <f>(AQ379 - AP379 + DZ379*1E3/(8.314*(EB379+273.15)) * AS379/DY379 * AR379) * DY379/(100*DM379) * 1000/(1000 - AQ379)</f>
        <v>0</v>
      </c>
      <c r="AP379">
        <v>21.2640577872449</v>
      </c>
      <c r="AQ379">
        <v>23.4169013986014</v>
      </c>
      <c r="AR379">
        <v>4.98793587030181e-05</v>
      </c>
      <c r="AS379">
        <v>94.9993966536346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5.66</v>
      </c>
      <c r="DN379">
        <v>0.5</v>
      </c>
      <c r="DO379" t="s">
        <v>440</v>
      </c>
      <c r="DP379">
        <v>2</v>
      </c>
      <c r="DQ379" t="b">
        <v>1</v>
      </c>
      <c r="DR379">
        <v>1758480109.94615</v>
      </c>
      <c r="DS379">
        <v>1142.12076923077</v>
      </c>
      <c r="DT379">
        <v>1192.55769230769</v>
      </c>
      <c r="DU379">
        <v>23.4124230769231</v>
      </c>
      <c r="DV379">
        <v>21.3003461538462</v>
      </c>
      <c r="DW379">
        <v>1134.77692307692</v>
      </c>
      <c r="DX379">
        <v>23.0841384615385</v>
      </c>
      <c r="DY379">
        <v>500.028307692308</v>
      </c>
      <c r="DZ379">
        <v>90.0282769230769</v>
      </c>
      <c r="EA379">
        <v>0.0341585461538462</v>
      </c>
      <c r="EB379">
        <v>29.8395076923077</v>
      </c>
      <c r="EC379">
        <v>29.9901076923077</v>
      </c>
      <c r="ED379">
        <v>999.9</v>
      </c>
      <c r="EE379">
        <v>0</v>
      </c>
      <c r="EF379">
        <v>0</v>
      </c>
      <c r="EG379">
        <v>10020.52</v>
      </c>
      <c r="EH379">
        <v>0</v>
      </c>
      <c r="EI379">
        <v>10.7945</v>
      </c>
      <c r="EJ379">
        <v>-50.4373769230769</v>
      </c>
      <c r="EK379">
        <v>1169.50384615385</v>
      </c>
      <c r="EL379">
        <v>1218.51384615385</v>
      </c>
      <c r="EM379">
        <v>2.11209</v>
      </c>
      <c r="EN379">
        <v>1192.55769230769</v>
      </c>
      <c r="EO379">
        <v>21.3003461538462</v>
      </c>
      <c r="EP379">
        <v>2.10778076923077</v>
      </c>
      <c r="EQ379">
        <v>1.91763307692308</v>
      </c>
      <c r="ER379">
        <v>18.2781</v>
      </c>
      <c r="ES379">
        <v>16.7801230769231</v>
      </c>
      <c r="ET379">
        <v>1999.97153846154</v>
      </c>
      <c r="EU379">
        <v>0.980001153846154</v>
      </c>
      <c r="EV379">
        <v>0.0199991846153846</v>
      </c>
      <c r="EW379">
        <v>0</v>
      </c>
      <c r="EX379">
        <v>911.395769230769</v>
      </c>
      <c r="EY379">
        <v>5.00016</v>
      </c>
      <c r="EZ379">
        <v>18951.5692307692</v>
      </c>
      <c r="FA379">
        <v>18233.9384615385</v>
      </c>
      <c r="FB379">
        <v>49.062</v>
      </c>
      <c r="FC379">
        <v>49.625</v>
      </c>
      <c r="FD379">
        <v>49.5</v>
      </c>
      <c r="FE379">
        <v>49.1774615384615</v>
      </c>
      <c r="FF379">
        <v>50.8168461538462</v>
      </c>
      <c r="FG379">
        <v>1955.07153846154</v>
      </c>
      <c r="FH379">
        <v>39.9</v>
      </c>
      <c r="FI379">
        <v>0</v>
      </c>
      <c r="FJ379">
        <v>1758480119</v>
      </c>
      <c r="FK379">
        <v>0</v>
      </c>
      <c r="FL379">
        <v>911.368461538461</v>
      </c>
      <c r="FM379">
        <v>-2.14222220566548</v>
      </c>
      <c r="FN379">
        <v>-39.6239316140209</v>
      </c>
      <c r="FO379">
        <v>18951.4615384615</v>
      </c>
      <c r="FP379">
        <v>15</v>
      </c>
      <c r="FQ379">
        <v>0</v>
      </c>
      <c r="FR379" t="s">
        <v>441</v>
      </c>
      <c r="FS379">
        <v>1747249705.1</v>
      </c>
      <c r="FT379">
        <v>1747249711.1</v>
      </c>
      <c r="FU379">
        <v>0</v>
      </c>
      <c r="FV379">
        <v>0.871</v>
      </c>
      <c r="FW379">
        <v>0.066</v>
      </c>
      <c r="FX379">
        <v>5.486</v>
      </c>
      <c r="FY379">
        <v>0.145</v>
      </c>
      <c r="FZ379">
        <v>420</v>
      </c>
      <c r="GA379">
        <v>16</v>
      </c>
      <c r="GB379">
        <v>0.27</v>
      </c>
      <c r="GC379">
        <v>0.16</v>
      </c>
      <c r="GD379">
        <v>-50.36312</v>
      </c>
      <c r="GE379">
        <v>-1.17254436090217</v>
      </c>
      <c r="GF379">
        <v>0.591622043706959</v>
      </c>
      <c r="GG379">
        <v>0</v>
      </c>
      <c r="GH379">
        <v>911.498352941176</v>
      </c>
      <c r="GI379">
        <v>-2.50163482396579</v>
      </c>
      <c r="GJ379">
        <v>0.310422945099567</v>
      </c>
      <c r="GK379">
        <v>-1</v>
      </c>
      <c r="GL379">
        <v>2.118534</v>
      </c>
      <c r="GM379">
        <v>0.0603067669172951</v>
      </c>
      <c r="GN379">
        <v>0.0419421366170108</v>
      </c>
      <c r="GO379">
        <v>1</v>
      </c>
      <c r="GP379">
        <v>1</v>
      </c>
      <c r="GQ379">
        <v>2</v>
      </c>
      <c r="GR379" t="s">
        <v>448</v>
      </c>
      <c r="GS379">
        <v>3.1255</v>
      </c>
      <c r="GT379">
        <v>2.65984</v>
      </c>
      <c r="GU379">
        <v>0.180934</v>
      </c>
      <c r="GV379">
        <v>0.18619</v>
      </c>
      <c r="GW379">
        <v>0.0994302</v>
      </c>
      <c r="GX379">
        <v>0.0931977</v>
      </c>
      <c r="GY379">
        <v>21175.9</v>
      </c>
      <c r="GZ379">
        <v>19851.8</v>
      </c>
      <c r="HA379">
        <v>23120.1</v>
      </c>
      <c r="HB379">
        <v>23751.6</v>
      </c>
      <c r="HC379">
        <v>35494.1</v>
      </c>
      <c r="HD379">
        <v>35657.5</v>
      </c>
      <c r="HE379">
        <v>41684.3</v>
      </c>
      <c r="HF379">
        <v>42354.8</v>
      </c>
      <c r="HG379">
        <v>1.90495</v>
      </c>
      <c r="HH379">
        <v>1.80035</v>
      </c>
      <c r="HI379">
        <v>0.16652</v>
      </c>
      <c r="HJ379">
        <v>0</v>
      </c>
      <c r="HK379">
        <v>27.3067</v>
      </c>
      <c r="HL379">
        <v>999.9</v>
      </c>
      <c r="HM379">
        <v>48.712</v>
      </c>
      <c r="HN379">
        <v>30.615</v>
      </c>
      <c r="HO379">
        <v>23.8817</v>
      </c>
      <c r="HP379">
        <v>54.1794</v>
      </c>
      <c r="HQ379">
        <v>42.8446</v>
      </c>
      <c r="HR379">
        <v>1</v>
      </c>
      <c r="HS379">
        <v>0.0465371</v>
      </c>
      <c r="HT379">
        <v>-0.116846</v>
      </c>
      <c r="HU379">
        <v>20.2168</v>
      </c>
      <c r="HV379">
        <v>5.23331</v>
      </c>
      <c r="HW379">
        <v>11.992</v>
      </c>
      <c r="HX379">
        <v>4.95575</v>
      </c>
      <c r="HY379">
        <v>3.30395</v>
      </c>
      <c r="HZ379">
        <v>999.9</v>
      </c>
      <c r="IA379">
        <v>9999</v>
      </c>
      <c r="IB379">
        <v>9999</v>
      </c>
      <c r="IC379">
        <v>9999</v>
      </c>
      <c r="ID379">
        <v>1.86858</v>
      </c>
      <c r="IE379">
        <v>1.86431</v>
      </c>
      <c r="IF379">
        <v>1.87184</v>
      </c>
      <c r="IG379">
        <v>1.86278</v>
      </c>
      <c r="IH379">
        <v>1.86218</v>
      </c>
      <c r="II379">
        <v>1.86859</v>
      </c>
      <c r="IJ379">
        <v>1.85876</v>
      </c>
      <c r="IK379">
        <v>1.86511</v>
      </c>
      <c r="IL379">
        <v>5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7.39</v>
      </c>
      <c r="IZ379">
        <v>0.3281</v>
      </c>
      <c r="JA379">
        <v>4.24591870636989</v>
      </c>
      <c r="JB379">
        <v>0.00406324532283829</v>
      </c>
      <c r="JC379">
        <v>-1.45373754250553e-06</v>
      </c>
      <c r="JD379">
        <v>2.45784242640463e-10</v>
      </c>
      <c r="JE379">
        <v>0.0444475935836347</v>
      </c>
      <c r="JF379">
        <v>0.00491888386651684</v>
      </c>
      <c r="JG379">
        <v>0.000226889049496401</v>
      </c>
      <c r="JH379">
        <v>4.01595507822366e-06</v>
      </c>
      <c r="JI379">
        <v>-0</v>
      </c>
      <c r="JJ379">
        <v>2035</v>
      </c>
      <c r="JK379">
        <v>2</v>
      </c>
      <c r="JL379">
        <v>30</v>
      </c>
      <c r="JM379">
        <v>187173.5</v>
      </c>
      <c r="JN379">
        <v>187173.5</v>
      </c>
      <c r="JO379">
        <v>2.46704</v>
      </c>
      <c r="JP379">
        <v>2.34619</v>
      </c>
      <c r="JQ379">
        <v>1.4978</v>
      </c>
      <c r="JR379">
        <v>2.32666</v>
      </c>
      <c r="JS379">
        <v>1.54419</v>
      </c>
      <c r="JT379">
        <v>2.38525</v>
      </c>
      <c r="JU379">
        <v>36.0816</v>
      </c>
      <c r="JV379">
        <v>24.1225</v>
      </c>
      <c r="JW379">
        <v>18</v>
      </c>
      <c r="JX379">
        <v>545.661</v>
      </c>
      <c r="JY379">
        <v>422.394</v>
      </c>
      <c r="JZ379">
        <v>26.1849</v>
      </c>
      <c r="KA379">
        <v>28.1307</v>
      </c>
      <c r="KB379">
        <v>29.9991</v>
      </c>
      <c r="KC379">
        <v>27.8874</v>
      </c>
      <c r="KD379">
        <v>27.8966</v>
      </c>
      <c r="KE379">
        <v>49.4094</v>
      </c>
      <c r="KF379">
        <v>23.7033</v>
      </c>
      <c r="KG379">
        <v>48.1641</v>
      </c>
      <c r="KH379">
        <v>26.1201</v>
      </c>
      <c r="KI379">
        <v>1239.7</v>
      </c>
      <c r="KJ379">
        <v>21.1658</v>
      </c>
      <c r="KK379">
        <v>93.4234</v>
      </c>
      <c r="KL379">
        <v>98.7117</v>
      </c>
    </row>
    <row r="380" spans="1:298">
      <c r="A380">
        <v>364</v>
      </c>
      <c r="B380">
        <v>1758480123.1</v>
      </c>
      <c r="C380">
        <v>10795</v>
      </c>
      <c r="D380" t="s">
        <v>1174</v>
      </c>
      <c r="E380" t="s">
        <v>1175</v>
      </c>
      <c r="F380">
        <v>5</v>
      </c>
      <c r="G380" t="s">
        <v>436</v>
      </c>
      <c r="H380" t="s">
        <v>1027</v>
      </c>
      <c r="I380" t="s">
        <v>438</v>
      </c>
      <c r="J380">
        <v>1758480114.94615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1253.02154697836</v>
      </c>
      <c r="AL380">
        <v>1211.64745454545</v>
      </c>
      <c r="AM380">
        <v>3.49002164502152</v>
      </c>
      <c r="AN380">
        <v>63.94</v>
      </c>
      <c r="AO380">
        <f>(AQ380 - AP380 + DZ380*1E3/(8.314*(EB380+273.15)) * AS380/DY380 * AR380) * DY380/(100*DM380) * 1000/(1000 - AQ380)</f>
        <v>0</v>
      </c>
      <c r="AP380">
        <v>21.2505607138612</v>
      </c>
      <c r="AQ380">
        <v>23.3692566433567</v>
      </c>
      <c r="AR380">
        <v>-0.00640774914867205</v>
      </c>
      <c r="AS380">
        <v>94.9993966536346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5.66</v>
      </c>
      <c r="DN380">
        <v>0.5</v>
      </c>
      <c r="DO380" t="s">
        <v>440</v>
      </c>
      <c r="DP380">
        <v>2</v>
      </c>
      <c r="DQ380" t="b">
        <v>1</v>
      </c>
      <c r="DR380">
        <v>1758480114.94615</v>
      </c>
      <c r="DS380">
        <v>1159.11230769231</v>
      </c>
      <c r="DT380">
        <v>1209.78538461538</v>
      </c>
      <c r="DU380">
        <v>23.4055307692308</v>
      </c>
      <c r="DV380">
        <v>21.2875153846154</v>
      </c>
      <c r="DW380">
        <v>1151.74076923077</v>
      </c>
      <c r="DX380">
        <v>23.0773846153846</v>
      </c>
      <c r="DY380">
        <v>500.007615384615</v>
      </c>
      <c r="DZ380">
        <v>90.0266538461538</v>
      </c>
      <c r="EA380">
        <v>0.0342376538461538</v>
      </c>
      <c r="EB380">
        <v>29.8441</v>
      </c>
      <c r="EC380">
        <v>30.0004846153846</v>
      </c>
      <c r="ED380">
        <v>999.9</v>
      </c>
      <c r="EE380">
        <v>0</v>
      </c>
      <c r="EF380">
        <v>0</v>
      </c>
      <c r="EG380">
        <v>10004.6023076923</v>
      </c>
      <c r="EH380">
        <v>0</v>
      </c>
      <c r="EI380">
        <v>10.7945</v>
      </c>
      <c r="EJ380">
        <v>-50.6730461538462</v>
      </c>
      <c r="EK380">
        <v>1186.89384615385</v>
      </c>
      <c r="EL380">
        <v>1236.1</v>
      </c>
      <c r="EM380">
        <v>2.11802384615385</v>
      </c>
      <c r="EN380">
        <v>1209.78538461538</v>
      </c>
      <c r="EO380">
        <v>21.2875153846154</v>
      </c>
      <c r="EP380">
        <v>2.10712230769231</v>
      </c>
      <c r="EQ380">
        <v>1.91644384615385</v>
      </c>
      <c r="ER380">
        <v>18.2731153846154</v>
      </c>
      <c r="ES380">
        <v>16.7703538461538</v>
      </c>
      <c r="ET380">
        <v>1999.97769230769</v>
      </c>
      <c r="EU380">
        <v>0.980001307692308</v>
      </c>
      <c r="EV380">
        <v>0.0199989692307692</v>
      </c>
      <c r="EW380">
        <v>0</v>
      </c>
      <c r="EX380">
        <v>911.127461538462</v>
      </c>
      <c r="EY380">
        <v>5.00016</v>
      </c>
      <c r="EZ380">
        <v>18947.6769230769</v>
      </c>
      <c r="FA380">
        <v>18233.9846153846</v>
      </c>
      <c r="FB380">
        <v>49.062</v>
      </c>
      <c r="FC380">
        <v>49.625</v>
      </c>
      <c r="FD380">
        <v>49.5</v>
      </c>
      <c r="FE380">
        <v>49.1822307692308</v>
      </c>
      <c r="FF380">
        <v>50.8168461538462</v>
      </c>
      <c r="FG380">
        <v>1955.07769230769</v>
      </c>
      <c r="FH380">
        <v>39.9</v>
      </c>
      <c r="FI380">
        <v>0</v>
      </c>
      <c r="FJ380">
        <v>1758480124.4</v>
      </c>
      <c r="FK380">
        <v>0</v>
      </c>
      <c r="FL380">
        <v>911.08864</v>
      </c>
      <c r="FM380">
        <v>-3.34484614516591</v>
      </c>
      <c r="FN380">
        <v>-60.8769230057309</v>
      </c>
      <c r="FO380">
        <v>18946.816</v>
      </c>
      <c r="FP380">
        <v>15</v>
      </c>
      <c r="FQ380">
        <v>0</v>
      </c>
      <c r="FR380" t="s">
        <v>441</v>
      </c>
      <c r="FS380">
        <v>1747249705.1</v>
      </c>
      <c r="FT380">
        <v>1747249711.1</v>
      </c>
      <c r="FU380">
        <v>0</v>
      </c>
      <c r="FV380">
        <v>0.871</v>
      </c>
      <c r="FW380">
        <v>0.066</v>
      </c>
      <c r="FX380">
        <v>5.486</v>
      </c>
      <c r="FY380">
        <v>0.145</v>
      </c>
      <c r="FZ380">
        <v>420</v>
      </c>
      <c r="GA380">
        <v>16</v>
      </c>
      <c r="GB380">
        <v>0.27</v>
      </c>
      <c r="GC380">
        <v>0.16</v>
      </c>
      <c r="GD380">
        <v>-50.5411</v>
      </c>
      <c r="GE380">
        <v>-1.32552467532472</v>
      </c>
      <c r="GF380">
        <v>0.600930661557554</v>
      </c>
      <c r="GG380">
        <v>0</v>
      </c>
      <c r="GH380">
        <v>911.284911764706</v>
      </c>
      <c r="GI380">
        <v>-2.54653933630043</v>
      </c>
      <c r="GJ380">
        <v>0.347425774353486</v>
      </c>
      <c r="GK380">
        <v>-1</v>
      </c>
      <c r="GL380">
        <v>2.11321095238095</v>
      </c>
      <c r="GM380">
        <v>0.191654805194806</v>
      </c>
      <c r="GN380">
        <v>0.039686505791643</v>
      </c>
      <c r="GO380">
        <v>0</v>
      </c>
      <c r="GP380">
        <v>0</v>
      </c>
      <c r="GQ380">
        <v>2</v>
      </c>
      <c r="GR380" t="s">
        <v>467</v>
      </c>
      <c r="GS380">
        <v>3.12536</v>
      </c>
      <c r="GT380">
        <v>2.66005</v>
      </c>
      <c r="GU380">
        <v>0.182592</v>
      </c>
      <c r="GV380">
        <v>0.187707</v>
      </c>
      <c r="GW380">
        <v>0.0993151</v>
      </c>
      <c r="GX380">
        <v>0.0933313</v>
      </c>
      <c r="GY380">
        <v>21132.9</v>
      </c>
      <c r="GZ380">
        <v>19814.8</v>
      </c>
      <c r="HA380">
        <v>23120</v>
      </c>
      <c r="HB380">
        <v>23751.7</v>
      </c>
      <c r="HC380">
        <v>35498.5</v>
      </c>
      <c r="HD380">
        <v>35652.4</v>
      </c>
      <c r="HE380">
        <v>41683.9</v>
      </c>
      <c r="HF380">
        <v>42354.9</v>
      </c>
      <c r="HG380">
        <v>1.90455</v>
      </c>
      <c r="HH380">
        <v>1.80012</v>
      </c>
      <c r="HI380">
        <v>0.167385</v>
      </c>
      <c r="HJ380">
        <v>0</v>
      </c>
      <c r="HK380">
        <v>27.2982</v>
      </c>
      <c r="HL380">
        <v>999.9</v>
      </c>
      <c r="HM380">
        <v>48.785</v>
      </c>
      <c r="HN380">
        <v>30.615</v>
      </c>
      <c r="HO380">
        <v>23.9144</v>
      </c>
      <c r="HP380">
        <v>54.1594</v>
      </c>
      <c r="HQ380">
        <v>43.0369</v>
      </c>
      <c r="HR380">
        <v>1</v>
      </c>
      <c r="HS380">
        <v>0.0469334</v>
      </c>
      <c r="HT380">
        <v>0.482909</v>
      </c>
      <c r="HU380">
        <v>20.2165</v>
      </c>
      <c r="HV380">
        <v>5.23212</v>
      </c>
      <c r="HW380">
        <v>11.992</v>
      </c>
      <c r="HX380">
        <v>4.9556</v>
      </c>
      <c r="HY380">
        <v>3.30385</v>
      </c>
      <c r="HZ380">
        <v>999.9</v>
      </c>
      <c r="IA380">
        <v>9999</v>
      </c>
      <c r="IB380">
        <v>9999</v>
      </c>
      <c r="IC380">
        <v>9999</v>
      </c>
      <c r="ID380">
        <v>1.86858</v>
      </c>
      <c r="IE380">
        <v>1.86431</v>
      </c>
      <c r="IF380">
        <v>1.87182</v>
      </c>
      <c r="IG380">
        <v>1.86279</v>
      </c>
      <c r="IH380">
        <v>1.86218</v>
      </c>
      <c r="II380">
        <v>1.86859</v>
      </c>
      <c r="IJ380">
        <v>1.85875</v>
      </c>
      <c r="IK380">
        <v>1.86511</v>
      </c>
      <c r="IL380">
        <v>5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7.42</v>
      </c>
      <c r="IZ380">
        <v>0.3273</v>
      </c>
      <c r="JA380">
        <v>4.24591870636989</v>
      </c>
      <c r="JB380">
        <v>0.00406324532283829</v>
      </c>
      <c r="JC380">
        <v>-1.45373754250553e-06</v>
      </c>
      <c r="JD380">
        <v>2.45784242640463e-10</v>
      </c>
      <c r="JE380">
        <v>0.0444475935836347</v>
      </c>
      <c r="JF380">
        <v>0.00491888386651684</v>
      </c>
      <c r="JG380">
        <v>0.000226889049496401</v>
      </c>
      <c r="JH380">
        <v>4.01595507822366e-06</v>
      </c>
      <c r="JI380">
        <v>-0</v>
      </c>
      <c r="JJ380">
        <v>2035</v>
      </c>
      <c r="JK380">
        <v>2</v>
      </c>
      <c r="JL380">
        <v>30</v>
      </c>
      <c r="JM380">
        <v>187173.6</v>
      </c>
      <c r="JN380">
        <v>187173.5</v>
      </c>
      <c r="JO380">
        <v>2.49146</v>
      </c>
      <c r="JP380">
        <v>2.34009</v>
      </c>
      <c r="JQ380">
        <v>1.49902</v>
      </c>
      <c r="JR380">
        <v>2.32666</v>
      </c>
      <c r="JS380">
        <v>1.54419</v>
      </c>
      <c r="JT380">
        <v>2.34619</v>
      </c>
      <c r="JU380">
        <v>36.0816</v>
      </c>
      <c r="JV380">
        <v>24.1225</v>
      </c>
      <c r="JW380">
        <v>18</v>
      </c>
      <c r="JX380">
        <v>545.442</v>
      </c>
      <c r="JY380">
        <v>422.298</v>
      </c>
      <c r="JZ380">
        <v>26.2295</v>
      </c>
      <c r="KA380">
        <v>28.1355</v>
      </c>
      <c r="KB380">
        <v>29.9999</v>
      </c>
      <c r="KC380">
        <v>27.8921</v>
      </c>
      <c r="KD380">
        <v>27.9013</v>
      </c>
      <c r="KE380">
        <v>49.9909</v>
      </c>
      <c r="KF380">
        <v>23.9941</v>
      </c>
      <c r="KG380">
        <v>48.5754</v>
      </c>
      <c r="KH380">
        <v>26.0992</v>
      </c>
      <c r="KI380">
        <v>1259.88</v>
      </c>
      <c r="KJ380">
        <v>21.2156</v>
      </c>
      <c r="KK380">
        <v>93.4226</v>
      </c>
      <c r="KL380">
        <v>98.7119</v>
      </c>
    </row>
    <row r="381" spans="1:298">
      <c r="A381">
        <v>365</v>
      </c>
      <c r="B381">
        <v>1758480128.1</v>
      </c>
      <c r="C381">
        <v>10800</v>
      </c>
      <c r="D381" t="s">
        <v>1176</v>
      </c>
      <c r="E381" t="s">
        <v>1177</v>
      </c>
      <c r="F381">
        <v>5</v>
      </c>
      <c r="G381" t="s">
        <v>436</v>
      </c>
      <c r="H381" t="s">
        <v>1027</v>
      </c>
      <c r="I381" t="s">
        <v>438</v>
      </c>
      <c r="J381">
        <v>1758480119.94615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1269.47355106493</v>
      </c>
      <c r="AL381">
        <v>1228.61442424242</v>
      </c>
      <c r="AM381">
        <v>3.3860519480519</v>
      </c>
      <c r="AN381">
        <v>63.94</v>
      </c>
      <c r="AO381">
        <f>(AQ381 - AP381 + DZ381*1E3/(8.314*(EB381+273.15)) * AS381/DY381 * AR381) * DY381/(100*DM381) * 1000/(1000 - AQ381)</f>
        <v>0</v>
      </c>
      <c r="AP381">
        <v>21.2851020248889</v>
      </c>
      <c r="AQ381">
        <v>23.3360545454546</v>
      </c>
      <c r="AR381">
        <v>-0.00753070302067142</v>
      </c>
      <c r="AS381">
        <v>94.9993966536346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5.66</v>
      </c>
      <c r="DN381">
        <v>0.5</v>
      </c>
      <c r="DO381" t="s">
        <v>440</v>
      </c>
      <c r="DP381">
        <v>2</v>
      </c>
      <c r="DQ381" t="b">
        <v>1</v>
      </c>
      <c r="DR381">
        <v>1758480119.94615</v>
      </c>
      <c r="DS381">
        <v>1176.00230769231</v>
      </c>
      <c r="DT381">
        <v>1226.42692307692</v>
      </c>
      <c r="DU381">
        <v>23.3860076923077</v>
      </c>
      <c r="DV381">
        <v>21.2689538461538</v>
      </c>
      <c r="DW381">
        <v>1168.60230769231</v>
      </c>
      <c r="DX381">
        <v>23.0582923076923</v>
      </c>
      <c r="DY381">
        <v>500.018</v>
      </c>
      <c r="DZ381">
        <v>90.0255692307692</v>
      </c>
      <c r="EA381">
        <v>0.0342184923076923</v>
      </c>
      <c r="EB381">
        <v>29.8569692307692</v>
      </c>
      <c r="EC381">
        <v>30.0235230769231</v>
      </c>
      <c r="ED381">
        <v>999.9</v>
      </c>
      <c r="EE381">
        <v>0</v>
      </c>
      <c r="EF381">
        <v>0</v>
      </c>
      <c r="EG381">
        <v>10012.3923076923</v>
      </c>
      <c r="EH381">
        <v>0</v>
      </c>
      <c r="EI381">
        <v>10.7945</v>
      </c>
      <c r="EJ381">
        <v>-50.4239923076923</v>
      </c>
      <c r="EK381">
        <v>1204.16461538462</v>
      </c>
      <c r="EL381">
        <v>1253.07923076923</v>
      </c>
      <c r="EM381">
        <v>2.11706307692308</v>
      </c>
      <c r="EN381">
        <v>1226.42692307692</v>
      </c>
      <c r="EO381">
        <v>21.2689538461538</v>
      </c>
      <c r="EP381">
        <v>2.10534</v>
      </c>
      <c r="EQ381">
        <v>1.91475076923077</v>
      </c>
      <c r="ER381">
        <v>18.2596230769231</v>
      </c>
      <c r="ES381">
        <v>16.7564461538461</v>
      </c>
      <c r="ET381">
        <v>1999.96076923077</v>
      </c>
      <c r="EU381">
        <v>0.980001307692308</v>
      </c>
      <c r="EV381">
        <v>0.0199989692307692</v>
      </c>
      <c r="EW381">
        <v>0</v>
      </c>
      <c r="EX381">
        <v>910.867923076923</v>
      </c>
      <c r="EY381">
        <v>5.00016</v>
      </c>
      <c r="EZ381">
        <v>18942.8230769231</v>
      </c>
      <c r="FA381">
        <v>18233.8153846154</v>
      </c>
      <c r="FB381">
        <v>49.062</v>
      </c>
      <c r="FC381">
        <v>49.625</v>
      </c>
      <c r="FD381">
        <v>49.5</v>
      </c>
      <c r="FE381">
        <v>49.187</v>
      </c>
      <c r="FF381">
        <v>50.8168461538462</v>
      </c>
      <c r="FG381">
        <v>1955.06076923077</v>
      </c>
      <c r="FH381">
        <v>39.9</v>
      </c>
      <c r="FI381">
        <v>0</v>
      </c>
      <c r="FJ381">
        <v>1758480129.2</v>
      </c>
      <c r="FK381">
        <v>0</v>
      </c>
      <c r="FL381">
        <v>910.88396</v>
      </c>
      <c r="FM381">
        <v>-2.70346153054531</v>
      </c>
      <c r="FN381">
        <v>-56.961538467632</v>
      </c>
      <c r="FO381">
        <v>18942.216</v>
      </c>
      <c r="FP381">
        <v>15</v>
      </c>
      <c r="FQ381">
        <v>0</v>
      </c>
      <c r="FR381" t="s">
        <v>441</v>
      </c>
      <c r="FS381">
        <v>1747249705.1</v>
      </c>
      <c r="FT381">
        <v>1747249711.1</v>
      </c>
      <c r="FU381">
        <v>0</v>
      </c>
      <c r="FV381">
        <v>0.871</v>
      </c>
      <c r="FW381">
        <v>0.066</v>
      </c>
      <c r="FX381">
        <v>5.486</v>
      </c>
      <c r="FY381">
        <v>0.145</v>
      </c>
      <c r="FZ381">
        <v>420</v>
      </c>
      <c r="GA381">
        <v>16</v>
      </c>
      <c r="GB381">
        <v>0.27</v>
      </c>
      <c r="GC381">
        <v>0.16</v>
      </c>
      <c r="GD381">
        <v>-50.57716</v>
      </c>
      <c r="GE381">
        <v>1.61682406015034</v>
      </c>
      <c r="GF381">
        <v>0.56937264897429</v>
      </c>
      <c r="GG381">
        <v>0</v>
      </c>
      <c r="GH381">
        <v>911.0285</v>
      </c>
      <c r="GI381">
        <v>-3.11708173956874</v>
      </c>
      <c r="GJ381">
        <v>0.38055070389542</v>
      </c>
      <c r="GK381">
        <v>-1</v>
      </c>
      <c r="GL381">
        <v>2.108833</v>
      </c>
      <c r="GM381">
        <v>-0.0771212030075204</v>
      </c>
      <c r="GN381">
        <v>0.044103846555601</v>
      </c>
      <c r="GO381">
        <v>1</v>
      </c>
      <c r="GP381">
        <v>1</v>
      </c>
      <c r="GQ381">
        <v>2</v>
      </c>
      <c r="GR381" t="s">
        <v>448</v>
      </c>
      <c r="GS381">
        <v>3.12556</v>
      </c>
      <c r="GT381">
        <v>2.65966</v>
      </c>
      <c r="GU381">
        <v>0.184213</v>
      </c>
      <c r="GV381">
        <v>0.189382</v>
      </c>
      <c r="GW381">
        <v>0.0991979</v>
      </c>
      <c r="GX381">
        <v>0.0933731</v>
      </c>
      <c r="GY381">
        <v>21091.2</v>
      </c>
      <c r="GZ381">
        <v>19773.7</v>
      </c>
      <c r="HA381">
        <v>23120.2</v>
      </c>
      <c r="HB381">
        <v>23751.4</v>
      </c>
      <c r="HC381">
        <v>35503.5</v>
      </c>
      <c r="HD381">
        <v>35650.3</v>
      </c>
      <c r="HE381">
        <v>41684.1</v>
      </c>
      <c r="HF381">
        <v>42354.1</v>
      </c>
      <c r="HG381">
        <v>1.90462</v>
      </c>
      <c r="HH381">
        <v>1.8001</v>
      </c>
      <c r="HI381">
        <v>0.169776</v>
      </c>
      <c r="HJ381">
        <v>0</v>
      </c>
      <c r="HK381">
        <v>27.2902</v>
      </c>
      <c r="HL381">
        <v>999.9</v>
      </c>
      <c r="HM381">
        <v>48.859</v>
      </c>
      <c r="HN381">
        <v>30.615</v>
      </c>
      <c r="HO381">
        <v>23.9502</v>
      </c>
      <c r="HP381">
        <v>54.3194</v>
      </c>
      <c r="HQ381">
        <v>42.9728</v>
      </c>
      <c r="HR381">
        <v>1</v>
      </c>
      <c r="HS381">
        <v>0.0481631</v>
      </c>
      <c r="HT381">
        <v>0.8922</v>
      </c>
      <c r="HU381">
        <v>20.2147</v>
      </c>
      <c r="HV381">
        <v>5.23271</v>
      </c>
      <c r="HW381">
        <v>11.992</v>
      </c>
      <c r="HX381">
        <v>4.9555</v>
      </c>
      <c r="HY381">
        <v>3.30387</v>
      </c>
      <c r="HZ381">
        <v>999.9</v>
      </c>
      <c r="IA381">
        <v>9999</v>
      </c>
      <c r="IB381">
        <v>9999</v>
      </c>
      <c r="IC381">
        <v>9999</v>
      </c>
      <c r="ID381">
        <v>1.86859</v>
      </c>
      <c r="IE381">
        <v>1.86431</v>
      </c>
      <c r="IF381">
        <v>1.87186</v>
      </c>
      <c r="IG381">
        <v>1.86279</v>
      </c>
      <c r="IH381">
        <v>1.86217</v>
      </c>
      <c r="II381">
        <v>1.86859</v>
      </c>
      <c r="IJ381">
        <v>1.85879</v>
      </c>
      <c r="IK381">
        <v>1.86508</v>
      </c>
      <c r="IL381">
        <v>5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7.44</v>
      </c>
      <c r="IZ381">
        <v>0.3265</v>
      </c>
      <c r="JA381">
        <v>4.24591870636989</v>
      </c>
      <c r="JB381">
        <v>0.00406324532283829</v>
      </c>
      <c r="JC381">
        <v>-1.45373754250553e-06</v>
      </c>
      <c r="JD381">
        <v>2.45784242640463e-10</v>
      </c>
      <c r="JE381">
        <v>0.0444475935836347</v>
      </c>
      <c r="JF381">
        <v>0.00491888386651684</v>
      </c>
      <c r="JG381">
        <v>0.000226889049496401</v>
      </c>
      <c r="JH381">
        <v>4.01595507822366e-06</v>
      </c>
      <c r="JI381">
        <v>-0</v>
      </c>
      <c r="JJ381">
        <v>2035</v>
      </c>
      <c r="JK381">
        <v>2</v>
      </c>
      <c r="JL381">
        <v>30</v>
      </c>
      <c r="JM381">
        <v>187173.7</v>
      </c>
      <c r="JN381">
        <v>187173.6</v>
      </c>
      <c r="JO381">
        <v>2.52197</v>
      </c>
      <c r="JP381">
        <v>2.34619</v>
      </c>
      <c r="JQ381">
        <v>1.49902</v>
      </c>
      <c r="JR381">
        <v>2.32666</v>
      </c>
      <c r="JS381">
        <v>1.54419</v>
      </c>
      <c r="JT381">
        <v>2.28638</v>
      </c>
      <c r="JU381">
        <v>36.0816</v>
      </c>
      <c r="JV381">
        <v>24.1138</v>
      </c>
      <c r="JW381">
        <v>18</v>
      </c>
      <c r="JX381">
        <v>545.531</v>
      </c>
      <c r="JY381">
        <v>422.317</v>
      </c>
      <c r="JZ381">
        <v>26.1829</v>
      </c>
      <c r="KA381">
        <v>28.1403</v>
      </c>
      <c r="KB381">
        <v>30.0009</v>
      </c>
      <c r="KC381">
        <v>27.8968</v>
      </c>
      <c r="KD381">
        <v>27.906</v>
      </c>
      <c r="KE381">
        <v>50.5029</v>
      </c>
      <c r="KF381">
        <v>23.9941</v>
      </c>
      <c r="KG381">
        <v>48.9593</v>
      </c>
      <c r="KH381">
        <v>26.0522</v>
      </c>
      <c r="KI381">
        <v>1273.55</v>
      </c>
      <c r="KJ381">
        <v>21.2705</v>
      </c>
      <c r="KK381">
        <v>93.4233</v>
      </c>
      <c r="KL381">
        <v>98.7104</v>
      </c>
    </row>
    <row r="382" spans="1:298">
      <c r="A382">
        <v>366</v>
      </c>
      <c r="B382">
        <v>1758480133.1</v>
      </c>
      <c r="C382">
        <v>10805</v>
      </c>
      <c r="D382" t="s">
        <v>1178</v>
      </c>
      <c r="E382" t="s">
        <v>1179</v>
      </c>
      <c r="F382">
        <v>5</v>
      </c>
      <c r="G382" t="s">
        <v>436</v>
      </c>
      <c r="H382" t="s">
        <v>1027</v>
      </c>
      <c r="I382" t="s">
        <v>438</v>
      </c>
      <c r="J382">
        <v>1758480124.94615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1287.44858143723</v>
      </c>
      <c r="AL382">
        <v>1245.97642424242</v>
      </c>
      <c r="AM382">
        <v>3.47314718614702</v>
      </c>
      <c r="AN382">
        <v>63.94</v>
      </c>
      <c r="AO382">
        <f>(AQ382 - AP382 + DZ382*1E3/(8.314*(EB382+273.15)) * AS382/DY382 * AR382) * DY382/(100*DM382) * 1000/(1000 - AQ382)</f>
        <v>0</v>
      </c>
      <c r="AP382">
        <v>21.3013553739071</v>
      </c>
      <c r="AQ382">
        <v>23.3028510489511</v>
      </c>
      <c r="AR382">
        <v>-0.00697536457741506</v>
      </c>
      <c r="AS382">
        <v>94.9993966536346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5.66</v>
      </c>
      <c r="DN382">
        <v>0.5</v>
      </c>
      <c r="DO382" t="s">
        <v>440</v>
      </c>
      <c r="DP382">
        <v>2</v>
      </c>
      <c r="DQ382" t="b">
        <v>1</v>
      </c>
      <c r="DR382">
        <v>1758480124.94615</v>
      </c>
      <c r="DS382">
        <v>1192.79076923077</v>
      </c>
      <c r="DT382">
        <v>1243.44692307692</v>
      </c>
      <c r="DU382">
        <v>23.3527307692308</v>
      </c>
      <c r="DV382">
        <v>21.2846923076923</v>
      </c>
      <c r="DW382">
        <v>1185.36230769231</v>
      </c>
      <c r="DX382">
        <v>23.0257307692308</v>
      </c>
      <c r="DY382">
        <v>500.001076923077</v>
      </c>
      <c r="DZ382">
        <v>90.0254153846154</v>
      </c>
      <c r="EA382">
        <v>0.0343306230769231</v>
      </c>
      <c r="EB382">
        <v>29.8737230769231</v>
      </c>
      <c r="EC382">
        <v>30.0381230769231</v>
      </c>
      <c r="ED382">
        <v>999.9</v>
      </c>
      <c r="EE382">
        <v>0</v>
      </c>
      <c r="EF382">
        <v>0</v>
      </c>
      <c r="EG382">
        <v>10004.7461538462</v>
      </c>
      <c r="EH382">
        <v>0</v>
      </c>
      <c r="EI382">
        <v>10.7945</v>
      </c>
      <c r="EJ382">
        <v>-50.6554461538462</v>
      </c>
      <c r="EK382">
        <v>1221.31307692308</v>
      </c>
      <c r="EL382">
        <v>1270.49076923077</v>
      </c>
      <c r="EM382">
        <v>2.06804230769231</v>
      </c>
      <c r="EN382">
        <v>1243.44692307692</v>
      </c>
      <c r="EO382">
        <v>21.2846923076923</v>
      </c>
      <c r="EP382">
        <v>2.10234076923077</v>
      </c>
      <c r="EQ382">
        <v>1.91616461538462</v>
      </c>
      <c r="ER382">
        <v>18.2369076923077</v>
      </c>
      <c r="ES382">
        <v>16.7680615384615</v>
      </c>
      <c r="ET382">
        <v>1999.96769230769</v>
      </c>
      <c r="EU382">
        <v>0.980001461538461</v>
      </c>
      <c r="EV382">
        <v>0.0199987538461538</v>
      </c>
      <c r="EW382">
        <v>0</v>
      </c>
      <c r="EX382">
        <v>910.656615384615</v>
      </c>
      <c r="EY382">
        <v>5.00016</v>
      </c>
      <c r="EZ382">
        <v>18938.4384615385</v>
      </c>
      <c r="FA382">
        <v>18233.8923076923</v>
      </c>
      <c r="FB382">
        <v>49.062</v>
      </c>
      <c r="FC382">
        <v>49.625</v>
      </c>
      <c r="FD382">
        <v>49.5</v>
      </c>
      <c r="FE382">
        <v>49.187</v>
      </c>
      <c r="FF382">
        <v>50.812</v>
      </c>
      <c r="FG382">
        <v>1955.06769230769</v>
      </c>
      <c r="FH382">
        <v>39.9</v>
      </c>
      <c r="FI382">
        <v>0</v>
      </c>
      <c r="FJ382">
        <v>1758480134.6</v>
      </c>
      <c r="FK382">
        <v>0</v>
      </c>
      <c r="FL382">
        <v>910.669384615385</v>
      </c>
      <c r="FM382">
        <v>-2.17647862649058</v>
      </c>
      <c r="FN382">
        <v>-39.5418804209809</v>
      </c>
      <c r="FO382">
        <v>18938.1230769231</v>
      </c>
      <c r="FP382">
        <v>15</v>
      </c>
      <c r="FQ382">
        <v>0</v>
      </c>
      <c r="FR382" t="s">
        <v>441</v>
      </c>
      <c r="FS382">
        <v>1747249705.1</v>
      </c>
      <c r="FT382">
        <v>1747249711.1</v>
      </c>
      <c r="FU382">
        <v>0</v>
      </c>
      <c r="FV382">
        <v>0.871</v>
      </c>
      <c r="FW382">
        <v>0.066</v>
      </c>
      <c r="FX382">
        <v>5.486</v>
      </c>
      <c r="FY382">
        <v>0.145</v>
      </c>
      <c r="FZ382">
        <v>420</v>
      </c>
      <c r="GA382">
        <v>16</v>
      </c>
      <c r="GB382">
        <v>0.27</v>
      </c>
      <c r="GC382">
        <v>0.16</v>
      </c>
      <c r="GD382">
        <v>-50.5084571428571</v>
      </c>
      <c r="GE382">
        <v>-1.83975584415585</v>
      </c>
      <c r="GF382">
        <v>0.492245897292563</v>
      </c>
      <c r="GG382">
        <v>0</v>
      </c>
      <c r="GH382">
        <v>910.837</v>
      </c>
      <c r="GI382">
        <v>-2.71398013248121</v>
      </c>
      <c r="GJ382">
        <v>0.360268119110004</v>
      </c>
      <c r="GK382">
        <v>-1</v>
      </c>
      <c r="GL382">
        <v>2.09223619047619</v>
      </c>
      <c r="GM382">
        <v>-0.573194025974024</v>
      </c>
      <c r="GN382">
        <v>0.0621526630066714</v>
      </c>
      <c r="GO382">
        <v>0</v>
      </c>
      <c r="GP382">
        <v>0</v>
      </c>
      <c r="GQ382">
        <v>2</v>
      </c>
      <c r="GR382" t="s">
        <v>467</v>
      </c>
      <c r="GS382">
        <v>3.12551</v>
      </c>
      <c r="GT382">
        <v>2.65998</v>
      </c>
      <c r="GU382">
        <v>0.185834</v>
      </c>
      <c r="GV382">
        <v>0.190855</v>
      </c>
      <c r="GW382">
        <v>0.0991019</v>
      </c>
      <c r="GX382">
        <v>0.0935201</v>
      </c>
      <c r="GY382">
        <v>21048.6</v>
      </c>
      <c r="GZ382">
        <v>19737.3</v>
      </c>
      <c r="HA382">
        <v>23119.5</v>
      </c>
      <c r="HB382">
        <v>23750.9</v>
      </c>
      <c r="HC382">
        <v>35506.7</v>
      </c>
      <c r="HD382">
        <v>35644.1</v>
      </c>
      <c r="HE382">
        <v>41683.3</v>
      </c>
      <c r="HF382">
        <v>42353.6</v>
      </c>
      <c r="HG382">
        <v>1.90473</v>
      </c>
      <c r="HH382">
        <v>1.80037</v>
      </c>
      <c r="HI382">
        <v>0.16924</v>
      </c>
      <c r="HJ382">
        <v>0</v>
      </c>
      <c r="HK382">
        <v>27.284</v>
      </c>
      <c r="HL382">
        <v>999.9</v>
      </c>
      <c r="HM382">
        <v>48.932</v>
      </c>
      <c r="HN382">
        <v>30.615</v>
      </c>
      <c r="HO382">
        <v>23.9904</v>
      </c>
      <c r="HP382">
        <v>54.6294</v>
      </c>
      <c r="HQ382">
        <v>42.9848</v>
      </c>
      <c r="HR382">
        <v>1</v>
      </c>
      <c r="HS382">
        <v>0.04875</v>
      </c>
      <c r="HT382">
        <v>1.10478</v>
      </c>
      <c r="HU382">
        <v>20.2132</v>
      </c>
      <c r="HV382">
        <v>5.23301</v>
      </c>
      <c r="HW382">
        <v>11.992</v>
      </c>
      <c r="HX382">
        <v>4.95565</v>
      </c>
      <c r="HY382">
        <v>3.30395</v>
      </c>
      <c r="HZ382">
        <v>999.9</v>
      </c>
      <c r="IA382">
        <v>9999</v>
      </c>
      <c r="IB382">
        <v>9999</v>
      </c>
      <c r="IC382">
        <v>9999</v>
      </c>
      <c r="ID382">
        <v>1.86859</v>
      </c>
      <c r="IE382">
        <v>1.86431</v>
      </c>
      <c r="IF382">
        <v>1.87185</v>
      </c>
      <c r="IG382">
        <v>1.86279</v>
      </c>
      <c r="IH382">
        <v>1.86218</v>
      </c>
      <c r="II382">
        <v>1.86859</v>
      </c>
      <c r="IJ382">
        <v>1.85879</v>
      </c>
      <c r="IK382">
        <v>1.8651</v>
      </c>
      <c r="IL382">
        <v>5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7.48</v>
      </c>
      <c r="IZ382">
        <v>0.3258</v>
      </c>
      <c r="JA382">
        <v>4.24591870636989</v>
      </c>
      <c r="JB382">
        <v>0.00406324532283829</v>
      </c>
      <c r="JC382">
        <v>-1.45373754250553e-06</v>
      </c>
      <c r="JD382">
        <v>2.45784242640463e-10</v>
      </c>
      <c r="JE382">
        <v>0.0444475935836347</v>
      </c>
      <c r="JF382">
        <v>0.00491888386651684</v>
      </c>
      <c r="JG382">
        <v>0.000226889049496401</v>
      </c>
      <c r="JH382">
        <v>4.01595507822366e-06</v>
      </c>
      <c r="JI382">
        <v>-0</v>
      </c>
      <c r="JJ382">
        <v>2035</v>
      </c>
      <c r="JK382">
        <v>2</v>
      </c>
      <c r="JL382">
        <v>30</v>
      </c>
      <c r="JM382">
        <v>187173.8</v>
      </c>
      <c r="JN382">
        <v>187173.7</v>
      </c>
      <c r="JO382">
        <v>2.54761</v>
      </c>
      <c r="JP382">
        <v>2.34985</v>
      </c>
      <c r="JQ382">
        <v>1.4978</v>
      </c>
      <c r="JR382">
        <v>2.32666</v>
      </c>
      <c r="JS382">
        <v>1.54419</v>
      </c>
      <c r="JT382">
        <v>2.25952</v>
      </c>
      <c r="JU382">
        <v>36.0816</v>
      </c>
      <c r="JV382">
        <v>24.1138</v>
      </c>
      <c r="JW382">
        <v>18</v>
      </c>
      <c r="JX382">
        <v>545.633</v>
      </c>
      <c r="JY382">
        <v>422.51</v>
      </c>
      <c r="JZ382">
        <v>26.1027</v>
      </c>
      <c r="KA382">
        <v>28.1449</v>
      </c>
      <c r="KB382">
        <v>30.0007</v>
      </c>
      <c r="KC382">
        <v>27.9012</v>
      </c>
      <c r="KD382">
        <v>27.9106</v>
      </c>
      <c r="KE382">
        <v>51.102</v>
      </c>
      <c r="KF382">
        <v>23.9941</v>
      </c>
      <c r="KG382">
        <v>48.9593</v>
      </c>
      <c r="KH382">
        <v>26.0028</v>
      </c>
      <c r="KI382">
        <v>1293.74</v>
      </c>
      <c r="KJ382">
        <v>21.335</v>
      </c>
      <c r="KK382">
        <v>93.4211</v>
      </c>
      <c r="KL382">
        <v>98.7087</v>
      </c>
    </row>
    <row r="383" spans="1:298">
      <c r="A383">
        <v>367</v>
      </c>
      <c r="B383">
        <v>1758480138.1</v>
      </c>
      <c r="C383">
        <v>10810</v>
      </c>
      <c r="D383" t="s">
        <v>1180</v>
      </c>
      <c r="E383" t="s">
        <v>1181</v>
      </c>
      <c r="F383">
        <v>5</v>
      </c>
      <c r="G383" t="s">
        <v>436</v>
      </c>
      <c r="H383" t="s">
        <v>1027</v>
      </c>
      <c r="I383" t="s">
        <v>438</v>
      </c>
      <c r="J383">
        <v>1758480129.94615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1303.90402365368</v>
      </c>
      <c r="AL383">
        <v>1263.02527272727</v>
      </c>
      <c r="AM383">
        <v>3.39977489177488</v>
      </c>
      <c r="AN383">
        <v>63.94</v>
      </c>
      <c r="AO383">
        <f>(AQ383 - AP383 + DZ383*1E3/(8.314*(EB383+273.15)) * AS383/DY383 * AR383) * DY383/(100*DM383) * 1000/(1000 - AQ383)</f>
        <v>0</v>
      </c>
      <c r="AP383">
        <v>21.3549401375102</v>
      </c>
      <c r="AQ383">
        <v>23.2853321678322</v>
      </c>
      <c r="AR383">
        <v>-0.0035647209409077</v>
      </c>
      <c r="AS383">
        <v>94.9993966536346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5.66</v>
      </c>
      <c r="DN383">
        <v>0.5</v>
      </c>
      <c r="DO383" t="s">
        <v>440</v>
      </c>
      <c r="DP383">
        <v>2</v>
      </c>
      <c r="DQ383" t="b">
        <v>1</v>
      </c>
      <c r="DR383">
        <v>1758480129.94615</v>
      </c>
      <c r="DS383">
        <v>1209.62692307692</v>
      </c>
      <c r="DT383">
        <v>1260.09076923077</v>
      </c>
      <c r="DU383">
        <v>23.3207538461538</v>
      </c>
      <c r="DV383">
        <v>21.3189923076923</v>
      </c>
      <c r="DW383">
        <v>1202.16923076923</v>
      </c>
      <c r="DX383">
        <v>22.9944307692308</v>
      </c>
      <c r="DY383">
        <v>499.979769230769</v>
      </c>
      <c r="DZ383">
        <v>90.0251615384615</v>
      </c>
      <c r="EA383">
        <v>0.0343669230769231</v>
      </c>
      <c r="EB383">
        <v>29.8783692307692</v>
      </c>
      <c r="EC383">
        <v>30.0478692307692</v>
      </c>
      <c r="ED383">
        <v>999.9</v>
      </c>
      <c r="EE383">
        <v>0</v>
      </c>
      <c r="EF383">
        <v>0</v>
      </c>
      <c r="EG383">
        <v>10007.69</v>
      </c>
      <c r="EH383">
        <v>0</v>
      </c>
      <c r="EI383">
        <v>10.7945</v>
      </c>
      <c r="EJ383">
        <v>-50.4632923076923</v>
      </c>
      <c r="EK383">
        <v>1238.51</v>
      </c>
      <c r="EL383">
        <v>1287.54076923077</v>
      </c>
      <c r="EM383">
        <v>2.00176692307692</v>
      </c>
      <c r="EN383">
        <v>1260.09076923077</v>
      </c>
      <c r="EO383">
        <v>21.3189923076923</v>
      </c>
      <c r="EP383">
        <v>2.09945538461538</v>
      </c>
      <c r="EQ383">
        <v>1.91924692307692</v>
      </c>
      <c r="ER383">
        <v>18.2150307692308</v>
      </c>
      <c r="ES383">
        <v>16.7933692307692</v>
      </c>
      <c r="ET383">
        <v>1999.95307692308</v>
      </c>
      <c r="EU383">
        <v>0.980001461538461</v>
      </c>
      <c r="EV383">
        <v>0.0199987461538462</v>
      </c>
      <c r="EW383">
        <v>0</v>
      </c>
      <c r="EX383">
        <v>910.512461538462</v>
      </c>
      <c r="EY383">
        <v>5.00016</v>
      </c>
      <c r="EZ383">
        <v>18935.1538461538</v>
      </c>
      <c r="FA383">
        <v>18233.7615384615</v>
      </c>
      <c r="FB383">
        <v>49.0668461538462</v>
      </c>
      <c r="FC383">
        <v>49.625</v>
      </c>
      <c r="FD383">
        <v>49.5</v>
      </c>
      <c r="FE383">
        <v>49.187</v>
      </c>
      <c r="FF383">
        <v>50.812</v>
      </c>
      <c r="FG383">
        <v>1955.05307692308</v>
      </c>
      <c r="FH383">
        <v>39.9</v>
      </c>
      <c r="FI383">
        <v>0</v>
      </c>
      <c r="FJ383">
        <v>1758480139.4</v>
      </c>
      <c r="FK383">
        <v>0</v>
      </c>
      <c r="FL383">
        <v>910.556576923077</v>
      </c>
      <c r="FM383">
        <v>-1.02820512459553</v>
      </c>
      <c r="FN383">
        <v>-31.815384751542</v>
      </c>
      <c r="FO383">
        <v>18935.0769230769</v>
      </c>
      <c r="FP383">
        <v>15</v>
      </c>
      <c r="FQ383">
        <v>0</v>
      </c>
      <c r="FR383" t="s">
        <v>441</v>
      </c>
      <c r="FS383">
        <v>1747249705.1</v>
      </c>
      <c r="FT383">
        <v>1747249711.1</v>
      </c>
      <c r="FU383">
        <v>0</v>
      </c>
      <c r="FV383">
        <v>0.871</v>
      </c>
      <c r="FW383">
        <v>0.066</v>
      </c>
      <c r="FX383">
        <v>5.486</v>
      </c>
      <c r="FY383">
        <v>0.145</v>
      </c>
      <c r="FZ383">
        <v>420</v>
      </c>
      <c r="GA383">
        <v>16</v>
      </c>
      <c r="GB383">
        <v>0.27</v>
      </c>
      <c r="GC383">
        <v>0.16</v>
      </c>
      <c r="GD383">
        <v>-50.565275</v>
      </c>
      <c r="GE383">
        <v>1.3822150375939</v>
      </c>
      <c r="GF383">
        <v>0.474159386572701</v>
      </c>
      <c r="GG383">
        <v>0</v>
      </c>
      <c r="GH383">
        <v>910.660117647059</v>
      </c>
      <c r="GI383">
        <v>-1.88265851626025</v>
      </c>
      <c r="GJ383">
        <v>0.305090127928077</v>
      </c>
      <c r="GK383">
        <v>-1</v>
      </c>
      <c r="GL383">
        <v>2.0309795</v>
      </c>
      <c r="GM383">
        <v>-0.788773984962408</v>
      </c>
      <c r="GN383">
        <v>0.0762874868818602</v>
      </c>
      <c r="GO383">
        <v>0</v>
      </c>
      <c r="GP383">
        <v>0</v>
      </c>
      <c r="GQ383">
        <v>2</v>
      </c>
      <c r="GR383" t="s">
        <v>467</v>
      </c>
      <c r="GS383">
        <v>3.1256</v>
      </c>
      <c r="GT383">
        <v>2.66012</v>
      </c>
      <c r="GU383">
        <v>0.187428</v>
      </c>
      <c r="GV383">
        <v>0.192523</v>
      </c>
      <c r="GW383">
        <v>0.099059</v>
      </c>
      <c r="GX383">
        <v>0.0936631</v>
      </c>
      <c r="GY383">
        <v>21007</v>
      </c>
      <c r="GZ383">
        <v>19696.5</v>
      </c>
      <c r="HA383">
        <v>23119.2</v>
      </c>
      <c r="HB383">
        <v>23750.8</v>
      </c>
      <c r="HC383">
        <v>35507.8</v>
      </c>
      <c r="HD383">
        <v>35638.2</v>
      </c>
      <c r="HE383">
        <v>41682.4</v>
      </c>
      <c r="HF383">
        <v>42353.1</v>
      </c>
      <c r="HG383">
        <v>1.90443</v>
      </c>
      <c r="HH383">
        <v>1.80035</v>
      </c>
      <c r="HI383">
        <v>0.170529</v>
      </c>
      <c r="HJ383">
        <v>0</v>
      </c>
      <c r="HK383">
        <v>27.2773</v>
      </c>
      <c r="HL383">
        <v>999.9</v>
      </c>
      <c r="HM383">
        <v>49.029</v>
      </c>
      <c r="HN383">
        <v>30.635</v>
      </c>
      <c r="HO383">
        <v>24.0617</v>
      </c>
      <c r="HP383">
        <v>54.6694</v>
      </c>
      <c r="HQ383">
        <v>42.9247</v>
      </c>
      <c r="HR383">
        <v>1</v>
      </c>
      <c r="HS383">
        <v>0.0493826</v>
      </c>
      <c r="HT383">
        <v>1.152</v>
      </c>
      <c r="HU383">
        <v>20.2127</v>
      </c>
      <c r="HV383">
        <v>5.23256</v>
      </c>
      <c r="HW383">
        <v>11.992</v>
      </c>
      <c r="HX383">
        <v>4.95555</v>
      </c>
      <c r="HY383">
        <v>3.3039</v>
      </c>
      <c r="HZ383">
        <v>999.9</v>
      </c>
      <c r="IA383">
        <v>9999</v>
      </c>
      <c r="IB383">
        <v>9999</v>
      </c>
      <c r="IC383">
        <v>9999</v>
      </c>
      <c r="ID383">
        <v>1.86858</v>
      </c>
      <c r="IE383">
        <v>1.86432</v>
      </c>
      <c r="IF383">
        <v>1.87188</v>
      </c>
      <c r="IG383">
        <v>1.86279</v>
      </c>
      <c r="IH383">
        <v>1.86217</v>
      </c>
      <c r="II383">
        <v>1.86859</v>
      </c>
      <c r="IJ383">
        <v>1.85877</v>
      </c>
      <c r="IK383">
        <v>1.86512</v>
      </c>
      <c r="IL383">
        <v>5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7.5</v>
      </c>
      <c r="IZ383">
        <v>0.3256</v>
      </c>
      <c r="JA383">
        <v>4.24591870636989</v>
      </c>
      <c r="JB383">
        <v>0.00406324532283829</v>
      </c>
      <c r="JC383">
        <v>-1.45373754250553e-06</v>
      </c>
      <c r="JD383">
        <v>2.45784242640463e-10</v>
      </c>
      <c r="JE383">
        <v>0.0444475935836347</v>
      </c>
      <c r="JF383">
        <v>0.00491888386651684</v>
      </c>
      <c r="JG383">
        <v>0.000226889049496401</v>
      </c>
      <c r="JH383">
        <v>4.01595507822366e-06</v>
      </c>
      <c r="JI383">
        <v>-0</v>
      </c>
      <c r="JJ383">
        <v>2035</v>
      </c>
      <c r="JK383">
        <v>2</v>
      </c>
      <c r="JL383">
        <v>30</v>
      </c>
      <c r="JM383">
        <v>187173.9</v>
      </c>
      <c r="JN383">
        <v>187173.8</v>
      </c>
      <c r="JO383">
        <v>2.57446</v>
      </c>
      <c r="JP383">
        <v>2.33643</v>
      </c>
      <c r="JQ383">
        <v>1.4978</v>
      </c>
      <c r="JR383">
        <v>2.32544</v>
      </c>
      <c r="JS383">
        <v>1.54419</v>
      </c>
      <c r="JT383">
        <v>2.37061</v>
      </c>
      <c r="JU383">
        <v>36.105</v>
      </c>
      <c r="JV383">
        <v>24.1225</v>
      </c>
      <c r="JW383">
        <v>18</v>
      </c>
      <c r="JX383">
        <v>545.481</v>
      </c>
      <c r="JY383">
        <v>422.527</v>
      </c>
      <c r="JZ383">
        <v>26.0174</v>
      </c>
      <c r="KA383">
        <v>28.1493</v>
      </c>
      <c r="KB383">
        <v>30.0007</v>
      </c>
      <c r="KC383">
        <v>27.9062</v>
      </c>
      <c r="KD383">
        <v>27.9148</v>
      </c>
      <c r="KE383">
        <v>51.5934</v>
      </c>
      <c r="KF383">
        <v>23.9941</v>
      </c>
      <c r="KG383">
        <v>49.3349</v>
      </c>
      <c r="KH383">
        <v>25.9526</v>
      </c>
      <c r="KI383">
        <v>1307.27</v>
      </c>
      <c r="KJ383">
        <v>21.3937</v>
      </c>
      <c r="KK383">
        <v>93.4193</v>
      </c>
      <c r="KL383">
        <v>98.7079</v>
      </c>
    </row>
    <row r="384" spans="1:298">
      <c r="A384">
        <v>368</v>
      </c>
      <c r="B384">
        <v>1758480143.1</v>
      </c>
      <c r="C384">
        <v>10815</v>
      </c>
      <c r="D384" t="s">
        <v>1182</v>
      </c>
      <c r="E384" t="s">
        <v>1183</v>
      </c>
      <c r="F384">
        <v>5</v>
      </c>
      <c r="G384" t="s">
        <v>436</v>
      </c>
      <c r="H384" t="s">
        <v>1027</v>
      </c>
      <c r="I384" t="s">
        <v>438</v>
      </c>
      <c r="J384">
        <v>1758480134.94615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1321.88356169697</v>
      </c>
      <c r="AL384">
        <v>1280.37018181818</v>
      </c>
      <c r="AM384">
        <v>3.46729437229408</v>
      </c>
      <c r="AN384">
        <v>63.94</v>
      </c>
      <c r="AO384">
        <f>(AQ384 - AP384 + DZ384*1E3/(8.314*(EB384+273.15)) * AS384/DY384 * AR384) * DY384/(100*DM384) * 1000/(1000 - AQ384)</f>
        <v>0</v>
      </c>
      <c r="AP384">
        <v>21.40213036361</v>
      </c>
      <c r="AQ384">
        <v>23.2856027972028</v>
      </c>
      <c r="AR384">
        <v>-0.000428212718391978</v>
      </c>
      <c r="AS384">
        <v>94.9993966536346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5.66</v>
      </c>
      <c r="DN384">
        <v>0.5</v>
      </c>
      <c r="DO384" t="s">
        <v>440</v>
      </c>
      <c r="DP384">
        <v>2</v>
      </c>
      <c r="DQ384" t="b">
        <v>1</v>
      </c>
      <c r="DR384">
        <v>1758480134.94615</v>
      </c>
      <c r="DS384">
        <v>1226.44923076923</v>
      </c>
      <c r="DT384">
        <v>1277.03076923077</v>
      </c>
      <c r="DU384">
        <v>23.2982538461538</v>
      </c>
      <c r="DV384">
        <v>21.3608846153846</v>
      </c>
      <c r="DW384">
        <v>1218.96384615385</v>
      </c>
      <c r="DX384">
        <v>22.9724</v>
      </c>
      <c r="DY384">
        <v>499.982307692308</v>
      </c>
      <c r="DZ384">
        <v>90.0254076923077</v>
      </c>
      <c r="EA384">
        <v>0.0344566769230769</v>
      </c>
      <c r="EB384">
        <v>29.8790769230769</v>
      </c>
      <c r="EC384">
        <v>30.0536538461538</v>
      </c>
      <c r="ED384">
        <v>999.9</v>
      </c>
      <c r="EE384">
        <v>0</v>
      </c>
      <c r="EF384">
        <v>0</v>
      </c>
      <c r="EG384">
        <v>10001.2038461538</v>
      </c>
      <c r="EH384">
        <v>0</v>
      </c>
      <c r="EI384">
        <v>10.7945</v>
      </c>
      <c r="EJ384">
        <v>-50.5820538461538</v>
      </c>
      <c r="EK384">
        <v>1255.70538461538</v>
      </c>
      <c r="EL384">
        <v>1304.90769230769</v>
      </c>
      <c r="EM384">
        <v>1.93737307692308</v>
      </c>
      <c r="EN384">
        <v>1277.03076923077</v>
      </c>
      <c r="EO384">
        <v>21.3608846153846</v>
      </c>
      <c r="EP384">
        <v>2.09743615384615</v>
      </c>
      <c r="EQ384">
        <v>1.92302307692308</v>
      </c>
      <c r="ER384">
        <v>18.1997076923077</v>
      </c>
      <c r="ES384">
        <v>16.8243230769231</v>
      </c>
      <c r="ET384">
        <v>1999.98461538462</v>
      </c>
      <c r="EU384">
        <v>0.980001769230769</v>
      </c>
      <c r="EV384">
        <v>0.0199983153846154</v>
      </c>
      <c r="EW384">
        <v>0</v>
      </c>
      <c r="EX384">
        <v>910.417</v>
      </c>
      <c r="EY384">
        <v>5.00016</v>
      </c>
      <c r="EZ384">
        <v>18933.1846153846</v>
      </c>
      <c r="FA384">
        <v>18234.0692307692</v>
      </c>
      <c r="FB384">
        <v>49.0716923076923</v>
      </c>
      <c r="FC384">
        <v>49.625</v>
      </c>
      <c r="FD384">
        <v>49.5</v>
      </c>
      <c r="FE384">
        <v>49.187</v>
      </c>
      <c r="FF384">
        <v>50.8313846153846</v>
      </c>
      <c r="FG384">
        <v>1955.08461538462</v>
      </c>
      <c r="FH384">
        <v>39.9</v>
      </c>
      <c r="FI384">
        <v>0</v>
      </c>
      <c r="FJ384">
        <v>1758480144.8</v>
      </c>
      <c r="FK384">
        <v>0</v>
      </c>
      <c r="FL384">
        <v>910.43064</v>
      </c>
      <c r="FM384">
        <v>-0.560923075781529</v>
      </c>
      <c r="FN384">
        <v>-17.3538462765608</v>
      </c>
      <c r="FO384">
        <v>18932.852</v>
      </c>
      <c r="FP384">
        <v>15</v>
      </c>
      <c r="FQ384">
        <v>0</v>
      </c>
      <c r="FR384" t="s">
        <v>441</v>
      </c>
      <c r="FS384">
        <v>1747249705.1</v>
      </c>
      <c r="FT384">
        <v>1747249711.1</v>
      </c>
      <c r="FU384">
        <v>0</v>
      </c>
      <c r="FV384">
        <v>0.871</v>
      </c>
      <c r="FW384">
        <v>0.066</v>
      </c>
      <c r="FX384">
        <v>5.486</v>
      </c>
      <c r="FY384">
        <v>0.145</v>
      </c>
      <c r="FZ384">
        <v>420</v>
      </c>
      <c r="GA384">
        <v>16</v>
      </c>
      <c r="GB384">
        <v>0.27</v>
      </c>
      <c r="GC384">
        <v>0.16</v>
      </c>
      <c r="GD384">
        <v>-50.5128238095238</v>
      </c>
      <c r="GE384">
        <v>-0.919683116883211</v>
      </c>
      <c r="GF384">
        <v>0.443887031858506</v>
      </c>
      <c r="GG384">
        <v>0</v>
      </c>
      <c r="GH384">
        <v>910.528823529412</v>
      </c>
      <c r="GI384">
        <v>-0.811459127375954</v>
      </c>
      <c r="GJ384">
        <v>0.197065302790758</v>
      </c>
      <c r="GK384">
        <v>-1</v>
      </c>
      <c r="GL384">
        <v>1.97378619047619</v>
      </c>
      <c r="GM384">
        <v>-0.780297662337662</v>
      </c>
      <c r="GN384">
        <v>0.0791613247606966</v>
      </c>
      <c r="GO384">
        <v>0</v>
      </c>
      <c r="GP384">
        <v>0</v>
      </c>
      <c r="GQ384">
        <v>2</v>
      </c>
      <c r="GR384" t="s">
        <v>467</v>
      </c>
      <c r="GS384">
        <v>3.12545</v>
      </c>
      <c r="GT384">
        <v>2.66041</v>
      </c>
      <c r="GU384">
        <v>0.18902</v>
      </c>
      <c r="GV384">
        <v>0.193987</v>
      </c>
      <c r="GW384">
        <v>0.0990667</v>
      </c>
      <c r="GX384">
        <v>0.0938052</v>
      </c>
      <c r="GY384">
        <v>20965.5</v>
      </c>
      <c r="GZ384">
        <v>19660.5</v>
      </c>
      <c r="HA384">
        <v>23118.8</v>
      </c>
      <c r="HB384">
        <v>23750.4</v>
      </c>
      <c r="HC384">
        <v>35507.6</v>
      </c>
      <c r="HD384">
        <v>35632.2</v>
      </c>
      <c r="HE384">
        <v>41682.4</v>
      </c>
      <c r="HF384">
        <v>42352.5</v>
      </c>
      <c r="HG384">
        <v>1.90418</v>
      </c>
      <c r="HH384">
        <v>1.80047</v>
      </c>
      <c r="HI384">
        <v>0.170797</v>
      </c>
      <c r="HJ384">
        <v>0</v>
      </c>
      <c r="HK384">
        <v>27.2722</v>
      </c>
      <c r="HL384">
        <v>999.9</v>
      </c>
      <c r="HM384">
        <v>49.078</v>
      </c>
      <c r="HN384">
        <v>30.615</v>
      </c>
      <c r="HO384">
        <v>24.0607</v>
      </c>
      <c r="HP384">
        <v>54.1094</v>
      </c>
      <c r="HQ384">
        <v>43.0569</v>
      </c>
      <c r="HR384">
        <v>1</v>
      </c>
      <c r="HS384">
        <v>0.0497891</v>
      </c>
      <c r="HT384">
        <v>1.19877</v>
      </c>
      <c r="HU384">
        <v>20.2123</v>
      </c>
      <c r="HV384">
        <v>5.23271</v>
      </c>
      <c r="HW384">
        <v>11.992</v>
      </c>
      <c r="HX384">
        <v>4.9555</v>
      </c>
      <c r="HY384">
        <v>3.30387</v>
      </c>
      <c r="HZ384">
        <v>999.9</v>
      </c>
      <c r="IA384">
        <v>9999</v>
      </c>
      <c r="IB384">
        <v>9999</v>
      </c>
      <c r="IC384">
        <v>9999</v>
      </c>
      <c r="ID384">
        <v>1.86859</v>
      </c>
      <c r="IE384">
        <v>1.86431</v>
      </c>
      <c r="IF384">
        <v>1.87188</v>
      </c>
      <c r="IG384">
        <v>1.86278</v>
      </c>
      <c r="IH384">
        <v>1.86218</v>
      </c>
      <c r="II384">
        <v>1.86859</v>
      </c>
      <c r="IJ384">
        <v>1.85879</v>
      </c>
      <c r="IK384">
        <v>1.86514</v>
      </c>
      <c r="IL384">
        <v>5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7.53</v>
      </c>
      <c r="IZ384">
        <v>0.3256</v>
      </c>
      <c r="JA384">
        <v>4.24591870636989</v>
      </c>
      <c r="JB384">
        <v>0.00406324532283829</v>
      </c>
      <c r="JC384">
        <v>-1.45373754250553e-06</v>
      </c>
      <c r="JD384">
        <v>2.45784242640463e-10</v>
      </c>
      <c r="JE384">
        <v>0.0444475935836347</v>
      </c>
      <c r="JF384">
        <v>0.00491888386651684</v>
      </c>
      <c r="JG384">
        <v>0.000226889049496401</v>
      </c>
      <c r="JH384">
        <v>4.01595507822366e-06</v>
      </c>
      <c r="JI384">
        <v>-0</v>
      </c>
      <c r="JJ384">
        <v>2035</v>
      </c>
      <c r="JK384">
        <v>2</v>
      </c>
      <c r="JL384">
        <v>30</v>
      </c>
      <c r="JM384">
        <v>187174</v>
      </c>
      <c r="JN384">
        <v>187173.9</v>
      </c>
      <c r="JO384">
        <v>2.6001</v>
      </c>
      <c r="JP384">
        <v>2.33276</v>
      </c>
      <c r="JQ384">
        <v>1.4978</v>
      </c>
      <c r="JR384">
        <v>2.32544</v>
      </c>
      <c r="JS384">
        <v>1.54419</v>
      </c>
      <c r="JT384">
        <v>2.3584</v>
      </c>
      <c r="JU384">
        <v>36.105</v>
      </c>
      <c r="JV384">
        <v>24.1313</v>
      </c>
      <c r="JW384">
        <v>18</v>
      </c>
      <c r="JX384">
        <v>545.359</v>
      </c>
      <c r="JY384">
        <v>422.638</v>
      </c>
      <c r="JZ384">
        <v>25.9513</v>
      </c>
      <c r="KA384">
        <v>28.1541</v>
      </c>
      <c r="KB384">
        <v>30.0006</v>
      </c>
      <c r="KC384">
        <v>27.9109</v>
      </c>
      <c r="KD384">
        <v>27.9201</v>
      </c>
      <c r="KE384">
        <v>52.0558</v>
      </c>
      <c r="KF384">
        <v>23.9941</v>
      </c>
      <c r="KG384">
        <v>49.7157</v>
      </c>
      <c r="KH384">
        <v>25.8927</v>
      </c>
      <c r="KI384">
        <v>1327.61</v>
      </c>
      <c r="KJ384">
        <v>21.436</v>
      </c>
      <c r="KK384">
        <v>93.4187</v>
      </c>
      <c r="KL384">
        <v>98.7063</v>
      </c>
    </row>
    <row r="385" spans="1:298">
      <c r="A385">
        <v>369</v>
      </c>
      <c r="B385">
        <v>1758480148.1</v>
      </c>
      <c r="C385">
        <v>10820</v>
      </c>
      <c r="D385" t="s">
        <v>1184</v>
      </c>
      <c r="E385" t="s">
        <v>1185</v>
      </c>
      <c r="F385">
        <v>5</v>
      </c>
      <c r="G385" t="s">
        <v>436</v>
      </c>
      <c r="H385" t="s">
        <v>1027</v>
      </c>
      <c r="I385" t="s">
        <v>438</v>
      </c>
      <c r="J385">
        <v>1758480139.94615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1338.18611151515</v>
      </c>
      <c r="AL385">
        <v>1297.46484848485</v>
      </c>
      <c r="AM385">
        <v>3.41681818181792</v>
      </c>
      <c r="AN385">
        <v>63.94</v>
      </c>
      <c r="AO385">
        <f>(AQ385 - AP385 + DZ385*1E3/(8.314*(EB385+273.15)) * AS385/DY385 * AR385) * DY385/(100*DM385) * 1000/(1000 - AQ385)</f>
        <v>0</v>
      </c>
      <c r="AP385">
        <v>21.453562967858</v>
      </c>
      <c r="AQ385">
        <v>23.291241958042</v>
      </c>
      <c r="AR385">
        <v>0.00023778722123318</v>
      </c>
      <c r="AS385">
        <v>94.9993966536346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5.66</v>
      </c>
      <c r="DN385">
        <v>0.5</v>
      </c>
      <c r="DO385" t="s">
        <v>440</v>
      </c>
      <c r="DP385">
        <v>2</v>
      </c>
      <c r="DQ385" t="b">
        <v>1</v>
      </c>
      <c r="DR385">
        <v>1758480139.94615</v>
      </c>
      <c r="DS385">
        <v>1243.26846153846</v>
      </c>
      <c r="DT385">
        <v>1293.53461538462</v>
      </c>
      <c r="DU385">
        <v>23.2886846153846</v>
      </c>
      <c r="DV385">
        <v>21.4134307692308</v>
      </c>
      <c r="DW385">
        <v>1235.75692307692</v>
      </c>
      <c r="DX385">
        <v>22.9630230769231</v>
      </c>
      <c r="DY385">
        <v>499.990076923077</v>
      </c>
      <c r="DZ385">
        <v>90.0241692307692</v>
      </c>
      <c r="EA385">
        <v>0.0345019615384615</v>
      </c>
      <c r="EB385">
        <v>29.8739692307692</v>
      </c>
      <c r="EC385">
        <v>30.0557538461538</v>
      </c>
      <c r="ED385">
        <v>999.9</v>
      </c>
      <c r="EE385">
        <v>0</v>
      </c>
      <c r="EF385">
        <v>0</v>
      </c>
      <c r="EG385">
        <v>10004.76</v>
      </c>
      <c r="EH385">
        <v>0</v>
      </c>
      <c r="EI385">
        <v>10.7945</v>
      </c>
      <c r="EJ385">
        <v>-50.2661846153846</v>
      </c>
      <c r="EK385">
        <v>1272.91384615385</v>
      </c>
      <c r="EL385">
        <v>1321.84153846154</v>
      </c>
      <c r="EM385">
        <v>1.87524307692308</v>
      </c>
      <c r="EN385">
        <v>1293.53461538462</v>
      </c>
      <c r="EO385">
        <v>21.4134307692308</v>
      </c>
      <c r="EP385">
        <v>2.09654461538462</v>
      </c>
      <c r="EQ385">
        <v>1.92772615384615</v>
      </c>
      <c r="ER385">
        <v>18.1929461538462</v>
      </c>
      <c r="ES385">
        <v>16.8628307692308</v>
      </c>
      <c r="ET385">
        <v>1999.95076923077</v>
      </c>
      <c r="EU385">
        <v>0.980001615384615</v>
      </c>
      <c r="EV385">
        <v>0.0199985307692308</v>
      </c>
      <c r="EW385">
        <v>0</v>
      </c>
      <c r="EX385">
        <v>910.389769230769</v>
      </c>
      <c r="EY385">
        <v>5.00016</v>
      </c>
      <c r="EZ385">
        <v>18931.4846153846</v>
      </c>
      <c r="FA385">
        <v>18233.7615384615</v>
      </c>
      <c r="FB385">
        <v>49.0813846153846</v>
      </c>
      <c r="FC385">
        <v>49.6393076923077</v>
      </c>
      <c r="FD385">
        <v>49.5</v>
      </c>
      <c r="FE385">
        <v>49.187</v>
      </c>
      <c r="FF385">
        <v>50.8410769230769</v>
      </c>
      <c r="FG385">
        <v>1955.05230769231</v>
      </c>
      <c r="FH385">
        <v>39.9</v>
      </c>
      <c r="FI385">
        <v>0</v>
      </c>
      <c r="FJ385">
        <v>1758480149</v>
      </c>
      <c r="FK385">
        <v>0</v>
      </c>
      <c r="FL385">
        <v>910.360923076923</v>
      </c>
      <c r="FM385">
        <v>-1.52068374983779</v>
      </c>
      <c r="FN385">
        <v>-15.9350428324582</v>
      </c>
      <c r="FO385">
        <v>18931.8653846154</v>
      </c>
      <c r="FP385">
        <v>15</v>
      </c>
      <c r="FQ385">
        <v>0</v>
      </c>
      <c r="FR385" t="s">
        <v>441</v>
      </c>
      <c r="FS385">
        <v>1747249705.1</v>
      </c>
      <c r="FT385">
        <v>1747249711.1</v>
      </c>
      <c r="FU385">
        <v>0</v>
      </c>
      <c r="FV385">
        <v>0.871</v>
      </c>
      <c r="FW385">
        <v>0.066</v>
      </c>
      <c r="FX385">
        <v>5.486</v>
      </c>
      <c r="FY385">
        <v>0.145</v>
      </c>
      <c r="FZ385">
        <v>420</v>
      </c>
      <c r="GA385">
        <v>16</v>
      </c>
      <c r="GB385">
        <v>0.27</v>
      </c>
      <c r="GC385">
        <v>0.16</v>
      </c>
      <c r="GD385">
        <v>-50.4843238095238</v>
      </c>
      <c r="GE385">
        <v>2.42130389610387</v>
      </c>
      <c r="GF385">
        <v>0.48223767890628</v>
      </c>
      <c r="GG385">
        <v>0</v>
      </c>
      <c r="GH385">
        <v>910.442235294118</v>
      </c>
      <c r="GI385">
        <v>-1.1433155024561</v>
      </c>
      <c r="GJ385">
        <v>0.212303619822221</v>
      </c>
      <c r="GK385">
        <v>-1</v>
      </c>
      <c r="GL385">
        <v>1.9253880952381</v>
      </c>
      <c r="GM385">
        <v>-0.752537142857142</v>
      </c>
      <c r="GN385">
        <v>0.0764571771596952</v>
      </c>
      <c r="GO385">
        <v>0</v>
      </c>
      <c r="GP385">
        <v>0</v>
      </c>
      <c r="GQ385">
        <v>2</v>
      </c>
      <c r="GR385" t="s">
        <v>467</v>
      </c>
      <c r="GS385">
        <v>3.12559</v>
      </c>
      <c r="GT385">
        <v>2.66001</v>
      </c>
      <c r="GU385">
        <v>0.19057</v>
      </c>
      <c r="GV385">
        <v>0.195494</v>
      </c>
      <c r="GW385">
        <v>0.0990781</v>
      </c>
      <c r="GX385">
        <v>0.0939844</v>
      </c>
      <c r="GY385">
        <v>20925.2</v>
      </c>
      <c r="GZ385">
        <v>19623.6</v>
      </c>
      <c r="HA385">
        <v>23118.6</v>
      </c>
      <c r="HB385">
        <v>23750.2</v>
      </c>
      <c r="HC385">
        <v>35506.3</v>
      </c>
      <c r="HD385">
        <v>35624.9</v>
      </c>
      <c r="HE385">
        <v>41681.3</v>
      </c>
      <c r="HF385">
        <v>42352</v>
      </c>
      <c r="HG385">
        <v>1.9044</v>
      </c>
      <c r="HH385">
        <v>1.80042</v>
      </c>
      <c r="HI385">
        <v>0.170641</v>
      </c>
      <c r="HJ385">
        <v>0</v>
      </c>
      <c r="HK385">
        <v>27.2664</v>
      </c>
      <c r="HL385">
        <v>999.9</v>
      </c>
      <c r="HM385">
        <v>49.176</v>
      </c>
      <c r="HN385">
        <v>30.615</v>
      </c>
      <c r="HO385">
        <v>24.1088</v>
      </c>
      <c r="HP385">
        <v>53.8194</v>
      </c>
      <c r="HQ385">
        <v>42.9127</v>
      </c>
      <c r="HR385">
        <v>1</v>
      </c>
      <c r="HS385">
        <v>0.0501677</v>
      </c>
      <c r="HT385">
        <v>1.23066</v>
      </c>
      <c r="HU385">
        <v>20.2122</v>
      </c>
      <c r="HV385">
        <v>5.23301</v>
      </c>
      <c r="HW385">
        <v>11.992</v>
      </c>
      <c r="HX385">
        <v>4.9555</v>
      </c>
      <c r="HY385">
        <v>3.30382</v>
      </c>
      <c r="HZ385">
        <v>999.9</v>
      </c>
      <c r="IA385">
        <v>9999</v>
      </c>
      <c r="IB385">
        <v>9999</v>
      </c>
      <c r="IC385">
        <v>9999</v>
      </c>
      <c r="ID385">
        <v>1.86858</v>
      </c>
      <c r="IE385">
        <v>1.86432</v>
      </c>
      <c r="IF385">
        <v>1.87185</v>
      </c>
      <c r="IG385">
        <v>1.86278</v>
      </c>
      <c r="IH385">
        <v>1.86218</v>
      </c>
      <c r="II385">
        <v>1.86858</v>
      </c>
      <c r="IJ385">
        <v>1.85877</v>
      </c>
      <c r="IK385">
        <v>1.86511</v>
      </c>
      <c r="IL385">
        <v>5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7.55</v>
      </c>
      <c r="IZ385">
        <v>0.3257</v>
      </c>
      <c r="JA385">
        <v>4.24591870636989</v>
      </c>
      <c r="JB385">
        <v>0.00406324532283829</v>
      </c>
      <c r="JC385">
        <v>-1.45373754250553e-06</v>
      </c>
      <c r="JD385">
        <v>2.45784242640463e-10</v>
      </c>
      <c r="JE385">
        <v>0.0444475935836347</v>
      </c>
      <c r="JF385">
        <v>0.00491888386651684</v>
      </c>
      <c r="JG385">
        <v>0.000226889049496401</v>
      </c>
      <c r="JH385">
        <v>4.01595507822366e-06</v>
      </c>
      <c r="JI385">
        <v>-0</v>
      </c>
      <c r="JJ385">
        <v>2035</v>
      </c>
      <c r="JK385">
        <v>2</v>
      </c>
      <c r="JL385">
        <v>30</v>
      </c>
      <c r="JM385">
        <v>187174</v>
      </c>
      <c r="JN385">
        <v>187174</v>
      </c>
      <c r="JO385">
        <v>2.62329</v>
      </c>
      <c r="JP385">
        <v>2.34497</v>
      </c>
      <c r="JQ385">
        <v>1.49902</v>
      </c>
      <c r="JR385">
        <v>2.32544</v>
      </c>
      <c r="JS385">
        <v>1.54419</v>
      </c>
      <c r="JT385">
        <v>2.30103</v>
      </c>
      <c r="JU385">
        <v>36.1285</v>
      </c>
      <c r="JV385">
        <v>24.1138</v>
      </c>
      <c r="JW385">
        <v>18</v>
      </c>
      <c r="JX385">
        <v>545.545</v>
      </c>
      <c r="JY385">
        <v>422.639</v>
      </c>
      <c r="JZ385">
        <v>25.8849</v>
      </c>
      <c r="KA385">
        <v>28.1583</v>
      </c>
      <c r="KB385">
        <v>30.0006</v>
      </c>
      <c r="KC385">
        <v>27.9156</v>
      </c>
      <c r="KD385">
        <v>27.9242</v>
      </c>
      <c r="KE385">
        <v>52.6087</v>
      </c>
      <c r="KF385">
        <v>23.9941</v>
      </c>
      <c r="KG385">
        <v>50.1319</v>
      </c>
      <c r="KH385">
        <v>25.8343</v>
      </c>
      <c r="KI385">
        <v>1341.24</v>
      </c>
      <c r="KJ385">
        <v>21.4857</v>
      </c>
      <c r="KK385">
        <v>93.4168</v>
      </c>
      <c r="KL385">
        <v>98.7053</v>
      </c>
    </row>
    <row r="386" spans="1:298">
      <c r="A386">
        <v>370</v>
      </c>
      <c r="B386">
        <v>1758480153.1</v>
      </c>
      <c r="C386">
        <v>10825</v>
      </c>
      <c r="D386" t="s">
        <v>1186</v>
      </c>
      <c r="E386" t="s">
        <v>1187</v>
      </c>
      <c r="F386">
        <v>5</v>
      </c>
      <c r="G386" t="s">
        <v>436</v>
      </c>
      <c r="H386" t="s">
        <v>1027</v>
      </c>
      <c r="I386" t="s">
        <v>438</v>
      </c>
      <c r="J386">
        <v>1758480144.94615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1355.05753475325</v>
      </c>
      <c r="AL386">
        <v>1314.25084848485</v>
      </c>
      <c r="AM386">
        <v>3.37958008658004</v>
      </c>
      <c r="AN386">
        <v>63.94</v>
      </c>
      <c r="AO386">
        <f>(AQ386 - AP386 + DZ386*1E3/(8.314*(EB386+273.15)) * AS386/DY386 * AR386) * DY386/(100*DM386) * 1000/(1000 - AQ386)</f>
        <v>0</v>
      </c>
      <c r="AP386">
        <v>21.510559126845</v>
      </c>
      <c r="AQ386">
        <v>23.3033433566434</v>
      </c>
      <c r="AR386">
        <v>0.000409361645354845</v>
      </c>
      <c r="AS386">
        <v>94.9993966536346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5.66</v>
      </c>
      <c r="DN386">
        <v>0.5</v>
      </c>
      <c r="DO386" t="s">
        <v>440</v>
      </c>
      <c r="DP386">
        <v>2</v>
      </c>
      <c r="DQ386" t="b">
        <v>1</v>
      </c>
      <c r="DR386">
        <v>1758480144.94615</v>
      </c>
      <c r="DS386">
        <v>1259.94846153846</v>
      </c>
      <c r="DT386">
        <v>1310.10076923077</v>
      </c>
      <c r="DU386">
        <v>23.2901230769231</v>
      </c>
      <c r="DV386">
        <v>21.4677846153846</v>
      </c>
      <c r="DW386">
        <v>1252.41076923077</v>
      </c>
      <c r="DX386">
        <v>22.9644307692308</v>
      </c>
      <c r="DY386">
        <v>500.011307692308</v>
      </c>
      <c r="DZ386">
        <v>90.0233307692308</v>
      </c>
      <c r="EA386">
        <v>0.0345685538461538</v>
      </c>
      <c r="EB386">
        <v>29.8674846153846</v>
      </c>
      <c r="EC386">
        <v>30.0551538461538</v>
      </c>
      <c r="ED386">
        <v>999.9</v>
      </c>
      <c r="EE386">
        <v>0</v>
      </c>
      <c r="EF386">
        <v>0</v>
      </c>
      <c r="EG386">
        <v>9997.64461538462</v>
      </c>
      <c r="EH386">
        <v>0</v>
      </c>
      <c r="EI386">
        <v>10.7945</v>
      </c>
      <c r="EJ386">
        <v>-50.1526</v>
      </c>
      <c r="EK386">
        <v>1289.99384615385</v>
      </c>
      <c r="EL386">
        <v>1338.84461538462</v>
      </c>
      <c r="EM386">
        <v>1.82233692307692</v>
      </c>
      <c r="EN386">
        <v>1310.10076923077</v>
      </c>
      <c r="EO386">
        <v>21.4677846153846</v>
      </c>
      <c r="EP386">
        <v>2.09665538461538</v>
      </c>
      <c r="EQ386">
        <v>1.9326</v>
      </c>
      <c r="ER386">
        <v>18.1937846153846</v>
      </c>
      <c r="ES386">
        <v>16.9026384615385</v>
      </c>
      <c r="ET386">
        <v>1999.98230769231</v>
      </c>
      <c r="EU386">
        <v>0.980001923076923</v>
      </c>
      <c r="EV386">
        <v>0.0199981076923077</v>
      </c>
      <c r="EW386">
        <v>0</v>
      </c>
      <c r="EX386">
        <v>910.364461538461</v>
      </c>
      <c r="EY386">
        <v>5.00016</v>
      </c>
      <c r="EZ386">
        <v>18930.8307692308</v>
      </c>
      <c r="FA386">
        <v>18234.0461538461</v>
      </c>
      <c r="FB386">
        <v>49.0862307692308</v>
      </c>
      <c r="FC386">
        <v>49.6488461538462</v>
      </c>
      <c r="FD386">
        <v>49.5</v>
      </c>
      <c r="FE386">
        <v>49.187</v>
      </c>
      <c r="FF386">
        <v>50.8507692307692</v>
      </c>
      <c r="FG386">
        <v>1955.08461538462</v>
      </c>
      <c r="FH386">
        <v>39.9</v>
      </c>
      <c r="FI386">
        <v>0</v>
      </c>
      <c r="FJ386">
        <v>1758480154.4</v>
      </c>
      <c r="FK386">
        <v>0</v>
      </c>
      <c r="FL386">
        <v>910.32108</v>
      </c>
      <c r="FM386">
        <v>0.21030769542107</v>
      </c>
      <c r="FN386">
        <v>-8.05384619158185</v>
      </c>
      <c r="FO386">
        <v>18931.016</v>
      </c>
      <c r="FP386">
        <v>15</v>
      </c>
      <c r="FQ386">
        <v>0</v>
      </c>
      <c r="FR386" t="s">
        <v>441</v>
      </c>
      <c r="FS386">
        <v>1747249705.1</v>
      </c>
      <c r="FT386">
        <v>1747249711.1</v>
      </c>
      <c r="FU386">
        <v>0</v>
      </c>
      <c r="FV386">
        <v>0.871</v>
      </c>
      <c r="FW386">
        <v>0.066</v>
      </c>
      <c r="FX386">
        <v>5.486</v>
      </c>
      <c r="FY386">
        <v>0.145</v>
      </c>
      <c r="FZ386">
        <v>420</v>
      </c>
      <c r="GA386">
        <v>16</v>
      </c>
      <c r="GB386">
        <v>0.27</v>
      </c>
      <c r="GC386">
        <v>0.16</v>
      </c>
      <c r="GD386">
        <v>-50.2075523809524</v>
      </c>
      <c r="GE386">
        <v>2.18542597402588</v>
      </c>
      <c r="GF386">
        <v>0.473108780020437</v>
      </c>
      <c r="GG386">
        <v>0</v>
      </c>
      <c r="GH386">
        <v>910.379411764706</v>
      </c>
      <c r="GI386">
        <v>-0.456287238685305</v>
      </c>
      <c r="GJ386">
        <v>0.222225126663062</v>
      </c>
      <c r="GK386">
        <v>-1</v>
      </c>
      <c r="GL386">
        <v>1.85372238095238</v>
      </c>
      <c r="GM386">
        <v>-0.640149350649349</v>
      </c>
      <c r="GN386">
        <v>0.0650536951774135</v>
      </c>
      <c r="GO386">
        <v>0</v>
      </c>
      <c r="GP386">
        <v>0</v>
      </c>
      <c r="GQ386">
        <v>2</v>
      </c>
      <c r="GR386" t="s">
        <v>467</v>
      </c>
      <c r="GS386">
        <v>3.12544</v>
      </c>
      <c r="GT386">
        <v>2.66042</v>
      </c>
      <c r="GU386">
        <v>0.192109</v>
      </c>
      <c r="GV386">
        <v>0.196899</v>
      </c>
      <c r="GW386">
        <v>0.0991401</v>
      </c>
      <c r="GX386">
        <v>0.0943285</v>
      </c>
      <c r="GY386">
        <v>20885.3</v>
      </c>
      <c r="GZ386">
        <v>19588.9</v>
      </c>
      <c r="HA386">
        <v>23118.4</v>
      </c>
      <c r="HB386">
        <v>23749.7</v>
      </c>
      <c r="HC386">
        <v>35503.8</v>
      </c>
      <c r="HD386">
        <v>35611.4</v>
      </c>
      <c r="HE386">
        <v>41681.1</v>
      </c>
      <c r="HF386">
        <v>42351.9</v>
      </c>
      <c r="HG386">
        <v>1.90392</v>
      </c>
      <c r="HH386">
        <v>1.80115</v>
      </c>
      <c r="HI386">
        <v>0.170454</v>
      </c>
      <c r="HJ386">
        <v>0</v>
      </c>
      <c r="HK386">
        <v>27.2624</v>
      </c>
      <c r="HL386">
        <v>999.9</v>
      </c>
      <c r="HM386">
        <v>49.274</v>
      </c>
      <c r="HN386">
        <v>30.635</v>
      </c>
      <c r="HO386">
        <v>24.1802</v>
      </c>
      <c r="HP386">
        <v>54.2794</v>
      </c>
      <c r="HQ386">
        <v>42.8726</v>
      </c>
      <c r="HR386">
        <v>1</v>
      </c>
      <c r="HS386">
        <v>0.0505843</v>
      </c>
      <c r="HT386">
        <v>1.24111</v>
      </c>
      <c r="HU386">
        <v>20.2121</v>
      </c>
      <c r="HV386">
        <v>5.23346</v>
      </c>
      <c r="HW386">
        <v>11.992</v>
      </c>
      <c r="HX386">
        <v>4.9556</v>
      </c>
      <c r="HY386">
        <v>3.30398</v>
      </c>
      <c r="HZ386">
        <v>999.9</v>
      </c>
      <c r="IA386">
        <v>9999</v>
      </c>
      <c r="IB386">
        <v>9999</v>
      </c>
      <c r="IC386">
        <v>9999</v>
      </c>
      <c r="ID386">
        <v>1.86858</v>
      </c>
      <c r="IE386">
        <v>1.86431</v>
      </c>
      <c r="IF386">
        <v>1.87183</v>
      </c>
      <c r="IG386">
        <v>1.86278</v>
      </c>
      <c r="IH386">
        <v>1.86218</v>
      </c>
      <c r="II386">
        <v>1.86859</v>
      </c>
      <c r="IJ386">
        <v>1.85875</v>
      </c>
      <c r="IK386">
        <v>1.86512</v>
      </c>
      <c r="IL386">
        <v>5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7.58</v>
      </c>
      <c r="IZ386">
        <v>0.3262</v>
      </c>
      <c r="JA386">
        <v>4.24591870636989</v>
      </c>
      <c r="JB386">
        <v>0.00406324532283829</v>
      </c>
      <c r="JC386">
        <v>-1.45373754250553e-06</v>
      </c>
      <c r="JD386">
        <v>2.45784242640463e-10</v>
      </c>
      <c r="JE386">
        <v>0.0444475935836347</v>
      </c>
      <c r="JF386">
        <v>0.00491888386651684</v>
      </c>
      <c r="JG386">
        <v>0.000226889049496401</v>
      </c>
      <c r="JH386">
        <v>4.01595507822366e-06</v>
      </c>
      <c r="JI386">
        <v>-0</v>
      </c>
      <c r="JJ386">
        <v>2035</v>
      </c>
      <c r="JK386">
        <v>2</v>
      </c>
      <c r="JL386">
        <v>30</v>
      </c>
      <c r="JM386">
        <v>187174.1</v>
      </c>
      <c r="JN386">
        <v>187174</v>
      </c>
      <c r="JO386">
        <v>2.65259</v>
      </c>
      <c r="JP386">
        <v>2.34985</v>
      </c>
      <c r="JQ386">
        <v>1.49902</v>
      </c>
      <c r="JR386">
        <v>2.32666</v>
      </c>
      <c r="JS386">
        <v>1.54419</v>
      </c>
      <c r="JT386">
        <v>2.30957</v>
      </c>
      <c r="JU386">
        <v>36.1285</v>
      </c>
      <c r="JV386">
        <v>24.1138</v>
      </c>
      <c r="JW386">
        <v>18</v>
      </c>
      <c r="JX386">
        <v>545.277</v>
      </c>
      <c r="JY386">
        <v>423.096</v>
      </c>
      <c r="JZ386">
        <v>25.8232</v>
      </c>
      <c r="KA386">
        <v>28.1629</v>
      </c>
      <c r="KB386">
        <v>30.0005</v>
      </c>
      <c r="KC386">
        <v>27.9203</v>
      </c>
      <c r="KD386">
        <v>27.929</v>
      </c>
      <c r="KE386">
        <v>53.1183</v>
      </c>
      <c r="KF386">
        <v>24.276</v>
      </c>
      <c r="KG386">
        <v>50.1319</v>
      </c>
      <c r="KH386">
        <v>25.787</v>
      </c>
      <c r="KI386">
        <v>1354.84</v>
      </c>
      <c r="KJ386">
        <v>21.4963</v>
      </c>
      <c r="KK386">
        <v>93.4161</v>
      </c>
      <c r="KL386">
        <v>98.7045</v>
      </c>
    </row>
    <row r="387" spans="1:298">
      <c r="A387">
        <v>371</v>
      </c>
      <c r="B387">
        <v>1758480158.1</v>
      </c>
      <c r="C387">
        <v>10830</v>
      </c>
      <c r="D387" t="s">
        <v>1188</v>
      </c>
      <c r="E387" t="s">
        <v>1189</v>
      </c>
      <c r="F387">
        <v>5</v>
      </c>
      <c r="G387" t="s">
        <v>436</v>
      </c>
      <c r="H387" t="s">
        <v>1027</v>
      </c>
      <c r="I387" t="s">
        <v>438</v>
      </c>
      <c r="J387">
        <v>1758480149.94615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1371.24856003463</v>
      </c>
      <c r="AL387">
        <v>1330.62218181818</v>
      </c>
      <c r="AM387">
        <v>3.26443722943715</v>
      </c>
      <c r="AN387">
        <v>63.94</v>
      </c>
      <c r="AO387">
        <f>(AQ387 - AP387 + DZ387*1E3/(8.314*(EB387+273.15)) * AS387/DY387 * AR387) * DY387/(100*DM387) * 1000/(1000 - AQ387)</f>
        <v>0</v>
      </c>
      <c r="AP387">
        <v>21.6174145044149</v>
      </c>
      <c r="AQ387">
        <v>23.3468398601399</v>
      </c>
      <c r="AR387">
        <v>0.00658865708187386</v>
      </c>
      <c r="AS387">
        <v>94.9993966536346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5.66</v>
      </c>
      <c r="DN387">
        <v>0.5</v>
      </c>
      <c r="DO387" t="s">
        <v>440</v>
      </c>
      <c r="DP387">
        <v>2</v>
      </c>
      <c r="DQ387" t="b">
        <v>1</v>
      </c>
      <c r="DR387">
        <v>1758480149.94615</v>
      </c>
      <c r="DS387">
        <v>1276.41538461538</v>
      </c>
      <c r="DT387">
        <v>1326.20230769231</v>
      </c>
      <c r="DU387">
        <v>23.3054076923077</v>
      </c>
      <c r="DV387">
        <v>21.5368</v>
      </c>
      <c r="DW387">
        <v>1268.85384615385</v>
      </c>
      <c r="DX387">
        <v>22.9793846153846</v>
      </c>
      <c r="DY387">
        <v>499.990307692308</v>
      </c>
      <c r="DZ387">
        <v>90.0219769230769</v>
      </c>
      <c r="EA387">
        <v>0.0346601230769231</v>
      </c>
      <c r="EB387">
        <v>29.8585</v>
      </c>
      <c r="EC387">
        <v>30.0489076923077</v>
      </c>
      <c r="ED387">
        <v>999.9</v>
      </c>
      <c r="EE387">
        <v>0</v>
      </c>
      <c r="EF387">
        <v>0</v>
      </c>
      <c r="EG387">
        <v>10004.4292307692</v>
      </c>
      <c r="EH387">
        <v>0</v>
      </c>
      <c r="EI387">
        <v>10.7945</v>
      </c>
      <c r="EJ387">
        <v>-49.7860307692308</v>
      </c>
      <c r="EK387">
        <v>1306.87461538462</v>
      </c>
      <c r="EL387">
        <v>1355.39538461538</v>
      </c>
      <c r="EM387">
        <v>1.76859076923077</v>
      </c>
      <c r="EN387">
        <v>1326.20230769231</v>
      </c>
      <c r="EO387">
        <v>21.5368</v>
      </c>
      <c r="EP387">
        <v>2.09799846153846</v>
      </c>
      <c r="EQ387">
        <v>1.93878538461538</v>
      </c>
      <c r="ER387">
        <v>18.2039769230769</v>
      </c>
      <c r="ES387">
        <v>16.9529923076923</v>
      </c>
      <c r="ET387">
        <v>1999.95</v>
      </c>
      <c r="EU387">
        <v>0.980001769230769</v>
      </c>
      <c r="EV387">
        <v>0.0199983153846154</v>
      </c>
      <c r="EW387">
        <v>0</v>
      </c>
      <c r="EX387">
        <v>910.321307692308</v>
      </c>
      <c r="EY387">
        <v>5.00016</v>
      </c>
      <c r="EZ387">
        <v>18929.8538461538</v>
      </c>
      <c r="FA387">
        <v>18233.7538461538</v>
      </c>
      <c r="FB387">
        <v>49.0813846153846</v>
      </c>
      <c r="FC387">
        <v>49.6679230769231</v>
      </c>
      <c r="FD387">
        <v>49.5143076923077</v>
      </c>
      <c r="FE387">
        <v>49.187</v>
      </c>
      <c r="FF387">
        <v>50.8459230769231</v>
      </c>
      <c r="FG387">
        <v>1955.05384615385</v>
      </c>
      <c r="FH387">
        <v>39.9</v>
      </c>
      <c r="FI387">
        <v>0</v>
      </c>
      <c r="FJ387">
        <v>1758480159.2</v>
      </c>
      <c r="FK387">
        <v>0</v>
      </c>
      <c r="FL387">
        <v>910.2812</v>
      </c>
      <c r="FM387">
        <v>0.20423077840038</v>
      </c>
      <c r="FN387">
        <v>-8.10000006056751</v>
      </c>
      <c r="FO387">
        <v>18930.272</v>
      </c>
      <c r="FP387">
        <v>15</v>
      </c>
      <c r="FQ387">
        <v>0</v>
      </c>
      <c r="FR387" t="s">
        <v>441</v>
      </c>
      <c r="FS387">
        <v>1747249705.1</v>
      </c>
      <c r="FT387">
        <v>1747249711.1</v>
      </c>
      <c r="FU387">
        <v>0</v>
      </c>
      <c r="FV387">
        <v>0.871</v>
      </c>
      <c r="FW387">
        <v>0.066</v>
      </c>
      <c r="FX387">
        <v>5.486</v>
      </c>
      <c r="FY387">
        <v>0.145</v>
      </c>
      <c r="FZ387">
        <v>420</v>
      </c>
      <c r="GA387">
        <v>16</v>
      </c>
      <c r="GB387">
        <v>0.27</v>
      </c>
      <c r="GC387">
        <v>0.16</v>
      </c>
      <c r="GD387">
        <v>-50.00869</v>
      </c>
      <c r="GE387">
        <v>4.52090526315781</v>
      </c>
      <c r="GF387">
        <v>0.52266970822882</v>
      </c>
      <c r="GG387">
        <v>0</v>
      </c>
      <c r="GH387">
        <v>910.31305882353</v>
      </c>
      <c r="GI387">
        <v>-0.435905270089754</v>
      </c>
      <c r="GJ387">
        <v>0.228025532777831</v>
      </c>
      <c r="GK387">
        <v>-1</v>
      </c>
      <c r="GL387">
        <v>1.792319</v>
      </c>
      <c r="GM387">
        <v>-0.656713082706767</v>
      </c>
      <c r="GN387">
        <v>0.0642988499819398</v>
      </c>
      <c r="GO387">
        <v>0</v>
      </c>
      <c r="GP387">
        <v>0</v>
      </c>
      <c r="GQ387">
        <v>2</v>
      </c>
      <c r="GR387" t="s">
        <v>467</v>
      </c>
      <c r="GS387">
        <v>3.12554</v>
      </c>
      <c r="GT387">
        <v>2.66061</v>
      </c>
      <c r="GU387">
        <v>0.193601</v>
      </c>
      <c r="GV387">
        <v>0.198376</v>
      </c>
      <c r="GW387">
        <v>0.099244</v>
      </c>
      <c r="GX387">
        <v>0.0944237</v>
      </c>
      <c r="GY387">
        <v>20846.1</v>
      </c>
      <c r="GZ387">
        <v>19552.9</v>
      </c>
      <c r="HA387">
        <v>23117.8</v>
      </c>
      <c r="HB387">
        <v>23749.8</v>
      </c>
      <c r="HC387">
        <v>35499</v>
      </c>
      <c r="HD387">
        <v>35607.8</v>
      </c>
      <c r="HE387">
        <v>41680.1</v>
      </c>
      <c r="HF387">
        <v>42351.9</v>
      </c>
      <c r="HG387">
        <v>1.9038</v>
      </c>
      <c r="HH387">
        <v>1.80063</v>
      </c>
      <c r="HI387">
        <v>0.170715</v>
      </c>
      <c r="HJ387">
        <v>0</v>
      </c>
      <c r="HK387">
        <v>27.2584</v>
      </c>
      <c r="HL387">
        <v>999.9</v>
      </c>
      <c r="HM387">
        <v>49.347</v>
      </c>
      <c r="HN387">
        <v>30.635</v>
      </c>
      <c r="HO387">
        <v>24.2181</v>
      </c>
      <c r="HP387">
        <v>54.5294</v>
      </c>
      <c r="HQ387">
        <v>43.0288</v>
      </c>
      <c r="HR387">
        <v>1</v>
      </c>
      <c r="HS387">
        <v>0.0509273</v>
      </c>
      <c r="HT387">
        <v>1.22586</v>
      </c>
      <c r="HU387">
        <v>20.2122</v>
      </c>
      <c r="HV387">
        <v>5.23301</v>
      </c>
      <c r="HW387">
        <v>11.992</v>
      </c>
      <c r="HX387">
        <v>4.95565</v>
      </c>
      <c r="HY387">
        <v>3.3039</v>
      </c>
      <c r="HZ387">
        <v>999.9</v>
      </c>
      <c r="IA387">
        <v>9999</v>
      </c>
      <c r="IB387">
        <v>9999</v>
      </c>
      <c r="IC387">
        <v>9999</v>
      </c>
      <c r="ID387">
        <v>1.86858</v>
      </c>
      <c r="IE387">
        <v>1.86432</v>
      </c>
      <c r="IF387">
        <v>1.87181</v>
      </c>
      <c r="IG387">
        <v>1.86278</v>
      </c>
      <c r="IH387">
        <v>1.86218</v>
      </c>
      <c r="II387">
        <v>1.86859</v>
      </c>
      <c r="IJ387">
        <v>1.85879</v>
      </c>
      <c r="IK387">
        <v>1.86512</v>
      </c>
      <c r="IL387">
        <v>5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7.61</v>
      </c>
      <c r="IZ387">
        <v>0.3269</v>
      </c>
      <c r="JA387">
        <v>4.24591870636989</v>
      </c>
      <c r="JB387">
        <v>0.00406324532283829</v>
      </c>
      <c r="JC387">
        <v>-1.45373754250553e-06</v>
      </c>
      <c r="JD387">
        <v>2.45784242640463e-10</v>
      </c>
      <c r="JE387">
        <v>0.0444475935836347</v>
      </c>
      <c r="JF387">
        <v>0.00491888386651684</v>
      </c>
      <c r="JG387">
        <v>0.000226889049496401</v>
      </c>
      <c r="JH387">
        <v>4.01595507822366e-06</v>
      </c>
      <c r="JI387">
        <v>-0</v>
      </c>
      <c r="JJ387">
        <v>2035</v>
      </c>
      <c r="JK387">
        <v>2</v>
      </c>
      <c r="JL387">
        <v>30</v>
      </c>
      <c r="JM387">
        <v>187174.2</v>
      </c>
      <c r="JN387">
        <v>187174.1</v>
      </c>
      <c r="JO387">
        <v>2.677</v>
      </c>
      <c r="JP387">
        <v>2.33032</v>
      </c>
      <c r="JQ387">
        <v>1.4978</v>
      </c>
      <c r="JR387">
        <v>2.32666</v>
      </c>
      <c r="JS387">
        <v>1.54419</v>
      </c>
      <c r="JT387">
        <v>2.3584</v>
      </c>
      <c r="JU387">
        <v>36.1285</v>
      </c>
      <c r="JV387">
        <v>24.1225</v>
      </c>
      <c r="JW387">
        <v>18</v>
      </c>
      <c r="JX387">
        <v>545.237</v>
      </c>
      <c r="JY387">
        <v>422.825</v>
      </c>
      <c r="JZ387">
        <v>25.7732</v>
      </c>
      <c r="KA387">
        <v>28.1671</v>
      </c>
      <c r="KB387">
        <v>30.0003</v>
      </c>
      <c r="KC387">
        <v>27.925</v>
      </c>
      <c r="KD387">
        <v>27.9337</v>
      </c>
      <c r="KE387">
        <v>53.6841</v>
      </c>
      <c r="KF387">
        <v>24.5555</v>
      </c>
      <c r="KG387">
        <v>50.5262</v>
      </c>
      <c r="KH387">
        <v>25.7472</v>
      </c>
      <c r="KI387">
        <v>1375.15</v>
      </c>
      <c r="KJ387">
        <v>21.5095</v>
      </c>
      <c r="KK387">
        <v>93.414</v>
      </c>
      <c r="KL387">
        <v>98.7047</v>
      </c>
    </row>
    <row r="388" spans="1:298">
      <c r="A388">
        <v>372</v>
      </c>
      <c r="B388">
        <v>1758480163.1</v>
      </c>
      <c r="C388">
        <v>10835</v>
      </c>
      <c r="D388" t="s">
        <v>1190</v>
      </c>
      <c r="E388" t="s">
        <v>1191</v>
      </c>
      <c r="F388">
        <v>5</v>
      </c>
      <c r="G388" t="s">
        <v>436</v>
      </c>
      <c r="H388" t="s">
        <v>1027</v>
      </c>
      <c r="I388" t="s">
        <v>438</v>
      </c>
      <c r="J388">
        <v>1758480154.94615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1388.12942999134</v>
      </c>
      <c r="AL388">
        <v>1347.36781818182</v>
      </c>
      <c r="AM388">
        <v>3.33694372294345</v>
      </c>
      <c r="AN388">
        <v>63.94</v>
      </c>
      <c r="AO388">
        <f>(AQ388 - AP388 + DZ388*1E3/(8.314*(EB388+273.15)) * AS388/DY388 * AR388) * DY388/(100*DM388) * 1000/(1000 - AQ388)</f>
        <v>0</v>
      </c>
      <c r="AP388">
        <v>21.6442854973652</v>
      </c>
      <c r="AQ388">
        <v>23.3678237762238</v>
      </c>
      <c r="AR388">
        <v>0.00575504124727384</v>
      </c>
      <c r="AS388">
        <v>94.9993966536346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5.66</v>
      </c>
      <c r="DN388">
        <v>0.5</v>
      </c>
      <c r="DO388" t="s">
        <v>440</v>
      </c>
      <c r="DP388">
        <v>2</v>
      </c>
      <c r="DQ388" t="b">
        <v>1</v>
      </c>
      <c r="DR388">
        <v>1758480154.94615</v>
      </c>
      <c r="DS388">
        <v>1292.69615384615</v>
      </c>
      <c r="DT388">
        <v>1342.45923076923</v>
      </c>
      <c r="DU388">
        <v>23.3280076923077</v>
      </c>
      <c r="DV388">
        <v>21.5962461538462</v>
      </c>
      <c r="DW388">
        <v>1285.10923076923</v>
      </c>
      <c r="DX388">
        <v>23.0015</v>
      </c>
      <c r="DY388">
        <v>499.996153846154</v>
      </c>
      <c r="DZ388">
        <v>90.0217461538462</v>
      </c>
      <c r="EA388">
        <v>0.0348156</v>
      </c>
      <c r="EB388">
        <v>29.8468384615385</v>
      </c>
      <c r="EC388">
        <v>30.0412461538462</v>
      </c>
      <c r="ED388">
        <v>999.9</v>
      </c>
      <c r="EE388">
        <v>0</v>
      </c>
      <c r="EF388">
        <v>0</v>
      </c>
      <c r="EG388">
        <v>10002.3661538462</v>
      </c>
      <c r="EH388">
        <v>0</v>
      </c>
      <c r="EI388">
        <v>10.7945</v>
      </c>
      <c r="EJ388">
        <v>-49.7611076923077</v>
      </c>
      <c r="EK388">
        <v>1323.57461538462</v>
      </c>
      <c r="EL388">
        <v>1372.09307692308</v>
      </c>
      <c r="EM388">
        <v>1.73175769230769</v>
      </c>
      <c r="EN388">
        <v>1342.45923076923</v>
      </c>
      <c r="EO388">
        <v>21.5962461538462</v>
      </c>
      <c r="EP388">
        <v>2.10002692307692</v>
      </c>
      <c r="EQ388">
        <v>1.94413076923077</v>
      </c>
      <c r="ER388">
        <v>18.2193615384615</v>
      </c>
      <c r="ES388">
        <v>16.9964615384615</v>
      </c>
      <c r="ET388">
        <v>1999.98692307692</v>
      </c>
      <c r="EU388">
        <v>0.980002076923077</v>
      </c>
      <c r="EV388">
        <v>0.0199978769230769</v>
      </c>
      <c r="EW388">
        <v>0</v>
      </c>
      <c r="EX388">
        <v>910.275076923077</v>
      </c>
      <c r="EY388">
        <v>5.00016</v>
      </c>
      <c r="EZ388">
        <v>18929.3538461538</v>
      </c>
      <c r="FA388">
        <v>18234.0923076923</v>
      </c>
      <c r="FB388">
        <v>49.0862307692308</v>
      </c>
      <c r="FC388">
        <v>49.6726923076923</v>
      </c>
      <c r="FD388">
        <v>49.5190769230769</v>
      </c>
      <c r="FE388">
        <v>49.187</v>
      </c>
      <c r="FF388">
        <v>50.8507692307692</v>
      </c>
      <c r="FG388">
        <v>1955.09</v>
      </c>
      <c r="FH388">
        <v>39.9</v>
      </c>
      <c r="FI388">
        <v>0</v>
      </c>
      <c r="FJ388">
        <v>1758480164</v>
      </c>
      <c r="FK388">
        <v>0</v>
      </c>
      <c r="FL388">
        <v>910.289</v>
      </c>
      <c r="FM388">
        <v>-0.726230760951716</v>
      </c>
      <c r="FN388">
        <v>-12.1538461094326</v>
      </c>
      <c r="FO388">
        <v>18929.532</v>
      </c>
      <c r="FP388">
        <v>15</v>
      </c>
      <c r="FQ388">
        <v>0</v>
      </c>
      <c r="FR388" t="s">
        <v>441</v>
      </c>
      <c r="FS388">
        <v>1747249705.1</v>
      </c>
      <c r="FT388">
        <v>1747249711.1</v>
      </c>
      <c r="FU388">
        <v>0</v>
      </c>
      <c r="FV388">
        <v>0.871</v>
      </c>
      <c r="FW388">
        <v>0.066</v>
      </c>
      <c r="FX388">
        <v>5.486</v>
      </c>
      <c r="FY388">
        <v>0.145</v>
      </c>
      <c r="FZ388">
        <v>420</v>
      </c>
      <c r="GA388">
        <v>16</v>
      </c>
      <c r="GB388">
        <v>0.27</v>
      </c>
      <c r="GC388">
        <v>0.16</v>
      </c>
      <c r="GD388">
        <v>-49.8078904761905</v>
      </c>
      <c r="GE388">
        <v>1.21991688311691</v>
      </c>
      <c r="GF388">
        <v>0.398323854724558</v>
      </c>
      <c r="GG388">
        <v>0</v>
      </c>
      <c r="GH388">
        <v>910.278647058824</v>
      </c>
      <c r="GI388">
        <v>0.179984725517483</v>
      </c>
      <c r="GJ388">
        <v>0.244865975629031</v>
      </c>
      <c r="GK388">
        <v>-1</v>
      </c>
      <c r="GL388">
        <v>1.7568419047619</v>
      </c>
      <c r="GM388">
        <v>-0.494743636363638</v>
      </c>
      <c r="GN388">
        <v>0.054442370370971</v>
      </c>
      <c r="GO388">
        <v>0</v>
      </c>
      <c r="GP388">
        <v>0</v>
      </c>
      <c r="GQ388">
        <v>2</v>
      </c>
      <c r="GR388" t="s">
        <v>467</v>
      </c>
      <c r="GS388">
        <v>3.12546</v>
      </c>
      <c r="GT388">
        <v>2.66071</v>
      </c>
      <c r="GU388">
        <v>0.195109</v>
      </c>
      <c r="GV388">
        <v>0.199967</v>
      </c>
      <c r="GW388">
        <v>0.0993204</v>
      </c>
      <c r="GX388">
        <v>0.0944204</v>
      </c>
      <c r="GY388">
        <v>20807</v>
      </c>
      <c r="GZ388">
        <v>19513.4</v>
      </c>
      <c r="HA388">
        <v>23117.6</v>
      </c>
      <c r="HB388">
        <v>23749</v>
      </c>
      <c r="HC388">
        <v>35495.9</v>
      </c>
      <c r="HD388">
        <v>35607.2</v>
      </c>
      <c r="HE388">
        <v>41679.8</v>
      </c>
      <c r="HF388">
        <v>42351</v>
      </c>
      <c r="HG388">
        <v>1.9038</v>
      </c>
      <c r="HH388">
        <v>1.80068</v>
      </c>
      <c r="HI388">
        <v>0.170149</v>
      </c>
      <c r="HJ388">
        <v>0</v>
      </c>
      <c r="HK388">
        <v>27.2538</v>
      </c>
      <c r="HL388">
        <v>999.9</v>
      </c>
      <c r="HM388">
        <v>49.445</v>
      </c>
      <c r="HN388">
        <v>30.635</v>
      </c>
      <c r="HO388">
        <v>24.2672</v>
      </c>
      <c r="HP388">
        <v>54.1794</v>
      </c>
      <c r="HQ388">
        <v>43.0008</v>
      </c>
      <c r="HR388">
        <v>1</v>
      </c>
      <c r="HS388">
        <v>0.0511103</v>
      </c>
      <c r="HT388">
        <v>1.21307</v>
      </c>
      <c r="HU388">
        <v>20.2124</v>
      </c>
      <c r="HV388">
        <v>5.23391</v>
      </c>
      <c r="HW388">
        <v>11.992</v>
      </c>
      <c r="HX388">
        <v>4.95565</v>
      </c>
      <c r="HY388">
        <v>3.30395</v>
      </c>
      <c r="HZ388">
        <v>999.9</v>
      </c>
      <c r="IA388">
        <v>9999</v>
      </c>
      <c r="IB388">
        <v>9999</v>
      </c>
      <c r="IC388">
        <v>9999</v>
      </c>
      <c r="ID388">
        <v>1.86857</v>
      </c>
      <c r="IE388">
        <v>1.86431</v>
      </c>
      <c r="IF388">
        <v>1.8718</v>
      </c>
      <c r="IG388">
        <v>1.86278</v>
      </c>
      <c r="IH388">
        <v>1.86218</v>
      </c>
      <c r="II388">
        <v>1.86857</v>
      </c>
      <c r="IJ388">
        <v>1.85877</v>
      </c>
      <c r="IK388">
        <v>1.86511</v>
      </c>
      <c r="IL388">
        <v>5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7.63</v>
      </c>
      <c r="IZ388">
        <v>0.3275</v>
      </c>
      <c r="JA388">
        <v>4.24591870636989</v>
      </c>
      <c r="JB388">
        <v>0.00406324532283829</v>
      </c>
      <c r="JC388">
        <v>-1.45373754250553e-06</v>
      </c>
      <c r="JD388">
        <v>2.45784242640463e-10</v>
      </c>
      <c r="JE388">
        <v>0.0444475935836347</v>
      </c>
      <c r="JF388">
        <v>0.00491888386651684</v>
      </c>
      <c r="JG388">
        <v>0.000226889049496401</v>
      </c>
      <c r="JH388">
        <v>4.01595507822366e-06</v>
      </c>
      <c r="JI388">
        <v>-0</v>
      </c>
      <c r="JJ388">
        <v>2035</v>
      </c>
      <c r="JK388">
        <v>2</v>
      </c>
      <c r="JL388">
        <v>30</v>
      </c>
      <c r="JM388">
        <v>187174.3</v>
      </c>
      <c r="JN388">
        <v>187174.2</v>
      </c>
      <c r="JO388">
        <v>2.7063</v>
      </c>
      <c r="JP388">
        <v>2.33398</v>
      </c>
      <c r="JQ388">
        <v>1.49902</v>
      </c>
      <c r="JR388">
        <v>2.32666</v>
      </c>
      <c r="JS388">
        <v>1.54419</v>
      </c>
      <c r="JT388">
        <v>2.34009</v>
      </c>
      <c r="JU388">
        <v>36.1285</v>
      </c>
      <c r="JV388">
        <v>24.1138</v>
      </c>
      <c r="JW388">
        <v>18</v>
      </c>
      <c r="JX388">
        <v>545.27</v>
      </c>
      <c r="JY388">
        <v>422.888</v>
      </c>
      <c r="JZ388">
        <v>25.7336</v>
      </c>
      <c r="KA388">
        <v>28.1718</v>
      </c>
      <c r="KB388">
        <v>30.0004</v>
      </c>
      <c r="KC388">
        <v>27.9289</v>
      </c>
      <c r="KD388">
        <v>27.9384</v>
      </c>
      <c r="KE388">
        <v>54.2011</v>
      </c>
      <c r="KF388">
        <v>24.8351</v>
      </c>
      <c r="KG388">
        <v>50.9097</v>
      </c>
      <c r="KH388">
        <v>25.7112</v>
      </c>
      <c r="KI388">
        <v>1388.63</v>
      </c>
      <c r="KJ388">
        <v>21.5182</v>
      </c>
      <c r="KK388">
        <v>93.4134</v>
      </c>
      <c r="KL388">
        <v>98.7021</v>
      </c>
    </row>
    <row r="389" spans="1:298">
      <c r="A389">
        <v>373</v>
      </c>
      <c r="B389">
        <v>1758480168.1</v>
      </c>
      <c r="C389">
        <v>10840</v>
      </c>
      <c r="D389" t="s">
        <v>1192</v>
      </c>
      <c r="E389" t="s">
        <v>1193</v>
      </c>
      <c r="F389">
        <v>5</v>
      </c>
      <c r="G389" t="s">
        <v>436</v>
      </c>
      <c r="H389" t="s">
        <v>1027</v>
      </c>
      <c r="I389" t="s">
        <v>438</v>
      </c>
      <c r="J389">
        <v>1758480159.94615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1406.31470988745</v>
      </c>
      <c r="AL389">
        <v>1365.13018181818</v>
      </c>
      <c r="AM389">
        <v>3.57419913419894</v>
      </c>
      <c r="AN389">
        <v>63.94</v>
      </c>
      <c r="AO389">
        <f>(AQ389 - AP389 + DZ389*1E3/(8.314*(EB389+273.15)) * AS389/DY389 * AR389) * DY389/(100*DM389) * 1000/(1000 - AQ389)</f>
        <v>0</v>
      </c>
      <c r="AP389">
        <v>21.6301984929999</v>
      </c>
      <c r="AQ389">
        <v>23.3645174825175</v>
      </c>
      <c r="AR389">
        <v>0.000623363571009954</v>
      </c>
      <c r="AS389">
        <v>94.9993966536346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5.66</v>
      </c>
      <c r="DN389">
        <v>0.5</v>
      </c>
      <c r="DO389" t="s">
        <v>440</v>
      </c>
      <c r="DP389">
        <v>2</v>
      </c>
      <c r="DQ389" t="b">
        <v>1</v>
      </c>
      <c r="DR389">
        <v>1758480159.94615</v>
      </c>
      <c r="DS389">
        <v>1309.13384615385</v>
      </c>
      <c r="DT389">
        <v>1359.11230769231</v>
      </c>
      <c r="DU389">
        <v>23.3505076923077</v>
      </c>
      <c r="DV389">
        <v>21.6288230769231</v>
      </c>
      <c r="DW389">
        <v>1301.52230769231</v>
      </c>
      <c r="DX389">
        <v>23.0235307692308</v>
      </c>
      <c r="DY389">
        <v>500.018153846154</v>
      </c>
      <c r="DZ389">
        <v>90.0220846153846</v>
      </c>
      <c r="EA389">
        <v>0.0347629461538462</v>
      </c>
      <c r="EB389">
        <v>29.8358923076923</v>
      </c>
      <c r="EC389">
        <v>30.0373153846154</v>
      </c>
      <c r="ED389">
        <v>999.9</v>
      </c>
      <c r="EE389">
        <v>0</v>
      </c>
      <c r="EF389">
        <v>0</v>
      </c>
      <c r="EG389">
        <v>10017.8907692308</v>
      </c>
      <c r="EH389">
        <v>0</v>
      </c>
      <c r="EI389">
        <v>10.7945</v>
      </c>
      <c r="EJ389">
        <v>-49.9779</v>
      </c>
      <c r="EK389">
        <v>1340.43461538462</v>
      </c>
      <c r="EL389">
        <v>1389.16</v>
      </c>
      <c r="EM389">
        <v>1.72168076923077</v>
      </c>
      <c r="EN389">
        <v>1359.11230769231</v>
      </c>
      <c r="EO389">
        <v>21.6288230769231</v>
      </c>
      <c r="EP389">
        <v>2.10205923076923</v>
      </c>
      <c r="EQ389">
        <v>1.94707076923077</v>
      </c>
      <c r="ER389">
        <v>18.2347846153846</v>
      </c>
      <c r="ES389">
        <v>17.0203615384615</v>
      </c>
      <c r="ET389">
        <v>2000.02</v>
      </c>
      <c r="EU389">
        <v>0.980002384615385</v>
      </c>
      <c r="EV389">
        <v>0.0199974538461538</v>
      </c>
      <c r="EW389">
        <v>0</v>
      </c>
      <c r="EX389">
        <v>910.155153846154</v>
      </c>
      <c r="EY389">
        <v>5.00016</v>
      </c>
      <c r="EZ389">
        <v>18928.5538461538</v>
      </c>
      <c r="FA389">
        <v>18234.4076923077</v>
      </c>
      <c r="FB389">
        <v>49.0959230769231</v>
      </c>
      <c r="FC389">
        <v>49.687</v>
      </c>
      <c r="FD389">
        <v>49.5333846153846</v>
      </c>
      <c r="FE389">
        <v>49.187</v>
      </c>
      <c r="FF389">
        <v>50.8507692307692</v>
      </c>
      <c r="FG389">
        <v>1955.12307692308</v>
      </c>
      <c r="FH389">
        <v>39.8992307692308</v>
      </c>
      <c r="FI389">
        <v>0</v>
      </c>
      <c r="FJ389">
        <v>1758480169.4</v>
      </c>
      <c r="FK389">
        <v>0</v>
      </c>
      <c r="FL389">
        <v>910.144153846154</v>
      </c>
      <c r="FM389">
        <v>-1.15856410329177</v>
      </c>
      <c r="FN389">
        <v>-16.0581196346142</v>
      </c>
      <c r="FO389">
        <v>18928.3423076923</v>
      </c>
      <c r="FP389">
        <v>15</v>
      </c>
      <c r="FQ389">
        <v>0</v>
      </c>
      <c r="FR389" t="s">
        <v>441</v>
      </c>
      <c r="FS389">
        <v>1747249705.1</v>
      </c>
      <c r="FT389">
        <v>1747249711.1</v>
      </c>
      <c r="FU389">
        <v>0</v>
      </c>
      <c r="FV389">
        <v>0.871</v>
      </c>
      <c r="FW389">
        <v>0.066</v>
      </c>
      <c r="FX389">
        <v>5.486</v>
      </c>
      <c r="FY389">
        <v>0.145</v>
      </c>
      <c r="FZ389">
        <v>420</v>
      </c>
      <c r="GA389">
        <v>16</v>
      </c>
      <c r="GB389">
        <v>0.27</v>
      </c>
      <c r="GC389">
        <v>0.16</v>
      </c>
      <c r="GD389">
        <v>-49.96295</v>
      </c>
      <c r="GE389">
        <v>-3.19356090225567</v>
      </c>
      <c r="GF389">
        <v>0.557547415472442</v>
      </c>
      <c r="GG389">
        <v>0</v>
      </c>
      <c r="GH389">
        <v>910.205647058824</v>
      </c>
      <c r="GI389">
        <v>-1.29448433861139</v>
      </c>
      <c r="GJ389">
        <v>0.303916482563385</v>
      </c>
      <c r="GK389">
        <v>-1</v>
      </c>
      <c r="GL389">
        <v>1.7330905</v>
      </c>
      <c r="GM389">
        <v>-0.087103308270678</v>
      </c>
      <c r="GN389">
        <v>0.0306056822297756</v>
      </c>
      <c r="GO389">
        <v>1</v>
      </c>
      <c r="GP389">
        <v>1</v>
      </c>
      <c r="GQ389">
        <v>2</v>
      </c>
      <c r="GR389" t="s">
        <v>448</v>
      </c>
      <c r="GS389">
        <v>3.12563</v>
      </c>
      <c r="GT389">
        <v>2.65993</v>
      </c>
      <c r="GU389">
        <v>0.196682</v>
      </c>
      <c r="GV389">
        <v>0.201401</v>
      </c>
      <c r="GW389">
        <v>0.0992813</v>
      </c>
      <c r="GX389">
        <v>0.094415</v>
      </c>
      <c r="GY389">
        <v>20766.5</v>
      </c>
      <c r="GZ389">
        <v>19478.6</v>
      </c>
      <c r="HA389">
        <v>23117.8</v>
      </c>
      <c r="HB389">
        <v>23749.2</v>
      </c>
      <c r="HC389">
        <v>35497.8</v>
      </c>
      <c r="HD389">
        <v>35607.6</v>
      </c>
      <c r="HE389">
        <v>41680.1</v>
      </c>
      <c r="HF389">
        <v>42351.1</v>
      </c>
      <c r="HG389">
        <v>1.90387</v>
      </c>
      <c r="HH389">
        <v>1.80093</v>
      </c>
      <c r="HI389">
        <v>0.17067</v>
      </c>
      <c r="HJ389">
        <v>0</v>
      </c>
      <c r="HK389">
        <v>27.2509</v>
      </c>
      <c r="HL389">
        <v>999.9</v>
      </c>
      <c r="HM389">
        <v>49.518</v>
      </c>
      <c r="HN389">
        <v>30.635</v>
      </c>
      <c r="HO389">
        <v>24.3032</v>
      </c>
      <c r="HP389">
        <v>54.0994</v>
      </c>
      <c r="HQ389">
        <v>42.8165</v>
      </c>
      <c r="HR389">
        <v>1</v>
      </c>
      <c r="HS389">
        <v>0.0514761</v>
      </c>
      <c r="HT389">
        <v>1.2057</v>
      </c>
      <c r="HU389">
        <v>20.2125</v>
      </c>
      <c r="HV389">
        <v>5.23271</v>
      </c>
      <c r="HW389">
        <v>11.992</v>
      </c>
      <c r="HX389">
        <v>4.95515</v>
      </c>
      <c r="HY389">
        <v>3.30382</v>
      </c>
      <c r="HZ389">
        <v>999.9</v>
      </c>
      <c r="IA389">
        <v>9999</v>
      </c>
      <c r="IB389">
        <v>9999</v>
      </c>
      <c r="IC389">
        <v>9999</v>
      </c>
      <c r="ID389">
        <v>1.86856</v>
      </c>
      <c r="IE389">
        <v>1.86431</v>
      </c>
      <c r="IF389">
        <v>1.8718</v>
      </c>
      <c r="IG389">
        <v>1.86279</v>
      </c>
      <c r="IH389">
        <v>1.86218</v>
      </c>
      <c r="II389">
        <v>1.86859</v>
      </c>
      <c r="IJ389">
        <v>1.85872</v>
      </c>
      <c r="IK389">
        <v>1.86514</v>
      </c>
      <c r="IL389">
        <v>5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7.65</v>
      </c>
      <c r="IZ389">
        <v>0.3272</v>
      </c>
      <c r="JA389">
        <v>4.24591870636989</v>
      </c>
      <c r="JB389">
        <v>0.00406324532283829</v>
      </c>
      <c r="JC389">
        <v>-1.45373754250553e-06</v>
      </c>
      <c r="JD389">
        <v>2.45784242640463e-10</v>
      </c>
      <c r="JE389">
        <v>0.0444475935836347</v>
      </c>
      <c r="JF389">
        <v>0.00491888386651684</v>
      </c>
      <c r="JG389">
        <v>0.000226889049496401</v>
      </c>
      <c r="JH389">
        <v>4.01595507822366e-06</v>
      </c>
      <c r="JI389">
        <v>-0</v>
      </c>
      <c r="JJ389">
        <v>2035</v>
      </c>
      <c r="JK389">
        <v>2</v>
      </c>
      <c r="JL389">
        <v>30</v>
      </c>
      <c r="JM389">
        <v>187174.4</v>
      </c>
      <c r="JN389">
        <v>187174.3</v>
      </c>
      <c r="JO389">
        <v>2.73071</v>
      </c>
      <c r="JP389">
        <v>2.34985</v>
      </c>
      <c r="JQ389">
        <v>1.49902</v>
      </c>
      <c r="JR389">
        <v>2.32544</v>
      </c>
      <c r="JS389">
        <v>1.54419</v>
      </c>
      <c r="JT389">
        <v>2.27417</v>
      </c>
      <c r="JU389">
        <v>36.1285</v>
      </c>
      <c r="JV389">
        <v>24.105</v>
      </c>
      <c r="JW389">
        <v>18</v>
      </c>
      <c r="JX389">
        <v>545.359</v>
      </c>
      <c r="JY389">
        <v>423.064</v>
      </c>
      <c r="JZ389">
        <v>25.6986</v>
      </c>
      <c r="KA389">
        <v>28.1757</v>
      </c>
      <c r="KB389">
        <v>30.0003</v>
      </c>
      <c r="KC389">
        <v>27.9336</v>
      </c>
      <c r="KD389">
        <v>27.9426</v>
      </c>
      <c r="KE389">
        <v>54.7632</v>
      </c>
      <c r="KF389">
        <v>24.8351</v>
      </c>
      <c r="KG389">
        <v>50.9097</v>
      </c>
      <c r="KH389">
        <v>25.6761</v>
      </c>
      <c r="KI389">
        <v>1408.94</v>
      </c>
      <c r="KJ389">
        <v>21.5559</v>
      </c>
      <c r="KK389">
        <v>93.414</v>
      </c>
      <c r="KL389">
        <v>98.7025</v>
      </c>
    </row>
    <row r="390" spans="1:298">
      <c r="A390">
        <v>374</v>
      </c>
      <c r="B390">
        <v>1758480173.1</v>
      </c>
      <c r="C390">
        <v>10845</v>
      </c>
      <c r="D390" t="s">
        <v>1194</v>
      </c>
      <c r="E390" t="s">
        <v>1195</v>
      </c>
      <c r="F390">
        <v>5</v>
      </c>
      <c r="G390" t="s">
        <v>436</v>
      </c>
      <c r="H390" t="s">
        <v>1027</v>
      </c>
      <c r="I390" t="s">
        <v>438</v>
      </c>
      <c r="J390">
        <v>1758480164.94615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1422.73009745455</v>
      </c>
      <c r="AL390">
        <v>1381.80363636364</v>
      </c>
      <c r="AM390">
        <v>3.31941125541125</v>
      </c>
      <c r="AN390">
        <v>63.94</v>
      </c>
      <c r="AO390">
        <f>(AQ390 - AP390 + DZ390*1E3/(8.314*(EB390+273.15)) * AS390/DY390 * AR390) * DY390/(100*DM390) * 1000/(1000 - AQ390)</f>
        <v>0</v>
      </c>
      <c r="AP390">
        <v>21.6401083443737</v>
      </c>
      <c r="AQ390">
        <v>23.3549244755245</v>
      </c>
      <c r="AR390">
        <v>-0.000561640682828116</v>
      </c>
      <c r="AS390">
        <v>94.9993966536346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5.66</v>
      </c>
      <c r="DN390">
        <v>0.5</v>
      </c>
      <c r="DO390" t="s">
        <v>440</v>
      </c>
      <c r="DP390">
        <v>2</v>
      </c>
      <c r="DQ390" t="b">
        <v>1</v>
      </c>
      <c r="DR390">
        <v>1758480164.94615</v>
      </c>
      <c r="DS390">
        <v>1325.71692307692</v>
      </c>
      <c r="DT390">
        <v>1375.85846153846</v>
      </c>
      <c r="DU390">
        <v>23.3606692307692</v>
      </c>
      <c r="DV390">
        <v>21.6398769230769</v>
      </c>
      <c r="DW390">
        <v>1318.07923076923</v>
      </c>
      <c r="DX390">
        <v>23.0334846153846</v>
      </c>
      <c r="DY390">
        <v>500.031461538462</v>
      </c>
      <c r="DZ390">
        <v>90.0226923076923</v>
      </c>
      <c r="EA390">
        <v>0.0346538230769231</v>
      </c>
      <c r="EB390">
        <v>29.8268384615385</v>
      </c>
      <c r="EC390">
        <v>30.0325692307692</v>
      </c>
      <c r="ED390">
        <v>999.9</v>
      </c>
      <c r="EE390">
        <v>0</v>
      </c>
      <c r="EF390">
        <v>0</v>
      </c>
      <c r="EG390">
        <v>10012.2176923077</v>
      </c>
      <c r="EH390">
        <v>0</v>
      </c>
      <c r="EI390">
        <v>10.7945</v>
      </c>
      <c r="EJ390">
        <v>-50.1408769230769</v>
      </c>
      <c r="EK390">
        <v>1357.42692307692</v>
      </c>
      <c r="EL390">
        <v>1406.29153846154</v>
      </c>
      <c r="EM390">
        <v>1.7208</v>
      </c>
      <c r="EN390">
        <v>1375.85846153846</v>
      </c>
      <c r="EO390">
        <v>21.6398769230769</v>
      </c>
      <c r="EP390">
        <v>2.10298846153846</v>
      </c>
      <c r="EQ390">
        <v>1.94807769230769</v>
      </c>
      <c r="ER390">
        <v>18.2418461538462</v>
      </c>
      <c r="ES390">
        <v>17.0285384615385</v>
      </c>
      <c r="ET390">
        <v>1999.96846153846</v>
      </c>
      <c r="EU390">
        <v>0.980002076923077</v>
      </c>
      <c r="EV390">
        <v>0.0199978692307692</v>
      </c>
      <c r="EW390">
        <v>0</v>
      </c>
      <c r="EX390">
        <v>910.066153846154</v>
      </c>
      <c r="EY390">
        <v>5.00016</v>
      </c>
      <c r="EZ390">
        <v>18926.7923076923</v>
      </c>
      <c r="FA390">
        <v>18233.9384615385</v>
      </c>
      <c r="FB390">
        <v>49.1104615384615</v>
      </c>
      <c r="FC390">
        <v>49.687</v>
      </c>
      <c r="FD390">
        <v>49.5429230769231</v>
      </c>
      <c r="FE390">
        <v>49.187</v>
      </c>
      <c r="FF390">
        <v>50.8653076923077</v>
      </c>
      <c r="FG390">
        <v>1955.07307692308</v>
      </c>
      <c r="FH390">
        <v>39.8976923076923</v>
      </c>
      <c r="FI390">
        <v>0</v>
      </c>
      <c r="FJ390">
        <v>1758480174.2</v>
      </c>
      <c r="FK390">
        <v>0</v>
      </c>
      <c r="FL390">
        <v>910.111346153846</v>
      </c>
      <c r="FM390">
        <v>-1.49042735618126</v>
      </c>
      <c r="FN390">
        <v>-18.5641025970898</v>
      </c>
      <c r="FO390">
        <v>18927.0230769231</v>
      </c>
      <c r="FP390">
        <v>15</v>
      </c>
      <c r="FQ390">
        <v>0</v>
      </c>
      <c r="FR390" t="s">
        <v>441</v>
      </c>
      <c r="FS390">
        <v>1747249705.1</v>
      </c>
      <c r="FT390">
        <v>1747249711.1</v>
      </c>
      <c r="FU390">
        <v>0</v>
      </c>
      <c r="FV390">
        <v>0.871</v>
      </c>
      <c r="FW390">
        <v>0.066</v>
      </c>
      <c r="FX390">
        <v>5.486</v>
      </c>
      <c r="FY390">
        <v>0.145</v>
      </c>
      <c r="FZ390">
        <v>420</v>
      </c>
      <c r="GA390">
        <v>16</v>
      </c>
      <c r="GB390">
        <v>0.27</v>
      </c>
      <c r="GC390">
        <v>0.16</v>
      </c>
      <c r="GD390">
        <v>-49.9575904761905</v>
      </c>
      <c r="GE390">
        <v>-3.18792467532466</v>
      </c>
      <c r="GF390">
        <v>0.595182654560975</v>
      </c>
      <c r="GG390">
        <v>0</v>
      </c>
      <c r="GH390">
        <v>910.148911764706</v>
      </c>
      <c r="GI390">
        <v>-1.09718869382034</v>
      </c>
      <c r="GJ390">
        <v>0.309977453416043</v>
      </c>
      <c r="GK390">
        <v>-1</v>
      </c>
      <c r="GL390">
        <v>1.7182880952381</v>
      </c>
      <c r="GM390">
        <v>0.0413189610389632</v>
      </c>
      <c r="GN390">
        <v>0.017979277123836</v>
      </c>
      <c r="GO390">
        <v>1</v>
      </c>
      <c r="GP390">
        <v>1</v>
      </c>
      <c r="GQ390">
        <v>2</v>
      </c>
      <c r="GR390" t="s">
        <v>448</v>
      </c>
      <c r="GS390">
        <v>3.1256</v>
      </c>
      <c r="GT390">
        <v>2.66037</v>
      </c>
      <c r="GU390">
        <v>0.198181</v>
      </c>
      <c r="GV390">
        <v>0.202984</v>
      </c>
      <c r="GW390">
        <v>0.0992728</v>
      </c>
      <c r="GX390">
        <v>0.0944551</v>
      </c>
      <c r="GY390">
        <v>20727.3</v>
      </c>
      <c r="GZ390">
        <v>19440</v>
      </c>
      <c r="HA390">
        <v>23117.3</v>
      </c>
      <c r="HB390">
        <v>23749.2</v>
      </c>
      <c r="HC390">
        <v>35497.9</v>
      </c>
      <c r="HD390">
        <v>35606</v>
      </c>
      <c r="HE390">
        <v>41679.6</v>
      </c>
      <c r="HF390">
        <v>42350.9</v>
      </c>
      <c r="HG390">
        <v>1.90383</v>
      </c>
      <c r="HH390">
        <v>1.8008</v>
      </c>
      <c r="HI390">
        <v>0.169799</v>
      </c>
      <c r="HJ390">
        <v>0</v>
      </c>
      <c r="HK390">
        <v>27.248</v>
      </c>
      <c r="HL390">
        <v>999.9</v>
      </c>
      <c r="HM390">
        <v>49.591</v>
      </c>
      <c r="HN390">
        <v>30.635</v>
      </c>
      <c r="HO390">
        <v>24.3402</v>
      </c>
      <c r="HP390">
        <v>53.9594</v>
      </c>
      <c r="HQ390">
        <v>42.8846</v>
      </c>
      <c r="HR390">
        <v>1</v>
      </c>
      <c r="HS390">
        <v>0.0518064</v>
      </c>
      <c r="HT390">
        <v>1.20763</v>
      </c>
      <c r="HU390">
        <v>20.2126</v>
      </c>
      <c r="HV390">
        <v>5.23361</v>
      </c>
      <c r="HW390">
        <v>11.992</v>
      </c>
      <c r="HX390">
        <v>4.9557</v>
      </c>
      <c r="HY390">
        <v>3.304</v>
      </c>
      <c r="HZ390">
        <v>999.9</v>
      </c>
      <c r="IA390">
        <v>9999</v>
      </c>
      <c r="IB390">
        <v>9999</v>
      </c>
      <c r="IC390">
        <v>9999</v>
      </c>
      <c r="ID390">
        <v>1.86857</v>
      </c>
      <c r="IE390">
        <v>1.86432</v>
      </c>
      <c r="IF390">
        <v>1.87181</v>
      </c>
      <c r="IG390">
        <v>1.86278</v>
      </c>
      <c r="IH390">
        <v>1.86218</v>
      </c>
      <c r="II390">
        <v>1.86859</v>
      </c>
      <c r="IJ390">
        <v>1.85877</v>
      </c>
      <c r="IK390">
        <v>1.86512</v>
      </c>
      <c r="IL390">
        <v>5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7.68</v>
      </c>
      <c r="IZ390">
        <v>0.3271</v>
      </c>
      <c r="JA390">
        <v>4.24591870636989</v>
      </c>
      <c r="JB390">
        <v>0.00406324532283829</v>
      </c>
      <c r="JC390">
        <v>-1.45373754250553e-06</v>
      </c>
      <c r="JD390">
        <v>2.45784242640463e-10</v>
      </c>
      <c r="JE390">
        <v>0.0444475935836347</v>
      </c>
      <c r="JF390">
        <v>0.00491888386651684</v>
      </c>
      <c r="JG390">
        <v>0.000226889049496401</v>
      </c>
      <c r="JH390">
        <v>4.01595507822366e-06</v>
      </c>
      <c r="JI390">
        <v>-0</v>
      </c>
      <c r="JJ390">
        <v>2035</v>
      </c>
      <c r="JK390">
        <v>2</v>
      </c>
      <c r="JL390">
        <v>30</v>
      </c>
      <c r="JM390">
        <v>187174.5</v>
      </c>
      <c r="JN390">
        <v>187174.4</v>
      </c>
      <c r="JO390">
        <v>2.76001</v>
      </c>
      <c r="JP390">
        <v>2.34009</v>
      </c>
      <c r="JQ390">
        <v>1.4978</v>
      </c>
      <c r="JR390">
        <v>2.32666</v>
      </c>
      <c r="JS390">
        <v>1.54419</v>
      </c>
      <c r="JT390">
        <v>2.36328</v>
      </c>
      <c r="JU390">
        <v>36.105</v>
      </c>
      <c r="JV390">
        <v>24.1225</v>
      </c>
      <c r="JW390">
        <v>18</v>
      </c>
      <c r="JX390">
        <v>545.361</v>
      </c>
      <c r="JY390">
        <v>423.026</v>
      </c>
      <c r="JZ390">
        <v>25.6666</v>
      </c>
      <c r="KA390">
        <v>28.1799</v>
      </c>
      <c r="KB390">
        <v>30.0005</v>
      </c>
      <c r="KC390">
        <v>27.9377</v>
      </c>
      <c r="KD390">
        <v>27.9474</v>
      </c>
      <c r="KE390">
        <v>55.2742</v>
      </c>
      <c r="KF390">
        <v>25.1057</v>
      </c>
      <c r="KG390">
        <v>51.283</v>
      </c>
      <c r="KH390">
        <v>25.6499</v>
      </c>
      <c r="KI390">
        <v>1422.54</v>
      </c>
      <c r="KJ390">
        <v>21.5834</v>
      </c>
      <c r="KK390">
        <v>93.4125</v>
      </c>
      <c r="KL390">
        <v>98.7022</v>
      </c>
    </row>
    <row r="391" spans="1:298">
      <c r="A391">
        <v>375</v>
      </c>
      <c r="B391">
        <v>1758480178.1</v>
      </c>
      <c r="C391">
        <v>10850</v>
      </c>
      <c r="D391" t="s">
        <v>1196</v>
      </c>
      <c r="E391" t="s">
        <v>1197</v>
      </c>
      <c r="F391">
        <v>5</v>
      </c>
      <c r="G391" t="s">
        <v>436</v>
      </c>
      <c r="H391" t="s">
        <v>1027</v>
      </c>
      <c r="I391" t="s">
        <v>438</v>
      </c>
      <c r="J391">
        <v>1758480169.94615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1441.23049724675</v>
      </c>
      <c r="AL391">
        <v>1399.86490909091</v>
      </c>
      <c r="AM391">
        <v>3.6304242424241</v>
      </c>
      <c r="AN391">
        <v>63.94</v>
      </c>
      <c r="AO391">
        <f>(AQ391 - AP391 + DZ391*1E3/(8.314*(EB391+273.15)) * AS391/DY391 * AR391) * DY391/(100*DM391) * 1000/(1000 - AQ391)</f>
        <v>0</v>
      </c>
      <c r="AP391">
        <v>21.640548799767</v>
      </c>
      <c r="AQ391">
        <v>23.3455027972028</v>
      </c>
      <c r="AR391">
        <v>-0.000406727277059385</v>
      </c>
      <c r="AS391">
        <v>94.9993966536346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5.66</v>
      </c>
      <c r="DN391">
        <v>0.5</v>
      </c>
      <c r="DO391" t="s">
        <v>440</v>
      </c>
      <c r="DP391">
        <v>2</v>
      </c>
      <c r="DQ391" t="b">
        <v>1</v>
      </c>
      <c r="DR391">
        <v>1758480169.94615</v>
      </c>
      <c r="DS391">
        <v>1342.60769230769</v>
      </c>
      <c r="DT391">
        <v>1393.16230769231</v>
      </c>
      <c r="DU391">
        <v>23.3594153846154</v>
      </c>
      <c r="DV391">
        <v>21.6336076923077</v>
      </c>
      <c r="DW391">
        <v>1334.94538461538</v>
      </c>
      <c r="DX391">
        <v>23.0322538461538</v>
      </c>
      <c r="DY391">
        <v>500.050846153846</v>
      </c>
      <c r="DZ391">
        <v>90.0221692307693</v>
      </c>
      <c r="EA391">
        <v>0.0345813</v>
      </c>
      <c r="EB391">
        <v>29.8198384615385</v>
      </c>
      <c r="EC391">
        <v>30.0234</v>
      </c>
      <c r="ED391">
        <v>999.9</v>
      </c>
      <c r="EE391">
        <v>0</v>
      </c>
      <c r="EF391">
        <v>0</v>
      </c>
      <c r="EG391">
        <v>10004.2276923077</v>
      </c>
      <c r="EH391">
        <v>0</v>
      </c>
      <c r="EI391">
        <v>10.7945</v>
      </c>
      <c r="EJ391">
        <v>-50.5544</v>
      </c>
      <c r="EK391">
        <v>1374.72</v>
      </c>
      <c r="EL391">
        <v>1423.96846153846</v>
      </c>
      <c r="EM391">
        <v>1.72581692307692</v>
      </c>
      <c r="EN391">
        <v>1393.16230769231</v>
      </c>
      <c r="EO391">
        <v>21.6336076923077</v>
      </c>
      <c r="EP391">
        <v>2.10286307692308</v>
      </c>
      <c r="EQ391">
        <v>1.94750153846154</v>
      </c>
      <c r="ER391">
        <v>18.2409076923077</v>
      </c>
      <c r="ES391">
        <v>17.0238692307692</v>
      </c>
      <c r="ET391">
        <v>1999.98076923077</v>
      </c>
      <c r="EU391">
        <v>0.980002230769231</v>
      </c>
      <c r="EV391">
        <v>0.0199976615384615</v>
      </c>
      <c r="EW391">
        <v>0</v>
      </c>
      <c r="EX391">
        <v>909.962153846154</v>
      </c>
      <c r="EY391">
        <v>5.00016</v>
      </c>
      <c r="EZ391">
        <v>18925.5461538462</v>
      </c>
      <c r="FA391">
        <v>18234.0461538462</v>
      </c>
      <c r="FB391">
        <v>49.1201538461538</v>
      </c>
      <c r="FC391">
        <v>49.687</v>
      </c>
      <c r="FD391">
        <v>49.5572307692308</v>
      </c>
      <c r="FE391">
        <v>49.187</v>
      </c>
      <c r="FF391">
        <v>50.8701538461538</v>
      </c>
      <c r="FG391">
        <v>1955.08461538462</v>
      </c>
      <c r="FH391">
        <v>39.8946153846154</v>
      </c>
      <c r="FI391">
        <v>0</v>
      </c>
      <c r="FJ391">
        <v>1758480179</v>
      </c>
      <c r="FK391">
        <v>0</v>
      </c>
      <c r="FL391">
        <v>909.943769230769</v>
      </c>
      <c r="FM391">
        <v>-0.725743597670114</v>
      </c>
      <c r="FN391">
        <v>-15.0905982935405</v>
      </c>
      <c r="FO391">
        <v>18925.6615384615</v>
      </c>
      <c r="FP391">
        <v>15</v>
      </c>
      <c r="FQ391">
        <v>0</v>
      </c>
      <c r="FR391" t="s">
        <v>441</v>
      </c>
      <c r="FS391">
        <v>1747249705.1</v>
      </c>
      <c r="FT391">
        <v>1747249711.1</v>
      </c>
      <c r="FU391">
        <v>0</v>
      </c>
      <c r="FV391">
        <v>0.871</v>
      </c>
      <c r="FW391">
        <v>0.066</v>
      </c>
      <c r="FX391">
        <v>5.486</v>
      </c>
      <c r="FY391">
        <v>0.145</v>
      </c>
      <c r="FZ391">
        <v>420</v>
      </c>
      <c r="GA391">
        <v>16</v>
      </c>
      <c r="GB391">
        <v>0.27</v>
      </c>
      <c r="GC391">
        <v>0.16</v>
      </c>
      <c r="GD391">
        <v>-50.365035</v>
      </c>
      <c r="GE391">
        <v>-3.60973082706767</v>
      </c>
      <c r="GF391">
        <v>0.652348532055526</v>
      </c>
      <c r="GG391">
        <v>0</v>
      </c>
      <c r="GH391">
        <v>910.054647058823</v>
      </c>
      <c r="GI391">
        <v>-1.23807486407878</v>
      </c>
      <c r="GJ391">
        <v>0.305808848634421</v>
      </c>
      <c r="GK391">
        <v>-1</v>
      </c>
      <c r="GL391">
        <v>1.7218705</v>
      </c>
      <c r="GM391">
        <v>-0.00224436090225266</v>
      </c>
      <c r="GN391">
        <v>0.0167445852367265</v>
      </c>
      <c r="GO391">
        <v>1</v>
      </c>
      <c r="GP391">
        <v>1</v>
      </c>
      <c r="GQ391">
        <v>2</v>
      </c>
      <c r="GR391" t="s">
        <v>448</v>
      </c>
      <c r="GS391">
        <v>3.12546</v>
      </c>
      <c r="GT391">
        <v>2.66015</v>
      </c>
      <c r="GU391">
        <v>0.199756</v>
      </c>
      <c r="GV391">
        <v>0.204406</v>
      </c>
      <c r="GW391">
        <v>0.0992114</v>
      </c>
      <c r="GX391">
        <v>0.0943565</v>
      </c>
      <c r="GY391">
        <v>20686.4</v>
      </c>
      <c r="GZ391">
        <v>19405.3</v>
      </c>
      <c r="HA391">
        <v>23117.2</v>
      </c>
      <c r="HB391">
        <v>23749.2</v>
      </c>
      <c r="HC391">
        <v>35499.9</v>
      </c>
      <c r="HD391">
        <v>35609.8</v>
      </c>
      <c r="HE391">
        <v>41679</v>
      </c>
      <c r="HF391">
        <v>42350.7</v>
      </c>
      <c r="HG391">
        <v>1.90368</v>
      </c>
      <c r="HH391">
        <v>1.80077</v>
      </c>
      <c r="HI391">
        <v>0.169843</v>
      </c>
      <c r="HJ391">
        <v>0</v>
      </c>
      <c r="HK391">
        <v>27.2446</v>
      </c>
      <c r="HL391">
        <v>999.9</v>
      </c>
      <c r="HM391">
        <v>49.689</v>
      </c>
      <c r="HN391">
        <v>30.615</v>
      </c>
      <c r="HO391">
        <v>24.3631</v>
      </c>
      <c r="HP391">
        <v>54.2094</v>
      </c>
      <c r="HQ391">
        <v>42.9888</v>
      </c>
      <c r="HR391">
        <v>1</v>
      </c>
      <c r="HS391">
        <v>0.0521697</v>
      </c>
      <c r="HT391">
        <v>1.1801</v>
      </c>
      <c r="HU391">
        <v>20.2129</v>
      </c>
      <c r="HV391">
        <v>5.23286</v>
      </c>
      <c r="HW391">
        <v>11.992</v>
      </c>
      <c r="HX391">
        <v>4.9557</v>
      </c>
      <c r="HY391">
        <v>3.30393</v>
      </c>
      <c r="HZ391">
        <v>999.9</v>
      </c>
      <c r="IA391">
        <v>9999</v>
      </c>
      <c r="IB391">
        <v>9999</v>
      </c>
      <c r="IC391">
        <v>9999</v>
      </c>
      <c r="ID391">
        <v>1.86859</v>
      </c>
      <c r="IE391">
        <v>1.86432</v>
      </c>
      <c r="IF391">
        <v>1.87181</v>
      </c>
      <c r="IG391">
        <v>1.86279</v>
      </c>
      <c r="IH391">
        <v>1.86218</v>
      </c>
      <c r="II391">
        <v>1.86859</v>
      </c>
      <c r="IJ391">
        <v>1.85879</v>
      </c>
      <c r="IK391">
        <v>1.86515</v>
      </c>
      <c r="IL391">
        <v>5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7.71</v>
      </c>
      <c r="IZ391">
        <v>0.3267</v>
      </c>
      <c r="JA391">
        <v>4.24591870636989</v>
      </c>
      <c r="JB391">
        <v>0.00406324532283829</v>
      </c>
      <c r="JC391">
        <v>-1.45373754250553e-06</v>
      </c>
      <c r="JD391">
        <v>2.45784242640463e-10</v>
      </c>
      <c r="JE391">
        <v>0.0444475935836347</v>
      </c>
      <c r="JF391">
        <v>0.00491888386651684</v>
      </c>
      <c r="JG391">
        <v>0.000226889049496401</v>
      </c>
      <c r="JH391">
        <v>4.01595507822366e-06</v>
      </c>
      <c r="JI391">
        <v>-0</v>
      </c>
      <c r="JJ391">
        <v>2035</v>
      </c>
      <c r="JK391">
        <v>2</v>
      </c>
      <c r="JL391">
        <v>30</v>
      </c>
      <c r="JM391">
        <v>187174.5</v>
      </c>
      <c r="JN391">
        <v>187174.5</v>
      </c>
      <c r="JO391">
        <v>2.78442</v>
      </c>
      <c r="JP391">
        <v>2.3291</v>
      </c>
      <c r="JQ391">
        <v>1.49902</v>
      </c>
      <c r="JR391">
        <v>2.32666</v>
      </c>
      <c r="JS391">
        <v>1.54419</v>
      </c>
      <c r="JT391">
        <v>2.35962</v>
      </c>
      <c r="JU391">
        <v>36.1285</v>
      </c>
      <c r="JV391">
        <v>24.1225</v>
      </c>
      <c r="JW391">
        <v>18</v>
      </c>
      <c r="JX391">
        <v>545.296</v>
      </c>
      <c r="JY391">
        <v>423.042</v>
      </c>
      <c r="JZ391">
        <v>25.6402</v>
      </c>
      <c r="KA391">
        <v>28.1845</v>
      </c>
      <c r="KB391">
        <v>30.0004</v>
      </c>
      <c r="KC391">
        <v>27.9415</v>
      </c>
      <c r="KD391">
        <v>27.9515</v>
      </c>
      <c r="KE391">
        <v>55.8224</v>
      </c>
      <c r="KF391">
        <v>25.1057</v>
      </c>
      <c r="KG391">
        <v>51.6814</v>
      </c>
      <c r="KH391">
        <v>25.6396</v>
      </c>
      <c r="KI391">
        <v>1442.76</v>
      </c>
      <c r="KJ391">
        <v>21.6298</v>
      </c>
      <c r="KK391">
        <v>93.4116</v>
      </c>
      <c r="KL391">
        <v>98.702</v>
      </c>
    </row>
    <row r="392" spans="1:298">
      <c r="A392">
        <v>376</v>
      </c>
      <c r="B392">
        <v>1758480183.1</v>
      </c>
      <c r="C392">
        <v>10855</v>
      </c>
      <c r="D392" t="s">
        <v>1198</v>
      </c>
      <c r="E392" t="s">
        <v>1199</v>
      </c>
      <c r="F392">
        <v>5</v>
      </c>
      <c r="G392" t="s">
        <v>436</v>
      </c>
      <c r="H392" t="s">
        <v>1027</v>
      </c>
      <c r="I392" t="s">
        <v>438</v>
      </c>
      <c r="J392">
        <v>1758480174.94615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1457.57549364502</v>
      </c>
      <c r="AL392">
        <v>1416.45363636364</v>
      </c>
      <c r="AM392">
        <v>3.28974458874458</v>
      </c>
      <c r="AN392">
        <v>63.94</v>
      </c>
      <c r="AO392">
        <f>(AQ392 - AP392 + DZ392*1E3/(8.314*(EB392+273.15)) * AS392/DY392 * AR392) * DY392/(100*DM392) * 1000/(1000 - AQ392)</f>
        <v>0</v>
      </c>
      <c r="AP392">
        <v>21.6207151307978</v>
      </c>
      <c r="AQ392">
        <v>23.3203055944056</v>
      </c>
      <c r="AR392">
        <v>-0.000734770363910282</v>
      </c>
      <c r="AS392">
        <v>94.9993966536346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5.66</v>
      </c>
      <c r="DN392">
        <v>0.5</v>
      </c>
      <c r="DO392" t="s">
        <v>440</v>
      </c>
      <c r="DP392">
        <v>2</v>
      </c>
      <c r="DQ392" t="b">
        <v>1</v>
      </c>
      <c r="DR392">
        <v>1758480174.94615</v>
      </c>
      <c r="DS392">
        <v>1359.52</v>
      </c>
      <c r="DT392">
        <v>1409.90692307692</v>
      </c>
      <c r="DU392">
        <v>23.3463230769231</v>
      </c>
      <c r="DV392">
        <v>21.6363769230769</v>
      </c>
      <c r="DW392">
        <v>1351.83076923077</v>
      </c>
      <c r="DX392">
        <v>23.0194461538462</v>
      </c>
      <c r="DY392">
        <v>500.027461538461</v>
      </c>
      <c r="DZ392">
        <v>90.0217307692308</v>
      </c>
      <c r="EA392">
        <v>0.0345079153846154</v>
      </c>
      <c r="EB392">
        <v>29.8116</v>
      </c>
      <c r="EC392">
        <v>30.0213307692308</v>
      </c>
      <c r="ED392">
        <v>999.9</v>
      </c>
      <c r="EE392">
        <v>0</v>
      </c>
      <c r="EF392">
        <v>0</v>
      </c>
      <c r="EG392">
        <v>9998.93538461539</v>
      </c>
      <c r="EH392">
        <v>0</v>
      </c>
      <c r="EI392">
        <v>10.7945</v>
      </c>
      <c r="EJ392">
        <v>-50.3865769230769</v>
      </c>
      <c r="EK392">
        <v>1392.01769230769</v>
      </c>
      <c r="EL392">
        <v>1441.08769230769</v>
      </c>
      <c r="EM392">
        <v>1.70995846153846</v>
      </c>
      <c r="EN392">
        <v>1409.90692307692</v>
      </c>
      <c r="EO392">
        <v>21.6363769230769</v>
      </c>
      <c r="EP392">
        <v>2.10167615384615</v>
      </c>
      <c r="EQ392">
        <v>1.94774230769231</v>
      </c>
      <c r="ER392">
        <v>18.2319</v>
      </c>
      <c r="ES392">
        <v>17.0258230769231</v>
      </c>
      <c r="ET392">
        <v>1999.97153846154</v>
      </c>
      <c r="EU392">
        <v>0.980002230769231</v>
      </c>
      <c r="EV392">
        <v>0.0199976538461538</v>
      </c>
      <c r="EW392">
        <v>0</v>
      </c>
      <c r="EX392">
        <v>910.007307692308</v>
      </c>
      <c r="EY392">
        <v>5.00016</v>
      </c>
      <c r="EZ392">
        <v>18924.2307692308</v>
      </c>
      <c r="FA392">
        <v>18233.9615384615</v>
      </c>
      <c r="FB392">
        <v>49.1201538461538</v>
      </c>
      <c r="FC392">
        <v>49.687</v>
      </c>
      <c r="FD392">
        <v>49.5572307692308</v>
      </c>
      <c r="FE392">
        <v>49.187</v>
      </c>
      <c r="FF392">
        <v>50.8701538461538</v>
      </c>
      <c r="FG392">
        <v>1955.07538461538</v>
      </c>
      <c r="FH392">
        <v>39.8923076923077</v>
      </c>
      <c r="FI392">
        <v>0</v>
      </c>
      <c r="FJ392">
        <v>1758480184.4</v>
      </c>
      <c r="FK392">
        <v>0</v>
      </c>
      <c r="FL392">
        <v>909.96036</v>
      </c>
      <c r="FM392">
        <v>-0.415230769368095</v>
      </c>
      <c r="FN392">
        <v>-14.3923076440069</v>
      </c>
      <c r="FO392">
        <v>18924.16</v>
      </c>
      <c r="FP392">
        <v>15</v>
      </c>
      <c r="FQ392">
        <v>0</v>
      </c>
      <c r="FR392" t="s">
        <v>441</v>
      </c>
      <c r="FS392">
        <v>1747249705.1</v>
      </c>
      <c r="FT392">
        <v>1747249711.1</v>
      </c>
      <c r="FU392">
        <v>0</v>
      </c>
      <c r="FV392">
        <v>0.871</v>
      </c>
      <c r="FW392">
        <v>0.066</v>
      </c>
      <c r="FX392">
        <v>5.486</v>
      </c>
      <c r="FY392">
        <v>0.145</v>
      </c>
      <c r="FZ392">
        <v>420</v>
      </c>
      <c r="GA392">
        <v>16</v>
      </c>
      <c r="GB392">
        <v>0.27</v>
      </c>
      <c r="GC392">
        <v>0.16</v>
      </c>
      <c r="GD392">
        <v>-50.4615238095238</v>
      </c>
      <c r="GE392">
        <v>0.562309090909098</v>
      </c>
      <c r="GF392">
        <v>0.577143102585205</v>
      </c>
      <c r="GG392">
        <v>0</v>
      </c>
      <c r="GH392">
        <v>909.988470588235</v>
      </c>
      <c r="GI392">
        <v>-0.0989457621860129</v>
      </c>
      <c r="GJ392">
        <v>0.276967425913771</v>
      </c>
      <c r="GK392">
        <v>-1</v>
      </c>
      <c r="GL392">
        <v>1.71906523809524</v>
      </c>
      <c r="GM392">
        <v>-0.141606233766231</v>
      </c>
      <c r="GN392">
        <v>0.0207429119549759</v>
      </c>
      <c r="GO392">
        <v>0</v>
      </c>
      <c r="GP392">
        <v>0</v>
      </c>
      <c r="GQ392">
        <v>2</v>
      </c>
      <c r="GR392" t="s">
        <v>467</v>
      </c>
      <c r="GS392">
        <v>3.12568</v>
      </c>
      <c r="GT392">
        <v>2.65982</v>
      </c>
      <c r="GU392">
        <v>0.20122</v>
      </c>
      <c r="GV392">
        <v>0.205946</v>
      </c>
      <c r="GW392">
        <v>0.099163</v>
      </c>
      <c r="GX392">
        <v>0.0945033</v>
      </c>
      <c r="GY392">
        <v>20648</v>
      </c>
      <c r="GZ392">
        <v>19367.3</v>
      </c>
      <c r="HA392">
        <v>23116.5</v>
      </c>
      <c r="HB392">
        <v>23748.7</v>
      </c>
      <c r="HC392">
        <v>35501.3</v>
      </c>
      <c r="HD392">
        <v>35603.3</v>
      </c>
      <c r="HE392">
        <v>41678.3</v>
      </c>
      <c r="HF392">
        <v>42349.7</v>
      </c>
      <c r="HG392">
        <v>1.9039</v>
      </c>
      <c r="HH392">
        <v>1.80055</v>
      </c>
      <c r="HI392">
        <v>0.170186</v>
      </c>
      <c r="HJ392">
        <v>0</v>
      </c>
      <c r="HK392">
        <v>27.2405</v>
      </c>
      <c r="HL392">
        <v>999.9</v>
      </c>
      <c r="HM392">
        <v>49.713</v>
      </c>
      <c r="HN392">
        <v>30.635</v>
      </c>
      <c r="HO392">
        <v>24.3986</v>
      </c>
      <c r="HP392">
        <v>54.6394</v>
      </c>
      <c r="HQ392">
        <v>42.8165</v>
      </c>
      <c r="HR392">
        <v>1</v>
      </c>
      <c r="HS392">
        <v>0.0522434</v>
      </c>
      <c r="HT392">
        <v>1.14946</v>
      </c>
      <c r="HU392">
        <v>20.2132</v>
      </c>
      <c r="HV392">
        <v>5.23316</v>
      </c>
      <c r="HW392">
        <v>11.992</v>
      </c>
      <c r="HX392">
        <v>4.9556</v>
      </c>
      <c r="HY392">
        <v>3.30395</v>
      </c>
      <c r="HZ392">
        <v>999.9</v>
      </c>
      <c r="IA392">
        <v>9999</v>
      </c>
      <c r="IB392">
        <v>9999</v>
      </c>
      <c r="IC392">
        <v>9999</v>
      </c>
      <c r="ID392">
        <v>1.86858</v>
      </c>
      <c r="IE392">
        <v>1.86431</v>
      </c>
      <c r="IF392">
        <v>1.8718</v>
      </c>
      <c r="IG392">
        <v>1.86277</v>
      </c>
      <c r="IH392">
        <v>1.86218</v>
      </c>
      <c r="II392">
        <v>1.86859</v>
      </c>
      <c r="IJ392">
        <v>1.85879</v>
      </c>
      <c r="IK392">
        <v>1.86515</v>
      </c>
      <c r="IL392">
        <v>5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7.73</v>
      </c>
      <c r="IZ392">
        <v>0.3264</v>
      </c>
      <c r="JA392">
        <v>4.24591870636989</v>
      </c>
      <c r="JB392">
        <v>0.00406324532283829</v>
      </c>
      <c r="JC392">
        <v>-1.45373754250553e-06</v>
      </c>
      <c r="JD392">
        <v>2.45784242640463e-10</v>
      </c>
      <c r="JE392">
        <v>0.0444475935836347</v>
      </c>
      <c r="JF392">
        <v>0.00491888386651684</v>
      </c>
      <c r="JG392">
        <v>0.000226889049496401</v>
      </c>
      <c r="JH392">
        <v>4.01595507822366e-06</v>
      </c>
      <c r="JI392">
        <v>-0</v>
      </c>
      <c r="JJ392">
        <v>2035</v>
      </c>
      <c r="JK392">
        <v>2</v>
      </c>
      <c r="JL392">
        <v>30</v>
      </c>
      <c r="JM392">
        <v>187174.6</v>
      </c>
      <c r="JN392">
        <v>187174.5</v>
      </c>
      <c r="JO392">
        <v>2.81372</v>
      </c>
      <c r="JP392">
        <v>2.34009</v>
      </c>
      <c r="JQ392">
        <v>1.4978</v>
      </c>
      <c r="JR392">
        <v>2.32544</v>
      </c>
      <c r="JS392">
        <v>1.54419</v>
      </c>
      <c r="JT392">
        <v>2.31323</v>
      </c>
      <c r="JU392">
        <v>36.1285</v>
      </c>
      <c r="JV392">
        <v>24.1138</v>
      </c>
      <c r="JW392">
        <v>18</v>
      </c>
      <c r="JX392">
        <v>545.482</v>
      </c>
      <c r="JY392">
        <v>422.94</v>
      </c>
      <c r="JZ392">
        <v>25.6281</v>
      </c>
      <c r="KA392">
        <v>28.1887</v>
      </c>
      <c r="KB392">
        <v>30.0003</v>
      </c>
      <c r="KC392">
        <v>27.9462</v>
      </c>
      <c r="KD392">
        <v>27.9556</v>
      </c>
      <c r="KE392">
        <v>56.327</v>
      </c>
      <c r="KF392">
        <v>25.1057</v>
      </c>
      <c r="KG392">
        <v>52.0625</v>
      </c>
      <c r="KH392">
        <v>25.6153</v>
      </c>
      <c r="KI392">
        <v>1456.28</v>
      </c>
      <c r="KJ392">
        <v>21.6742</v>
      </c>
      <c r="KK392">
        <v>93.4094</v>
      </c>
      <c r="KL392">
        <v>98.6997</v>
      </c>
    </row>
    <row r="393" spans="1:298">
      <c r="A393">
        <v>377</v>
      </c>
      <c r="B393">
        <v>1758480188.1</v>
      </c>
      <c r="C393">
        <v>10860</v>
      </c>
      <c r="D393" t="s">
        <v>1200</v>
      </c>
      <c r="E393" t="s">
        <v>1201</v>
      </c>
      <c r="F393">
        <v>5</v>
      </c>
      <c r="G393" t="s">
        <v>436</v>
      </c>
      <c r="H393" t="s">
        <v>1027</v>
      </c>
      <c r="I393" t="s">
        <v>438</v>
      </c>
      <c r="J393">
        <v>1758480179.94615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1475.98039716017</v>
      </c>
      <c r="AL393">
        <v>1434.36048484849</v>
      </c>
      <c r="AM393">
        <v>3.59708658008657</v>
      </c>
      <c r="AN393">
        <v>63.94</v>
      </c>
      <c r="AO393">
        <f>(AQ393 - AP393 + DZ393*1E3/(8.314*(EB393+273.15)) * AS393/DY393 * AR393) * DY393/(100*DM393) * 1000/(1000 - AQ393)</f>
        <v>0</v>
      </c>
      <c r="AP393">
        <v>21.670449018264</v>
      </c>
      <c r="AQ393">
        <v>23.3305237762238</v>
      </c>
      <c r="AR393">
        <v>-3.66963754511382e-05</v>
      </c>
      <c r="AS393">
        <v>94.9993966536346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5.66</v>
      </c>
      <c r="DN393">
        <v>0.5</v>
      </c>
      <c r="DO393" t="s">
        <v>440</v>
      </c>
      <c r="DP393">
        <v>2</v>
      </c>
      <c r="DQ393" t="b">
        <v>1</v>
      </c>
      <c r="DR393">
        <v>1758480179.94615</v>
      </c>
      <c r="DS393">
        <v>1376.45076923077</v>
      </c>
      <c r="DT393">
        <v>1427.24615384615</v>
      </c>
      <c r="DU393">
        <v>23.3364461538462</v>
      </c>
      <c r="DV393">
        <v>21.6476923076923</v>
      </c>
      <c r="DW393">
        <v>1368.73692307692</v>
      </c>
      <c r="DX393">
        <v>23.0097769230769</v>
      </c>
      <c r="DY393">
        <v>500.016153846154</v>
      </c>
      <c r="DZ393">
        <v>90.0212846153846</v>
      </c>
      <c r="EA393">
        <v>0.0344925615384615</v>
      </c>
      <c r="EB393">
        <v>29.8025538461538</v>
      </c>
      <c r="EC393">
        <v>30.0141538461538</v>
      </c>
      <c r="ED393">
        <v>999.9</v>
      </c>
      <c r="EE393">
        <v>0</v>
      </c>
      <c r="EF393">
        <v>0</v>
      </c>
      <c r="EG393">
        <v>9993.45230769231</v>
      </c>
      <c r="EH393">
        <v>0</v>
      </c>
      <c r="EI393">
        <v>10.7945</v>
      </c>
      <c r="EJ393">
        <v>-50.7952923076923</v>
      </c>
      <c r="EK393">
        <v>1409.34</v>
      </c>
      <c r="EL393">
        <v>1458.82692307692</v>
      </c>
      <c r="EM393">
        <v>1.68875692307692</v>
      </c>
      <c r="EN393">
        <v>1427.24615384615</v>
      </c>
      <c r="EO393">
        <v>21.6476923076923</v>
      </c>
      <c r="EP393">
        <v>2.10077846153846</v>
      </c>
      <c r="EQ393">
        <v>1.94875153846154</v>
      </c>
      <c r="ER393">
        <v>18.2250769230769</v>
      </c>
      <c r="ES393">
        <v>17.034</v>
      </c>
      <c r="ET393">
        <v>2000.00307692308</v>
      </c>
      <c r="EU393">
        <v>0.980002538461539</v>
      </c>
      <c r="EV393">
        <v>0.0199972384615385</v>
      </c>
      <c r="EW393">
        <v>0</v>
      </c>
      <c r="EX393">
        <v>909.955230769231</v>
      </c>
      <c r="EY393">
        <v>5.00016</v>
      </c>
      <c r="EZ393">
        <v>18923.1384615385</v>
      </c>
      <c r="FA393">
        <v>18234.2461538462</v>
      </c>
      <c r="FB393">
        <v>49.1201538461538</v>
      </c>
      <c r="FC393">
        <v>49.687</v>
      </c>
      <c r="FD393">
        <v>49.562</v>
      </c>
      <c r="FE393">
        <v>49.1918461538462</v>
      </c>
      <c r="FF393">
        <v>50.875</v>
      </c>
      <c r="FG393">
        <v>1955.10615384615</v>
      </c>
      <c r="FH393">
        <v>39.89</v>
      </c>
      <c r="FI393">
        <v>0</v>
      </c>
      <c r="FJ393">
        <v>1758480189.2</v>
      </c>
      <c r="FK393">
        <v>0</v>
      </c>
      <c r="FL393">
        <v>909.88144</v>
      </c>
      <c r="FM393">
        <v>-0.377846150152304</v>
      </c>
      <c r="FN393">
        <v>-18.199999928457</v>
      </c>
      <c r="FO393">
        <v>18922.916</v>
      </c>
      <c r="FP393">
        <v>15</v>
      </c>
      <c r="FQ393">
        <v>0</v>
      </c>
      <c r="FR393" t="s">
        <v>441</v>
      </c>
      <c r="FS393">
        <v>1747249705.1</v>
      </c>
      <c r="FT393">
        <v>1747249711.1</v>
      </c>
      <c r="FU393">
        <v>0</v>
      </c>
      <c r="FV393">
        <v>0.871</v>
      </c>
      <c r="FW393">
        <v>0.066</v>
      </c>
      <c r="FX393">
        <v>5.486</v>
      </c>
      <c r="FY393">
        <v>0.145</v>
      </c>
      <c r="FZ393">
        <v>420</v>
      </c>
      <c r="GA393">
        <v>16</v>
      </c>
      <c r="GB393">
        <v>0.27</v>
      </c>
      <c r="GC393">
        <v>0.16</v>
      </c>
      <c r="GD393">
        <v>-50.574425</v>
      </c>
      <c r="GE393">
        <v>-3.44209172932327</v>
      </c>
      <c r="GF393">
        <v>0.673924215231208</v>
      </c>
      <c r="GG393">
        <v>0</v>
      </c>
      <c r="GH393">
        <v>909.953294117647</v>
      </c>
      <c r="GI393">
        <v>-0.789090911601978</v>
      </c>
      <c r="GJ393">
        <v>0.25653672245001</v>
      </c>
      <c r="GK393">
        <v>-1</v>
      </c>
      <c r="GL393">
        <v>1.6944005</v>
      </c>
      <c r="GM393">
        <v>-0.250598345864662</v>
      </c>
      <c r="GN393">
        <v>0.0300164657271638</v>
      </c>
      <c r="GO393">
        <v>0</v>
      </c>
      <c r="GP393">
        <v>0</v>
      </c>
      <c r="GQ393">
        <v>2</v>
      </c>
      <c r="GR393" t="s">
        <v>467</v>
      </c>
      <c r="GS393">
        <v>3.12567</v>
      </c>
      <c r="GT393">
        <v>2.65948</v>
      </c>
      <c r="GU393">
        <v>0.202765</v>
      </c>
      <c r="GV393">
        <v>0.207363</v>
      </c>
      <c r="GW393">
        <v>0.0991865</v>
      </c>
      <c r="GX393">
        <v>0.0946324</v>
      </c>
      <c r="GY393">
        <v>20607.8</v>
      </c>
      <c r="GZ393">
        <v>19332.5</v>
      </c>
      <c r="HA393">
        <v>23116.3</v>
      </c>
      <c r="HB393">
        <v>23748.4</v>
      </c>
      <c r="HC393">
        <v>35500.3</v>
      </c>
      <c r="HD393">
        <v>35598.1</v>
      </c>
      <c r="HE393">
        <v>41678</v>
      </c>
      <c r="HF393">
        <v>42349.4</v>
      </c>
      <c r="HG393">
        <v>1.90392</v>
      </c>
      <c r="HH393">
        <v>1.80077</v>
      </c>
      <c r="HI393">
        <v>0.169806</v>
      </c>
      <c r="HJ393">
        <v>0</v>
      </c>
      <c r="HK393">
        <v>27.237</v>
      </c>
      <c r="HL393">
        <v>999.9</v>
      </c>
      <c r="HM393">
        <v>49.786</v>
      </c>
      <c r="HN393">
        <v>30.635</v>
      </c>
      <c r="HO393">
        <v>24.4359</v>
      </c>
      <c r="HP393">
        <v>54.3494</v>
      </c>
      <c r="HQ393">
        <v>42.7845</v>
      </c>
      <c r="HR393">
        <v>1</v>
      </c>
      <c r="HS393">
        <v>0.0525584</v>
      </c>
      <c r="HT393">
        <v>1.16765</v>
      </c>
      <c r="HU393">
        <v>20.213</v>
      </c>
      <c r="HV393">
        <v>5.23152</v>
      </c>
      <c r="HW393">
        <v>11.992</v>
      </c>
      <c r="HX393">
        <v>4.95555</v>
      </c>
      <c r="HY393">
        <v>3.30382</v>
      </c>
      <c r="HZ393">
        <v>999.9</v>
      </c>
      <c r="IA393">
        <v>9999</v>
      </c>
      <c r="IB393">
        <v>9999</v>
      </c>
      <c r="IC393">
        <v>9999</v>
      </c>
      <c r="ID393">
        <v>1.86859</v>
      </c>
      <c r="IE393">
        <v>1.86431</v>
      </c>
      <c r="IF393">
        <v>1.8718</v>
      </c>
      <c r="IG393">
        <v>1.86277</v>
      </c>
      <c r="IH393">
        <v>1.86218</v>
      </c>
      <c r="II393">
        <v>1.86859</v>
      </c>
      <c r="IJ393">
        <v>1.85876</v>
      </c>
      <c r="IK393">
        <v>1.86515</v>
      </c>
      <c r="IL393">
        <v>5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7.75</v>
      </c>
      <c r="IZ393">
        <v>0.3266</v>
      </c>
      <c r="JA393">
        <v>4.24591870636989</v>
      </c>
      <c r="JB393">
        <v>0.00406324532283829</v>
      </c>
      <c r="JC393">
        <v>-1.45373754250553e-06</v>
      </c>
      <c r="JD393">
        <v>2.45784242640463e-10</v>
      </c>
      <c r="JE393">
        <v>0.0444475935836347</v>
      </c>
      <c r="JF393">
        <v>0.00491888386651684</v>
      </c>
      <c r="JG393">
        <v>0.000226889049496401</v>
      </c>
      <c r="JH393">
        <v>4.01595507822366e-06</v>
      </c>
      <c r="JI393">
        <v>-0</v>
      </c>
      <c r="JJ393">
        <v>2035</v>
      </c>
      <c r="JK393">
        <v>2</v>
      </c>
      <c r="JL393">
        <v>30</v>
      </c>
      <c r="JM393">
        <v>187174.7</v>
      </c>
      <c r="JN393">
        <v>187174.6</v>
      </c>
      <c r="JO393">
        <v>2.83691</v>
      </c>
      <c r="JP393">
        <v>2.34619</v>
      </c>
      <c r="JQ393">
        <v>1.4978</v>
      </c>
      <c r="JR393">
        <v>2.32666</v>
      </c>
      <c r="JS393">
        <v>1.54419</v>
      </c>
      <c r="JT393">
        <v>2.25708</v>
      </c>
      <c r="JU393">
        <v>36.1285</v>
      </c>
      <c r="JV393">
        <v>24.1138</v>
      </c>
      <c r="JW393">
        <v>18</v>
      </c>
      <c r="JX393">
        <v>545.533</v>
      </c>
      <c r="JY393">
        <v>423.105</v>
      </c>
      <c r="JZ393">
        <v>25.6115</v>
      </c>
      <c r="KA393">
        <v>28.1925</v>
      </c>
      <c r="KB393">
        <v>30.0004</v>
      </c>
      <c r="KC393">
        <v>27.9503</v>
      </c>
      <c r="KD393">
        <v>27.9602</v>
      </c>
      <c r="KE393">
        <v>56.8698</v>
      </c>
      <c r="KF393">
        <v>25.1057</v>
      </c>
      <c r="KG393">
        <v>52.0625</v>
      </c>
      <c r="KH393">
        <v>25.6076</v>
      </c>
      <c r="KI393">
        <v>1476.63</v>
      </c>
      <c r="KJ393">
        <v>21.7062</v>
      </c>
      <c r="KK393">
        <v>93.4088</v>
      </c>
      <c r="KL393">
        <v>98.6988</v>
      </c>
    </row>
    <row r="394" spans="1:298">
      <c r="A394">
        <v>378</v>
      </c>
      <c r="B394">
        <v>1758480193.1</v>
      </c>
      <c r="C394">
        <v>10865</v>
      </c>
      <c r="D394" t="s">
        <v>1202</v>
      </c>
      <c r="E394" t="s">
        <v>1203</v>
      </c>
      <c r="F394">
        <v>5</v>
      </c>
      <c r="G394" t="s">
        <v>436</v>
      </c>
      <c r="H394" t="s">
        <v>1027</v>
      </c>
      <c r="I394" t="s">
        <v>438</v>
      </c>
      <c r="J394">
        <v>1758480184.94615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1492.41339764502</v>
      </c>
      <c r="AL394">
        <v>1451.13993939394</v>
      </c>
      <c r="AM394">
        <v>3.33944155844144</v>
      </c>
      <c r="AN394">
        <v>63.94</v>
      </c>
      <c r="AO394">
        <f>(AQ394 - AP394 + DZ394*1E3/(8.314*(EB394+273.15)) * AS394/DY394 * AR394) * DY394/(100*DM394) * 1000/(1000 - AQ394)</f>
        <v>0</v>
      </c>
      <c r="AP394">
        <v>21.7137346209248</v>
      </c>
      <c r="AQ394">
        <v>23.3433713286713</v>
      </c>
      <c r="AR394">
        <v>0.000295771174975946</v>
      </c>
      <c r="AS394">
        <v>94.9993966536346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5.66</v>
      </c>
      <c r="DN394">
        <v>0.5</v>
      </c>
      <c r="DO394" t="s">
        <v>440</v>
      </c>
      <c r="DP394">
        <v>2</v>
      </c>
      <c r="DQ394" t="b">
        <v>1</v>
      </c>
      <c r="DR394">
        <v>1758480184.94615</v>
      </c>
      <c r="DS394">
        <v>1393.35846153846</v>
      </c>
      <c r="DT394">
        <v>1443.91461538462</v>
      </c>
      <c r="DU394">
        <v>23.3314692307692</v>
      </c>
      <c r="DV394">
        <v>21.6754076923077</v>
      </c>
      <c r="DW394">
        <v>1385.61846153846</v>
      </c>
      <c r="DX394">
        <v>23.0049230769231</v>
      </c>
      <c r="DY394">
        <v>500.000538461538</v>
      </c>
      <c r="DZ394">
        <v>90.0215846153846</v>
      </c>
      <c r="EA394">
        <v>0.0343615384615385</v>
      </c>
      <c r="EB394">
        <v>29.7916384615385</v>
      </c>
      <c r="EC394">
        <v>30.0134230769231</v>
      </c>
      <c r="ED394">
        <v>999.9</v>
      </c>
      <c r="EE394">
        <v>0</v>
      </c>
      <c r="EF394">
        <v>0</v>
      </c>
      <c r="EG394">
        <v>9990.32692307692</v>
      </c>
      <c r="EH394">
        <v>0</v>
      </c>
      <c r="EI394">
        <v>10.7945</v>
      </c>
      <c r="EJ394">
        <v>-50.5573230769231</v>
      </c>
      <c r="EK394">
        <v>1426.64461538462</v>
      </c>
      <c r="EL394">
        <v>1475.90692307692</v>
      </c>
      <c r="EM394">
        <v>1.65606384615385</v>
      </c>
      <c r="EN394">
        <v>1443.91461538462</v>
      </c>
      <c r="EO394">
        <v>21.6754076923077</v>
      </c>
      <c r="EP394">
        <v>2.10033769230769</v>
      </c>
      <c r="EQ394">
        <v>1.95125461538462</v>
      </c>
      <c r="ER394">
        <v>18.2217384615385</v>
      </c>
      <c r="ES394">
        <v>17.0542384615385</v>
      </c>
      <c r="ET394">
        <v>2000.01461538462</v>
      </c>
      <c r="EU394">
        <v>0.980002692307692</v>
      </c>
      <c r="EV394">
        <v>0.0199970230769231</v>
      </c>
      <c r="EW394">
        <v>0</v>
      </c>
      <c r="EX394">
        <v>909.906769230769</v>
      </c>
      <c r="EY394">
        <v>5.00016</v>
      </c>
      <c r="EZ394">
        <v>18921.6846153846</v>
      </c>
      <c r="FA394">
        <v>18234.3538461538</v>
      </c>
      <c r="FB394">
        <v>49.125</v>
      </c>
      <c r="FC394">
        <v>49.687</v>
      </c>
      <c r="FD394">
        <v>49.562</v>
      </c>
      <c r="FE394">
        <v>49.1918461538462</v>
      </c>
      <c r="FF394">
        <v>50.875</v>
      </c>
      <c r="FG394">
        <v>1955.11769230769</v>
      </c>
      <c r="FH394">
        <v>39.89</v>
      </c>
      <c r="FI394">
        <v>0</v>
      </c>
      <c r="FJ394">
        <v>1758480194</v>
      </c>
      <c r="FK394">
        <v>0</v>
      </c>
      <c r="FL394">
        <v>909.85928</v>
      </c>
      <c r="FM394">
        <v>-1.59099998900166</v>
      </c>
      <c r="FN394">
        <v>-19.2999999423452</v>
      </c>
      <c r="FO394">
        <v>18921.4</v>
      </c>
      <c r="FP394">
        <v>15</v>
      </c>
      <c r="FQ394">
        <v>0</v>
      </c>
      <c r="FR394" t="s">
        <v>441</v>
      </c>
      <c r="FS394">
        <v>1747249705.1</v>
      </c>
      <c r="FT394">
        <v>1747249711.1</v>
      </c>
      <c r="FU394">
        <v>0</v>
      </c>
      <c r="FV394">
        <v>0.871</v>
      </c>
      <c r="FW394">
        <v>0.066</v>
      </c>
      <c r="FX394">
        <v>5.486</v>
      </c>
      <c r="FY394">
        <v>0.145</v>
      </c>
      <c r="FZ394">
        <v>420</v>
      </c>
      <c r="GA394">
        <v>16</v>
      </c>
      <c r="GB394">
        <v>0.27</v>
      </c>
      <c r="GC394">
        <v>0.16</v>
      </c>
      <c r="GD394">
        <v>-50.6669857142857</v>
      </c>
      <c r="GE394">
        <v>1.10805974025974</v>
      </c>
      <c r="GF394">
        <v>0.586606367804083</v>
      </c>
      <c r="GG394">
        <v>0</v>
      </c>
      <c r="GH394">
        <v>909.862</v>
      </c>
      <c r="GI394">
        <v>-0.652253625345668</v>
      </c>
      <c r="GJ394">
        <v>0.219029544072195</v>
      </c>
      <c r="GK394">
        <v>-1</v>
      </c>
      <c r="GL394">
        <v>1.67223238095238</v>
      </c>
      <c r="GM394">
        <v>-0.398734285714286</v>
      </c>
      <c r="GN394">
        <v>0.0426109521920365</v>
      </c>
      <c r="GO394">
        <v>0</v>
      </c>
      <c r="GP394">
        <v>0</v>
      </c>
      <c r="GQ394">
        <v>2</v>
      </c>
      <c r="GR394" t="s">
        <v>467</v>
      </c>
      <c r="GS394">
        <v>3.12569</v>
      </c>
      <c r="GT394">
        <v>2.66011</v>
      </c>
      <c r="GU394">
        <v>0.204213</v>
      </c>
      <c r="GV394">
        <v>0.208856</v>
      </c>
      <c r="GW394">
        <v>0.0992344</v>
      </c>
      <c r="GX394">
        <v>0.0947471</v>
      </c>
      <c r="GY394">
        <v>20570</v>
      </c>
      <c r="GZ394">
        <v>19296.1</v>
      </c>
      <c r="HA394">
        <v>23115.9</v>
      </c>
      <c r="HB394">
        <v>23748.5</v>
      </c>
      <c r="HC394">
        <v>35498.1</v>
      </c>
      <c r="HD394">
        <v>35593.8</v>
      </c>
      <c r="HE394">
        <v>41677.5</v>
      </c>
      <c r="HF394">
        <v>42349.5</v>
      </c>
      <c r="HG394">
        <v>1.90392</v>
      </c>
      <c r="HH394">
        <v>1.80125</v>
      </c>
      <c r="HI394">
        <v>0.170045</v>
      </c>
      <c r="HJ394">
        <v>0</v>
      </c>
      <c r="HK394">
        <v>27.2343</v>
      </c>
      <c r="HL394">
        <v>999.9</v>
      </c>
      <c r="HM394">
        <v>49.86</v>
      </c>
      <c r="HN394">
        <v>30.635</v>
      </c>
      <c r="HO394">
        <v>24.4705</v>
      </c>
      <c r="HP394">
        <v>54.2994</v>
      </c>
      <c r="HQ394">
        <v>42.9287</v>
      </c>
      <c r="HR394">
        <v>1</v>
      </c>
      <c r="HS394">
        <v>0.0528811</v>
      </c>
      <c r="HT394">
        <v>1.13529</v>
      </c>
      <c r="HU394">
        <v>20.2133</v>
      </c>
      <c r="HV394">
        <v>5.23107</v>
      </c>
      <c r="HW394">
        <v>11.992</v>
      </c>
      <c r="HX394">
        <v>4.9557</v>
      </c>
      <c r="HY394">
        <v>3.30382</v>
      </c>
      <c r="HZ394">
        <v>999.9</v>
      </c>
      <c r="IA394">
        <v>9999</v>
      </c>
      <c r="IB394">
        <v>9999</v>
      </c>
      <c r="IC394">
        <v>9999</v>
      </c>
      <c r="ID394">
        <v>1.86859</v>
      </c>
      <c r="IE394">
        <v>1.86431</v>
      </c>
      <c r="IF394">
        <v>1.8718</v>
      </c>
      <c r="IG394">
        <v>1.86278</v>
      </c>
      <c r="IH394">
        <v>1.86218</v>
      </c>
      <c r="II394">
        <v>1.86859</v>
      </c>
      <c r="IJ394">
        <v>1.85875</v>
      </c>
      <c r="IK394">
        <v>1.86515</v>
      </c>
      <c r="IL394">
        <v>5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7.78</v>
      </c>
      <c r="IZ394">
        <v>0.3269</v>
      </c>
      <c r="JA394">
        <v>4.24591870636989</v>
      </c>
      <c r="JB394">
        <v>0.00406324532283829</v>
      </c>
      <c r="JC394">
        <v>-1.45373754250553e-06</v>
      </c>
      <c r="JD394">
        <v>2.45784242640463e-10</v>
      </c>
      <c r="JE394">
        <v>0.0444475935836347</v>
      </c>
      <c r="JF394">
        <v>0.00491888386651684</v>
      </c>
      <c r="JG394">
        <v>0.000226889049496401</v>
      </c>
      <c r="JH394">
        <v>4.01595507822366e-06</v>
      </c>
      <c r="JI394">
        <v>-0</v>
      </c>
      <c r="JJ394">
        <v>2035</v>
      </c>
      <c r="JK394">
        <v>2</v>
      </c>
      <c r="JL394">
        <v>30</v>
      </c>
      <c r="JM394">
        <v>187174.8</v>
      </c>
      <c r="JN394">
        <v>187174.7</v>
      </c>
      <c r="JO394">
        <v>2.86377</v>
      </c>
      <c r="JP394">
        <v>2.32788</v>
      </c>
      <c r="JQ394">
        <v>1.4978</v>
      </c>
      <c r="JR394">
        <v>2.32666</v>
      </c>
      <c r="JS394">
        <v>1.54419</v>
      </c>
      <c r="JT394">
        <v>2.37549</v>
      </c>
      <c r="JU394">
        <v>36.1285</v>
      </c>
      <c r="JV394">
        <v>24.1225</v>
      </c>
      <c r="JW394">
        <v>18</v>
      </c>
      <c r="JX394">
        <v>545.573</v>
      </c>
      <c r="JY394">
        <v>423.417</v>
      </c>
      <c r="JZ394">
        <v>25.6004</v>
      </c>
      <c r="KA394">
        <v>28.1965</v>
      </c>
      <c r="KB394">
        <v>30.0004</v>
      </c>
      <c r="KC394">
        <v>27.955</v>
      </c>
      <c r="KD394">
        <v>27.9649</v>
      </c>
      <c r="KE394">
        <v>57.358</v>
      </c>
      <c r="KF394">
        <v>25.1057</v>
      </c>
      <c r="KG394">
        <v>52.4409</v>
      </c>
      <c r="KH394">
        <v>25.5986</v>
      </c>
      <c r="KI394">
        <v>1490.23</v>
      </c>
      <c r="KJ394">
        <v>21.7227</v>
      </c>
      <c r="KK394">
        <v>93.4075</v>
      </c>
      <c r="KL394">
        <v>98.6991</v>
      </c>
    </row>
    <row r="395" spans="1:298">
      <c r="A395">
        <v>379</v>
      </c>
      <c r="B395">
        <v>1758480198.1</v>
      </c>
      <c r="C395">
        <v>10870</v>
      </c>
      <c r="D395" t="s">
        <v>1204</v>
      </c>
      <c r="E395" t="s">
        <v>1205</v>
      </c>
      <c r="F395">
        <v>5</v>
      </c>
      <c r="G395" t="s">
        <v>436</v>
      </c>
      <c r="H395" t="s">
        <v>1027</v>
      </c>
      <c r="I395" t="s">
        <v>438</v>
      </c>
      <c r="J395">
        <v>1758480189.94615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1510.12226503896</v>
      </c>
      <c r="AL395">
        <v>1468.6276969697</v>
      </c>
      <c r="AM395">
        <v>3.49163636363635</v>
      </c>
      <c r="AN395">
        <v>63.94</v>
      </c>
      <c r="AO395">
        <f>(AQ395 - AP395 + DZ395*1E3/(8.314*(EB395+273.15)) * AS395/DY395 * AR395) * DY395/(100*DM395) * 1000/(1000 - AQ395)</f>
        <v>0</v>
      </c>
      <c r="AP395">
        <v>21.7570831801685</v>
      </c>
      <c r="AQ395">
        <v>23.3565685314685</v>
      </c>
      <c r="AR395">
        <v>0.000300072008932925</v>
      </c>
      <c r="AS395">
        <v>94.9993966536346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5.66</v>
      </c>
      <c r="DN395">
        <v>0.5</v>
      </c>
      <c r="DO395" t="s">
        <v>440</v>
      </c>
      <c r="DP395">
        <v>2</v>
      </c>
      <c r="DQ395" t="b">
        <v>1</v>
      </c>
      <c r="DR395">
        <v>1758480189.94615</v>
      </c>
      <c r="DS395">
        <v>1410.18692307692</v>
      </c>
      <c r="DT395">
        <v>1460.89538461538</v>
      </c>
      <c r="DU395">
        <v>23.3376076923077</v>
      </c>
      <c r="DV395">
        <v>21.7214615384615</v>
      </c>
      <c r="DW395">
        <v>1402.42307692308</v>
      </c>
      <c r="DX395">
        <v>23.0109153846154</v>
      </c>
      <c r="DY395">
        <v>499.989307692308</v>
      </c>
      <c r="DZ395">
        <v>90.0210384615385</v>
      </c>
      <c r="EA395">
        <v>0.0344666769230769</v>
      </c>
      <c r="EB395">
        <v>29.7832461538462</v>
      </c>
      <c r="EC395">
        <v>30.0082615384615</v>
      </c>
      <c r="ED395">
        <v>999.9</v>
      </c>
      <c r="EE395">
        <v>0</v>
      </c>
      <c r="EF395">
        <v>0</v>
      </c>
      <c r="EG395">
        <v>9981.67923076923</v>
      </c>
      <c r="EH395">
        <v>0</v>
      </c>
      <c r="EI395">
        <v>10.7945</v>
      </c>
      <c r="EJ395">
        <v>-50.7090230769231</v>
      </c>
      <c r="EK395">
        <v>1443.88461538462</v>
      </c>
      <c r="EL395">
        <v>1493.33384615385</v>
      </c>
      <c r="EM395">
        <v>1.61614615384615</v>
      </c>
      <c r="EN395">
        <v>1460.89538461538</v>
      </c>
      <c r="EO395">
        <v>21.7214615384615</v>
      </c>
      <c r="EP395">
        <v>2.10087692307692</v>
      </c>
      <c r="EQ395">
        <v>1.95538846153846</v>
      </c>
      <c r="ER395">
        <v>18.2258307692308</v>
      </c>
      <c r="ES395">
        <v>17.0876384615385</v>
      </c>
      <c r="ET395">
        <v>2000.00461538462</v>
      </c>
      <c r="EU395">
        <v>0.980002692307692</v>
      </c>
      <c r="EV395">
        <v>0.0199970307692308</v>
      </c>
      <c r="EW395">
        <v>0</v>
      </c>
      <c r="EX395">
        <v>909.744461538461</v>
      </c>
      <c r="EY395">
        <v>5.00016</v>
      </c>
      <c r="EZ395">
        <v>18919.9615384615</v>
      </c>
      <c r="FA395">
        <v>18234.2538461538</v>
      </c>
      <c r="FB395">
        <v>49.125</v>
      </c>
      <c r="FC395">
        <v>49.687</v>
      </c>
      <c r="FD395">
        <v>49.562</v>
      </c>
      <c r="FE395">
        <v>49.1918461538462</v>
      </c>
      <c r="FF395">
        <v>50.875</v>
      </c>
      <c r="FG395">
        <v>1955.11</v>
      </c>
      <c r="FH395">
        <v>39.89</v>
      </c>
      <c r="FI395">
        <v>0</v>
      </c>
      <c r="FJ395">
        <v>1758480199.4</v>
      </c>
      <c r="FK395">
        <v>0</v>
      </c>
      <c r="FL395">
        <v>909.725192307692</v>
      </c>
      <c r="FM395">
        <v>-0.93480341604392</v>
      </c>
      <c r="FN395">
        <v>-19.4427350715804</v>
      </c>
      <c r="FO395">
        <v>18919.75</v>
      </c>
      <c r="FP395">
        <v>15</v>
      </c>
      <c r="FQ395">
        <v>0</v>
      </c>
      <c r="FR395" t="s">
        <v>441</v>
      </c>
      <c r="FS395">
        <v>1747249705.1</v>
      </c>
      <c r="FT395">
        <v>1747249711.1</v>
      </c>
      <c r="FU395">
        <v>0</v>
      </c>
      <c r="FV395">
        <v>0.871</v>
      </c>
      <c r="FW395">
        <v>0.066</v>
      </c>
      <c r="FX395">
        <v>5.486</v>
      </c>
      <c r="FY395">
        <v>0.145</v>
      </c>
      <c r="FZ395">
        <v>420</v>
      </c>
      <c r="GA395">
        <v>16</v>
      </c>
      <c r="GB395">
        <v>0.27</v>
      </c>
      <c r="GC395">
        <v>0.16</v>
      </c>
      <c r="GD395">
        <v>-50.5927238095238</v>
      </c>
      <c r="GE395">
        <v>-0.838854545454591</v>
      </c>
      <c r="GF395">
        <v>0.552595834312722</v>
      </c>
      <c r="GG395">
        <v>0</v>
      </c>
      <c r="GH395">
        <v>909.809058823529</v>
      </c>
      <c r="GI395">
        <v>-0.927975552929745</v>
      </c>
      <c r="GJ395">
        <v>0.228465719036996</v>
      </c>
      <c r="GK395">
        <v>-1</v>
      </c>
      <c r="GL395">
        <v>1.64781904761905</v>
      </c>
      <c r="GM395">
        <v>-0.472490649350647</v>
      </c>
      <c r="GN395">
        <v>0.0482886380114177</v>
      </c>
      <c r="GO395">
        <v>0</v>
      </c>
      <c r="GP395">
        <v>0</v>
      </c>
      <c r="GQ395">
        <v>2</v>
      </c>
      <c r="GR395" t="s">
        <v>467</v>
      </c>
      <c r="GS395">
        <v>3.12548</v>
      </c>
      <c r="GT395">
        <v>2.66034</v>
      </c>
      <c r="GU395">
        <v>0.205691</v>
      </c>
      <c r="GV395">
        <v>0.210223</v>
      </c>
      <c r="GW395">
        <v>0.0992735</v>
      </c>
      <c r="GX395">
        <v>0.0948942</v>
      </c>
      <c r="GY395">
        <v>20531.7</v>
      </c>
      <c r="GZ395">
        <v>19262.7</v>
      </c>
      <c r="HA395">
        <v>23115.8</v>
      </c>
      <c r="HB395">
        <v>23748.4</v>
      </c>
      <c r="HC395">
        <v>35496.3</v>
      </c>
      <c r="HD395">
        <v>35587.7</v>
      </c>
      <c r="HE395">
        <v>41677.1</v>
      </c>
      <c r="HF395">
        <v>42349.1</v>
      </c>
      <c r="HG395">
        <v>1.90325</v>
      </c>
      <c r="HH395">
        <v>1.80112</v>
      </c>
      <c r="HI395">
        <v>0.169724</v>
      </c>
      <c r="HJ395">
        <v>0</v>
      </c>
      <c r="HK395">
        <v>27.2319</v>
      </c>
      <c r="HL395">
        <v>999.9</v>
      </c>
      <c r="HM395">
        <v>49.933</v>
      </c>
      <c r="HN395">
        <v>30.635</v>
      </c>
      <c r="HO395">
        <v>24.5068</v>
      </c>
      <c r="HP395">
        <v>53.7694</v>
      </c>
      <c r="HQ395">
        <v>42.9848</v>
      </c>
      <c r="HR395">
        <v>1</v>
      </c>
      <c r="HS395">
        <v>0.0531021</v>
      </c>
      <c r="HT395">
        <v>1.12569</v>
      </c>
      <c r="HU395">
        <v>20.2133</v>
      </c>
      <c r="HV395">
        <v>5.22927</v>
      </c>
      <c r="HW395">
        <v>11.992</v>
      </c>
      <c r="HX395">
        <v>4.9557</v>
      </c>
      <c r="HY395">
        <v>3.30393</v>
      </c>
      <c r="HZ395">
        <v>999.9</v>
      </c>
      <c r="IA395">
        <v>9999</v>
      </c>
      <c r="IB395">
        <v>9999</v>
      </c>
      <c r="IC395">
        <v>9999</v>
      </c>
      <c r="ID395">
        <v>1.86857</v>
      </c>
      <c r="IE395">
        <v>1.8643</v>
      </c>
      <c r="IF395">
        <v>1.87181</v>
      </c>
      <c r="IG395">
        <v>1.86277</v>
      </c>
      <c r="IH395">
        <v>1.86218</v>
      </c>
      <c r="II395">
        <v>1.86859</v>
      </c>
      <c r="IJ395">
        <v>1.85878</v>
      </c>
      <c r="IK395">
        <v>1.86511</v>
      </c>
      <c r="IL395">
        <v>5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7.81</v>
      </c>
      <c r="IZ395">
        <v>0.3272</v>
      </c>
      <c r="JA395">
        <v>4.24591870636989</v>
      </c>
      <c r="JB395">
        <v>0.00406324532283829</v>
      </c>
      <c r="JC395">
        <v>-1.45373754250553e-06</v>
      </c>
      <c r="JD395">
        <v>2.45784242640463e-10</v>
      </c>
      <c r="JE395">
        <v>0.0444475935836347</v>
      </c>
      <c r="JF395">
        <v>0.00491888386651684</v>
      </c>
      <c r="JG395">
        <v>0.000226889049496401</v>
      </c>
      <c r="JH395">
        <v>4.01595507822366e-06</v>
      </c>
      <c r="JI395">
        <v>-0</v>
      </c>
      <c r="JJ395">
        <v>2035</v>
      </c>
      <c r="JK395">
        <v>2</v>
      </c>
      <c r="JL395">
        <v>30</v>
      </c>
      <c r="JM395">
        <v>187174.9</v>
      </c>
      <c r="JN395">
        <v>187174.8</v>
      </c>
      <c r="JO395">
        <v>2.8894</v>
      </c>
      <c r="JP395">
        <v>2.32788</v>
      </c>
      <c r="JQ395">
        <v>1.4978</v>
      </c>
      <c r="JR395">
        <v>2.32666</v>
      </c>
      <c r="JS395">
        <v>1.54419</v>
      </c>
      <c r="JT395">
        <v>2.35229</v>
      </c>
      <c r="JU395">
        <v>36.1285</v>
      </c>
      <c r="JV395">
        <v>24.1225</v>
      </c>
      <c r="JW395">
        <v>18</v>
      </c>
      <c r="JX395">
        <v>545.173</v>
      </c>
      <c r="JY395">
        <v>423.377</v>
      </c>
      <c r="JZ395">
        <v>25.5937</v>
      </c>
      <c r="KA395">
        <v>28.2005</v>
      </c>
      <c r="KB395">
        <v>30.0004</v>
      </c>
      <c r="KC395">
        <v>27.9594</v>
      </c>
      <c r="KD395">
        <v>27.9695</v>
      </c>
      <c r="KE395">
        <v>57.9215</v>
      </c>
      <c r="KF395">
        <v>25.1057</v>
      </c>
      <c r="KG395">
        <v>52.8355</v>
      </c>
      <c r="KH395">
        <v>25.5926</v>
      </c>
      <c r="KI395">
        <v>1510.43</v>
      </c>
      <c r="KJ395">
        <v>21.7405</v>
      </c>
      <c r="KK395">
        <v>93.4067</v>
      </c>
      <c r="KL395">
        <v>98.6983</v>
      </c>
    </row>
    <row r="396" spans="1:298">
      <c r="A396">
        <v>380</v>
      </c>
      <c r="B396">
        <v>1758480202.1</v>
      </c>
      <c r="C396">
        <v>10874</v>
      </c>
      <c r="D396" t="s">
        <v>1206</v>
      </c>
      <c r="E396" t="s">
        <v>1207</v>
      </c>
      <c r="F396">
        <v>5</v>
      </c>
      <c r="G396" t="s">
        <v>436</v>
      </c>
      <c r="H396" t="s">
        <v>1027</v>
      </c>
      <c r="I396" t="s">
        <v>438</v>
      </c>
      <c r="J396">
        <v>1758480194.35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1523.34797187879</v>
      </c>
      <c r="AL396">
        <v>1482.20648484849</v>
      </c>
      <c r="AM396">
        <v>3.40832467532456</v>
      </c>
      <c r="AN396">
        <v>63.94</v>
      </c>
      <c r="AO396">
        <f>(AQ396 - AP396 + DZ396*1E3/(8.314*(EB396+273.15)) * AS396/DY396 * AR396) * DY396/(100*DM396) * 1000/(1000 - AQ396)</f>
        <v>0</v>
      </c>
      <c r="AP396">
        <v>21.7951105716498</v>
      </c>
      <c r="AQ396">
        <v>23.3733300699301</v>
      </c>
      <c r="AR396">
        <v>0.000327514476001434</v>
      </c>
      <c r="AS396">
        <v>94.9993966536346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5.66</v>
      </c>
      <c r="DN396">
        <v>0.5</v>
      </c>
      <c r="DO396" t="s">
        <v>440</v>
      </c>
      <c r="DP396">
        <v>2</v>
      </c>
      <c r="DQ396" t="b">
        <v>1</v>
      </c>
      <c r="DR396">
        <v>1758480194.35</v>
      </c>
      <c r="DS396">
        <v>1425.0075</v>
      </c>
      <c r="DT396">
        <v>1475.4525</v>
      </c>
      <c r="DU396">
        <v>23.349775</v>
      </c>
      <c r="DV396">
        <v>21.7597666666667</v>
      </c>
      <c r="DW396">
        <v>1417.22166666667</v>
      </c>
      <c r="DX396">
        <v>23.0228166666667</v>
      </c>
      <c r="DY396">
        <v>500.000416666667</v>
      </c>
      <c r="DZ396">
        <v>90.0201833333333</v>
      </c>
      <c r="EA396">
        <v>0.034491675</v>
      </c>
      <c r="EB396">
        <v>29.7753416666667</v>
      </c>
      <c r="EC396">
        <v>30.005525</v>
      </c>
      <c r="ED396">
        <v>999.9</v>
      </c>
      <c r="EE396">
        <v>0</v>
      </c>
      <c r="EF396">
        <v>0</v>
      </c>
      <c r="EG396">
        <v>9985.98083333333</v>
      </c>
      <c r="EH396">
        <v>0</v>
      </c>
      <c r="EI396">
        <v>10.7945</v>
      </c>
      <c r="EJ396">
        <v>-50.4465833333333</v>
      </c>
      <c r="EK396">
        <v>1459.07583333333</v>
      </c>
      <c r="EL396">
        <v>1508.27333333333</v>
      </c>
      <c r="EM396">
        <v>1.59001083333333</v>
      </c>
      <c r="EN396">
        <v>1475.4525</v>
      </c>
      <c r="EO396">
        <v>21.7597666666667</v>
      </c>
      <c r="EP396">
        <v>2.10195083333333</v>
      </c>
      <c r="EQ396">
        <v>1.9588175</v>
      </c>
      <c r="ER396">
        <v>18.233975</v>
      </c>
      <c r="ES396">
        <v>17.1153</v>
      </c>
      <c r="ET396">
        <v>1999.96916666667</v>
      </c>
      <c r="EU396">
        <v>0.9800025</v>
      </c>
      <c r="EV396">
        <v>0.0199973</v>
      </c>
      <c r="EW396">
        <v>0</v>
      </c>
      <c r="EX396">
        <v>909.68125</v>
      </c>
      <c r="EY396">
        <v>5.00016</v>
      </c>
      <c r="EZ396">
        <v>18918.075</v>
      </c>
      <c r="FA396">
        <v>18233.9333333333</v>
      </c>
      <c r="FB396">
        <v>49.125</v>
      </c>
      <c r="FC396">
        <v>49.687</v>
      </c>
      <c r="FD396">
        <v>49.562</v>
      </c>
      <c r="FE396">
        <v>49.187</v>
      </c>
      <c r="FF396">
        <v>50.875</v>
      </c>
      <c r="FG396">
        <v>1955.07666666667</v>
      </c>
      <c r="FH396">
        <v>39.89</v>
      </c>
      <c r="FI396">
        <v>0</v>
      </c>
      <c r="FJ396">
        <v>1758480204.2</v>
      </c>
      <c r="FK396">
        <v>0</v>
      </c>
      <c r="FL396">
        <v>909.623115384615</v>
      </c>
      <c r="FM396">
        <v>-1.3698119625114</v>
      </c>
      <c r="FN396">
        <v>-20.0923077669674</v>
      </c>
      <c r="FO396">
        <v>18918.0038461538</v>
      </c>
      <c r="FP396">
        <v>15</v>
      </c>
      <c r="FQ396">
        <v>0</v>
      </c>
      <c r="FR396" t="s">
        <v>441</v>
      </c>
      <c r="FS396">
        <v>1747249705.1</v>
      </c>
      <c r="FT396">
        <v>1747249711.1</v>
      </c>
      <c r="FU396">
        <v>0</v>
      </c>
      <c r="FV396">
        <v>0.871</v>
      </c>
      <c r="FW396">
        <v>0.066</v>
      </c>
      <c r="FX396">
        <v>5.486</v>
      </c>
      <c r="FY396">
        <v>0.145</v>
      </c>
      <c r="FZ396">
        <v>420</v>
      </c>
      <c r="GA396">
        <v>16</v>
      </c>
      <c r="GB396">
        <v>0.27</v>
      </c>
      <c r="GC396">
        <v>0.16</v>
      </c>
      <c r="GD396">
        <v>-50.595880952381</v>
      </c>
      <c r="GE396">
        <v>1.15821818181818</v>
      </c>
      <c r="GF396">
        <v>0.505447844437695</v>
      </c>
      <c r="GG396">
        <v>0</v>
      </c>
      <c r="GH396">
        <v>909.755735294118</v>
      </c>
      <c r="GI396">
        <v>-1.48230710469132</v>
      </c>
      <c r="GJ396">
        <v>0.225774654548917</v>
      </c>
      <c r="GK396">
        <v>-1</v>
      </c>
      <c r="GL396">
        <v>1.61841904761905</v>
      </c>
      <c r="GM396">
        <v>-0.393623376623373</v>
      </c>
      <c r="GN396">
        <v>0.0403877372837659</v>
      </c>
      <c r="GO396">
        <v>0</v>
      </c>
      <c r="GP396">
        <v>0</v>
      </c>
      <c r="GQ396">
        <v>2</v>
      </c>
      <c r="GR396" t="s">
        <v>467</v>
      </c>
      <c r="GS396">
        <v>3.12562</v>
      </c>
      <c r="GT396">
        <v>2.6598</v>
      </c>
      <c r="GU396">
        <v>0.20685</v>
      </c>
      <c r="GV396">
        <v>0.211428</v>
      </c>
      <c r="GW396">
        <v>0.0993238</v>
      </c>
      <c r="GX396">
        <v>0.0950273</v>
      </c>
      <c r="GY396">
        <v>20501.8</v>
      </c>
      <c r="GZ396">
        <v>19232.8</v>
      </c>
      <c r="HA396">
        <v>23115.8</v>
      </c>
      <c r="HB396">
        <v>23747.8</v>
      </c>
      <c r="HC396">
        <v>35494.5</v>
      </c>
      <c r="HD396">
        <v>35581.8</v>
      </c>
      <c r="HE396">
        <v>41677.2</v>
      </c>
      <c r="HF396">
        <v>42348.1</v>
      </c>
      <c r="HG396">
        <v>1.90357</v>
      </c>
      <c r="HH396">
        <v>1.8011</v>
      </c>
      <c r="HI396">
        <v>0.169963</v>
      </c>
      <c r="HJ396">
        <v>0</v>
      </c>
      <c r="HK396">
        <v>27.2302</v>
      </c>
      <c r="HL396">
        <v>999.9</v>
      </c>
      <c r="HM396">
        <v>50.006</v>
      </c>
      <c r="HN396">
        <v>30.635</v>
      </c>
      <c r="HO396">
        <v>24.5431</v>
      </c>
      <c r="HP396">
        <v>54.3895</v>
      </c>
      <c r="HQ396">
        <v>42.9167</v>
      </c>
      <c r="HR396">
        <v>1</v>
      </c>
      <c r="HS396">
        <v>0.0533689</v>
      </c>
      <c r="HT396">
        <v>1.11106</v>
      </c>
      <c r="HU396">
        <v>20.2131</v>
      </c>
      <c r="HV396">
        <v>5.22987</v>
      </c>
      <c r="HW396">
        <v>11.992</v>
      </c>
      <c r="HX396">
        <v>4.95565</v>
      </c>
      <c r="HY396">
        <v>3.30398</v>
      </c>
      <c r="HZ396">
        <v>999.9</v>
      </c>
      <c r="IA396">
        <v>9999</v>
      </c>
      <c r="IB396">
        <v>9999</v>
      </c>
      <c r="IC396">
        <v>9999</v>
      </c>
      <c r="ID396">
        <v>1.86857</v>
      </c>
      <c r="IE396">
        <v>1.86429</v>
      </c>
      <c r="IF396">
        <v>1.87181</v>
      </c>
      <c r="IG396">
        <v>1.86276</v>
      </c>
      <c r="IH396">
        <v>1.86218</v>
      </c>
      <c r="II396">
        <v>1.86859</v>
      </c>
      <c r="IJ396">
        <v>1.85875</v>
      </c>
      <c r="IK396">
        <v>1.86514</v>
      </c>
      <c r="IL396">
        <v>5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7.82</v>
      </c>
      <c r="IZ396">
        <v>0.3276</v>
      </c>
      <c r="JA396">
        <v>4.24591870636989</v>
      </c>
      <c r="JB396">
        <v>0.00406324532283829</v>
      </c>
      <c r="JC396">
        <v>-1.45373754250553e-06</v>
      </c>
      <c r="JD396">
        <v>2.45784242640463e-10</v>
      </c>
      <c r="JE396">
        <v>0.0444475935836347</v>
      </c>
      <c r="JF396">
        <v>0.00491888386651684</v>
      </c>
      <c r="JG396">
        <v>0.000226889049496401</v>
      </c>
      <c r="JH396">
        <v>4.01595507822366e-06</v>
      </c>
      <c r="JI396">
        <v>-0</v>
      </c>
      <c r="JJ396">
        <v>2035</v>
      </c>
      <c r="JK396">
        <v>2</v>
      </c>
      <c r="JL396">
        <v>30</v>
      </c>
      <c r="JM396">
        <v>187175</v>
      </c>
      <c r="JN396">
        <v>187174.9</v>
      </c>
      <c r="JO396">
        <v>2.91016</v>
      </c>
      <c r="JP396">
        <v>2.34619</v>
      </c>
      <c r="JQ396">
        <v>1.49902</v>
      </c>
      <c r="JR396">
        <v>2.32544</v>
      </c>
      <c r="JS396">
        <v>1.54419</v>
      </c>
      <c r="JT396">
        <v>2.27539</v>
      </c>
      <c r="JU396">
        <v>36.1285</v>
      </c>
      <c r="JV396">
        <v>24.1138</v>
      </c>
      <c r="JW396">
        <v>18</v>
      </c>
      <c r="JX396">
        <v>545.415</v>
      </c>
      <c r="JY396">
        <v>423.385</v>
      </c>
      <c r="JZ396">
        <v>25.5887</v>
      </c>
      <c r="KA396">
        <v>28.2036</v>
      </c>
      <c r="KB396">
        <v>30.0003</v>
      </c>
      <c r="KC396">
        <v>27.9631</v>
      </c>
      <c r="KD396">
        <v>27.9726</v>
      </c>
      <c r="KE396">
        <v>58.322</v>
      </c>
      <c r="KF396">
        <v>25.3873</v>
      </c>
      <c r="KG396">
        <v>52.8355</v>
      </c>
      <c r="KH396">
        <v>25.5914</v>
      </c>
      <c r="KI396">
        <v>1523.93</v>
      </c>
      <c r="KJ396">
        <v>21.7375</v>
      </c>
      <c r="KK396">
        <v>93.4069</v>
      </c>
      <c r="KL396">
        <v>98.696</v>
      </c>
    </row>
    <row r="397" spans="1:298">
      <c r="A397">
        <v>381</v>
      </c>
      <c r="B397">
        <v>1758480208.1</v>
      </c>
      <c r="C397">
        <v>10880</v>
      </c>
      <c r="D397" t="s">
        <v>1208</v>
      </c>
      <c r="E397" t="s">
        <v>1209</v>
      </c>
      <c r="F397">
        <v>5</v>
      </c>
      <c r="G397" t="s">
        <v>436</v>
      </c>
      <c r="H397" t="s">
        <v>1027</v>
      </c>
      <c r="I397" t="s">
        <v>438</v>
      </c>
      <c r="J397">
        <v>1758480200.68333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1544.82763532468</v>
      </c>
      <c r="AL397">
        <v>1502.90187878788</v>
      </c>
      <c r="AM397">
        <v>3.44845454545433</v>
      </c>
      <c r="AN397">
        <v>63.94</v>
      </c>
      <c r="AO397">
        <f>(AQ397 - AP397 + DZ397*1E3/(8.314*(EB397+273.15)) * AS397/DY397 * AR397) * DY397/(100*DM397) * 1000/(1000 - AQ397)</f>
        <v>0</v>
      </c>
      <c r="AP397">
        <v>21.8532844150459</v>
      </c>
      <c r="AQ397">
        <v>23.4003832167832</v>
      </c>
      <c r="AR397">
        <v>0.000366964600042139</v>
      </c>
      <c r="AS397">
        <v>94.9993966536346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5.66</v>
      </c>
      <c r="DN397">
        <v>0.5</v>
      </c>
      <c r="DO397" t="s">
        <v>440</v>
      </c>
      <c r="DP397">
        <v>2</v>
      </c>
      <c r="DQ397" t="b">
        <v>1</v>
      </c>
      <c r="DR397">
        <v>1758480200.68333</v>
      </c>
      <c r="DS397">
        <v>1446.2225</v>
      </c>
      <c r="DT397">
        <v>1496.93083333333</v>
      </c>
      <c r="DU397">
        <v>23.3729333333333</v>
      </c>
      <c r="DV397">
        <v>21.8155083333333</v>
      </c>
      <c r="DW397">
        <v>1438.4075</v>
      </c>
      <c r="DX397">
        <v>23.0454583333333</v>
      </c>
      <c r="DY397">
        <v>499.9825</v>
      </c>
      <c r="DZ397">
        <v>90.0190166666667</v>
      </c>
      <c r="EA397">
        <v>0.0346532666666667</v>
      </c>
      <c r="EB397">
        <v>29.76515</v>
      </c>
      <c r="EC397">
        <v>30.0020083333333</v>
      </c>
      <c r="ED397">
        <v>999.9</v>
      </c>
      <c r="EE397">
        <v>0</v>
      </c>
      <c r="EF397">
        <v>0</v>
      </c>
      <c r="EG397">
        <v>9982.29</v>
      </c>
      <c r="EH397">
        <v>0</v>
      </c>
      <c r="EI397">
        <v>10.7945</v>
      </c>
      <c r="EJ397">
        <v>-50.7079916666667</v>
      </c>
      <c r="EK397">
        <v>1480.83416666667</v>
      </c>
      <c r="EL397">
        <v>1530.31583333333</v>
      </c>
      <c r="EM397">
        <v>1.55742166666667</v>
      </c>
      <c r="EN397">
        <v>1496.93083333333</v>
      </c>
      <c r="EO397">
        <v>21.8155083333333</v>
      </c>
      <c r="EP397">
        <v>2.1040075</v>
      </c>
      <c r="EQ397">
        <v>1.96380916666667</v>
      </c>
      <c r="ER397">
        <v>18.2495583333333</v>
      </c>
      <c r="ES397">
        <v>17.1555</v>
      </c>
      <c r="ET397">
        <v>1999.96083333333</v>
      </c>
      <c r="EU397">
        <v>0.9800025</v>
      </c>
      <c r="EV397">
        <v>0.0199973</v>
      </c>
      <c r="EW397">
        <v>0</v>
      </c>
      <c r="EX397">
        <v>909.468166666667</v>
      </c>
      <c r="EY397">
        <v>5.00016</v>
      </c>
      <c r="EZ397">
        <v>18915.8</v>
      </c>
      <c r="FA397">
        <v>18233.825</v>
      </c>
      <c r="FB397">
        <v>49.125</v>
      </c>
      <c r="FC397">
        <v>49.687</v>
      </c>
      <c r="FD397">
        <v>49.562</v>
      </c>
      <c r="FE397">
        <v>49.20275</v>
      </c>
      <c r="FF397">
        <v>50.875</v>
      </c>
      <c r="FG397">
        <v>1955.07083333333</v>
      </c>
      <c r="FH397">
        <v>39.89</v>
      </c>
      <c r="FI397">
        <v>0</v>
      </c>
      <c r="FJ397">
        <v>1758480209.6</v>
      </c>
      <c r="FK397">
        <v>0</v>
      </c>
      <c r="FL397">
        <v>909.50576</v>
      </c>
      <c r="FM397">
        <v>-1.18876922913949</v>
      </c>
      <c r="FN397">
        <v>-20.7000000326398</v>
      </c>
      <c r="FO397">
        <v>18915.936</v>
      </c>
      <c r="FP397">
        <v>15</v>
      </c>
      <c r="FQ397">
        <v>0</v>
      </c>
      <c r="FR397" t="s">
        <v>441</v>
      </c>
      <c r="FS397">
        <v>1747249705.1</v>
      </c>
      <c r="FT397">
        <v>1747249711.1</v>
      </c>
      <c r="FU397">
        <v>0</v>
      </c>
      <c r="FV397">
        <v>0.871</v>
      </c>
      <c r="FW397">
        <v>0.066</v>
      </c>
      <c r="FX397">
        <v>5.486</v>
      </c>
      <c r="FY397">
        <v>0.145</v>
      </c>
      <c r="FZ397">
        <v>420</v>
      </c>
      <c r="GA397">
        <v>16</v>
      </c>
      <c r="GB397">
        <v>0.27</v>
      </c>
      <c r="GC397">
        <v>0.16</v>
      </c>
      <c r="GD397">
        <v>-50.6503380952381</v>
      </c>
      <c r="GE397">
        <v>-1.34262077922097</v>
      </c>
      <c r="GF397">
        <v>0.453388011558471</v>
      </c>
      <c r="GG397">
        <v>0</v>
      </c>
      <c r="GH397">
        <v>909.596235294118</v>
      </c>
      <c r="GI397">
        <v>-1.5192054986866</v>
      </c>
      <c r="GJ397">
        <v>0.23654909437249</v>
      </c>
      <c r="GK397">
        <v>-1</v>
      </c>
      <c r="GL397">
        <v>1.58121</v>
      </c>
      <c r="GM397">
        <v>-0.336303896103897</v>
      </c>
      <c r="GN397">
        <v>0.0346233762211656</v>
      </c>
      <c r="GO397">
        <v>0</v>
      </c>
      <c r="GP397">
        <v>0</v>
      </c>
      <c r="GQ397">
        <v>2</v>
      </c>
      <c r="GR397" t="s">
        <v>467</v>
      </c>
      <c r="GS397">
        <v>3.12573</v>
      </c>
      <c r="GT397">
        <v>2.66035</v>
      </c>
      <c r="GU397">
        <v>0.208598</v>
      </c>
      <c r="GV397">
        <v>0.213095</v>
      </c>
      <c r="GW397">
        <v>0.0994019</v>
      </c>
      <c r="GX397">
        <v>0.0950239</v>
      </c>
      <c r="GY397">
        <v>20456</v>
      </c>
      <c r="GZ397">
        <v>19191.9</v>
      </c>
      <c r="HA397">
        <v>23115.2</v>
      </c>
      <c r="HB397">
        <v>23747.5</v>
      </c>
      <c r="HC397">
        <v>35490.6</v>
      </c>
      <c r="HD397">
        <v>35581.7</v>
      </c>
      <c r="HE397">
        <v>41676.1</v>
      </c>
      <c r="HF397">
        <v>42347.7</v>
      </c>
      <c r="HG397">
        <v>1.90348</v>
      </c>
      <c r="HH397">
        <v>1.8008</v>
      </c>
      <c r="HI397">
        <v>0.169516</v>
      </c>
      <c r="HJ397">
        <v>0</v>
      </c>
      <c r="HK397">
        <v>27.2261</v>
      </c>
      <c r="HL397">
        <v>999.9</v>
      </c>
      <c r="HM397">
        <v>50.079</v>
      </c>
      <c r="HN397">
        <v>30.645</v>
      </c>
      <c r="HO397">
        <v>24.5961</v>
      </c>
      <c r="HP397">
        <v>54.2695</v>
      </c>
      <c r="HQ397">
        <v>42.8165</v>
      </c>
      <c r="HR397">
        <v>1</v>
      </c>
      <c r="HS397">
        <v>0.0536052</v>
      </c>
      <c r="HT397">
        <v>0.771906</v>
      </c>
      <c r="HU397">
        <v>20.2139</v>
      </c>
      <c r="HV397">
        <v>5.22972</v>
      </c>
      <c r="HW397">
        <v>11.992</v>
      </c>
      <c r="HX397">
        <v>4.9557</v>
      </c>
      <c r="HY397">
        <v>3.30395</v>
      </c>
      <c r="HZ397">
        <v>999.9</v>
      </c>
      <c r="IA397">
        <v>9999</v>
      </c>
      <c r="IB397">
        <v>9999</v>
      </c>
      <c r="IC397">
        <v>9999</v>
      </c>
      <c r="ID397">
        <v>1.86858</v>
      </c>
      <c r="IE397">
        <v>1.86431</v>
      </c>
      <c r="IF397">
        <v>1.8718</v>
      </c>
      <c r="IG397">
        <v>1.86276</v>
      </c>
      <c r="IH397">
        <v>1.86218</v>
      </c>
      <c r="II397">
        <v>1.86859</v>
      </c>
      <c r="IJ397">
        <v>1.85877</v>
      </c>
      <c r="IK397">
        <v>1.86515</v>
      </c>
      <c r="IL397">
        <v>5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7.85</v>
      </c>
      <c r="IZ397">
        <v>0.3281</v>
      </c>
      <c r="JA397">
        <v>4.24591870636989</v>
      </c>
      <c r="JB397">
        <v>0.00406324532283829</v>
      </c>
      <c r="JC397">
        <v>-1.45373754250553e-06</v>
      </c>
      <c r="JD397">
        <v>2.45784242640463e-10</v>
      </c>
      <c r="JE397">
        <v>0.0444475935836347</v>
      </c>
      <c r="JF397">
        <v>0.00491888386651684</v>
      </c>
      <c r="JG397">
        <v>0.000226889049496401</v>
      </c>
      <c r="JH397">
        <v>4.01595507822366e-06</v>
      </c>
      <c r="JI397">
        <v>-0</v>
      </c>
      <c r="JJ397">
        <v>2035</v>
      </c>
      <c r="JK397">
        <v>2</v>
      </c>
      <c r="JL397">
        <v>30</v>
      </c>
      <c r="JM397">
        <v>187175</v>
      </c>
      <c r="JN397">
        <v>187175</v>
      </c>
      <c r="JO397">
        <v>2.94067</v>
      </c>
      <c r="JP397">
        <v>2.34131</v>
      </c>
      <c r="JQ397">
        <v>1.49902</v>
      </c>
      <c r="JR397">
        <v>2.32666</v>
      </c>
      <c r="JS397">
        <v>1.54419</v>
      </c>
      <c r="JT397">
        <v>2.26929</v>
      </c>
      <c r="JU397">
        <v>36.1285</v>
      </c>
      <c r="JV397">
        <v>24.1138</v>
      </c>
      <c r="JW397">
        <v>18</v>
      </c>
      <c r="JX397">
        <v>545.394</v>
      </c>
      <c r="JY397">
        <v>423.253</v>
      </c>
      <c r="JZ397">
        <v>25.5887</v>
      </c>
      <c r="KA397">
        <v>28.2092</v>
      </c>
      <c r="KB397">
        <v>30.0003</v>
      </c>
      <c r="KC397">
        <v>27.9682</v>
      </c>
      <c r="KD397">
        <v>27.9784</v>
      </c>
      <c r="KE397">
        <v>58.847</v>
      </c>
      <c r="KF397">
        <v>25.6684</v>
      </c>
      <c r="KG397">
        <v>53.215</v>
      </c>
      <c r="KH397">
        <v>25.8539</v>
      </c>
      <c r="KI397">
        <v>1544.26</v>
      </c>
      <c r="KJ397">
        <v>21.6679</v>
      </c>
      <c r="KK397">
        <v>93.4045</v>
      </c>
      <c r="KL397">
        <v>98.6949</v>
      </c>
    </row>
    <row r="398" spans="1:298">
      <c r="A398">
        <v>382</v>
      </c>
      <c r="B398">
        <v>1758480213.1</v>
      </c>
      <c r="C398">
        <v>10885</v>
      </c>
      <c r="D398" t="s">
        <v>1210</v>
      </c>
      <c r="E398" t="s">
        <v>1211</v>
      </c>
      <c r="F398">
        <v>5</v>
      </c>
      <c r="G398" t="s">
        <v>436</v>
      </c>
      <c r="H398" t="s">
        <v>1027</v>
      </c>
      <c r="I398" t="s">
        <v>438</v>
      </c>
      <c r="J398">
        <v>1758480205.68333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1561.4949823723</v>
      </c>
      <c r="AL398">
        <v>1520.11296969697</v>
      </c>
      <c r="AM398">
        <v>3.45722077922051</v>
      </c>
      <c r="AN398">
        <v>63.94</v>
      </c>
      <c r="AO398">
        <f>(AQ398 - AP398 + DZ398*1E3/(8.314*(EB398+273.15)) * AS398/DY398 * AR398) * DY398/(100*DM398) * 1000/(1000 - AQ398)</f>
        <v>0</v>
      </c>
      <c r="AP398">
        <v>21.8282241344466</v>
      </c>
      <c r="AQ398">
        <v>23.3995132867133</v>
      </c>
      <c r="AR398">
        <v>0.000102403874464436</v>
      </c>
      <c r="AS398">
        <v>94.9993966536346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5.66</v>
      </c>
      <c r="DN398">
        <v>0.5</v>
      </c>
      <c r="DO398" t="s">
        <v>440</v>
      </c>
      <c r="DP398">
        <v>2</v>
      </c>
      <c r="DQ398" t="b">
        <v>1</v>
      </c>
      <c r="DR398">
        <v>1758480205.68333</v>
      </c>
      <c r="DS398">
        <v>1462.97</v>
      </c>
      <c r="DT398">
        <v>1513.74666666667</v>
      </c>
      <c r="DU398">
        <v>23.3896</v>
      </c>
      <c r="DV398">
        <v>21.8311833333333</v>
      </c>
      <c r="DW398">
        <v>1455.13166666667</v>
      </c>
      <c r="DX398">
        <v>23.061775</v>
      </c>
      <c r="DY398">
        <v>499.996916666667</v>
      </c>
      <c r="DZ398">
        <v>90.0187833333333</v>
      </c>
      <c r="EA398">
        <v>0.0346209083333333</v>
      </c>
      <c r="EB398">
        <v>29.75655</v>
      </c>
      <c r="EC398">
        <v>29.9939166666667</v>
      </c>
      <c r="ED398">
        <v>999.9</v>
      </c>
      <c r="EE398">
        <v>0</v>
      </c>
      <c r="EF398">
        <v>0</v>
      </c>
      <c r="EG398">
        <v>9990.15</v>
      </c>
      <c r="EH398">
        <v>0</v>
      </c>
      <c r="EI398">
        <v>10.7945</v>
      </c>
      <c r="EJ398">
        <v>-50.7770083333333</v>
      </c>
      <c r="EK398">
        <v>1498.0075</v>
      </c>
      <c r="EL398">
        <v>1547.53083333333</v>
      </c>
      <c r="EM398">
        <v>1.558405</v>
      </c>
      <c r="EN398">
        <v>1513.74666666667</v>
      </c>
      <c r="EO398">
        <v>21.8311833333333</v>
      </c>
      <c r="EP398">
        <v>2.10550333333333</v>
      </c>
      <c r="EQ398">
        <v>1.96521583333333</v>
      </c>
      <c r="ER398">
        <v>18.2608833333333</v>
      </c>
      <c r="ES398">
        <v>17.1668333333333</v>
      </c>
      <c r="ET398">
        <v>1999.9725</v>
      </c>
      <c r="EU398">
        <v>0.980002666666667</v>
      </c>
      <c r="EV398">
        <v>0.0199970666666667</v>
      </c>
      <c r="EW398">
        <v>0</v>
      </c>
      <c r="EX398">
        <v>909.405083333333</v>
      </c>
      <c r="EY398">
        <v>5.00016</v>
      </c>
      <c r="EZ398">
        <v>18914.1416666667</v>
      </c>
      <c r="FA398">
        <v>18233.9416666667</v>
      </c>
      <c r="FB398">
        <v>49.125</v>
      </c>
      <c r="FC398">
        <v>49.687</v>
      </c>
      <c r="FD398">
        <v>49.562</v>
      </c>
      <c r="FE398">
        <v>49.208</v>
      </c>
      <c r="FF398">
        <v>50.875</v>
      </c>
      <c r="FG398">
        <v>1955.0825</v>
      </c>
      <c r="FH398">
        <v>39.89</v>
      </c>
      <c r="FI398">
        <v>0</v>
      </c>
      <c r="FJ398">
        <v>1758480214.4</v>
      </c>
      <c r="FK398">
        <v>0</v>
      </c>
      <c r="FL398">
        <v>909.43472</v>
      </c>
      <c r="FM398">
        <v>-0.58669230059735</v>
      </c>
      <c r="FN398">
        <v>-19.2923076473839</v>
      </c>
      <c r="FO398">
        <v>18914.264</v>
      </c>
      <c r="FP398">
        <v>15</v>
      </c>
      <c r="FQ398">
        <v>0</v>
      </c>
      <c r="FR398" t="s">
        <v>441</v>
      </c>
      <c r="FS398">
        <v>1747249705.1</v>
      </c>
      <c r="FT398">
        <v>1747249711.1</v>
      </c>
      <c r="FU398">
        <v>0</v>
      </c>
      <c r="FV398">
        <v>0.871</v>
      </c>
      <c r="FW398">
        <v>0.066</v>
      </c>
      <c r="FX398">
        <v>5.486</v>
      </c>
      <c r="FY398">
        <v>0.145</v>
      </c>
      <c r="FZ398">
        <v>420</v>
      </c>
      <c r="GA398">
        <v>16</v>
      </c>
      <c r="GB398">
        <v>0.27</v>
      </c>
      <c r="GC398">
        <v>0.16</v>
      </c>
      <c r="GD398">
        <v>-50.7555095238095</v>
      </c>
      <c r="GE398">
        <v>-0.352238961038946</v>
      </c>
      <c r="GF398">
        <v>0.326392315655288</v>
      </c>
      <c r="GG398">
        <v>1</v>
      </c>
      <c r="GH398">
        <v>909.505823529412</v>
      </c>
      <c r="GI398">
        <v>-1.33576775979434</v>
      </c>
      <c r="GJ398">
        <v>0.220088547766878</v>
      </c>
      <c r="GK398">
        <v>-1</v>
      </c>
      <c r="GL398">
        <v>1.56694619047619</v>
      </c>
      <c r="GM398">
        <v>-0.0789202597402589</v>
      </c>
      <c r="GN398">
        <v>0.0219063149138913</v>
      </c>
      <c r="GO398">
        <v>1</v>
      </c>
      <c r="GP398">
        <v>2</v>
      </c>
      <c r="GQ398">
        <v>2</v>
      </c>
      <c r="GR398" t="s">
        <v>442</v>
      </c>
      <c r="GS398">
        <v>3.12553</v>
      </c>
      <c r="GT398">
        <v>2.66051</v>
      </c>
      <c r="GU398">
        <v>0.210045</v>
      </c>
      <c r="GV398">
        <v>0.214474</v>
      </c>
      <c r="GW398">
        <v>0.0993849</v>
      </c>
      <c r="GX398">
        <v>0.095042</v>
      </c>
      <c r="GY398">
        <v>20418.6</v>
      </c>
      <c r="GZ398">
        <v>19158.1</v>
      </c>
      <c r="HA398">
        <v>23115.1</v>
      </c>
      <c r="HB398">
        <v>23747.3</v>
      </c>
      <c r="HC398">
        <v>35491.2</v>
      </c>
      <c r="HD398">
        <v>35580.7</v>
      </c>
      <c r="HE398">
        <v>41675.9</v>
      </c>
      <c r="HF398">
        <v>42347.2</v>
      </c>
      <c r="HG398">
        <v>1.90335</v>
      </c>
      <c r="HH398">
        <v>1.8011</v>
      </c>
      <c r="HI398">
        <v>0.168718</v>
      </c>
      <c r="HJ398">
        <v>0</v>
      </c>
      <c r="HK398">
        <v>27.2214</v>
      </c>
      <c r="HL398">
        <v>999.9</v>
      </c>
      <c r="HM398">
        <v>50.153</v>
      </c>
      <c r="HN398">
        <v>30.645</v>
      </c>
      <c r="HO398">
        <v>24.6284</v>
      </c>
      <c r="HP398">
        <v>53.7995</v>
      </c>
      <c r="HQ398">
        <v>43.0088</v>
      </c>
      <c r="HR398">
        <v>1</v>
      </c>
      <c r="HS398">
        <v>0.0530234</v>
      </c>
      <c r="HT398">
        <v>0.239643</v>
      </c>
      <c r="HU398">
        <v>20.2168</v>
      </c>
      <c r="HV398">
        <v>5.22942</v>
      </c>
      <c r="HW398">
        <v>11.992</v>
      </c>
      <c r="HX398">
        <v>4.95575</v>
      </c>
      <c r="HY398">
        <v>3.30398</v>
      </c>
      <c r="HZ398">
        <v>999.9</v>
      </c>
      <c r="IA398">
        <v>9999</v>
      </c>
      <c r="IB398">
        <v>9999</v>
      </c>
      <c r="IC398">
        <v>9999</v>
      </c>
      <c r="ID398">
        <v>1.86856</v>
      </c>
      <c r="IE398">
        <v>1.86431</v>
      </c>
      <c r="IF398">
        <v>1.8718</v>
      </c>
      <c r="IG398">
        <v>1.86276</v>
      </c>
      <c r="IH398">
        <v>1.86218</v>
      </c>
      <c r="II398">
        <v>1.86859</v>
      </c>
      <c r="IJ398">
        <v>1.85875</v>
      </c>
      <c r="IK398">
        <v>1.86515</v>
      </c>
      <c r="IL398">
        <v>5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7.87</v>
      </c>
      <c r="IZ398">
        <v>0.328</v>
      </c>
      <c r="JA398">
        <v>4.24591870636989</v>
      </c>
      <c r="JB398">
        <v>0.00406324532283829</v>
      </c>
      <c r="JC398">
        <v>-1.45373754250553e-06</v>
      </c>
      <c r="JD398">
        <v>2.45784242640463e-10</v>
      </c>
      <c r="JE398">
        <v>0.0444475935836347</v>
      </c>
      <c r="JF398">
        <v>0.00491888386651684</v>
      </c>
      <c r="JG398">
        <v>0.000226889049496401</v>
      </c>
      <c r="JH398">
        <v>4.01595507822366e-06</v>
      </c>
      <c r="JI398">
        <v>-0</v>
      </c>
      <c r="JJ398">
        <v>2035</v>
      </c>
      <c r="JK398">
        <v>2</v>
      </c>
      <c r="JL398">
        <v>30</v>
      </c>
      <c r="JM398">
        <v>187175.1</v>
      </c>
      <c r="JN398">
        <v>187175</v>
      </c>
      <c r="JO398">
        <v>2.96143</v>
      </c>
      <c r="JP398">
        <v>2.32544</v>
      </c>
      <c r="JQ398">
        <v>1.4978</v>
      </c>
      <c r="JR398">
        <v>2.32666</v>
      </c>
      <c r="JS398">
        <v>1.54419</v>
      </c>
      <c r="JT398">
        <v>2.35352</v>
      </c>
      <c r="JU398">
        <v>36.152</v>
      </c>
      <c r="JV398">
        <v>24.1313</v>
      </c>
      <c r="JW398">
        <v>18</v>
      </c>
      <c r="JX398">
        <v>545.344</v>
      </c>
      <c r="JY398">
        <v>423.458</v>
      </c>
      <c r="JZ398">
        <v>25.7982</v>
      </c>
      <c r="KA398">
        <v>28.2132</v>
      </c>
      <c r="KB398">
        <v>29.9999</v>
      </c>
      <c r="KC398">
        <v>27.9719</v>
      </c>
      <c r="KD398">
        <v>27.9826</v>
      </c>
      <c r="KE398">
        <v>59.363</v>
      </c>
      <c r="KF398">
        <v>26.264</v>
      </c>
      <c r="KG398">
        <v>53.215</v>
      </c>
      <c r="KH398">
        <v>25.8656</v>
      </c>
      <c r="KI398">
        <v>1557.86</v>
      </c>
      <c r="KJ398">
        <v>21.652</v>
      </c>
      <c r="KK398">
        <v>93.404</v>
      </c>
      <c r="KL398">
        <v>98.6939</v>
      </c>
    </row>
    <row r="399" spans="1:298">
      <c r="A399">
        <v>383</v>
      </c>
      <c r="B399">
        <v>1758480218.1</v>
      </c>
      <c r="C399">
        <v>10890</v>
      </c>
      <c r="D399" t="s">
        <v>1212</v>
      </c>
      <c r="E399" t="s">
        <v>1213</v>
      </c>
      <c r="F399">
        <v>5</v>
      </c>
      <c r="G399" t="s">
        <v>436</v>
      </c>
      <c r="H399" t="s">
        <v>1027</v>
      </c>
      <c r="I399" t="s">
        <v>438</v>
      </c>
      <c r="J399">
        <v>1758480210.02308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1577.79127099567</v>
      </c>
      <c r="AL399">
        <v>1536.48527272727</v>
      </c>
      <c r="AM399">
        <v>3.22801298701302</v>
      </c>
      <c r="AN399">
        <v>63.94</v>
      </c>
      <c r="AO399">
        <f>(AQ399 - AP399 + DZ399*1E3/(8.314*(EB399+273.15)) * AS399/DY399 * AR399) * DY399/(100*DM399) * 1000/(1000 - AQ399)</f>
        <v>0</v>
      </c>
      <c r="AP399">
        <v>21.8300306253816</v>
      </c>
      <c r="AQ399">
        <v>23.4033552447553</v>
      </c>
      <c r="AR399">
        <v>1.06439974474172e-05</v>
      </c>
      <c r="AS399">
        <v>94.9993966536346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5.66</v>
      </c>
      <c r="DN399">
        <v>0.5</v>
      </c>
      <c r="DO399" t="s">
        <v>440</v>
      </c>
      <c r="DP399">
        <v>2</v>
      </c>
      <c r="DQ399" t="b">
        <v>1</v>
      </c>
      <c r="DR399">
        <v>1758480210.02308</v>
      </c>
      <c r="DS399">
        <v>1477.40307692308</v>
      </c>
      <c r="DT399">
        <v>1528.01461538462</v>
      </c>
      <c r="DU399">
        <v>23.3983384615385</v>
      </c>
      <c r="DV399">
        <v>21.8320923076923</v>
      </c>
      <c r="DW399">
        <v>1469.54615384615</v>
      </c>
      <c r="DX399">
        <v>23.0703461538462</v>
      </c>
      <c r="DY399">
        <v>500.016615384615</v>
      </c>
      <c r="DZ399">
        <v>90.0193461538462</v>
      </c>
      <c r="EA399">
        <v>0.0346732076923077</v>
      </c>
      <c r="EB399">
        <v>29.7539461538462</v>
      </c>
      <c r="EC399">
        <v>29.9883615384615</v>
      </c>
      <c r="ED399">
        <v>999.9</v>
      </c>
      <c r="EE399">
        <v>0</v>
      </c>
      <c r="EF399">
        <v>0</v>
      </c>
      <c r="EG399">
        <v>9990.37846153846</v>
      </c>
      <c r="EH399">
        <v>0</v>
      </c>
      <c r="EI399">
        <v>10.7945</v>
      </c>
      <c r="EJ399">
        <v>-50.6109769230769</v>
      </c>
      <c r="EK399">
        <v>1512.80076923077</v>
      </c>
      <c r="EL399">
        <v>1562.11923076923</v>
      </c>
      <c r="EM399">
        <v>1.56625</v>
      </c>
      <c r="EN399">
        <v>1528.01461538462</v>
      </c>
      <c r="EO399">
        <v>21.8320923076923</v>
      </c>
      <c r="EP399">
        <v>2.10630461538462</v>
      </c>
      <c r="EQ399">
        <v>1.96530923076923</v>
      </c>
      <c r="ER399">
        <v>18.2669461538462</v>
      </c>
      <c r="ES399">
        <v>17.1675923076923</v>
      </c>
      <c r="ET399">
        <v>1999.98769230769</v>
      </c>
      <c r="EU399">
        <v>0.980002846153846</v>
      </c>
      <c r="EV399">
        <v>0.0199968153846154</v>
      </c>
      <c r="EW399">
        <v>0</v>
      </c>
      <c r="EX399">
        <v>909.233230769231</v>
      </c>
      <c r="EY399">
        <v>5.00016</v>
      </c>
      <c r="EZ399">
        <v>18912.7076923077</v>
      </c>
      <c r="FA399">
        <v>18234.0846153846</v>
      </c>
      <c r="FB399">
        <v>49.125</v>
      </c>
      <c r="FC399">
        <v>49.687</v>
      </c>
      <c r="FD399">
        <v>49.562</v>
      </c>
      <c r="FE399">
        <v>49.2209230769231</v>
      </c>
      <c r="FF399">
        <v>50.875</v>
      </c>
      <c r="FG399">
        <v>1955.09769230769</v>
      </c>
      <c r="FH399">
        <v>39.89</v>
      </c>
      <c r="FI399">
        <v>0</v>
      </c>
      <c r="FJ399">
        <v>1758480219.2</v>
      </c>
      <c r="FK399">
        <v>0</v>
      </c>
      <c r="FL399">
        <v>909.31784</v>
      </c>
      <c r="FM399">
        <v>-1.52284615425167</v>
      </c>
      <c r="FN399">
        <v>-24.0999999749375</v>
      </c>
      <c r="FO399">
        <v>18912.452</v>
      </c>
      <c r="FP399">
        <v>15</v>
      </c>
      <c r="FQ399">
        <v>0</v>
      </c>
      <c r="FR399" t="s">
        <v>441</v>
      </c>
      <c r="FS399">
        <v>1747249705.1</v>
      </c>
      <c r="FT399">
        <v>1747249711.1</v>
      </c>
      <c r="FU399">
        <v>0</v>
      </c>
      <c r="FV399">
        <v>0.871</v>
      </c>
      <c r="FW399">
        <v>0.066</v>
      </c>
      <c r="FX399">
        <v>5.486</v>
      </c>
      <c r="FY399">
        <v>0.145</v>
      </c>
      <c r="FZ399">
        <v>420</v>
      </c>
      <c r="GA399">
        <v>16</v>
      </c>
      <c r="GB399">
        <v>0.27</v>
      </c>
      <c r="GC399">
        <v>0.16</v>
      </c>
      <c r="GD399">
        <v>-50.575195</v>
      </c>
      <c r="GE399">
        <v>2.07549924812028</v>
      </c>
      <c r="GF399">
        <v>0.449264252389393</v>
      </c>
      <c r="GG399">
        <v>0</v>
      </c>
      <c r="GH399">
        <v>909.391264705882</v>
      </c>
      <c r="GI399">
        <v>-1.27158135901058</v>
      </c>
      <c r="GJ399">
        <v>0.227585964214105</v>
      </c>
      <c r="GK399">
        <v>-1</v>
      </c>
      <c r="GL399">
        <v>1.564507</v>
      </c>
      <c r="GM399">
        <v>0.126898646616541</v>
      </c>
      <c r="GN399">
        <v>0.0212533743438542</v>
      </c>
      <c r="GO399">
        <v>0</v>
      </c>
      <c r="GP399">
        <v>0</v>
      </c>
      <c r="GQ399">
        <v>2</v>
      </c>
      <c r="GR399" t="s">
        <v>467</v>
      </c>
      <c r="GS399">
        <v>3.12566</v>
      </c>
      <c r="GT399">
        <v>2.66025</v>
      </c>
      <c r="GU399">
        <v>0.211402</v>
      </c>
      <c r="GV399">
        <v>0.215737</v>
      </c>
      <c r="GW399">
        <v>0.0993839</v>
      </c>
      <c r="GX399">
        <v>0.0948225</v>
      </c>
      <c r="GY399">
        <v>20383</v>
      </c>
      <c r="GZ399">
        <v>19127</v>
      </c>
      <c r="HA399">
        <v>23114.7</v>
      </c>
      <c r="HB399">
        <v>23747</v>
      </c>
      <c r="HC399">
        <v>35490.9</v>
      </c>
      <c r="HD399">
        <v>35589.1</v>
      </c>
      <c r="HE399">
        <v>41675.3</v>
      </c>
      <c r="HF399">
        <v>42346.9</v>
      </c>
      <c r="HG399">
        <v>1.90368</v>
      </c>
      <c r="HH399">
        <v>1.80098</v>
      </c>
      <c r="HI399">
        <v>0.170082</v>
      </c>
      <c r="HJ399">
        <v>0</v>
      </c>
      <c r="HK399">
        <v>27.2156</v>
      </c>
      <c r="HL399">
        <v>999.9</v>
      </c>
      <c r="HM399">
        <v>50.201</v>
      </c>
      <c r="HN399">
        <v>30.645</v>
      </c>
      <c r="HO399">
        <v>24.6513</v>
      </c>
      <c r="HP399">
        <v>54.1095</v>
      </c>
      <c r="HQ399">
        <v>42.8365</v>
      </c>
      <c r="HR399">
        <v>1</v>
      </c>
      <c r="HS399">
        <v>0.0534604</v>
      </c>
      <c r="HT399">
        <v>0.588396</v>
      </c>
      <c r="HU399">
        <v>20.2162</v>
      </c>
      <c r="HV399">
        <v>5.22927</v>
      </c>
      <c r="HW399">
        <v>11.992</v>
      </c>
      <c r="HX399">
        <v>4.9556</v>
      </c>
      <c r="HY399">
        <v>3.30395</v>
      </c>
      <c r="HZ399">
        <v>999.9</v>
      </c>
      <c r="IA399">
        <v>9999</v>
      </c>
      <c r="IB399">
        <v>9999</v>
      </c>
      <c r="IC399">
        <v>9999</v>
      </c>
      <c r="ID399">
        <v>1.86858</v>
      </c>
      <c r="IE399">
        <v>1.86432</v>
      </c>
      <c r="IF399">
        <v>1.8718</v>
      </c>
      <c r="IG399">
        <v>1.86278</v>
      </c>
      <c r="IH399">
        <v>1.86217</v>
      </c>
      <c r="II399">
        <v>1.86859</v>
      </c>
      <c r="IJ399">
        <v>1.8588</v>
      </c>
      <c r="IK399">
        <v>1.86512</v>
      </c>
      <c r="IL399">
        <v>5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7.9</v>
      </c>
      <c r="IZ399">
        <v>0.3279</v>
      </c>
      <c r="JA399">
        <v>4.24591870636989</v>
      </c>
      <c r="JB399">
        <v>0.00406324532283829</v>
      </c>
      <c r="JC399">
        <v>-1.45373754250553e-06</v>
      </c>
      <c r="JD399">
        <v>2.45784242640463e-10</v>
      </c>
      <c r="JE399">
        <v>0.0444475935836347</v>
      </c>
      <c r="JF399">
        <v>0.00491888386651684</v>
      </c>
      <c r="JG399">
        <v>0.000226889049496401</v>
      </c>
      <c r="JH399">
        <v>4.01595507822366e-06</v>
      </c>
      <c r="JI399">
        <v>-0</v>
      </c>
      <c r="JJ399">
        <v>2035</v>
      </c>
      <c r="JK399">
        <v>2</v>
      </c>
      <c r="JL399">
        <v>30</v>
      </c>
      <c r="JM399">
        <v>187175.2</v>
      </c>
      <c r="JN399">
        <v>187175.1</v>
      </c>
      <c r="JO399">
        <v>2.98828</v>
      </c>
      <c r="JP399">
        <v>2.33032</v>
      </c>
      <c r="JQ399">
        <v>1.4978</v>
      </c>
      <c r="JR399">
        <v>2.32544</v>
      </c>
      <c r="JS399">
        <v>1.54419</v>
      </c>
      <c r="JT399">
        <v>2.32666</v>
      </c>
      <c r="JU399">
        <v>36.152</v>
      </c>
      <c r="JV399">
        <v>24.1225</v>
      </c>
      <c r="JW399">
        <v>18</v>
      </c>
      <c r="JX399">
        <v>545.594</v>
      </c>
      <c r="JY399">
        <v>423.415</v>
      </c>
      <c r="JZ399">
        <v>25.8902</v>
      </c>
      <c r="KA399">
        <v>28.2174</v>
      </c>
      <c r="KB399">
        <v>30.0002</v>
      </c>
      <c r="KC399">
        <v>27.9765</v>
      </c>
      <c r="KD399">
        <v>27.9868</v>
      </c>
      <c r="KE399">
        <v>59.8454</v>
      </c>
      <c r="KF399">
        <v>26.5392</v>
      </c>
      <c r="KG399">
        <v>53.5947</v>
      </c>
      <c r="KH399">
        <v>25.8798</v>
      </c>
      <c r="KI399">
        <v>1571.44</v>
      </c>
      <c r="KJ399">
        <v>21.6591</v>
      </c>
      <c r="KK399">
        <v>93.4025</v>
      </c>
      <c r="KL399">
        <v>98.6929</v>
      </c>
    </row>
    <row r="400" spans="1:298">
      <c r="A400">
        <v>384</v>
      </c>
      <c r="B400">
        <v>1758480223.1</v>
      </c>
      <c r="C400">
        <v>10895</v>
      </c>
      <c r="D400" t="s">
        <v>1214</v>
      </c>
      <c r="E400" t="s">
        <v>1215</v>
      </c>
      <c r="F400">
        <v>5</v>
      </c>
      <c r="G400" t="s">
        <v>436</v>
      </c>
      <c r="H400" t="s">
        <v>1027</v>
      </c>
      <c r="I400" t="s">
        <v>438</v>
      </c>
      <c r="J400">
        <v>1758480214.94615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1593.37756128139</v>
      </c>
      <c r="AL400">
        <v>1552.81690909091</v>
      </c>
      <c r="AM400">
        <v>3.25409090909085</v>
      </c>
      <c r="AN400">
        <v>63.94</v>
      </c>
      <c r="AO400">
        <f>(AQ400 - AP400 + DZ400*1E3/(8.314*(EB400+273.15)) * AS400/DY400 * AR400) * DY400/(100*DM400) * 1000/(1000 - AQ400)</f>
        <v>0</v>
      </c>
      <c r="AP400">
        <v>21.7601854482478</v>
      </c>
      <c r="AQ400">
        <v>23.3680566433567</v>
      </c>
      <c r="AR400">
        <v>-0.000270674446297584</v>
      </c>
      <c r="AS400">
        <v>94.9993966536346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5.66</v>
      </c>
      <c r="DN400">
        <v>0.5</v>
      </c>
      <c r="DO400" t="s">
        <v>440</v>
      </c>
      <c r="DP400">
        <v>2</v>
      </c>
      <c r="DQ400" t="b">
        <v>1</v>
      </c>
      <c r="DR400">
        <v>1758480214.94615</v>
      </c>
      <c r="DS400">
        <v>1493.53076923077</v>
      </c>
      <c r="DT400">
        <v>1543.68</v>
      </c>
      <c r="DU400">
        <v>23.3955461538462</v>
      </c>
      <c r="DV400">
        <v>21.8011769230769</v>
      </c>
      <c r="DW400">
        <v>1485.65153846154</v>
      </c>
      <c r="DX400">
        <v>23.0676076923077</v>
      </c>
      <c r="DY400">
        <v>500.023846153846</v>
      </c>
      <c r="DZ400">
        <v>90.0195692307692</v>
      </c>
      <c r="EA400">
        <v>0.0347091615384615</v>
      </c>
      <c r="EB400">
        <v>29.7537076923077</v>
      </c>
      <c r="EC400">
        <v>29.9818153846154</v>
      </c>
      <c r="ED400">
        <v>999.9</v>
      </c>
      <c r="EE400">
        <v>0</v>
      </c>
      <c r="EF400">
        <v>0</v>
      </c>
      <c r="EG400">
        <v>9998.69692307692</v>
      </c>
      <c r="EH400">
        <v>0</v>
      </c>
      <c r="EI400">
        <v>10.7945</v>
      </c>
      <c r="EJ400">
        <v>-50.1482538461538</v>
      </c>
      <c r="EK400">
        <v>1529.30923076923</v>
      </c>
      <c r="EL400">
        <v>1578.08307692308</v>
      </c>
      <c r="EM400">
        <v>1.59436230769231</v>
      </c>
      <c r="EN400">
        <v>1543.68</v>
      </c>
      <c r="EO400">
        <v>21.8011769230769</v>
      </c>
      <c r="EP400">
        <v>2.10605846153846</v>
      </c>
      <c r="EQ400">
        <v>1.96253153846154</v>
      </c>
      <c r="ER400">
        <v>18.2650769230769</v>
      </c>
      <c r="ES400">
        <v>17.1452461538462</v>
      </c>
      <c r="ET400">
        <v>1999.99461538462</v>
      </c>
      <c r="EU400">
        <v>0.980003</v>
      </c>
      <c r="EV400">
        <v>0.0199966</v>
      </c>
      <c r="EW400">
        <v>0</v>
      </c>
      <c r="EX400">
        <v>909.11</v>
      </c>
      <c r="EY400">
        <v>5.00016</v>
      </c>
      <c r="EZ400">
        <v>18910.5076923077</v>
      </c>
      <c r="FA400">
        <v>18234.1615384615</v>
      </c>
      <c r="FB400">
        <v>49.125</v>
      </c>
      <c r="FC400">
        <v>49.687</v>
      </c>
      <c r="FD400">
        <v>49.562</v>
      </c>
      <c r="FE400">
        <v>49.2257692307692</v>
      </c>
      <c r="FF400">
        <v>50.875</v>
      </c>
      <c r="FG400">
        <v>1955.10461538462</v>
      </c>
      <c r="FH400">
        <v>39.89</v>
      </c>
      <c r="FI400">
        <v>0</v>
      </c>
      <c r="FJ400">
        <v>1758480224</v>
      </c>
      <c r="FK400">
        <v>0</v>
      </c>
      <c r="FL400">
        <v>909.13052</v>
      </c>
      <c r="FM400">
        <v>-2.73569229798976</v>
      </c>
      <c r="FN400">
        <v>-34.4461537922824</v>
      </c>
      <c r="FO400">
        <v>18910.16</v>
      </c>
      <c r="FP400">
        <v>15</v>
      </c>
      <c r="FQ400">
        <v>0</v>
      </c>
      <c r="FR400" t="s">
        <v>441</v>
      </c>
      <c r="FS400">
        <v>1747249705.1</v>
      </c>
      <c r="FT400">
        <v>1747249711.1</v>
      </c>
      <c r="FU400">
        <v>0</v>
      </c>
      <c r="FV400">
        <v>0.871</v>
      </c>
      <c r="FW400">
        <v>0.066</v>
      </c>
      <c r="FX400">
        <v>5.486</v>
      </c>
      <c r="FY400">
        <v>0.145</v>
      </c>
      <c r="FZ400">
        <v>420</v>
      </c>
      <c r="GA400">
        <v>16</v>
      </c>
      <c r="GB400">
        <v>0.27</v>
      </c>
      <c r="GC400">
        <v>0.16</v>
      </c>
      <c r="GD400">
        <v>-50.3887095238095</v>
      </c>
      <c r="GE400">
        <v>5.81115584415576</v>
      </c>
      <c r="GF400">
        <v>0.606912282753378</v>
      </c>
      <c r="GG400">
        <v>0</v>
      </c>
      <c r="GH400">
        <v>909.218352941177</v>
      </c>
      <c r="GI400">
        <v>-1.9666615707443</v>
      </c>
      <c r="GJ400">
        <v>0.2739435195494</v>
      </c>
      <c r="GK400">
        <v>-1</v>
      </c>
      <c r="GL400">
        <v>1.57937904761905</v>
      </c>
      <c r="GM400">
        <v>0.300102077922079</v>
      </c>
      <c r="GN400">
        <v>0.0340131823051231</v>
      </c>
      <c r="GO400">
        <v>0</v>
      </c>
      <c r="GP400">
        <v>0</v>
      </c>
      <c r="GQ400">
        <v>2</v>
      </c>
      <c r="GR400" t="s">
        <v>467</v>
      </c>
      <c r="GS400">
        <v>3.12569</v>
      </c>
      <c r="GT400">
        <v>2.65994</v>
      </c>
      <c r="GU400">
        <v>0.212743</v>
      </c>
      <c r="GV400">
        <v>0.217023</v>
      </c>
      <c r="GW400">
        <v>0.0992808</v>
      </c>
      <c r="GX400">
        <v>0.0948468</v>
      </c>
      <c r="GY400">
        <v>20348.2</v>
      </c>
      <c r="GZ400">
        <v>19095.8</v>
      </c>
      <c r="HA400">
        <v>23114.5</v>
      </c>
      <c r="HB400">
        <v>23747.1</v>
      </c>
      <c r="HC400">
        <v>35495</v>
      </c>
      <c r="HD400">
        <v>35588.5</v>
      </c>
      <c r="HE400">
        <v>41675.1</v>
      </c>
      <c r="HF400">
        <v>42347.2</v>
      </c>
      <c r="HG400">
        <v>1.90362</v>
      </c>
      <c r="HH400">
        <v>1.80107</v>
      </c>
      <c r="HI400">
        <v>0.169296</v>
      </c>
      <c r="HJ400">
        <v>0</v>
      </c>
      <c r="HK400">
        <v>27.2099</v>
      </c>
      <c r="HL400">
        <v>999.9</v>
      </c>
      <c r="HM400">
        <v>50.299</v>
      </c>
      <c r="HN400">
        <v>30.635</v>
      </c>
      <c r="HO400">
        <v>24.6858</v>
      </c>
      <c r="HP400">
        <v>54.6594</v>
      </c>
      <c r="HQ400">
        <v>42.7524</v>
      </c>
      <c r="HR400">
        <v>1</v>
      </c>
      <c r="HS400">
        <v>0.0539888</v>
      </c>
      <c r="HT400">
        <v>0.743557</v>
      </c>
      <c r="HU400">
        <v>20.2154</v>
      </c>
      <c r="HV400">
        <v>5.22942</v>
      </c>
      <c r="HW400">
        <v>11.992</v>
      </c>
      <c r="HX400">
        <v>4.9555</v>
      </c>
      <c r="HY400">
        <v>3.30387</v>
      </c>
      <c r="HZ400">
        <v>999.9</v>
      </c>
      <c r="IA400">
        <v>9999</v>
      </c>
      <c r="IB400">
        <v>9999</v>
      </c>
      <c r="IC400">
        <v>9999</v>
      </c>
      <c r="ID400">
        <v>1.86858</v>
      </c>
      <c r="IE400">
        <v>1.86431</v>
      </c>
      <c r="IF400">
        <v>1.8718</v>
      </c>
      <c r="IG400">
        <v>1.86274</v>
      </c>
      <c r="IH400">
        <v>1.86218</v>
      </c>
      <c r="II400">
        <v>1.86859</v>
      </c>
      <c r="IJ400">
        <v>1.85875</v>
      </c>
      <c r="IK400">
        <v>1.86511</v>
      </c>
      <c r="IL400">
        <v>5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7.91</v>
      </c>
      <c r="IZ400">
        <v>0.3272</v>
      </c>
      <c r="JA400">
        <v>4.24591870636989</v>
      </c>
      <c r="JB400">
        <v>0.00406324532283829</v>
      </c>
      <c r="JC400">
        <v>-1.45373754250553e-06</v>
      </c>
      <c r="JD400">
        <v>2.45784242640463e-10</v>
      </c>
      <c r="JE400">
        <v>0.0444475935836347</v>
      </c>
      <c r="JF400">
        <v>0.00491888386651684</v>
      </c>
      <c r="JG400">
        <v>0.000226889049496401</v>
      </c>
      <c r="JH400">
        <v>4.01595507822366e-06</v>
      </c>
      <c r="JI400">
        <v>-0</v>
      </c>
      <c r="JJ400">
        <v>2035</v>
      </c>
      <c r="JK400">
        <v>2</v>
      </c>
      <c r="JL400">
        <v>30</v>
      </c>
      <c r="JM400">
        <v>187175.3</v>
      </c>
      <c r="JN400">
        <v>187175.2</v>
      </c>
      <c r="JO400">
        <v>3.01392</v>
      </c>
      <c r="JP400">
        <v>2.34253</v>
      </c>
      <c r="JQ400">
        <v>1.49902</v>
      </c>
      <c r="JR400">
        <v>2.32544</v>
      </c>
      <c r="JS400">
        <v>1.54419</v>
      </c>
      <c r="JT400">
        <v>2.25952</v>
      </c>
      <c r="JU400">
        <v>36.152</v>
      </c>
      <c r="JV400">
        <v>24.1138</v>
      </c>
      <c r="JW400">
        <v>18</v>
      </c>
      <c r="JX400">
        <v>545.597</v>
      </c>
      <c r="JY400">
        <v>423.504</v>
      </c>
      <c r="JZ400">
        <v>25.9113</v>
      </c>
      <c r="KA400">
        <v>28.221</v>
      </c>
      <c r="KB400">
        <v>30.0005</v>
      </c>
      <c r="KC400">
        <v>27.9806</v>
      </c>
      <c r="KD400">
        <v>27.9908</v>
      </c>
      <c r="KE400">
        <v>60.4129</v>
      </c>
      <c r="KF400">
        <v>26.8113</v>
      </c>
      <c r="KG400">
        <v>53.5947</v>
      </c>
      <c r="KH400">
        <v>25.8929</v>
      </c>
      <c r="KI400">
        <v>1591.73</v>
      </c>
      <c r="KJ400">
        <v>21.6709</v>
      </c>
      <c r="KK400">
        <v>93.4021</v>
      </c>
      <c r="KL400">
        <v>98.6937</v>
      </c>
    </row>
    <row r="401" spans="1:298">
      <c r="A401">
        <v>385</v>
      </c>
      <c r="B401">
        <v>1758480228.1</v>
      </c>
      <c r="C401">
        <v>10900</v>
      </c>
      <c r="D401" t="s">
        <v>1216</v>
      </c>
      <c r="E401" t="s">
        <v>1217</v>
      </c>
      <c r="F401">
        <v>5</v>
      </c>
      <c r="G401" t="s">
        <v>436</v>
      </c>
      <c r="H401" t="s">
        <v>1027</v>
      </c>
      <c r="I401" t="s">
        <v>438</v>
      </c>
      <c r="J401">
        <v>1758480219.94615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1610.00664969697</v>
      </c>
      <c r="AL401">
        <v>1568.93103030303</v>
      </c>
      <c r="AM401">
        <v>3.24896969696958</v>
      </c>
      <c r="AN401">
        <v>63.94</v>
      </c>
      <c r="AO401">
        <f>(AQ401 - AP401 + DZ401*1E3/(8.314*(EB401+273.15)) * AS401/DY401 * AR401) * DY401/(100*DM401) * 1000/(1000 - AQ401)</f>
        <v>0</v>
      </c>
      <c r="AP401">
        <v>21.7777346163913</v>
      </c>
      <c r="AQ401">
        <v>23.3517174825175</v>
      </c>
      <c r="AR401">
        <v>-0.00379207040635748</v>
      </c>
      <c r="AS401">
        <v>94.9993966536346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5.66</v>
      </c>
      <c r="DN401">
        <v>0.5</v>
      </c>
      <c r="DO401" t="s">
        <v>440</v>
      </c>
      <c r="DP401">
        <v>2</v>
      </c>
      <c r="DQ401" t="b">
        <v>1</v>
      </c>
      <c r="DR401">
        <v>1758480219.94615</v>
      </c>
      <c r="DS401">
        <v>1509.61230769231</v>
      </c>
      <c r="DT401">
        <v>1559.65307692308</v>
      </c>
      <c r="DU401">
        <v>23.3811461538462</v>
      </c>
      <c r="DV401">
        <v>21.7873230769231</v>
      </c>
      <c r="DW401">
        <v>1501.71</v>
      </c>
      <c r="DX401">
        <v>23.0535153846154</v>
      </c>
      <c r="DY401">
        <v>499.996692307692</v>
      </c>
      <c r="DZ401">
        <v>90.0198461538462</v>
      </c>
      <c r="EA401">
        <v>0.0346937076923077</v>
      </c>
      <c r="EB401">
        <v>29.7574846153846</v>
      </c>
      <c r="EC401">
        <v>29.9798307692308</v>
      </c>
      <c r="ED401">
        <v>999.9</v>
      </c>
      <c r="EE401">
        <v>0</v>
      </c>
      <c r="EF401">
        <v>0</v>
      </c>
      <c r="EG401">
        <v>9995.90461538462</v>
      </c>
      <c r="EH401">
        <v>0</v>
      </c>
      <c r="EI401">
        <v>10.7945</v>
      </c>
      <c r="EJ401">
        <v>-50.0416</v>
      </c>
      <c r="EK401">
        <v>1545.75230769231</v>
      </c>
      <c r="EL401">
        <v>1594.39076923077</v>
      </c>
      <c r="EM401">
        <v>1.59382307692308</v>
      </c>
      <c r="EN401">
        <v>1559.65307692308</v>
      </c>
      <c r="EO401">
        <v>21.7873230769231</v>
      </c>
      <c r="EP401">
        <v>2.10476846153846</v>
      </c>
      <c r="EQ401">
        <v>1.96129</v>
      </c>
      <c r="ER401">
        <v>18.2553153846154</v>
      </c>
      <c r="ES401">
        <v>17.1352538461538</v>
      </c>
      <c r="ET401">
        <v>1999.98538461538</v>
      </c>
      <c r="EU401">
        <v>0.980003</v>
      </c>
      <c r="EV401">
        <v>0.0199966</v>
      </c>
      <c r="EW401">
        <v>0</v>
      </c>
      <c r="EX401">
        <v>908.935307692308</v>
      </c>
      <c r="EY401">
        <v>5.00016</v>
      </c>
      <c r="EZ401">
        <v>18907.5230769231</v>
      </c>
      <c r="FA401">
        <v>18234.0846153846</v>
      </c>
      <c r="FB401">
        <v>49.125</v>
      </c>
      <c r="FC401">
        <v>49.687</v>
      </c>
      <c r="FD401">
        <v>49.562</v>
      </c>
      <c r="FE401">
        <v>49.2403076923077</v>
      </c>
      <c r="FF401">
        <v>50.875</v>
      </c>
      <c r="FG401">
        <v>1955.09538461538</v>
      </c>
      <c r="FH401">
        <v>39.89</v>
      </c>
      <c r="FI401">
        <v>0</v>
      </c>
      <c r="FJ401">
        <v>1758480229.4</v>
      </c>
      <c r="FK401">
        <v>0</v>
      </c>
      <c r="FL401">
        <v>908.961115384615</v>
      </c>
      <c r="FM401">
        <v>-2.10143589554573</v>
      </c>
      <c r="FN401">
        <v>-41.3504273441029</v>
      </c>
      <c r="FO401">
        <v>18906.9730769231</v>
      </c>
      <c r="FP401">
        <v>15</v>
      </c>
      <c r="FQ401">
        <v>0</v>
      </c>
      <c r="FR401" t="s">
        <v>441</v>
      </c>
      <c r="FS401">
        <v>1747249705.1</v>
      </c>
      <c r="FT401">
        <v>1747249711.1</v>
      </c>
      <c r="FU401">
        <v>0</v>
      </c>
      <c r="FV401">
        <v>0.871</v>
      </c>
      <c r="FW401">
        <v>0.066</v>
      </c>
      <c r="FX401">
        <v>5.486</v>
      </c>
      <c r="FY401">
        <v>0.145</v>
      </c>
      <c r="FZ401">
        <v>420</v>
      </c>
      <c r="GA401">
        <v>16</v>
      </c>
      <c r="GB401">
        <v>0.27</v>
      </c>
      <c r="GC401">
        <v>0.16</v>
      </c>
      <c r="GD401">
        <v>-50.15857</v>
      </c>
      <c r="GE401">
        <v>1.8335909774434</v>
      </c>
      <c r="GF401">
        <v>0.60609742789423</v>
      </c>
      <c r="GG401">
        <v>0</v>
      </c>
      <c r="GH401">
        <v>909.106941176471</v>
      </c>
      <c r="GI401">
        <v>-2.41182582117377</v>
      </c>
      <c r="GJ401">
        <v>0.30125521144396</v>
      </c>
      <c r="GK401">
        <v>-1</v>
      </c>
      <c r="GL401">
        <v>1.590794</v>
      </c>
      <c r="GM401">
        <v>0.0534243609022573</v>
      </c>
      <c r="GN401">
        <v>0.0244023372651064</v>
      </c>
      <c r="GO401">
        <v>1</v>
      </c>
      <c r="GP401">
        <v>1</v>
      </c>
      <c r="GQ401">
        <v>2</v>
      </c>
      <c r="GR401" t="s">
        <v>448</v>
      </c>
      <c r="GS401">
        <v>3.12562</v>
      </c>
      <c r="GT401">
        <v>2.66031</v>
      </c>
      <c r="GU401">
        <v>0.214097</v>
      </c>
      <c r="GV401">
        <v>0.218543</v>
      </c>
      <c r="GW401">
        <v>0.0992346</v>
      </c>
      <c r="GX401">
        <v>0.0948182</v>
      </c>
      <c r="GY401">
        <v>20313</v>
      </c>
      <c r="GZ401">
        <v>19058.3</v>
      </c>
      <c r="HA401">
        <v>23114.3</v>
      </c>
      <c r="HB401">
        <v>23746.7</v>
      </c>
      <c r="HC401">
        <v>35496.6</v>
      </c>
      <c r="HD401">
        <v>35589.2</v>
      </c>
      <c r="HE401">
        <v>41674.8</v>
      </c>
      <c r="HF401">
        <v>42346.5</v>
      </c>
      <c r="HG401">
        <v>1.90355</v>
      </c>
      <c r="HH401">
        <v>1.80098</v>
      </c>
      <c r="HI401">
        <v>0.170194</v>
      </c>
      <c r="HJ401">
        <v>0</v>
      </c>
      <c r="HK401">
        <v>27.2053</v>
      </c>
      <c r="HL401">
        <v>999.9</v>
      </c>
      <c r="HM401">
        <v>50.348</v>
      </c>
      <c r="HN401">
        <v>30.645</v>
      </c>
      <c r="HO401">
        <v>24.7282</v>
      </c>
      <c r="HP401">
        <v>54.1294</v>
      </c>
      <c r="HQ401">
        <v>42.8966</v>
      </c>
      <c r="HR401">
        <v>1</v>
      </c>
      <c r="HS401">
        <v>0.0548018</v>
      </c>
      <c r="HT401">
        <v>0.807914</v>
      </c>
      <c r="HU401">
        <v>20.2149</v>
      </c>
      <c r="HV401">
        <v>5.22927</v>
      </c>
      <c r="HW401">
        <v>11.992</v>
      </c>
      <c r="HX401">
        <v>4.95575</v>
      </c>
      <c r="HY401">
        <v>3.3039</v>
      </c>
      <c r="HZ401">
        <v>999.9</v>
      </c>
      <c r="IA401">
        <v>9999</v>
      </c>
      <c r="IB401">
        <v>9999</v>
      </c>
      <c r="IC401">
        <v>9999</v>
      </c>
      <c r="ID401">
        <v>1.86858</v>
      </c>
      <c r="IE401">
        <v>1.86431</v>
      </c>
      <c r="IF401">
        <v>1.8718</v>
      </c>
      <c r="IG401">
        <v>1.86274</v>
      </c>
      <c r="IH401">
        <v>1.86217</v>
      </c>
      <c r="II401">
        <v>1.86859</v>
      </c>
      <c r="IJ401">
        <v>1.85878</v>
      </c>
      <c r="IK401">
        <v>1.86514</v>
      </c>
      <c r="IL401">
        <v>5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7.94</v>
      </c>
      <c r="IZ401">
        <v>0.3269</v>
      </c>
      <c r="JA401">
        <v>4.24591870636989</v>
      </c>
      <c r="JB401">
        <v>0.00406324532283829</v>
      </c>
      <c r="JC401">
        <v>-1.45373754250553e-06</v>
      </c>
      <c r="JD401">
        <v>2.45784242640463e-10</v>
      </c>
      <c r="JE401">
        <v>0.0444475935836347</v>
      </c>
      <c r="JF401">
        <v>0.00491888386651684</v>
      </c>
      <c r="JG401">
        <v>0.000226889049496401</v>
      </c>
      <c r="JH401">
        <v>4.01595507822366e-06</v>
      </c>
      <c r="JI401">
        <v>-0</v>
      </c>
      <c r="JJ401">
        <v>2035</v>
      </c>
      <c r="JK401">
        <v>2</v>
      </c>
      <c r="JL401">
        <v>30</v>
      </c>
      <c r="JM401">
        <v>187175.4</v>
      </c>
      <c r="JN401">
        <v>187175.3</v>
      </c>
      <c r="JO401">
        <v>3.03955</v>
      </c>
      <c r="JP401">
        <v>2.33276</v>
      </c>
      <c r="JQ401">
        <v>1.4978</v>
      </c>
      <c r="JR401">
        <v>2.32666</v>
      </c>
      <c r="JS401">
        <v>1.54419</v>
      </c>
      <c r="JT401">
        <v>2.36328</v>
      </c>
      <c r="JU401">
        <v>36.152</v>
      </c>
      <c r="JV401">
        <v>24.1225</v>
      </c>
      <c r="JW401">
        <v>18</v>
      </c>
      <c r="JX401">
        <v>545.584</v>
      </c>
      <c r="JY401">
        <v>423.476</v>
      </c>
      <c r="JZ401">
        <v>25.9153</v>
      </c>
      <c r="KA401">
        <v>28.2247</v>
      </c>
      <c r="KB401">
        <v>30.0007</v>
      </c>
      <c r="KC401">
        <v>27.9848</v>
      </c>
      <c r="KD401">
        <v>27.995</v>
      </c>
      <c r="KE401">
        <v>60.8693</v>
      </c>
      <c r="KF401">
        <v>26.8113</v>
      </c>
      <c r="KG401">
        <v>53.9932</v>
      </c>
      <c r="KH401">
        <v>25.9083</v>
      </c>
      <c r="KI401">
        <v>1605.26</v>
      </c>
      <c r="KJ401">
        <v>21.6709</v>
      </c>
      <c r="KK401">
        <v>93.4012</v>
      </c>
      <c r="KL401">
        <v>98.692</v>
      </c>
    </row>
    <row r="402" spans="1:298">
      <c r="A402">
        <v>386</v>
      </c>
      <c r="B402">
        <v>1758482608.1</v>
      </c>
      <c r="C402">
        <v>13280</v>
      </c>
      <c r="D402" t="s">
        <v>1218</v>
      </c>
      <c r="E402" t="s">
        <v>1219</v>
      </c>
      <c r="F402">
        <v>5</v>
      </c>
      <c r="G402" t="s">
        <v>436</v>
      </c>
      <c r="H402" t="s">
        <v>1220</v>
      </c>
      <c r="I402" t="s">
        <v>438</v>
      </c>
      <c r="J402">
        <v>1758482600.1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428.854115196537</v>
      </c>
      <c r="AL402">
        <v>423.15496969697</v>
      </c>
      <c r="AM402">
        <v>0.00611082251078292</v>
      </c>
      <c r="AN402">
        <v>63.94</v>
      </c>
      <c r="AO402">
        <f>(AQ402 - AP402 + DZ402*1E3/(8.314*(EB402+273.15)) * AS402/DY402 * AR402) * DY402/(100*DM402) * 1000/(1000 - AQ402)</f>
        <v>0</v>
      </c>
      <c r="AP402">
        <v>20.6724590179472</v>
      </c>
      <c r="AQ402">
        <v>24.3582328671329</v>
      </c>
      <c r="AR402">
        <v>-5.96298763019074e-06</v>
      </c>
      <c r="AS402">
        <v>94.9993966536346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2.96</v>
      </c>
      <c r="DN402">
        <v>0.5</v>
      </c>
      <c r="DO402" t="s">
        <v>440</v>
      </c>
      <c r="DP402">
        <v>2</v>
      </c>
      <c r="DQ402" t="b">
        <v>1</v>
      </c>
      <c r="DR402">
        <v>1758482600.1</v>
      </c>
      <c r="DS402">
        <v>412.855933333333</v>
      </c>
      <c r="DT402">
        <v>419.896533333333</v>
      </c>
      <c r="DU402">
        <v>24.3608066666667</v>
      </c>
      <c r="DV402">
        <v>20.67422</v>
      </c>
      <c r="DW402">
        <v>407.179933333333</v>
      </c>
      <c r="DX402">
        <v>24.0118533333333</v>
      </c>
      <c r="DY402">
        <v>499.992466666667</v>
      </c>
      <c r="DZ402">
        <v>89.9888066666667</v>
      </c>
      <c r="EA402">
        <v>0.0319057333333333</v>
      </c>
      <c r="EB402">
        <v>30.52134</v>
      </c>
      <c r="EC402">
        <v>29.9757466666667</v>
      </c>
      <c r="ED402">
        <v>999.9</v>
      </c>
      <c r="EE402">
        <v>0</v>
      </c>
      <c r="EF402">
        <v>0</v>
      </c>
      <c r="EG402">
        <v>10003.8346666667</v>
      </c>
      <c r="EH402">
        <v>0</v>
      </c>
      <c r="EI402">
        <v>11.2953</v>
      </c>
      <c r="EJ402">
        <v>-7.04065133333333</v>
      </c>
      <c r="EK402">
        <v>423.164466666667</v>
      </c>
      <c r="EL402">
        <v>428.7608</v>
      </c>
      <c r="EM402">
        <v>3.686604</v>
      </c>
      <c r="EN402">
        <v>419.896533333333</v>
      </c>
      <c r="EO402">
        <v>20.67422</v>
      </c>
      <c r="EP402">
        <v>2.192202</v>
      </c>
      <c r="EQ402">
        <v>1.86044733333333</v>
      </c>
      <c r="ER402">
        <v>18.9054333333333</v>
      </c>
      <c r="ES402">
        <v>16.3041466666667</v>
      </c>
      <c r="ET402">
        <v>2000.01533333333</v>
      </c>
      <c r="EU402">
        <v>0.9799968</v>
      </c>
      <c r="EV402">
        <v>0.0200033866666667</v>
      </c>
      <c r="EW402">
        <v>0</v>
      </c>
      <c r="EX402">
        <v>502.7626</v>
      </c>
      <c r="EY402">
        <v>5.00016</v>
      </c>
      <c r="EZ402">
        <v>10710.4466666667</v>
      </c>
      <c r="FA402">
        <v>18234.32</v>
      </c>
      <c r="FB402">
        <v>48.6208</v>
      </c>
      <c r="FC402">
        <v>48.937</v>
      </c>
      <c r="FD402">
        <v>49</v>
      </c>
      <c r="FE402">
        <v>48.625</v>
      </c>
      <c r="FF402">
        <v>50.4832</v>
      </c>
      <c r="FG402">
        <v>1955.10533333333</v>
      </c>
      <c r="FH402">
        <v>39.91</v>
      </c>
      <c r="FI402">
        <v>0</v>
      </c>
      <c r="FJ402">
        <v>1758482609.6</v>
      </c>
      <c r="FK402">
        <v>0</v>
      </c>
      <c r="FL402">
        <v>502.7632</v>
      </c>
      <c r="FM402">
        <v>-1.67384617589606</v>
      </c>
      <c r="FN402">
        <v>-35.8000000586672</v>
      </c>
      <c r="FO402">
        <v>10709.78</v>
      </c>
      <c r="FP402">
        <v>15</v>
      </c>
      <c r="FQ402">
        <v>0</v>
      </c>
      <c r="FR402" t="s">
        <v>441</v>
      </c>
      <c r="FS402">
        <v>1747249705.1</v>
      </c>
      <c r="FT402">
        <v>1747249711.1</v>
      </c>
      <c r="FU402">
        <v>0</v>
      </c>
      <c r="FV402">
        <v>0.871</v>
      </c>
      <c r="FW402">
        <v>0.066</v>
      </c>
      <c r="FX402">
        <v>5.486</v>
      </c>
      <c r="FY402">
        <v>0.145</v>
      </c>
      <c r="FZ402">
        <v>420</v>
      </c>
      <c r="GA402">
        <v>16</v>
      </c>
      <c r="GB402">
        <v>0.27</v>
      </c>
      <c r="GC402">
        <v>0.16</v>
      </c>
      <c r="GD402">
        <v>-7.08822238095238</v>
      </c>
      <c r="GE402">
        <v>0.0928324675324661</v>
      </c>
      <c r="GF402">
        <v>0.186245055617458</v>
      </c>
      <c r="GG402">
        <v>1</v>
      </c>
      <c r="GH402">
        <v>502.841529411765</v>
      </c>
      <c r="GI402">
        <v>-1.65864019138623</v>
      </c>
      <c r="GJ402">
        <v>0.236792318448304</v>
      </c>
      <c r="GK402">
        <v>-1</v>
      </c>
      <c r="GL402">
        <v>3.68652333333333</v>
      </c>
      <c r="GM402">
        <v>-0.000539220779219776</v>
      </c>
      <c r="GN402">
        <v>0.000821516213405968</v>
      </c>
      <c r="GO402">
        <v>1</v>
      </c>
      <c r="GP402">
        <v>2</v>
      </c>
      <c r="GQ402">
        <v>2</v>
      </c>
      <c r="GR402" t="s">
        <v>442</v>
      </c>
      <c r="GS402">
        <v>3.12548</v>
      </c>
      <c r="GT402">
        <v>2.65717</v>
      </c>
      <c r="GU402">
        <v>0.0874275</v>
      </c>
      <c r="GV402">
        <v>0.0894512</v>
      </c>
      <c r="GW402">
        <v>0.102304</v>
      </c>
      <c r="GX402">
        <v>0.0914243</v>
      </c>
      <c r="GY402">
        <v>23611.3</v>
      </c>
      <c r="GZ402">
        <v>22239</v>
      </c>
      <c r="HA402">
        <v>23136.2</v>
      </c>
      <c r="HB402">
        <v>23779.6</v>
      </c>
      <c r="HC402">
        <v>35392.8</v>
      </c>
      <c r="HD402">
        <v>35758.4</v>
      </c>
      <c r="HE402">
        <v>41708.8</v>
      </c>
      <c r="HF402">
        <v>42400</v>
      </c>
      <c r="HG402">
        <v>1.90993</v>
      </c>
      <c r="HH402">
        <v>1.80473</v>
      </c>
      <c r="HI402">
        <v>0.134461</v>
      </c>
      <c r="HJ402">
        <v>0</v>
      </c>
      <c r="HK402">
        <v>27.785</v>
      </c>
      <c r="HL402">
        <v>999.9</v>
      </c>
      <c r="HM402">
        <v>51.227</v>
      </c>
      <c r="HN402">
        <v>30.595</v>
      </c>
      <c r="HO402">
        <v>25.0946</v>
      </c>
      <c r="HP402">
        <v>53.855</v>
      </c>
      <c r="HQ402">
        <v>42.8486</v>
      </c>
      <c r="HR402">
        <v>1</v>
      </c>
      <c r="HS402">
        <v>0.0109629</v>
      </c>
      <c r="HT402">
        <v>-0.520964</v>
      </c>
      <c r="HU402">
        <v>20.2172</v>
      </c>
      <c r="HV402">
        <v>5.23316</v>
      </c>
      <c r="HW402">
        <v>11.992</v>
      </c>
      <c r="HX402">
        <v>4.95575</v>
      </c>
      <c r="HY402">
        <v>3.30395</v>
      </c>
      <c r="HZ402">
        <v>999.9</v>
      </c>
      <c r="IA402">
        <v>9999</v>
      </c>
      <c r="IB402">
        <v>9999</v>
      </c>
      <c r="IC402">
        <v>9999</v>
      </c>
      <c r="ID402">
        <v>1.86859</v>
      </c>
      <c r="IE402">
        <v>1.86427</v>
      </c>
      <c r="IF402">
        <v>1.87181</v>
      </c>
      <c r="IG402">
        <v>1.86279</v>
      </c>
      <c r="IH402">
        <v>1.86218</v>
      </c>
      <c r="II402">
        <v>1.86859</v>
      </c>
      <c r="IJ402">
        <v>1.85881</v>
      </c>
      <c r="IK402">
        <v>1.86511</v>
      </c>
      <c r="IL402">
        <v>5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5.676</v>
      </c>
      <c r="IZ402">
        <v>0.3488</v>
      </c>
      <c r="JA402">
        <v>4.24591870636989</v>
      </c>
      <c r="JB402">
        <v>0.00406324532283829</v>
      </c>
      <c r="JC402">
        <v>-1.45373754250553e-06</v>
      </c>
      <c r="JD402">
        <v>2.45784242640463e-10</v>
      </c>
      <c r="JE402">
        <v>0.0444475935836347</v>
      </c>
      <c r="JF402">
        <v>0.00491888386651684</v>
      </c>
      <c r="JG402">
        <v>0.000226889049496401</v>
      </c>
      <c r="JH402">
        <v>4.01595507822366e-06</v>
      </c>
      <c r="JI402">
        <v>-0</v>
      </c>
      <c r="JJ402">
        <v>2035</v>
      </c>
      <c r="JK402">
        <v>2</v>
      </c>
      <c r="JL402">
        <v>30</v>
      </c>
      <c r="JM402">
        <v>187215</v>
      </c>
      <c r="JN402">
        <v>187215</v>
      </c>
      <c r="JO402">
        <v>1.01318</v>
      </c>
      <c r="JP402">
        <v>2.38037</v>
      </c>
      <c r="JQ402">
        <v>1.49902</v>
      </c>
      <c r="JR402">
        <v>2.32666</v>
      </c>
      <c r="JS402">
        <v>1.54419</v>
      </c>
      <c r="JT402">
        <v>2.28149</v>
      </c>
      <c r="JU402">
        <v>35.9178</v>
      </c>
      <c r="JV402">
        <v>24.1138</v>
      </c>
      <c r="JW402">
        <v>18</v>
      </c>
      <c r="JX402">
        <v>546.311</v>
      </c>
      <c r="JY402">
        <v>422.849</v>
      </c>
      <c r="JZ402">
        <v>28.1943</v>
      </c>
      <c r="KA402">
        <v>27.7145</v>
      </c>
      <c r="KB402">
        <v>29.9999</v>
      </c>
      <c r="KC402">
        <v>27.5866</v>
      </c>
      <c r="KD402">
        <v>27.6105</v>
      </c>
      <c r="KE402">
        <v>20.2527</v>
      </c>
      <c r="KF402">
        <v>31.1341</v>
      </c>
      <c r="KG402">
        <v>54.8098</v>
      </c>
      <c r="KH402">
        <v>28.2134</v>
      </c>
      <c r="KI402">
        <v>413.107</v>
      </c>
      <c r="KJ402">
        <v>20.731</v>
      </c>
      <c r="KK402">
        <v>93.4819</v>
      </c>
      <c r="KL402">
        <v>98.821</v>
      </c>
    </row>
    <row r="403" spans="1:298">
      <c r="A403">
        <v>387</v>
      </c>
      <c r="B403">
        <v>1758482613.1</v>
      </c>
      <c r="C403">
        <v>13285</v>
      </c>
      <c r="D403" t="s">
        <v>1221</v>
      </c>
      <c r="E403" t="s">
        <v>1222</v>
      </c>
      <c r="F403">
        <v>5</v>
      </c>
      <c r="G403" t="s">
        <v>436</v>
      </c>
      <c r="H403" t="s">
        <v>1220</v>
      </c>
      <c r="I403" t="s">
        <v>438</v>
      </c>
      <c r="J403">
        <v>1758482604.36667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428.53997358961</v>
      </c>
      <c r="AL403">
        <v>423.155606060606</v>
      </c>
      <c r="AM403">
        <v>-0.00158948670377228</v>
      </c>
      <c r="AN403">
        <v>63.94</v>
      </c>
      <c r="AO403">
        <f>(AQ403 - AP403 + DZ403*1E3/(8.314*(EB403+273.15)) * AS403/DY403 * AR403) * DY403/(100*DM403) * 1000/(1000 - AQ403)</f>
        <v>0</v>
      </c>
      <c r="AP403">
        <v>20.6709594965475</v>
      </c>
      <c r="AQ403">
        <v>24.357193006993</v>
      </c>
      <c r="AR403">
        <v>-1.8911967175284e-06</v>
      </c>
      <c r="AS403">
        <v>94.9993966536346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2.96</v>
      </c>
      <c r="DN403">
        <v>0.5</v>
      </c>
      <c r="DO403" t="s">
        <v>440</v>
      </c>
      <c r="DP403">
        <v>2</v>
      </c>
      <c r="DQ403" t="b">
        <v>1</v>
      </c>
      <c r="DR403">
        <v>1758482604.36667</v>
      </c>
      <c r="DS403">
        <v>412.838333333333</v>
      </c>
      <c r="DT403">
        <v>419.7862</v>
      </c>
      <c r="DU403">
        <v>24.3592</v>
      </c>
      <c r="DV403">
        <v>20.6726133333333</v>
      </c>
      <c r="DW403">
        <v>407.1624</v>
      </c>
      <c r="DX403">
        <v>24.01028</v>
      </c>
      <c r="DY403">
        <v>499.989066666667</v>
      </c>
      <c r="DZ403">
        <v>89.98748</v>
      </c>
      <c r="EA403">
        <v>0.0318879333333333</v>
      </c>
      <c r="EB403">
        <v>30.52138</v>
      </c>
      <c r="EC403">
        <v>29.9752</v>
      </c>
      <c r="ED403">
        <v>999.9</v>
      </c>
      <c r="EE403">
        <v>0</v>
      </c>
      <c r="EF403">
        <v>0</v>
      </c>
      <c r="EG403">
        <v>9995</v>
      </c>
      <c r="EH403">
        <v>0</v>
      </c>
      <c r="EI403">
        <v>11.2953</v>
      </c>
      <c r="EJ403">
        <v>-6.947848</v>
      </c>
      <c r="EK403">
        <v>423.1458</v>
      </c>
      <c r="EL403">
        <v>428.6474</v>
      </c>
      <c r="EM403">
        <v>3.68659933333333</v>
      </c>
      <c r="EN403">
        <v>419.7862</v>
      </c>
      <c r="EO403">
        <v>20.6726133333333</v>
      </c>
      <c r="EP403">
        <v>2.19202533333333</v>
      </c>
      <c r="EQ403">
        <v>1.860276</v>
      </c>
      <c r="ER403">
        <v>18.90414</v>
      </c>
      <c r="ES403">
        <v>16.3027</v>
      </c>
      <c r="ET403">
        <v>1999.998</v>
      </c>
      <c r="EU403">
        <v>0.9799966</v>
      </c>
      <c r="EV403">
        <v>0.0200035733333333</v>
      </c>
      <c r="EW403">
        <v>0</v>
      </c>
      <c r="EX403">
        <v>502.644866666667</v>
      </c>
      <c r="EY403">
        <v>5.00016</v>
      </c>
      <c r="EZ403">
        <v>10707.84</v>
      </c>
      <c r="FA403">
        <v>18234.1466666667</v>
      </c>
      <c r="FB403">
        <v>48.6166</v>
      </c>
      <c r="FC403">
        <v>48.937</v>
      </c>
      <c r="FD403">
        <v>49</v>
      </c>
      <c r="FE403">
        <v>48.625</v>
      </c>
      <c r="FF403">
        <v>50.4832</v>
      </c>
      <c r="FG403">
        <v>1955.088</v>
      </c>
      <c r="FH403">
        <v>39.91</v>
      </c>
      <c r="FI403">
        <v>0</v>
      </c>
      <c r="FJ403">
        <v>1758482614.4</v>
      </c>
      <c r="FK403">
        <v>0</v>
      </c>
      <c r="FL403">
        <v>502.61908</v>
      </c>
      <c r="FM403">
        <v>-1.21261539885033</v>
      </c>
      <c r="FN403">
        <v>-37.346153774744</v>
      </c>
      <c r="FO403">
        <v>10706.92</v>
      </c>
      <c r="FP403">
        <v>15</v>
      </c>
      <c r="FQ403">
        <v>0</v>
      </c>
      <c r="FR403" t="s">
        <v>441</v>
      </c>
      <c r="FS403">
        <v>1747249705.1</v>
      </c>
      <c r="FT403">
        <v>1747249711.1</v>
      </c>
      <c r="FU403">
        <v>0</v>
      </c>
      <c r="FV403">
        <v>0.871</v>
      </c>
      <c r="FW403">
        <v>0.066</v>
      </c>
      <c r="FX403">
        <v>5.486</v>
      </c>
      <c r="FY403">
        <v>0.145</v>
      </c>
      <c r="FZ403">
        <v>420</v>
      </c>
      <c r="GA403">
        <v>16</v>
      </c>
      <c r="GB403">
        <v>0.27</v>
      </c>
      <c r="GC403">
        <v>0.16</v>
      </c>
      <c r="GD403">
        <v>-6.9377965</v>
      </c>
      <c r="GE403">
        <v>0.967564962406006</v>
      </c>
      <c r="GF403">
        <v>0.371393032073503</v>
      </c>
      <c r="GG403">
        <v>0</v>
      </c>
      <c r="GH403">
        <v>502.7335</v>
      </c>
      <c r="GI403">
        <v>-1.38085562354226</v>
      </c>
      <c r="GJ403">
        <v>0.215549946443425</v>
      </c>
      <c r="GK403">
        <v>-1</v>
      </c>
      <c r="GL403">
        <v>3.686514</v>
      </c>
      <c r="GM403">
        <v>-0.00218165413533607</v>
      </c>
      <c r="GN403">
        <v>0.00100920463732587</v>
      </c>
      <c r="GO403">
        <v>1</v>
      </c>
      <c r="GP403">
        <v>1</v>
      </c>
      <c r="GQ403">
        <v>2</v>
      </c>
      <c r="GR403" t="s">
        <v>448</v>
      </c>
      <c r="GS403">
        <v>3.12515</v>
      </c>
      <c r="GT403">
        <v>2.65756</v>
      </c>
      <c r="GU403">
        <v>0.0873896</v>
      </c>
      <c r="GV403">
        <v>0.0889501</v>
      </c>
      <c r="GW403">
        <v>0.10231</v>
      </c>
      <c r="GX403">
        <v>0.0914193</v>
      </c>
      <c r="GY403">
        <v>23612.5</v>
      </c>
      <c r="GZ403">
        <v>22251.4</v>
      </c>
      <c r="HA403">
        <v>23136.4</v>
      </c>
      <c r="HB403">
        <v>23779.7</v>
      </c>
      <c r="HC403">
        <v>35393</v>
      </c>
      <c r="HD403">
        <v>35759.3</v>
      </c>
      <c r="HE403">
        <v>41709.4</v>
      </c>
      <c r="HF403">
        <v>42400.9</v>
      </c>
      <c r="HG403">
        <v>1.90985</v>
      </c>
      <c r="HH403">
        <v>1.80532</v>
      </c>
      <c r="HI403">
        <v>0.13452</v>
      </c>
      <c r="HJ403">
        <v>0</v>
      </c>
      <c r="HK403">
        <v>27.7814</v>
      </c>
      <c r="HL403">
        <v>999.9</v>
      </c>
      <c r="HM403">
        <v>51.227</v>
      </c>
      <c r="HN403">
        <v>30.595</v>
      </c>
      <c r="HO403">
        <v>25.0938</v>
      </c>
      <c r="HP403">
        <v>53.775</v>
      </c>
      <c r="HQ403">
        <v>42.9447</v>
      </c>
      <c r="HR403">
        <v>1</v>
      </c>
      <c r="HS403">
        <v>0.0106936</v>
      </c>
      <c r="HT403">
        <v>-0.537236</v>
      </c>
      <c r="HU403">
        <v>20.2169</v>
      </c>
      <c r="HV403">
        <v>5.23316</v>
      </c>
      <c r="HW403">
        <v>11.992</v>
      </c>
      <c r="HX403">
        <v>4.95515</v>
      </c>
      <c r="HY403">
        <v>3.30398</v>
      </c>
      <c r="HZ403">
        <v>999.9</v>
      </c>
      <c r="IA403">
        <v>9999</v>
      </c>
      <c r="IB403">
        <v>9999</v>
      </c>
      <c r="IC403">
        <v>9999</v>
      </c>
      <c r="ID403">
        <v>1.86858</v>
      </c>
      <c r="IE403">
        <v>1.86425</v>
      </c>
      <c r="IF403">
        <v>1.8718</v>
      </c>
      <c r="IG403">
        <v>1.86279</v>
      </c>
      <c r="IH403">
        <v>1.86218</v>
      </c>
      <c r="II403">
        <v>1.86859</v>
      </c>
      <c r="IJ403">
        <v>1.85883</v>
      </c>
      <c r="IK403">
        <v>1.86512</v>
      </c>
      <c r="IL403">
        <v>5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5.676</v>
      </c>
      <c r="IZ403">
        <v>0.349</v>
      </c>
      <c r="JA403">
        <v>4.24591870636989</v>
      </c>
      <c r="JB403">
        <v>0.00406324532283829</v>
      </c>
      <c r="JC403">
        <v>-1.45373754250553e-06</v>
      </c>
      <c r="JD403">
        <v>2.45784242640463e-10</v>
      </c>
      <c r="JE403">
        <v>0.0444475935836347</v>
      </c>
      <c r="JF403">
        <v>0.00491888386651684</v>
      </c>
      <c r="JG403">
        <v>0.000226889049496401</v>
      </c>
      <c r="JH403">
        <v>4.01595507822366e-06</v>
      </c>
      <c r="JI403">
        <v>-0</v>
      </c>
      <c r="JJ403">
        <v>2035</v>
      </c>
      <c r="JK403">
        <v>2</v>
      </c>
      <c r="JL403">
        <v>30</v>
      </c>
      <c r="JM403">
        <v>187215.1</v>
      </c>
      <c r="JN403">
        <v>187215</v>
      </c>
      <c r="JO403">
        <v>0.987549</v>
      </c>
      <c r="JP403">
        <v>2.3877</v>
      </c>
      <c r="JQ403">
        <v>1.4978</v>
      </c>
      <c r="JR403">
        <v>2.32666</v>
      </c>
      <c r="JS403">
        <v>1.54419</v>
      </c>
      <c r="JT403">
        <v>2.27417</v>
      </c>
      <c r="JU403">
        <v>35.8944</v>
      </c>
      <c r="JV403">
        <v>24.1138</v>
      </c>
      <c r="JW403">
        <v>18</v>
      </c>
      <c r="JX403">
        <v>546.242</v>
      </c>
      <c r="JY403">
        <v>423.189</v>
      </c>
      <c r="JZ403">
        <v>28.2149</v>
      </c>
      <c r="KA403">
        <v>27.7138</v>
      </c>
      <c r="KB403">
        <v>29.9999</v>
      </c>
      <c r="KC403">
        <v>27.5842</v>
      </c>
      <c r="KD403">
        <v>27.6093</v>
      </c>
      <c r="KE403">
        <v>19.758</v>
      </c>
      <c r="KF403">
        <v>31.1341</v>
      </c>
      <c r="KG403">
        <v>54.8098</v>
      </c>
      <c r="KH403">
        <v>28.2301</v>
      </c>
      <c r="KI403">
        <v>399.495</v>
      </c>
      <c r="KJ403">
        <v>20.7295</v>
      </c>
      <c r="KK403">
        <v>93.483</v>
      </c>
      <c r="KL403">
        <v>98.8226</v>
      </c>
    </row>
    <row r="404" spans="1:298">
      <c r="A404">
        <v>388</v>
      </c>
      <c r="B404">
        <v>1758482618.1</v>
      </c>
      <c r="C404">
        <v>13290</v>
      </c>
      <c r="D404" t="s">
        <v>1223</v>
      </c>
      <c r="E404" t="s">
        <v>1224</v>
      </c>
      <c r="F404">
        <v>5</v>
      </c>
      <c r="G404" t="s">
        <v>436</v>
      </c>
      <c r="H404" t="s">
        <v>1220</v>
      </c>
      <c r="I404" t="s">
        <v>438</v>
      </c>
      <c r="J404">
        <v>1758482609.45714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422.213354787879</v>
      </c>
      <c r="AL404">
        <v>420.104509090909</v>
      </c>
      <c r="AM404">
        <v>-0.752437662337731</v>
      </c>
      <c r="AN404">
        <v>63.94</v>
      </c>
      <c r="AO404">
        <f>(AQ404 - AP404 + DZ404*1E3/(8.314*(EB404+273.15)) * AS404/DY404 * AR404) * DY404/(100*DM404) * 1000/(1000 - AQ404)</f>
        <v>0</v>
      </c>
      <c r="AP404">
        <v>20.6687368019742</v>
      </c>
      <c r="AQ404">
        <v>24.3559818181818</v>
      </c>
      <c r="AR404">
        <v>-2.07513613641825e-06</v>
      </c>
      <c r="AS404">
        <v>94.9993966536346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2.96</v>
      </c>
      <c r="DN404">
        <v>0.5</v>
      </c>
      <c r="DO404" t="s">
        <v>440</v>
      </c>
      <c r="DP404">
        <v>2</v>
      </c>
      <c r="DQ404" t="b">
        <v>1</v>
      </c>
      <c r="DR404">
        <v>1758482609.45714</v>
      </c>
      <c r="DS404">
        <v>412.348785714286</v>
      </c>
      <c r="DT404">
        <v>417.277785714286</v>
      </c>
      <c r="DU404">
        <v>24.3577071428571</v>
      </c>
      <c r="DV404">
        <v>20.6705357142857</v>
      </c>
      <c r="DW404">
        <v>406.674357142857</v>
      </c>
      <c r="DX404">
        <v>24.0088214285714</v>
      </c>
      <c r="DY404">
        <v>500.000928571429</v>
      </c>
      <c r="DZ404">
        <v>89.9862571428572</v>
      </c>
      <c r="EA404">
        <v>0.0316749928571429</v>
      </c>
      <c r="EB404">
        <v>30.5246357142857</v>
      </c>
      <c r="EC404">
        <v>29.9760785714286</v>
      </c>
      <c r="ED404">
        <v>999.9</v>
      </c>
      <c r="EE404">
        <v>0</v>
      </c>
      <c r="EF404">
        <v>0</v>
      </c>
      <c r="EG404">
        <v>10004.1985714286</v>
      </c>
      <c r="EH404">
        <v>0</v>
      </c>
      <c r="EI404">
        <v>11.2953</v>
      </c>
      <c r="EJ404">
        <v>-4.92894271428572</v>
      </c>
      <c r="EK404">
        <v>422.643428571429</v>
      </c>
      <c r="EL404">
        <v>426.085142857143</v>
      </c>
      <c r="EM404">
        <v>3.687195</v>
      </c>
      <c r="EN404">
        <v>417.277785714286</v>
      </c>
      <c r="EO404">
        <v>20.6705357142857</v>
      </c>
      <c r="EP404">
        <v>2.19186071428571</v>
      </c>
      <c r="EQ404">
        <v>1.86006357142857</v>
      </c>
      <c r="ER404">
        <v>18.9029357142857</v>
      </c>
      <c r="ES404">
        <v>16.3008928571429</v>
      </c>
      <c r="ET404">
        <v>1999.995</v>
      </c>
      <c r="EU404">
        <v>0.979996571428572</v>
      </c>
      <c r="EV404">
        <v>0.0200036</v>
      </c>
      <c r="EW404">
        <v>0</v>
      </c>
      <c r="EX404">
        <v>502.504071428571</v>
      </c>
      <c r="EY404">
        <v>5.00016</v>
      </c>
      <c r="EZ404">
        <v>10705.3214285714</v>
      </c>
      <c r="FA404">
        <v>18234.1214285714</v>
      </c>
      <c r="FB404">
        <v>48.6115</v>
      </c>
      <c r="FC404">
        <v>48.937</v>
      </c>
      <c r="FD404">
        <v>49</v>
      </c>
      <c r="FE404">
        <v>48.625</v>
      </c>
      <c r="FF404">
        <v>50.464</v>
      </c>
      <c r="FG404">
        <v>1955.085</v>
      </c>
      <c r="FH404">
        <v>39.91</v>
      </c>
      <c r="FI404">
        <v>0</v>
      </c>
      <c r="FJ404">
        <v>1758482619.2</v>
      </c>
      <c r="FK404">
        <v>0</v>
      </c>
      <c r="FL404">
        <v>502.49708</v>
      </c>
      <c r="FM404">
        <v>-2.08884615751484</v>
      </c>
      <c r="FN404">
        <v>-25.384615372382</v>
      </c>
      <c r="FO404">
        <v>10704.508</v>
      </c>
      <c r="FP404">
        <v>15</v>
      </c>
      <c r="FQ404">
        <v>0</v>
      </c>
      <c r="FR404" t="s">
        <v>441</v>
      </c>
      <c r="FS404">
        <v>1747249705.1</v>
      </c>
      <c r="FT404">
        <v>1747249711.1</v>
      </c>
      <c r="FU404">
        <v>0</v>
      </c>
      <c r="FV404">
        <v>0.871</v>
      </c>
      <c r="FW404">
        <v>0.066</v>
      </c>
      <c r="FX404">
        <v>5.486</v>
      </c>
      <c r="FY404">
        <v>0.145</v>
      </c>
      <c r="FZ404">
        <v>420</v>
      </c>
      <c r="GA404">
        <v>16</v>
      </c>
      <c r="GB404">
        <v>0.27</v>
      </c>
      <c r="GC404">
        <v>0.16</v>
      </c>
      <c r="GD404">
        <v>-5.50873704761905</v>
      </c>
      <c r="GE404">
        <v>21.5148850909091</v>
      </c>
      <c r="GF404">
        <v>2.88684442754128</v>
      </c>
      <c r="GG404">
        <v>0</v>
      </c>
      <c r="GH404">
        <v>502.578941176471</v>
      </c>
      <c r="GI404">
        <v>-1.47211612288418</v>
      </c>
      <c r="GJ404">
        <v>0.209094819636005</v>
      </c>
      <c r="GK404">
        <v>-1</v>
      </c>
      <c r="GL404">
        <v>3.68712666666667</v>
      </c>
      <c r="GM404">
        <v>0.00668181818181902</v>
      </c>
      <c r="GN404">
        <v>0.00154052351439782</v>
      </c>
      <c r="GO404">
        <v>1</v>
      </c>
      <c r="GP404">
        <v>1</v>
      </c>
      <c r="GQ404">
        <v>2</v>
      </c>
      <c r="GR404" t="s">
        <v>448</v>
      </c>
      <c r="GS404">
        <v>3.12548</v>
      </c>
      <c r="GT404">
        <v>2.65706</v>
      </c>
      <c r="GU404">
        <v>0.0867021</v>
      </c>
      <c r="GV404">
        <v>0.0869082</v>
      </c>
      <c r="GW404">
        <v>0.102299</v>
      </c>
      <c r="GX404">
        <v>0.0914154</v>
      </c>
      <c r="GY404">
        <v>23630.8</v>
      </c>
      <c r="GZ404">
        <v>22301.6</v>
      </c>
      <c r="HA404">
        <v>23136.9</v>
      </c>
      <c r="HB404">
        <v>23780</v>
      </c>
      <c r="HC404">
        <v>35393.9</v>
      </c>
      <c r="HD404">
        <v>35759.3</v>
      </c>
      <c r="HE404">
        <v>41709.9</v>
      </c>
      <c r="HF404">
        <v>42401</v>
      </c>
      <c r="HG404">
        <v>1.91033</v>
      </c>
      <c r="HH404">
        <v>1.80505</v>
      </c>
      <c r="HI404">
        <v>0.134908</v>
      </c>
      <c r="HJ404">
        <v>0</v>
      </c>
      <c r="HK404">
        <v>27.7779</v>
      </c>
      <c r="HL404">
        <v>999.9</v>
      </c>
      <c r="HM404">
        <v>51.203</v>
      </c>
      <c r="HN404">
        <v>30.595</v>
      </c>
      <c r="HO404">
        <v>25.0837</v>
      </c>
      <c r="HP404">
        <v>53.815</v>
      </c>
      <c r="HQ404">
        <v>42.7564</v>
      </c>
      <c r="HR404">
        <v>1</v>
      </c>
      <c r="HS404">
        <v>0.0105716</v>
      </c>
      <c r="HT404">
        <v>-0.539346</v>
      </c>
      <c r="HU404">
        <v>20.2167</v>
      </c>
      <c r="HV404">
        <v>5.23241</v>
      </c>
      <c r="HW404">
        <v>11.992</v>
      </c>
      <c r="HX404">
        <v>4.95515</v>
      </c>
      <c r="HY404">
        <v>3.30387</v>
      </c>
      <c r="HZ404">
        <v>999.9</v>
      </c>
      <c r="IA404">
        <v>9999</v>
      </c>
      <c r="IB404">
        <v>9999</v>
      </c>
      <c r="IC404">
        <v>9999</v>
      </c>
      <c r="ID404">
        <v>1.86857</v>
      </c>
      <c r="IE404">
        <v>1.86423</v>
      </c>
      <c r="IF404">
        <v>1.8718</v>
      </c>
      <c r="IG404">
        <v>1.86279</v>
      </c>
      <c r="IH404">
        <v>1.86218</v>
      </c>
      <c r="II404">
        <v>1.86859</v>
      </c>
      <c r="IJ404">
        <v>1.8588</v>
      </c>
      <c r="IK404">
        <v>1.8651</v>
      </c>
      <c r="IL404">
        <v>5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5.663</v>
      </c>
      <c r="IZ404">
        <v>0.3488</v>
      </c>
      <c r="JA404">
        <v>4.24591870636989</v>
      </c>
      <c r="JB404">
        <v>0.00406324532283829</v>
      </c>
      <c r="JC404">
        <v>-1.45373754250553e-06</v>
      </c>
      <c r="JD404">
        <v>2.45784242640463e-10</v>
      </c>
      <c r="JE404">
        <v>0.0444475935836347</v>
      </c>
      <c r="JF404">
        <v>0.00491888386651684</v>
      </c>
      <c r="JG404">
        <v>0.000226889049496401</v>
      </c>
      <c r="JH404">
        <v>4.01595507822366e-06</v>
      </c>
      <c r="JI404">
        <v>-0</v>
      </c>
      <c r="JJ404">
        <v>2035</v>
      </c>
      <c r="JK404">
        <v>2</v>
      </c>
      <c r="JL404">
        <v>30</v>
      </c>
      <c r="JM404">
        <v>187215.2</v>
      </c>
      <c r="JN404">
        <v>187215.1</v>
      </c>
      <c r="JO404">
        <v>0.957031</v>
      </c>
      <c r="JP404">
        <v>2.37183</v>
      </c>
      <c r="JQ404">
        <v>1.4978</v>
      </c>
      <c r="JR404">
        <v>2.32666</v>
      </c>
      <c r="JS404">
        <v>1.54419</v>
      </c>
      <c r="JT404">
        <v>2.36694</v>
      </c>
      <c r="JU404">
        <v>35.9178</v>
      </c>
      <c r="JV404">
        <v>24.1313</v>
      </c>
      <c r="JW404">
        <v>18</v>
      </c>
      <c r="JX404">
        <v>546.539</v>
      </c>
      <c r="JY404">
        <v>423.016</v>
      </c>
      <c r="JZ404">
        <v>28.2332</v>
      </c>
      <c r="KA404">
        <v>27.7122</v>
      </c>
      <c r="KB404">
        <v>30.0001</v>
      </c>
      <c r="KC404">
        <v>27.583</v>
      </c>
      <c r="KD404">
        <v>27.6076</v>
      </c>
      <c r="KE404">
        <v>19.0761</v>
      </c>
      <c r="KF404">
        <v>30.8472</v>
      </c>
      <c r="KG404">
        <v>54.8098</v>
      </c>
      <c r="KH404">
        <v>28.2443</v>
      </c>
      <c r="KI404">
        <v>379.184</v>
      </c>
      <c r="KJ404">
        <v>20.7325</v>
      </c>
      <c r="KK404">
        <v>93.4845</v>
      </c>
      <c r="KL404">
        <v>98.8231</v>
      </c>
    </row>
    <row r="405" spans="1:298">
      <c r="A405">
        <v>389</v>
      </c>
      <c r="B405">
        <v>1758482623.1</v>
      </c>
      <c r="C405">
        <v>13295</v>
      </c>
      <c r="D405" t="s">
        <v>1225</v>
      </c>
      <c r="E405" t="s">
        <v>1226</v>
      </c>
      <c r="F405">
        <v>5</v>
      </c>
      <c r="G405" t="s">
        <v>436</v>
      </c>
      <c r="H405" t="s">
        <v>1220</v>
      </c>
      <c r="I405" t="s">
        <v>438</v>
      </c>
      <c r="J405">
        <v>1758482614.94615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407.665450576623</v>
      </c>
      <c r="AL405">
        <v>411.016381818182</v>
      </c>
      <c r="AM405">
        <v>-1.97468181818193</v>
      </c>
      <c r="AN405">
        <v>63.94</v>
      </c>
      <c r="AO405">
        <f>(AQ405 - AP405 + DZ405*1E3/(8.314*(EB405+273.15)) * AS405/DY405 * AR405) * DY405/(100*DM405) * 1000/(1000 - AQ405)</f>
        <v>0</v>
      </c>
      <c r="AP405">
        <v>20.6743344526694</v>
      </c>
      <c r="AQ405">
        <v>24.3562832167832</v>
      </c>
      <c r="AR405">
        <v>-1.54050222704497e-06</v>
      </c>
      <c r="AS405">
        <v>94.9993966536346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2.96</v>
      </c>
      <c r="DN405">
        <v>0.5</v>
      </c>
      <c r="DO405" t="s">
        <v>440</v>
      </c>
      <c r="DP405">
        <v>2</v>
      </c>
      <c r="DQ405" t="b">
        <v>1</v>
      </c>
      <c r="DR405">
        <v>1758482614.94615</v>
      </c>
      <c r="DS405">
        <v>409.621846153846</v>
      </c>
      <c r="DT405">
        <v>409.820307692308</v>
      </c>
      <c r="DU405">
        <v>24.3566307692308</v>
      </c>
      <c r="DV405">
        <v>20.6743384615385</v>
      </c>
      <c r="DW405">
        <v>403.955692307692</v>
      </c>
      <c r="DX405">
        <v>24.0077692307692</v>
      </c>
      <c r="DY405">
        <v>499.981923076923</v>
      </c>
      <c r="DZ405">
        <v>89.9863384615385</v>
      </c>
      <c r="EA405">
        <v>0.0316107615384615</v>
      </c>
      <c r="EB405">
        <v>30.5244153846154</v>
      </c>
      <c r="EC405">
        <v>29.9765307692308</v>
      </c>
      <c r="ED405">
        <v>999.9</v>
      </c>
      <c r="EE405">
        <v>0</v>
      </c>
      <c r="EF405">
        <v>0</v>
      </c>
      <c r="EG405">
        <v>10003.5638461538</v>
      </c>
      <c r="EH405">
        <v>0</v>
      </c>
      <c r="EI405">
        <v>11.2953</v>
      </c>
      <c r="EJ405">
        <v>-0.198291384615384</v>
      </c>
      <c r="EK405">
        <v>419.847923076923</v>
      </c>
      <c r="EL405">
        <v>418.471692307692</v>
      </c>
      <c r="EM405">
        <v>3.68231307692308</v>
      </c>
      <c r="EN405">
        <v>409.820307692308</v>
      </c>
      <c r="EO405">
        <v>20.6743384615385</v>
      </c>
      <c r="EP405">
        <v>2.19176615384615</v>
      </c>
      <c r="EQ405">
        <v>1.86040769230769</v>
      </c>
      <c r="ER405">
        <v>18.9022461538462</v>
      </c>
      <c r="ES405">
        <v>16.3037923076923</v>
      </c>
      <c r="ET405">
        <v>1999.99230769231</v>
      </c>
      <c r="EU405">
        <v>0.979996538461539</v>
      </c>
      <c r="EV405">
        <v>0.0200036307692308</v>
      </c>
      <c r="EW405">
        <v>0</v>
      </c>
      <c r="EX405">
        <v>502.447846153846</v>
      </c>
      <c r="EY405">
        <v>5.00016</v>
      </c>
      <c r="EZ405">
        <v>10703.9692307692</v>
      </c>
      <c r="FA405">
        <v>18234.0923076923</v>
      </c>
      <c r="FB405">
        <v>48.6056153846154</v>
      </c>
      <c r="FC405">
        <v>48.937</v>
      </c>
      <c r="FD405">
        <v>49</v>
      </c>
      <c r="FE405">
        <v>48.625</v>
      </c>
      <c r="FF405">
        <v>50.4563846153846</v>
      </c>
      <c r="FG405">
        <v>1955.08230769231</v>
      </c>
      <c r="FH405">
        <v>39.91</v>
      </c>
      <c r="FI405">
        <v>0</v>
      </c>
      <c r="FJ405">
        <v>1758482624.6</v>
      </c>
      <c r="FK405">
        <v>0</v>
      </c>
      <c r="FL405">
        <v>502.478730769231</v>
      </c>
      <c r="FM405">
        <v>0.257264955408267</v>
      </c>
      <c r="FN405">
        <v>5.24444443370485</v>
      </c>
      <c r="FO405">
        <v>10703.8615384615</v>
      </c>
      <c r="FP405">
        <v>15</v>
      </c>
      <c r="FQ405">
        <v>0</v>
      </c>
      <c r="FR405" t="s">
        <v>441</v>
      </c>
      <c r="FS405">
        <v>1747249705.1</v>
      </c>
      <c r="FT405">
        <v>1747249711.1</v>
      </c>
      <c r="FU405">
        <v>0</v>
      </c>
      <c r="FV405">
        <v>0.871</v>
      </c>
      <c r="FW405">
        <v>0.066</v>
      </c>
      <c r="FX405">
        <v>5.486</v>
      </c>
      <c r="FY405">
        <v>0.145</v>
      </c>
      <c r="FZ405">
        <v>420</v>
      </c>
      <c r="GA405">
        <v>16</v>
      </c>
      <c r="GB405">
        <v>0.27</v>
      </c>
      <c r="GC405">
        <v>0.16</v>
      </c>
      <c r="GD405">
        <v>-1.9357214</v>
      </c>
      <c r="GE405">
        <v>57.4704456541353</v>
      </c>
      <c r="GF405">
        <v>5.91910817887928</v>
      </c>
      <c r="GG405">
        <v>0</v>
      </c>
      <c r="GH405">
        <v>502.508352941176</v>
      </c>
      <c r="GI405">
        <v>-1.0294576012989</v>
      </c>
      <c r="GJ405">
        <v>0.201262614855334</v>
      </c>
      <c r="GK405">
        <v>-1</v>
      </c>
      <c r="GL405">
        <v>3.6837045</v>
      </c>
      <c r="GM405">
        <v>-0.046750827067675</v>
      </c>
      <c r="GN405">
        <v>0.00788585916371833</v>
      </c>
      <c r="GO405">
        <v>1</v>
      </c>
      <c r="GP405">
        <v>1</v>
      </c>
      <c r="GQ405">
        <v>2</v>
      </c>
      <c r="GR405" t="s">
        <v>448</v>
      </c>
      <c r="GS405">
        <v>3.12545</v>
      </c>
      <c r="GT405">
        <v>2.65731</v>
      </c>
      <c r="GU405">
        <v>0.0850666</v>
      </c>
      <c r="GV405">
        <v>0.0840743</v>
      </c>
      <c r="GW405">
        <v>0.102319</v>
      </c>
      <c r="GX405">
        <v>0.0915196</v>
      </c>
      <c r="GY405">
        <v>23672.7</v>
      </c>
      <c r="GZ405">
        <v>22371</v>
      </c>
      <c r="HA405">
        <v>23136.5</v>
      </c>
      <c r="HB405">
        <v>23780.3</v>
      </c>
      <c r="HC405">
        <v>35392.5</v>
      </c>
      <c r="HD405">
        <v>35755.2</v>
      </c>
      <c r="HE405">
        <v>41709.5</v>
      </c>
      <c r="HF405">
        <v>42401.3</v>
      </c>
      <c r="HG405">
        <v>1.91</v>
      </c>
      <c r="HH405">
        <v>1.80492</v>
      </c>
      <c r="HI405">
        <v>0.134952</v>
      </c>
      <c r="HJ405">
        <v>0</v>
      </c>
      <c r="HK405">
        <v>27.7731</v>
      </c>
      <c r="HL405">
        <v>999.9</v>
      </c>
      <c r="HM405">
        <v>51.203</v>
      </c>
      <c r="HN405">
        <v>30.595</v>
      </c>
      <c r="HO405">
        <v>25.0848</v>
      </c>
      <c r="HP405">
        <v>53.825</v>
      </c>
      <c r="HQ405">
        <v>42.8205</v>
      </c>
      <c r="HR405">
        <v>1</v>
      </c>
      <c r="HS405">
        <v>0.0105335</v>
      </c>
      <c r="HT405">
        <v>-0.541705</v>
      </c>
      <c r="HU405">
        <v>20.217</v>
      </c>
      <c r="HV405">
        <v>5.23346</v>
      </c>
      <c r="HW405">
        <v>11.992</v>
      </c>
      <c r="HX405">
        <v>4.9557</v>
      </c>
      <c r="HY405">
        <v>3.30395</v>
      </c>
      <c r="HZ405">
        <v>999.9</v>
      </c>
      <c r="IA405">
        <v>9999</v>
      </c>
      <c r="IB405">
        <v>9999</v>
      </c>
      <c r="IC405">
        <v>9999</v>
      </c>
      <c r="ID405">
        <v>1.86858</v>
      </c>
      <c r="IE405">
        <v>1.86423</v>
      </c>
      <c r="IF405">
        <v>1.8718</v>
      </c>
      <c r="IG405">
        <v>1.86278</v>
      </c>
      <c r="IH405">
        <v>1.86218</v>
      </c>
      <c r="II405">
        <v>1.86859</v>
      </c>
      <c r="IJ405">
        <v>1.85879</v>
      </c>
      <c r="IK405">
        <v>1.86512</v>
      </c>
      <c r="IL405">
        <v>5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5.634</v>
      </c>
      <c r="IZ405">
        <v>0.349</v>
      </c>
      <c r="JA405">
        <v>4.24591870636989</v>
      </c>
      <c r="JB405">
        <v>0.00406324532283829</v>
      </c>
      <c r="JC405">
        <v>-1.45373754250553e-06</v>
      </c>
      <c r="JD405">
        <v>2.45784242640463e-10</v>
      </c>
      <c r="JE405">
        <v>0.0444475935836347</v>
      </c>
      <c r="JF405">
        <v>0.00491888386651684</v>
      </c>
      <c r="JG405">
        <v>0.000226889049496401</v>
      </c>
      <c r="JH405">
        <v>4.01595507822366e-06</v>
      </c>
      <c r="JI405">
        <v>-0</v>
      </c>
      <c r="JJ405">
        <v>2035</v>
      </c>
      <c r="JK405">
        <v>2</v>
      </c>
      <c r="JL405">
        <v>30</v>
      </c>
      <c r="JM405">
        <v>187215.3</v>
      </c>
      <c r="JN405">
        <v>187215.2</v>
      </c>
      <c r="JO405">
        <v>0.92041</v>
      </c>
      <c r="JP405">
        <v>2.37305</v>
      </c>
      <c r="JQ405">
        <v>1.4978</v>
      </c>
      <c r="JR405">
        <v>2.32666</v>
      </c>
      <c r="JS405">
        <v>1.54419</v>
      </c>
      <c r="JT405">
        <v>2.34619</v>
      </c>
      <c r="JU405">
        <v>35.9178</v>
      </c>
      <c r="JV405">
        <v>24.1313</v>
      </c>
      <c r="JW405">
        <v>18</v>
      </c>
      <c r="JX405">
        <v>546.32</v>
      </c>
      <c r="JY405">
        <v>422.931</v>
      </c>
      <c r="JZ405">
        <v>28.2484</v>
      </c>
      <c r="KA405">
        <v>27.7098</v>
      </c>
      <c r="KB405">
        <v>30</v>
      </c>
      <c r="KC405">
        <v>27.5819</v>
      </c>
      <c r="KD405">
        <v>27.6058</v>
      </c>
      <c r="KE405">
        <v>18.4332</v>
      </c>
      <c r="KF405">
        <v>30.8472</v>
      </c>
      <c r="KG405">
        <v>54.8098</v>
      </c>
      <c r="KH405">
        <v>28.2621</v>
      </c>
      <c r="KI405">
        <v>365.612</v>
      </c>
      <c r="KJ405">
        <v>20.7303</v>
      </c>
      <c r="KK405">
        <v>93.4834</v>
      </c>
      <c r="KL405">
        <v>98.8238</v>
      </c>
    </row>
    <row r="406" spans="1:298">
      <c r="A406">
        <v>390</v>
      </c>
      <c r="B406">
        <v>1758482628.1</v>
      </c>
      <c r="C406">
        <v>13300</v>
      </c>
      <c r="D406" t="s">
        <v>1227</v>
      </c>
      <c r="E406" t="s">
        <v>1228</v>
      </c>
      <c r="F406">
        <v>5</v>
      </c>
      <c r="G406" t="s">
        <v>436</v>
      </c>
      <c r="H406" t="s">
        <v>1220</v>
      </c>
      <c r="I406" t="s">
        <v>438</v>
      </c>
      <c r="J406">
        <v>1758482619.94615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390.037172249351</v>
      </c>
      <c r="AL406">
        <v>397.279127272727</v>
      </c>
      <c r="AM406">
        <v>-2.8752748917749</v>
      </c>
      <c r="AN406">
        <v>63.94</v>
      </c>
      <c r="AO406">
        <f>(AQ406 - AP406 + DZ406*1E3/(8.314*(EB406+273.15)) * AS406/DY406 * AR406) * DY406/(100*DM406) * 1000/(1000 - AQ406)</f>
        <v>0</v>
      </c>
      <c r="AP406">
        <v>20.7027947752673</v>
      </c>
      <c r="AQ406">
        <v>24.3664447552448</v>
      </c>
      <c r="AR406">
        <v>1.85761295237904e-05</v>
      </c>
      <c r="AS406">
        <v>94.9993966536346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2.96</v>
      </c>
      <c r="DN406">
        <v>0.5</v>
      </c>
      <c r="DO406" t="s">
        <v>440</v>
      </c>
      <c r="DP406">
        <v>2</v>
      </c>
      <c r="DQ406" t="b">
        <v>1</v>
      </c>
      <c r="DR406">
        <v>1758482619.94615</v>
      </c>
      <c r="DS406">
        <v>403.174307692308</v>
      </c>
      <c r="DT406">
        <v>397.374769230769</v>
      </c>
      <c r="DU406">
        <v>24.3588</v>
      </c>
      <c r="DV406">
        <v>20.6836615384615</v>
      </c>
      <c r="DW406">
        <v>397.527692307692</v>
      </c>
      <c r="DX406">
        <v>24.0098846153846</v>
      </c>
      <c r="DY406">
        <v>499.982</v>
      </c>
      <c r="DZ406">
        <v>89.9864</v>
      </c>
      <c r="EA406">
        <v>0.0315311923076923</v>
      </c>
      <c r="EB406">
        <v>30.5258615384615</v>
      </c>
      <c r="EC406">
        <v>29.9782384615385</v>
      </c>
      <c r="ED406">
        <v>999.9</v>
      </c>
      <c r="EE406">
        <v>0</v>
      </c>
      <c r="EF406">
        <v>0</v>
      </c>
      <c r="EG406">
        <v>10008.9976923077</v>
      </c>
      <c r="EH406">
        <v>0</v>
      </c>
      <c r="EI406">
        <v>11.2953</v>
      </c>
      <c r="EJ406">
        <v>5.79963784615385</v>
      </c>
      <c r="EK406">
        <v>413.240307692308</v>
      </c>
      <c r="EL406">
        <v>405.767076923077</v>
      </c>
      <c r="EM406">
        <v>3.67514846153846</v>
      </c>
      <c r="EN406">
        <v>397.374769230769</v>
      </c>
      <c r="EO406">
        <v>20.6836615384615</v>
      </c>
      <c r="EP406">
        <v>2.19196230769231</v>
      </c>
      <c r="EQ406">
        <v>1.86124846153846</v>
      </c>
      <c r="ER406">
        <v>18.9036769230769</v>
      </c>
      <c r="ES406">
        <v>16.3108769230769</v>
      </c>
      <c r="ET406">
        <v>2000.01538461538</v>
      </c>
      <c r="EU406">
        <v>0.97999676923077</v>
      </c>
      <c r="EV406">
        <v>0.0200034153846154</v>
      </c>
      <c r="EW406">
        <v>0</v>
      </c>
      <c r="EX406">
        <v>502.477769230769</v>
      </c>
      <c r="EY406">
        <v>5.00016</v>
      </c>
      <c r="EZ406">
        <v>10705.1153846154</v>
      </c>
      <c r="FA406">
        <v>18234.3153846154</v>
      </c>
      <c r="FB406">
        <v>48.6007692307692</v>
      </c>
      <c r="FC406">
        <v>48.937</v>
      </c>
      <c r="FD406">
        <v>49</v>
      </c>
      <c r="FE406">
        <v>48.625</v>
      </c>
      <c r="FF406">
        <v>50.4466923076923</v>
      </c>
      <c r="FG406">
        <v>1955.10538461538</v>
      </c>
      <c r="FH406">
        <v>39.91</v>
      </c>
      <c r="FI406">
        <v>0</v>
      </c>
      <c r="FJ406">
        <v>1758482629.4</v>
      </c>
      <c r="FK406">
        <v>0</v>
      </c>
      <c r="FL406">
        <v>502.512307692308</v>
      </c>
      <c r="FM406">
        <v>1.99227349974383</v>
      </c>
      <c r="FN406">
        <v>32.2393162533167</v>
      </c>
      <c r="FO406">
        <v>10705.3615384615</v>
      </c>
      <c r="FP406">
        <v>15</v>
      </c>
      <c r="FQ406">
        <v>0</v>
      </c>
      <c r="FR406" t="s">
        <v>441</v>
      </c>
      <c r="FS406">
        <v>1747249705.1</v>
      </c>
      <c r="FT406">
        <v>1747249711.1</v>
      </c>
      <c r="FU406">
        <v>0</v>
      </c>
      <c r="FV406">
        <v>0.871</v>
      </c>
      <c r="FW406">
        <v>0.066</v>
      </c>
      <c r="FX406">
        <v>5.486</v>
      </c>
      <c r="FY406">
        <v>0.145</v>
      </c>
      <c r="FZ406">
        <v>420</v>
      </c>
      <c r="GA406">
        <v>16</v>
      </c>
      <c r="GB406">
        <v>0.27</v>
      </c>
      <c r="GC406">
        <v>0.16</v>
      </c>
      <c r="GD406">
        <v>2.44791580952381</v>
      </c>
      <c r="GE406">
        <v>74.0357908051948</v>
      </c>
      <c r="GF406">
        <v>7.57037401257983</v>
      </c>
      <c r="GG406">
        <v>0</v>
      </c>
      <c r="GH406">
        <v>502.519794117647</v>
      </c>
      <c r="GI406">
        <v>0.539847208378734</v>
      </c>
      <c r="GJ406">
        <v>0.219082280999057</v>
      </c>
      <c r="GK406">
        <v>-1</v>
      </c>
      <c r="GL406">
        <v>3.67808190476191</v>
      </c>
      <c r="GM406">
        <v>-0.0963615584415491</v>
      </c>
      <c r="GN406">
        <v>0.011714582535922</v>
      </c>
      <c r="GO406">
        <v>1</v>
      </c>
      <c r="GP406">
        <v>1</v>
      </c>
      <c r="GQ406">
        <v>2</v>
      </c>
      <c r="GR406" t="s">
        <v>448</v>
      </c>
      <c r="GS406">
        <v>3.12521</v>
      </c>
      <c r="GT406">
        <v>2.65734</v>
      </c>
      <c r="GU406">
        <v>0.0827319</v>
      </c>
      <c r="GV406">
        <v>0.0813971</v>
      </c>
      <c r="GW406">
        <v>0.102337</v>
      </c>
      <c r="GX406">
        <v>0.0915197</v>
      </c>
      <c r="GY406">
        <v>23732.6</v>
      </c>
      <c r="GZ406">
        <v>22436.4</v>
      </c>
      <c r="HA406">
        <v>23136</v>
      </c>
      <c r="HB406">
        <v>23780.3</v>
      </c>
      <c r="HC406">
        <v>35391</v>
      </c>
      <c r="HD406">
        <v>35754.7</v>
      </c>
      <c r="HE406">
        <v>41708.8</v>
      </c>
      <c r="HF406">
        <v>42400.9</v>
      </c>
      <c r="HG406">
        <v>1.90993</v>
      </c>
      <c r="HH406">
        <v>1.80537</v>
      </c>
      <c r="HI406">
        <v>0.135615</v>
      </c>
      <c r="HJ406">
        <v>0</v>
      </c>
      <c r="HK406">
        <v>27.7684</v>
      </c>
      <c r="HL406">
        <v>999.9</v>
      </c>
      <c r="HM406">
        <v>51.203</v>
      </c>
      <c r="HN406">
        <v>30.595</v>
      </c>
      <c r="HO406">
        <v>25.0845</v>
      </c>
      <c r="HP406">
        <v>54.405</v>
      </c>
      <c r="HQ406">
        <v>42.9287</v>
      </c>
      <c r="HR406">
        <v>1</v>
      </c>
      <c r="HS406">
        <v>0.010503</v>
      </c>
      <c r="HT406">
        <v>-0.553009</v>
      </c>
      <c r="HU406">
        <v>20.217</v>
      </c>
      <c r="HV406">
        <v>5.23286</v>
      </c>
      <c r="HW406">
        <v>11.992</v>
      </c>
      <c r="HX406">
        <v>4.95575</v>
      </c>
      <c r="HY406">
        <v>3.30395</v>
      </c>
      <c r="HZ406">
        <v>999.9</v>
      </c>
      <c r="IA406">
        <v>9999</v>
      </c>
      <c r="IB406">
        <v>9999</v>
      </c>
      <c r="IC406">
        <v>9999</v>
      </c>
      <c r="ID406">
        <v>1.86857</v>
      </c>
      <c r="IE406">
        <v>1.86425</v>
      </c>
      <c r="IF406">
        <v>1.8718</v>
      </c>
      <c r="IG406">
        <v>1.86279</v>
      </c>
      <c r="IH406">
        <v>1.86218</v>
      </c>
      <c r="II406">
        <v>1.86859</v>
      </c>
      <c r="IJ406">
        <v>1.8588</v>
      </c>
      <c r="IK406">
        <v>1.8651</v>
      </c>
      <c r="IL406">
        <v>5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5.591</v>
      </c>
      <c r="IZ406">
        <v>0.3491</v>
      </c>
      <c r="JA406">
        <v>4.24591870636989</v>
      </c>
      <c r="JB406">
        <v>0.00406324532283829</v>
      </c>
      <c r="JC406">
        <v>-1.45373754250553e-06</v>
      </c>
      <c r="JD406">
        <v>2.45784242640463e-10</v>
      </c>
      <c r="JE406">
        <v>0.0444475935836347</v>
      </c>
      <c r="JF406">
        <v>0.00491888386651684</v>
      </c>
      <c r="JG406">
        <v>0.000226889049496401</v>
      </c>
      <c r="JH406">
        <v>4.01595507822366e-06</v>
      </c>
      <c r="JI406">
        <v>-0</v>
      </c>
      <c r="JJ406">
        <v>2035</v>
      </c>
      <c r="JK406">
        <v>2</v>
      </c>
      <c r="JL406">
        <v>30</v>
      </c>
      <c r="JM406">
        <v>187215.4</v>
      </c>
      <c r="JN406">
        <v>187215.3</v>
      </c>
      <c r="JO406">
        <v>0.892334</v>
      </c>
      <c r="JP406">
        <v>2.39502</v>
      </c>
      <c r="JQ406">
        <v>1.4978</v>
      </c>
      <c r="JR406">
        <v>2.32666</v>
      </c>
      <c r="JS406">
        <v>1.54419</v>
      </c>
      <c r="JT406">
        <v>2.29492</v>
      </c>
      <c r="JU406">
        <v>35.9178</v>
      </c>
      <c r="JV406">
        <v>24.1138</v>
      </c>
      <c r="JW406">
        <v>18</v>
      </c>
      <c r="JX406">
        <v>546.256</v>
      </c>
      <c r="JY406">
        <v>423.188</v>
      </c>
      <c r="JZ406">
        <v>28.2649</v>
      </c>
      <c r="KA406">
        <v>27.7091</v>
      </c>
      <c r="KB406">
        <v>30</v>
      </c>
      <c r="KC406">
        <v>27.5801</v>
      </c>
      <c r="KD406">
        <v>27.6052</v>
      </c>
      <c r="KE406">
        <v>17.7607</v>
      </c>
      <c r="KF406">
        <v>30.8472</v>
      </c>
      <c r="KG406">
        <v>54.8098</v>
      </c>
      <c r="KH406">
        <v>28.2763</v>
      </c>
      <c r="KI406">
        <v>345.295</v>
      </c>
      <c r="KJ406">
        <v>20.7303</v>
      </c>
      <c r="KK406">
        <v>93.4815</v>
      </c>
      <c r="KL406">
        <v>98.8232</v>
      </c>
    </row>
    <row r="407" spans="1:298">
      <c r="A407">
        <v>391</v>
      </c>
      <c r="B407">
        <v>1758482633.1</v>
      </c>
      <c r="C407">
        <v>13305</v>
      </c>
      <c r="D407" t="s">
        <v>1229</v>
      </c>
      <c r="E407" t="s">
        <v>1230</v>
      </c>
      <c r="F407">
        <v>5</v>
      </c>
      <c r="G407" t="s">
        <v>436</v>
      </c>
      <c r="H407" t="s">
        <v>1220</v>
      </c>
      <c r="I407" t="s">
        <v>438</v>
      </c>
      <c r="J407">
        <v>1758482624.94615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374.188899449351</v>
      </c>
      <c r="AL407">
        <v>382.553648484848</v>
      </c>
      <c r="AM407">
        <v>-2.96969610389616</v>
      </c>
      <c r="AN407">
        <v>63.94</v>
      </c>
      <c r="AO407">
        <f>(AQ407 - AP407 + DZ407*1E3/(8.314*(EB407+273.15)) * AS407/DY407 * AR407) * DY407/(100*DM407) * 1000/(1000 - AQ407)</f>
        <v>0</v>
      </c>
      <c r="AP407">
        <v>20.7004807142005</v>
      </c>
      <c r="AQ407">
        <v>24.374534965035</v>
      </c>
      <c r="AR407">
        <v>2.02080348390585e-05</v>
      </c>
      <c r="AS407">
        <v>94.9993966536346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2.96</v>
      </c>
      <c r="DN407">
        <v>0.5</v>
      </c>
      <c r="DO407" t="s">
        <v>440</v>
      </c>
      <c r="DP407">
        <v>2</v>
      </c>
      <c r="DQ407" t="b">
        <v>1</v>
      </c>
      <c r="DR407">
        <v>1758482624.94615</v>
      </c>
      <c r="DS407">
        <v>392.615692307692</v>
      </c>
      <c r="DT407">
        <v>381.974384615385</v>
      </c>
      <c r="DU407">
        <v>24.3631076923077</v>
      </c>
      <c r="DV407">
        <v>20.6934846153846</v>
      </c>
      <c r="DW407">
        <v>387.001076923077</v>
      </c>
      <c r="DX407">
        <v>24.0141</v>
      </c>
      <c r="DY407">
        <v>500.022076923077</v>
      </c>
      <c r="DZ407">
        <v>89.9861384615385</v>
      </c>
      <c r="EA407">
        <v>0.0315950692307692</v>
      </c>
      <c r="EB407">
        <v>30.5255846153846</v>
      </c>
      <c r="EC407">
        <v>29.9776538461538</v>
      </c>
      <c r="ED407">
        <v>999.9</v>
      </c>
      <c r="EE407">
        <v>0</v>
      </c>
      <c r="EF407">
        <v>0</v>
      </c>
      <c r="EG407">
        <v>10000.8761538462</v>
      </c>
      <c r="EH407">
        <v>0</v>
      </c>
      <c r="EI407">
        <v>11.2953</v>
      </c>
      <c r="EJ407">
        <v>10.6414361538462</v>
      </c>
      <c r="EK407">
        <v>402.419769230769</v>
      </c>
      <c r="EL407">
        <v>390.045461538461</v>
      </c>
      <c r="EM407">
        <v>3.66962230769231</v>
      </c>
      <c r="EN407">
        <v>381.974384615385</v>
      </c>
      <c r="EO407">
        <v>20.6934846153846</v>
      </c>
      <c r="EP407">
        <v>2.19234307692308</v>
      </c>
      <c r="EQ407">
        <v>1.86212769230769</v>
      </c>
      <c r="ER407">
        <v>18.9064692307692</v>
      </c>
      <c r="ES407">
        <v>16.3183</v>
      </c>
      <c r="ET407">
        <v>2000.01846153846</v>
      </c>
      <c r="EU407">
        <v>0.97999676923077</v>
      </c>
      <c r="EV407">
        <v>0.0200034153846154</v>
      </c>
      <c r="EW407">
        <v>0</v>
      </c>
      <c r="EX407">
        <v>502.581923076923</v>
      </c>
      <c r="EY407">
        <v>5.00016</v>
      </c>
      <c r="EZ407">
        <v>10707.9</v>
      </c>
      <c r="FA407">
        <v>18234.3461538462</v>
      </c>
      <c r="FB407">
        <v>48.5959230769231</v>
      </c>
      <c r="FC407">
        <v>48.937</v>
      </c>
      <c r="FD407">
        <v>49</v>
      </c>
      <c r="FE407">
        <v>48.625</v>
      </c>
      <c r="FF407">
        <v>50.4466923076923</v>
      </c>
      <c r="FG407">
        <v>1955.10846153846</v>
      </c>
      <c r="FH407">
        <v>39.91</v>
      </c>
      <c r="FI407">
        <v>0</v>
      </c>
      <c r="FJ407">
        <v>1758482634.2</v>
      </c>
      <c r="FK407">
        <v>0</v>
      </c>
      <c r="FL407">
        <v>502.651269230769</v>
      </c>
      <c r="FM407">
        <v>1.78129913339391</v>
      </c>
      <c r="FN407">
        <v>39.2068376152039</v>
      </c>
      <c r="FO407">
        <v>10708.1615384615</v>
      </c>
      <c r="FP407">
        <v>15</v>
      </c>
      <c r="FQ407">
        <v>0</v>
      </c>
      <c r="FR407" t="s">
        <v>441</v>
      </c>
      <c r="FS407">
        <v>1747249705.1</v>
      </c>
      <c r="FT407">
        <v>1747249711.1</v>
      </c>
      <c r="FU407">
        <v>0</v>
      </c>
      <c r="FV407">
        <v>0.871</v>
      </c>
      <c r="FW407">
        <v>0.066</v>
      </c>
      <c r="FX407">
        <v>5.486</v>
      </c>
      <c r="FY407">
        <v>0.145</v>
      </c>
      <c r="FZ407">
        <v>420</v>
      </c>
      <c r="GA407">
        <v>16</v>
      </c>
      <c r="GB407">
        <v>0.27</v>
      </c>
      <c r="GC407">
        <v>0.16</v>
      </c>
      <c r="GD407">
        <v>7.9835966</v>
      </c>
      <c r="GE407">
        <v>58.709161443609</v>
      </c>
      <c r="GF407">
        <v>5.93817645982351</v>
      </c>
      <c r="GG407">
        <v>0</v>
      </c>
      <c r="GH407">
        <v>502.585411764706</v>
      </c>
      <c r="GI407">
        <v>1.97439266447287</v>
      </c>
      <c r="GJ407">
        <v>0.263432893301799</v>
      </c>
      <c r="GK407">
        <v>-1</v>
      </c>
      <c r="GL407">
        <v>3.673704</v>
      </c>
      <c r="GM407">
        <v>-0.0790664661654141</v>
      </c>
      <c r="GN407">
        <v>0.0110974079856514</v>
      </c>
      <c r="GO407">
        <v>1</v>
      </c>
      <c r="GP407">
        <v>1</v>
      </c>
      <c r="GQ407">
        <v>2</v>
      </c>
      <c r="GR407" t="s">
        <v>448</v>
      </c>
      <c r="GS407">
        <v>3.12539</v>
      </c>
      <c r="GT407">
        <v>2.65712</v>
      </c>
      <c r="GU407">
        <v>0.0802343</v>
      </c>
      <c r="GV407">
        <v>0.0784742</v>
      </c>
      <c r="GW407">
        <v>0.102358</v>
      </c>
      <c r="GX407">
        <v>0.0915087</v>
      </c>
      <c r="GY407">
        <v>23797.2</v>
      </c>
      <c r="GZ407">
        <v>22507.8</v>
      </c>
      <c r="HA407">
        <v>23136</v>
      </c>
      <c r="HB407">
        <v>23780.3</v>
      </c>
      <c r="HC407">
        <v>35390.1</v>
      </c>
      <c r="HD407">
        <v>35755.1</v>
      </c>
      <c r="HE407">
        <v>41708.9</v>
      </c>
      <c r="HF407">
        <v>42401.1</v>
      </c>
      <c r="HG407">
        <v>1.90993</v>
      </c>
      <c r="HH407">
        <v>1.80497</v>
      </c>
      <c r="HI407">
        <v>0.13569</v>
      </c>
      <c r="HJ407">
        <v>0</v>
      </c>
      <c r="HK407">
        <v>27.7631</v>
      </c>
      <c r="HL407">
        <v>999.9</v>
      </c>
      <c r="HM407">
        <v>51.203</v>
      </c>
      <c r="HN407">
        <v>30.595</v>
      </c>
      <c r="HO407">
        <v>25.0844</v>
      </c>
      <c r="HP407">
        <v>54.025</v>
      </c>
      <c r="HQ407">
        <v>42.8365</v>
      </c>
      <c r="HR407">
        <v>1</v>
      </c>
      <c r="HS407">
        <v>0.0103963</v>
      </c>
      <c r="HT407">
        <v>-0.559096</v>
      </c>
      <c r="HU407">
        <v>20.217</v>
      </c>
      <c r="HV407">
        <v>5.23301</v>
      </c>
      <c r="HW407">
        <v>11.992</v>
      </c>
      <c r="HX407">
        <v>4.95565</v>
      </c>
      <c r="HY407">
        <v>3.30393</v>
      </c>
      <c r="HZ407">
        <v>999.9</v>
      </c>
      <c r="IA407">
        <v>9999</v>
      </c>
      <c r="IB407">
        <v>9999</v>
      </c>
      <c r="IC407">
        <v>9999</v>
      </c>
      <c r="ID407">
        <v>1.86858</v>
      </c>
      <c r="IE407">
        <v>1.86421</v>
      </c>
      <c r="IF407">
        <v>1.8718</v>
      </c>
      <c r="IG407">
        <v>1.86277</v>
      </c>
      <c r="IH407">
        <v>1.86218</v>
      </c>
      <c r="II407">
        <v>1.86859</v>
      </c>
      <c r="IJ407">
        <v>1.85877</v>
      </c>
      <c r="IK407">
        <v>1.86511</v>
      </c>
      <c r="IL407">
        <v>5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5.546</v>
      </c>
      <c r="IZ407">
        <v>0.3493</v>
      </c>
      <c r="JA407">
        <v>4.24591870636989</v>
      </c>
      <c r="JB407">
        <v>0.00406324532283829</v>
      </c>
      <c r="JC407">
        <v>-1.45373754250553e-06</v>
      </c>
      <c r="JD407">
        <v>2.45784242640463e-10</v>
      </c>
      <c r="JE407">
        <v>0.0444475935836347</v>
      </c>
      <c r="JF407">
        <v>0.00491888386651684</v>
      </c>
      <c r="JG407">
        <v>0.000226889049496401</v>
      </c>
      <c r="JH407">
        <v>4.01595507822366e-06</v>
      </c>
      <c r="JI407">
        <v>-0</v>
      </c>
      <c r="JJ407">
        <v>2035</v>
      </c>
      <c r="JK407">
        <v>2</v>
      </c>
      <c r="JL407">
        <v>30</v>
      </c>
      <c r="JM407">
        <v>187215.5</v>
      </c>
      <c r="JN407">
        <v>187215.4</v>
      </c>
      <c r="JO407">
        <v>0.853271</v>
      </c>
      <c r="JP407">
        <v>2.39502</v>
      </c>
      <c r="JQ407">
        <v>1.4978</v>
      </c>
      <c r="JR407">
        <v>2.32666</v>
      </c>
      <c r="JS407">
        <v>1.54419</v>
      </c>
      <c r="JT407">
        <v>2.29248</v>
      </c>
      <c r="JU407">
        <v>35.9178</v>
      </c>
      <c r="JV407">
        <v>24.1225</v>
      </c>
      <c r="JW407">
        <v>18</v>
      </c>
      <c r="JX407">
        <v>546.245</v>
      </c>
      <c r="JY407">
        <v>422.938</v>
      </c>
      <c r="JZ407">
        <v>28.2794</v>
      </c>
      <c r="KA407">
        <v>27.7075</v>
      </c>
      <c r="KB407">
        <v>29.9999</v>
      </c>
      <c r="KC407">
        <v>27.5789</v>
      </c>
      <c r="KD407">
        <v>27.6029</v>
      </c>
      <c r="KE407">
        <v>17.0686</v>
      </c>
      <c r="KF407">
        <v>30.8472</v>
      </c>
      <c r="KG407">
        <v>54.8098</v>
      </c>
      <c r="KH407">
        <v>28.2921</v>
      </c>
      <c r="KI407">
        <v>331.712</v>
      </c>
      <c r="KJ407">
        <v>20.7303</v>
      </c>
      <c r="KK407">
        <v>93.4817</v>
      </c>
      <c r="KL407">
        <v>98.8236</v>
      </c>
    </row>
    <row r="408" spans="1:298">
      <c r="A408">
        <v>392</v>
      </c>
      <c r="B408">
        <v>1758482638.1</v>
      </c>
      <c r="C408">
        <v>13310</v>
      </c>
      <c r="D408" t="s">
        <v>1231</v>
      </c>
      <c r="E408" t="s">
        <v>1232</v>
      </c>
      <c r="F408">
        <v>5</v>
      </c>
      <c r="G408" t="s">
        <v>436</v>
      </c>
      <c r="H408" t="s">
        <v>1220</v>
      </c>
      <c r="I408" t="s">
        <v>438</v>
      </c>
      <c r="J408">
        <v>1758482629.94615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356.385895435498</v>
      </c>
      <c r="AL408">
        <v>366.207624242424</v>
      </c>
      <c r="AM408">
        <v>-3.32314805194808</v>
      </c>
      <c r="AN408">
        <v>63.94</v>
      </c>
      <c r="AO408">
        <f>(AQ408 - AP408 + DZ408*1E3/(8.314*(EB408+273.15)) * AS408/DY408 * AR408) * DY408/(100*DM408) * 1000/(1000 - AQ408)</f>
        <v>0</v>
      </c>
      <c r="AP408">
        <v>20.6972523176069</v>
      </c>
      <c r="AQ408">
        <v>24.3711321678322</v>
      </c>
      <c r="AR408">
        <v>3.40140350959344e-06</v>
      </c>
      <c r="AS408">
        <v>94.9993966536346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2.96</v>
      </c>
      <c r="DN408">
        <v>0.5</v>
      </c>
      <c r="DO408" t="s">
        <v>440</v>
      </c>
      <c r="DP408">
        <v>2</v>
      </c>
      <c r="DQ408" t="b">
        <v>1</v>
      </c>
      <c r="DR408">
        <v>1758482629.94615</v>
      </c>
      <c r="DS408">
        <v>379.057692307692</v>
      </c>
      <c r="DT408">
        <v>365.251923076923</v>
      </c>
      <c r="DU408">
        <v>24.3686615384615</v>
      </c>
      <c r="DV408">
        <v>20.6992384615385</v>
      </c>
      <c r="DW408">
        <v>373.484615384615</v>
      </c>
      <c r="DX408">
        <v>24.0195230769231</v>
      </c>
      <c r="DY408">
        <v>500.012153846154</v>
      </c>
      <c r="DZ408">
        <v>89.9863615384615</v>
      </c>
      <c r="EA408">
        <v>0.0315862076923077</v>
      </c>
      <c r="EB408">
        <v>30.5294</v>
      </c>
      <c r="EC408">
        <v>29.9816692307692</v>
      </c>
      <c r="ED408">
        <v>999.9</v>
      </c>
      <c r="EE408">
        <v>0</v>
      </c>
      <c r="EF408">
        <v>0</v>
      </c>
      <c r="EG408">
        <v>10002.6046153846</v>
      </c>
      <c r="EH408">
        <v>0</v>
      </c>
      <c r="EI408">
        <v>11.2953</v>
      </c>
      <c r="EJ408">
        <v>13.8060076923077</v>
      </c>
      <c r="EK408">
        <v>388.525461538462</v>
      </c>
      <c r="EL408">
        <v>372.972</v>
      </c>
      <c r="EM408">
        <v>3.66941615384615</v>
      </c>
      <c r="EN408">
        <v>365.251923076923</v>
      </c>
      <c r="EO408">
        <v>20.6992384615385</v>
      </c>
      <c r="EP408">
        <v>2.19284769230769</v>
      </c>
      <c r="EQ408">
        <v>1.86265076923077</v>
      </c>
      <c r="ER408">
        <v>18.9101461538461</v>
      </c>
      <c r="ES408">
        <v>16.3227</v>
      </c>
      <c r="ET408">
        <v>2000.04307692308</v>
      </c>
      <c r="EU408">
        <v>0.979997</v>
      </c>
      <c r="EV408">
        <v>0.0200032</v>
      </c>
      <c r="EW408">
        <v>0</v>
      </c>
      <c r="EX408">
        <v>502.784769230769</v>
      </c>
      <c r="EY408">
        <v>5.00016</v>
      </c>
      <c r="EZ408">
        <v>10711.2923076923</v>
      </c>
      <c r="FA408">
        <v>18234.5769230769</v>
      </c>
      <c r="FB408">
        <v>48.6007692307692</v>
      </c>
      <c r="FC408">
        <v>48.937</v>
      </c>
      <c r="FD408">
        <v>49</v>
      </c>
      <c r="FE408">
        <v>48.625</v>
      </c>
      <c r="FF408">
        <v>50.4418461538462</v>
      </c>
      <c r="FG408">
        <v>1955.13307692308</v>
      </c>
      <c r="FH408">
        <v>39.91</v>
      </c>
      <c r="FI408">
        <v>0</v>
      </c>
      <c r="FJ408">
        <v>1758482639.6</v>
      </c>
      <c r="FK408">
        <v>0</v>
      </c>
      <c r="FL408">
        <v>502.85176</v>
      </c>
      <c r="FM408">
        <v>2.22715384227518</v>
      </c>
      <c r="FN408">
        <v>33.8384615746409</v>
      </c>
      <c r="FO408">
        <v>10711.776</v>
      </c>
      <c r="FP408">
        <v>15</v>
      </c>
      <c r="FQ408">
        <v>0</v>
      </c>
      <c r="FR408" t="s">
        <v>441</v>
      </c>
      <c r="FS408">
        <v>1747249705.1</v>
      </c>
      <c r="FT408">
        <v>1747249711.1</v>
      </c>
      <c r="FU408">
        <v>0</v>
      </c>
      <c r="FV408">
        <v>0.871</v>
      </c>
      <c r="FW408">
        <v>0.066</v>
      </c>
      <c r="FX408">
        <v>5.486</v>
      </c>
      <c r="FY408">
        <v>0.145</v>
      </c>
      <c r="FZ408">
        <v>420</v>
      </c>
      <c r="GA408">
        <v>16</v>
      </c>
      <c r="GB408">
        <v>0.27</v>
      </c>
      <c r="GC408">
        <v>0.16</v>
      </c>
      <c r="GD408">
        <v>11.724509047619</v>
      </c>
      <c r="GE408">
        <v>37.1403264935065</v>
      </c>
      <c r="GF408">
        <v>3.99726712835622</v>
      </c>
      <c r="GG408">
        <v>0</v>
      </c>
      <c r="GH408">
        <v>502.717235294118</v>
      </c>
      <c r="GI408">
        <v>2.22756301973868</v>
      </c>
      <c r="GJ408">
        <v>0.30664762866536</v>
      </c>
      <c r="GK408">
        <v>-1</v>
      </c>
      <c r="GL408">
        <v>3.67135523809524</v>
      </c>
      <c r="GM408">
        <v>0.00146883116883363</v>
      </c>
      <c r="GN408">
        <v>0.00813898298259248</v>
      </c>
      <c r="GO408">
        <v>1</v>
      </c>
      <c r="GP408">
        <v>1</v>
      </c>
      <c r="GQ408">
        <v>2</v>
      </c>
      <c r="GR408" t="s">
        <v>448</v>
      </c>
      <c r="GS408">
        <v>3.12538</v>
      </c>
      <c r="GT408">
        <v>2.65732</v>
      </c>
      <c r="GU408">
        <v>0.0774227</v>
      </c>
      <c r="GV408">
        <v>0.0755292</v>
      </c>
      <c r="GW408">
        <v>0.102357</v>
      </c>
      <c r="GX408">
        <v>0.0915022</v>
      </c>
      <c r="GY408">
        <v>23869.9</v>
      </c>
      <c r="GZ408">
        <v>22579.8</v>
      </c>
      <c r="HA408">
        <v>23136</v>
      </c>
      <c r="HB408">
        <v>23780.4</v>
      </c>
      <c r="HC408">
        <v>35389.7</v>
      </c>
      <c r="HD408">
        <v>35755.2</v>
      </c>
      <c r="HE408">
        <v>41708.7</v>
      </c>
      <c r="HF408">
        <v>42401.2</v>
      </c>
      <c r="HG408">
        <v>1.91</v>
      </c>
      <c r="HH408">
        <v>1.8048</v>
      </c>
      <c r="HI408">
        <v>0.137225</v>
      </c>
      <c r="HJ408">
        <v>0</v>
      </c>
      <c r="HK408">
        <v>27.7589</v>
      </c>
      <c r="HL408">
        <v>999.9</v>
      </c>
      <c r="HM408">
        <v>51.178</v>
      </c>
      <c r="HN408">
        <v>30.595</v>
      </c>
      <c r="HO408">
        <v>25.0712</v>
      </c>
      <c r="HP408">
        <v>53.945</v>
      </c>
      <c r="HQ408">
        <v>42.7364</v>
      </c>
      <c r="HR408">
        <v>1</v>
      </c>
      <c r="HS408">
        <v>0.0102846</v>
      </c>
      <c r="HT408">
        <v>-0.565152</v>
      </c>
      <c r="HU408">
        <v>20.2169</v>
      </c>
      <c r="HV408">
        <v>5.23316</v>
      </c>
      <c r="HW408">
        <v>11.992</v>
      </c>
      <c r="HX408">
        <v>4.9558</v>
      </c>
      <c r="HY408">
        <v>3.304</v>
      </c>
      <c r="HZ408">
        <v>999.9</v>
      </c>
      <c r="IA408">
        <v>9999</v>
      </c>
      <c r="IB408">
        <v>9999</v>
      </c>
      <c r="IC408">
        <v>9999</v>
      </c>
      <c r="ID408">
        <v>1.86859</v>
      </c>
      <c r="IE408">
        <v>1.86425</v>
      </c>
      <c r="IF408">
        <v>1.8718</v>
      </c>
      <c r="IG408">
        <v>1.86278</v>
      </c>
      <c r="IH408">
        <v>1.86218</v>
      </c>
      <c r="II408">
        <v>1.86859</v>
      </c>
      <c r="IJ408">
        <v>1.85879</v>
      </c>
      <c r="IK408">
        <v>1.86511</v>
      </c>
      <c r="IL408">
        <v>5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5.496</v>
      </c>
      <c r="IZ408">
        <v>0.3493</v>
      </c>
      <c r="JA408">
        <v>4.24591870636989</v>
      </c>
      <c r="JB408">
        <v>0.00406324532283829</v>
      </c>
      <c r="JC408">
        <v>-1.45373754250553e-06</v>
      </c>
      <c r="JD408">
        <v>2.45784242640463e-10</v>
      </c>
      <c r="JE408">
        <v>0.0444475935836347</v>
      </c>
      <c r="JF408">
        <v>0.00491888386651684</v>
      </c>
      <c r="JG408">
        <v>0.000226889049496401</v>
      </c>
      <c r="JH408">
        <v>4.01595507822366e-06</v>
      </c>
      <c r="JI408">
        <v>-0</v>
      </c>
      <c r="JJ408">
        <v>2035</v>
      </c>
      <c r="JK408">
        <v>2</v>
      </c>
      <c r="JL408">
        <v>30</v>
      </c>
      <c r="JM408">
        <v>187215.5</v>
      </c>
      <c r="JN408">
        <v>187215.5</v>
      </c>
      <c r="JO408">
        <v>0.820312</v>
      </c>
      <c r="JP408">
        <v>2.37671</v>
      </c>
      <c r="JQ408">
        <v>1.4978</v>
      </c>
      <c r="JR408">
        <v>2.32666</v>
      </c>
      <c r="JS408">
        <v>1.54419</v>
      </c>
      <c r="JT408">
        <v>2.3584</v>
      </c>
      <c r="JU408">
        <v>35.9178</v>
      </c>
      <c r="JV408">
        <v>24.1313</v>
      </c>
      <c r="JW408">
        <v>18</v>
      </c>
      <c r="JX408">
        <v>546.28</v>
      </c>
      <c r="JY408">
        <v>422.828</v>
      </c>
      <c r="JZ408">
        <v>28.2947</v>
      </c>
      <c r="KA408">
        <v>27.7062</v>
      </c>
      <c r="KB408">
        <v>29.9999</v>
      </c>
      <c r="KC408">
        <v>27.5773</v>
      </c>
      <c r="KD408">
        <v>27.6018</v>
      </c>
      <c r="KE408">
        <v>16.3323</v>
      </c>
      <c r="KF408">
        <v>30.8472</v>
      </c>
      <c r="KG408">
        <v>54.8098</v>
      </c>
      <c r="KH408">
        <v>28.3018</v>
      </c>
      <c r="KI408">
        <v>311.425</v>
      </c>
      <c r="KJ408">
        <v>20.7303</v>
      </c>
      <c r="KK408">
        <v>93.4814</v>
      </c>
      <c r="KL408">
        <v>98.8239</v>
      </c>
    </row>
    <row r="409" spans="1:298">
      <c r="A409">
        <v>393</v>
      </c>
      <c r="B409">
        <v>1758482643.1</v>
      </c>
      <c r="C409">
        <v>13315</v>
      </c>
      <c r="D409" t="s">
        <v>1233</v>
      </c>
      <c r="E409" t="s">
        <v>1234</v>
      </c>
      <c r="F409">
        <v>5</v>
      </c>
      <c r="G409" t="s">
        <v>436</v>
      </c>
      <c r="H409" t="s">
        <v>1220</v>
      </c>
      <c r="I409" t="s">
        <v>438</v>
      </c>
      <c r="J409">
        <v>1758482634.94615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339.43860428052</v>
      </c>
      <c r="AL409">
        <v>349.698090909091</v>
      </c>
      <c r="AM409">
        <v>-3.31126709956711</v>
      </c>
      <c r="AN409">
        <v>63.94</v>
      </c>
      <c r="AO409">
        <f>(AQ409 - AP409 + DZ409*1E3/(8.314*(EB409+273.15)) * AS409/DY409 * AR409) * DY409/(100*DM409) * 1000/(1000 - AQ409)</f>
        <v>0</v>
      </c>
      <c r="AP409">
        <v>20.6947468786951</v>
      </c>
      <c r="AQ409">
        <v>24.3727223776224</v>
      </c>
      <c r="AR409">
        <v>-1.67755185101243e-06</v>
      </c>
      <c r="AS409">
        <v>94.9993966536346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2.96</v>
      </c>
      <c r="DN409">
        <v>0.5</v>
      </c>
      <c r="DO409" t="s">
        <v>440</v>
      </c>
      <c r="DP409">
        <v>2</v>
      </c>
      <c r="DQ409" t="b">
        <v>1</v>
      </c>
      <c r="DR409">
        <v>1758482634.94615</v>
      </c>
      <c r="DS409">
        <v>363.910538461539</v>
      </c>
      <c r="DT409">
        <v>348.692538461539</v>
      </c>
      <c r="DU409">
        <v>24.3720230769231</v>
      </c>
      <c r="DV409">
        <v>20.6970846153846</v>
      </c>
      <c r="DW409">
        <v>358.384153846154</v>
      </c>
      <c r="DX409">
        <v>24.0228153846154</v>
      </c>
      <c r="DY409">
        <v>500.012692307692</v>
      </c>
      <c r="DZ409">
        <v>89.9867692307692</v>
      </c>
      <c r="EA409">
        <v>0.0315178153846154</v>
      </c>
      <c r="EB409">
        <v>30.5303846153846</v>
      </c>
      <c r="EC409">
        <v>29.9843769230769</v>
      </c>
      <c r="ED409">
        <v>999.9</v>
      </c>
      <c r="EE409">
        <v>0</v>
      </c>
      <c r="EF409">
        <v>0</v>
      </c>
      <c r="EG409">
        <v>10011.9753846154</v>
      </c>
      <c r="EH409">
        <v>0</v>
      </c>
      <c r="EI409">
        <v>11.2953</v>
      </c>
      <c r="EJ409">
        <v>15.2180307692308</v>
      </c>
      <c r="EK409">
        <v>373.001153846154</v>
      </c>
      <c r="EL409">
        <v>356.062</v>
      </c>
      <c r="EM409">
        <v>3.67494461538462</v>
      </c>
      <c r="EN409">
        <v>348.692538461539</v>
      </c>
      <c r="EO409">
        <v>20.6970846153846</v>
      </c>
      <c r="EP409">
        <v>2.19316</v>
      </c>
      <c r="EQ409">
        <v>1.86246538461538</v>
      </c>
      <c r="ER409">
        <v>18.9124384615385</v>
      </c>
      <c r="ES409">
        <v>16.3211307692308</v>
      </c>
      <c r="ET409">
        <v>2000.02307692308</v>
      </c>
      <c r="EU409">
        <v>0.979996769230769</v>
      </c>
      <c r="EV409">
        <v>0.0200034153846154</v>
      </c>
      <c r="EW409">
        <v>0</v>
      </c>
      <c r="EX409">
        <v>503.009</v>
      </c>
      <c r="EY409">
        <v>5.00016</v>
      </c>
      <c r="EZ409">
        <v>10714.5384615385</v>
      </c>
      <c r="FA409">
        <v>18234.4</v>
      </c>
      <c r="FB409">
        <v>48.5910769230769</v>
      </c>
      <c r="FC409">
        <v>48.937</v>
      </c>
      <c r="FD409">
        <v>49</v>
      </c>
      <c r="FE409">
        <v>48.6201538461538</v>
      </c>
      <c r="FF409">
        <v>50.4418461538462</v>
      </c>
      <c r="FG409">
        <v>1955.11307692308</v>
      </c>
      <c r="FH409">
        <v>39.91</v>
      </c>
      <c r="FI409">
        <v>0</v>
      </c>
      <c r="FJ409">
        <v>1758482644.4</v>
      </c>
      <c r="FK409">
        <v>0</v>
      </c>
      <c r="FL409">
        <v>503.03652</v>
      </c>
      <c r="FM409">
        <v>2.38407691234928</v>
      </c>
      <c r="FN409">
        <v>39.7923076214566</v>
      </c>
      <c r="FO409">
        <v>10714.916</v>
      </c>
      <c r="FP409">
        <v>15</v>
      </c>
      <c r="FQ409">
        <v>0</v>
      </c>
      <c r="FR409" t="s">
        <v>441</v>
      </c>
      <c r="FS409">
        <v>1747249705.1</v>
      </c>
      <c r="FT409">
        <v>1747249711.1</v>
      </c>
      <c r="FU409">
        <v>0</v>
      </c>
      <c r="FV409">
        <v>0.871</v>
      </c>
      <c r="FW409">
        <v>0.066</v>
      </c>
      <c r="FX409">
        <v>5.486</v>
      </c>
      <c r="FY409">
        <v>0.145</v>
      </c>
      <c r="FZ409">
        <v>420</v>
      </c>
      <c r="GA409">
        <v>16</v>
      </c>
      <c r="GB409">
        <v>0.27</v>
      </c>
      <c r="GC409">
        <v>0.16</v>
      </c>
      <c r="GD409">
        <v>14.53221</v>
      </c>
      <c r="GE409">
        <v>17.5223187969925</v>
      </c>
      <c r="GF409">
        <v>1.75352520994139</v>
      </c>
      <c r="GG409">
        <v>0</v>
      </c>
      <c r="GH409">
        <v>502.917705882353</v>
      </c>
      <c r="GI409">
        <v>2.14786859734536</v>
      </c>
      <c r="GJ409">
        <v>0.3023415024158</v>
      </c>
      <c r="GK409">
        <v>-1</v>
      </c>
      <c r="GL409">
        <v>3.6720795</v>
      </c>
      <c r="GM409">
        <v>0.0680151879699282</v>
      </c>
      <c r="GN409">
        <v>0.00692477615161677</v>
      </c>
      <c r="GO409">
        <v>1</v>
      </c>
      <c r="GP409">
        <v>1</v>
      </c>
      <c r="GQ409">
        <v>2</v>
      </c>
      <c r="GR409" t="s">
        <v>448</v>
      </c>
      <c r="GS409">
        <v>3.12538</v>
      </c>
      <c r="GT409">
        <v>2.6572</v>
      </c>
      <c r="GU409">
        <v>0.0745324</v>
      </c>
      <c r="GV409">
        <v>0.0723354</v>
      </c>
      <c r="GW409">
        <v>0.102347</v>
      </c>
      <c r="GX409">
        <v>0.0914951</v>
      </c>
      <c r="GY409">
        <v>23944.6</v>
      </c>
      <c r="GZ409">
        <v>22657.4</v>
      </c>
      <c r="HA409">
        <v>23135.9</v>
      </c>
      <c r="HB409">
        <v>23780</v>
      </c>
      <c r="HC409">
        <v>35389.7</v>
      </c>
      <c r="HD409">
        <v>35754.9</v>
      </c>
      <c r="HE409">
        <v>41708.5</v>
      </c>
      <c r="HF409">
        <v>42400.8</v>
      </c>
      <c r="HG409">
        <v>1.90985</v>
      </c>
      <c r="HH409">
        <v>1.80455</v>
      </c>
      <c r="HI409">
        <v>0.136867</v>
      </c>
      <c r="HJ409">
        <v>0</v>
      </c>
      <c r="HK409">
        <v>27.7543</v>
      </c>
      <c r="HL409">
        <v>999.9</v>
      </c>
      <c r="HM409">
        <v>51.178</v>
      </c>
      <c r="HN409">
        <v>30.595</v>
      </c>
      <c r="HO409">
        <v>25.0697</v>
      </c>
      <c r="HP409">
        <v>54.225</v>
      </c>
      <c r="HQ409">
        <v>42.8606</v>
      </c>
      <c r="HR409">
        <v>1</v>
      </c>
      <c r="HS409">
        <v>0.00996951</v>
      </c>
      <c r="HT409">
        <v>-0.551005</v>
      </c>
      <c r="HU409">
        <v>20.2171</v>
      </c>
      <c r="HV409">
        <v>5.23376</v>
      </c>
      <c r="HW409">
        <v>11.992</v>
      </c>
      <c r="HX409">
        <v>4.9556</v>
      </c>
      <c r="HY409">
        <v>3.304</v>
      </c>
      <c r="HZ409">
        <v>999.9</v>
      </c>
      <c r="IA409">
        <v>9999</v>
      </c>
      <c r="IB409">
        <v>9999</v>
      </c>
      <c r="IC409">
        <v>9999</v>
      </c>
      <c r="ID409">
        <v>1.86858</v>
      </c>
      <c r="IE409">
        <v>1.86426</v>
      </c>
      <c r="IF409">
        <v>1.87182</v>
      </c>
      <c r="IG409">
        <v>1.86278</v>
      </c>
      <c r="IH409">
        <v>1.86218</v>
      </c>
      <c r="II409">
        <v>1.86859</v>
      </c>
      <c r="IJ409">
        <v>1.85881</v>
      </c>
      <c r="IK409">
        <v>1.86513</v>
      </c>
      <c r="IL409">
        <v>5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5.445</v>
      </c>
      <c r="IZ409">
        <v>0.3491</v>
      </c>
      <c r="JA409">
        <v>4.24591870636989</v>
      </c>
      <c r="JB409">
        <v>0.00406324532283829</v>
      </c>
      <c r="JC409">
        <v>-1.45373754250553e-06</v>
      </c>
      <c r="JD409">
        <v>2.45784242640463e-10</v>
      </c>
      <c r="JE409">
        <v>0.0444475935836347</v>
      </c>
      <c r="JF409">
        <v>0.00491888386651684</v>
      </c>
      <c r="JG409">
        <v>0.000226889049496401</v>
      </c>
      <c r="JH409">
        <v>4.01595507822366e-06</v>
      </c>
      <c r="JI409">
        <v>-0</v>
      </c>
      <c r="JJ409">
        <v>2035</v>
      </c>
      <c r="JK409">
        <v>2</v>
      </c>
      <c r="JL409">
        <v>30</v>
      </c>
      <c r="JM409">
        <v>187215.6</v>
      </c>
      <c r="JN409">
        <v>187215.5</v>
      </c>
      <c r="JO409">
        <v>0.783691</v>
      </c>
      <c r="JP409">
        <v>2.38525</v>
      </c>
      <c r="JQ409">
        <v>1.4978</v>
      </c>
      <c r="JR409">
        <v>2.32666</v>
      </c>
      <c r="JS409">
        <v>1.54419</v>
      </c>
      <c r="JT409">
        <v>2.33765</v>
      </c>
      <c r="JU409">
        <v>35.9178</v>
      </c>
      <c r="JV409">
        <v>24.1313</v>
      </c>
      <c r="JW409">
        <v>18</v>
      </c>
      <c r="JX409">
        <v>546.167</v>
      </c>
      <c r="JY409">
        <v>422.674</v>
      </c>
      <c r="JZ409">
        <v>28.3059</v>
      </c>
      <c r="KA409">
        <v>27.7051</v>
      </c>
      <c r="KB409">
        <v>30.0001</v>
      </c>
      <c r="KC409">
        <v>27.5755</v>
      </c>
      <c r="KD409">
        <v>27.6006</v>
      </c>
      <c r="KE409">
        <v>15.6649</v>
      </c>
      <c r="KF409">
        <v>30.8472</v>
      </c>
      <c r="KG409">
        <v>54.8098</v>
      </c>
      <c r="KH409">
        <v>28.309</v>
      </c>
      <c r="KI409">
        <v>297.808</v>
      </c>
      <c r="KJ409">
        <v>20.7303</v>
      </c>
      <c r="KK409">
        <v>93.481</v>
      </c>
      <c r="KL409">
        <v>98.8228</v>
      </c>
    </row>
    <row r="410" spans="1:298">
      <c r="A410">
        <v>394</v>
      </c>
      <c r="B410">
        <v>1758482648.1</v>
      </c>
      <c r="C410">
        <v>13320</v>
      </c>
      <c r="D410" t="s">
        <v>1235</v>
      </c>
      <c r="E410" t="s">
        <v>1236</v>
      </c>
      <c r="F410">
        <v>5</v>
      </c>
      <c r="G410" t="s">
        <v>436</v>
      </c>
      <c r="H410" t="s">
        <v>1220</v>
      </c>
      <c r="I410" t="s">
        <v>438</v>
      </c>
      <c r="J410">
        <v>1758482639.94615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321.382768048485</v>
      </c>
      <c r="AL410">
        <v>332.366993939394</v>
      </c>
      <c r="AM410">
        <v>-3.47438441558443</v>
      </c>
      <c r="AN410">
        <v>63.94</v>
      </c>
      <c r="AO410">
        <f>(AQ410 - AP410 + DZ410*1E3/(8.314*(EB410+273.15)) * AS410/DY410 * AR410) * DY410/(100*DM410) * 1000/(1000 - AQ410)</f>
        <v>0</v>
      </c>
      <c r="AP410">
        <v>20.6917828255177</v>
      </c>
      <c r="AQ410">
        <v>24.3664678321679</v>
      </c>
      <c r="AR410">
        <v>-1.0250256308453e-05</v>
      </c>
      <c r="AS410">
        <v>94.9993966536346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2.96</v>
      </c>
      <c r="DN410">
        <v>0.5</v>
      </c>
      <c r="DO410" t="s">
        <v>440</v>
      </c>
      <c r="DP410">
        <v>2</v>
      </c>
      <c r="DQ410" t="b">
        <v>1</v>
      </c>
      <c r="DR410">
        <v>1758482639.94615</v>
      </c>
      <c r="DS410">
        <v>347.961307692308</v>
      </c>
      <c r="DT410">
        <v>331.507769230769</v>
      </c>
      <c r="DU410">
        <v>24.3718</v>
      </c>
      <c r="DV410">
        <v>20.6942538461538</v>
      </c>
      <c r="DW410">
        <v>342.484692307692</v>
      </c>
      <c r="DX410">
        <v>24.0225846153846</v>
      </c>
      <c r="DY410">
        <v>499.992846153846</v>
      </c>
      <c r="DZ410">
        <v>89.9879076923077</v>
      </c>
      <c r="EA410">
        <v>0.0316755</v>
      </c>
      <c r="EB410">
        <v>30.5325846153846</v>
      </c>
      <c r="EC410">
        <v>29.9868153846154</v>
      </c>
      <c r="ED410">
        <v>999.9</v>
      </c>
      <c r="EE410">
        <v>0</v>
      </c>
      <c r="EF410">
        <v>0</v>
      </c>
      <c r="EG410">
        <v>10008.6561538462</v>
      </c>
      <c r="EH410">
        <v>0</v>
      </c>
      <c r="EI410">
        <v>11.2953</v>
      </c>
      <c r="EJ410">
        <v>16.4535846153846</v>
      </c>
      <c r="EK410">
        <v>356.653461538462</v>
      </c>
      <c r="EL410">
        <v>338.513</v>
      </c>
      <c r="EM410">
        <v>3.67755076923077</v>
      </c>
      <c r="EN410">
        <v>331.507769230769</v>
      </c>
      <c r="EO410">
        <v>20.6942538461538</v>
      </c>
      <c r="EP410">
        <v>2.19316615384615</v>
      </c>
      <c r="EQ410">
        <v>1.86223307692308</v>
      </c>
      <c r="ER410">
        <v>18.9124846153846</v>
      </c>
      <c r="ES410">
        <v>16.3191769230769</v>
      </c>
      <c r="ET410">
        <v>2000.02384615385</v>
      </c>
      <c r="EU410">
        <v>0.97999676923077</v>
      </c>
      <c r="EV410">
        <v>0.0200034153846154</v>
      </c>
      <c r="EW410">
        <v>0</v>
      </c>
      <c r="EX410">
        <v>503.259615384615</v>
      </c>
      <c r="EY410">
        <v>5.00016</v>
      </c>
      <c r="EZ410">
        <v>10718.3538461538</v>
      </c>
      <c r="FA410">
        <v>18234.4</v>
      </c>
      <c r="FB410">
        <v>48.5910769230769</v>
      </c>
      <c r="FC410">
        <v>48.937</v>
      </c>
      <c r="FD410">
        <v>49</v>
      </c>
      <c r="FE410">
        <v>48.6201538461538</v>
      </c>
      <c r="FF410">
        <v>50.4418461538462</v>
      </c>
      <c r="FG410">
        <v>1955.11384615385</v>
      </c>
      <c r="FH410">
        <v>39.91</v>
      </c>
      <c r="FI410">
        <v>0</v>
      </c>
      <c r="FJ410">
        <v>1758482649.2</v>
      </c>
      <c r="FK410">
        <v>0</v>
      </c>
      <c r="FL410">
        <v>503.2198</v>
      </c>
      <c r="FM410">
        <v>1.96861537982283</v>
      </c>
      <c r="FN410">
        <v>51.953846136724</v>
      </c>
      <c r="FO410">
        <v>10718.62</v>
      </c>
      <c r="FP410">
        <v>15</v>
      </c>
      <c r="FQ410">
        <v>0</v>
      </c>
      <c r="FR410" t="s">
        <v>441</v>
      </c>
      <c r="FS410">
        <v>1747249705.1</v>
      </c>
      <c r="FT410">
        <v>1747249711.1</v>
      </c>
      <c r="FU410">
        <v>0</v>
      </c>
      <c r="FV410">
        <v>0.871</v>
      </c>
      <c r="FW410">
        <v>0.066</v>
      </c>
      <c r="FX410">
        <v>5.486</v>
      </c>
      <c r="FY410">
        <v>0.145</v>
      </c>
      <c r="FZ410">
        <v>420</v>
      </c>
      <c r="GA410">
        <v>16</v>
      </c>
      <c r="GB410">
        <v>0.27</v>
      </c>
      <c r="GC410">
        <v>0.16</v>
      </c>
      <c r="GD410">
        <v>15.59215</v>
      </c>
      <c r="GE410">
        <v>14.9675729323308</v>
      </c>
      <c r="GF410">
        <v>1.5229459043249</v>
      </c>
      <c r="GG410">
        <v>0</v>
      </c>
      <c r="GH410">
        <v>503.047147058823</v>
      </c>
      <c r="GI410">
        <v>2.26082505110742</v>
      </c>
      <c r="GJ410">
        <v>0.31467201714436</v>
      </c>
      <c r="GK410">
        <v>-1</v>
      </c>
      <c r="GL410">
        <v>3.675109</v>
      </c>
      <c r="GM410">
        <v>0.0371548872180432</v>
      </c>
      <c r="GN410">
        <v>0.00471051897353152</v>
      </c>
      <c r="GO410">
        <v>1</v>
      </c>
      <c r="GP410">
        <v>1</v>
      </c>
      <c r="GQ410">
        <v>2</v>
      </c>
      <c r="GR410" t="s">
        <v>448</v>
      </c>
      <c r="GS410">
        <v>3.12545</v>
      </c>
      <c r="GT410">
        <v>2.65748</v>
      </c>
      <c r="GU410">
        <v>0.0714833</v>
      </c>
      <c r="GV410">
        <v>0.0693472</v>
      </c>
      <c r="GW410">
        <v>0.102343</v>
      </c>
      <c r="GX410">
        <v>0.0914923</v>
      </c>
      <c r="GY410">
        <v>24023.2</v>
      </c>
      <c r="GZ410">
        <v>22730.4</v>
      </c>
      <c r="HA410">
        <v>23135.7</v>
      </c>
      <c r="HB410">
        <v>23780</v>
      </c>
      <c r="HC410">
        <v>35389.3</v>
      </c>
      <c r="HD410">
        <v>35754.9</v>
      </c>
      <c r="HE410">
        <v>41708.2</v>
      </c>
      <c r="HF410">
        <v>42401</v>
      </c>
      <c r="HG410">
        <v>1.91003</v>
      </c>
      <c r="HH410">
        <v>1.80467</v>
      </c>
      <c r="HI410">
        <v>0.137549</v>
      </c>
      <c r="HJ410">
        <v>0</v>
      </c>
      <c r="HK410">
        <v>27.7473</v>
      </c>
      <c r="HL410">
        <v>999.9</v>
      </c>
      <c r="HM410">
        <v>51.178</v>
      </c>
      <c r="HN410">
        <v>30.595</v>
      </c>
      <c r="HO410">
        <v>25.0706</v>
      </c>
      <c r="HP410">
        <v>54.295</v>
      </c>
      <c r="HQ410">
        <v>42.8766</v>
      </c>
      <c r="HR410">
        <v>1</v>
      </c>
      <c r="HS410">
        <v>0.00995427</v>
      </c>
      <c r="HT410">
        <v>-0.546234</v>
      </c>
      <c r="HU410">
        <v>20.2172</v>
      </c>
      <c r="HV410">
        <v>5.23361</v>
      </c>
      <c r="HW410">
        <v>11.992</v>
      </c>
      <c r="HX410">
        <v>4.9558</v>
      </c>
      <c r="HY410">
        <v>3.304</v>
      </c>
      <c r="HZ410">
        <v>999.9</v>
      </c>
      <c r="IA410">
        <v>9999</v>
      </c>
      <c r="IB410">
        <v>9999</v>
      </c>
      <c r="IC410">
        <v>9999</v>
      </c>
      <c r="ID410">
        <v>1.86859</v>
      </c>
      <c r="IE410">
        <v>1.86429</v>
      </c>
      <c r="IF410">
        <v>1.87182</v>
      </c>
      <c r="IG410">
        <v>1.86277</v>
      </c>
      <c r="IH410">
        <v>1.86218</v>
      </c>
      <c r="II410">
        <v>1.86859</v>
      </c>
      <c r="IJ410">
        <v>1.85877</v>
      </c>
      <c r="IK410">
        <v>1.86509</v>
      </c>
      <c r="IL410">
        <v>5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5.392</v>
      </c>
      <c r="IZ410">
        <v>0.3491</v>
      </c>
      <c r="JA410">
        <v>4.24591870636989</v>
      </c>
      <c r="JB410">
        <v>0.00406324532283829</v>
      </c>
      <c r="JC410">
        <v>-1.45373754250553e-06</v>
      </c>
      <c r="JD410">
        <v>2.45784242640463e-10</v>
      </c>
      <c r="JE410">
        <v>0.0444475935836347</v>
      </c>
      <c r="JF410">
        <v>0.00491888386651684</v>
      </c>
      <c r="JG410">
        <v>0.000226889049496401</v>
      </c>
      <c r="JH410">
        <v>4.01595507822366e-06</v>
      </c>
      <c r="JI410">
        <v>-0</v>
      </c>
      <c r="JJ410">
        <v>2035</v>
      </c>
      <c r="JK410">
        <v>2</v>
      </c>
      <c r="JL410">
        <v>30</v>
      </c>
      <c r="JM410">
        <v>187215.7</v>
      </c>
      <c r="JN410">
        <v>187215.6</v>
      </c>
      <c r="JO410">
        <v>0.749512</v>
      </c>
      <c r="JP410">
        <v>2.39502</v>
      </c>
      <c r="JQ410">
        <v>1.4978</v>
      </c>
      <c r="JR410">
        <v>2.32666</v>
      </c>
      <c r="JS410">
        <v>1.54419</v>
      </c>
      <c r="JT410">
        <v>2.31323</v>
      </c>
      <c r="JU410">
        <v>35.9178</v>
      </c>
      <c r="JV410">
        <v>24.1225</v>
      </c>
      <c r="JW410">
        <v>18</v>
      </c>
      <c r="JX410">
        <v>546.277</v>
      </c>
      <c r="JY410">
        <v>422.73</v>
      </c>
      <c r="JZ410">
        <v>28.3126</v>
      </c>
      <c r="KA410">
        <v>27.7033</v>
      </c>
      <c r="KB410">
        <v>30.0001</v>
      </c>
      <c r="KC410">
        <v>27.5749</v>
      </c>
      <c r="KD410">
        <v>27.5983</v>
      </c>
      <c r="KE410">
        <v>15.0389</v>
      </c>
      <c r="KF410">
        <v>30.8472</v>
      </c>
      <c r="KG410">
        <v>54.8098</v>
      </c>
      <c r="KH410">
        <v>28.3186</v>
      </c>
      <c r="KI410">
        <v>277.534</v>
      </c>
      <c r="KJ410">
        <v>20.7303</v>
      </c>
      <c r="KK410">
        <v>93.4803</v>
      </c>
      <c r="KL410">
        <v>98.8231</v>
      </c>
    </row>
    <row r="411" spans="1:298">
      <c r="A411">
        <v>395</v>
      </c>
      <c r="B411">
        <v>1758482652.1</v>
      </c>
      <c r="C411">
        <v>13324</v>
      </c>
      <c r="D411" t="s">
        <v>1237</v>
      </c>
      <c r="E411" t="s">
        <v>1238</v>
      </c>
      <c r="F411">
        <v>5</v>
      </c>
      <c r="G411" t="s">
        <v>436</v>
      </c>
      <c r="H411" t="s">
        <v>1220</v>
      </c>
      <c r="I411" t="s">
        <v>438</v>
      </c>
      <c r="J411">
        <v>1758482644.35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308.303965364502</v>
      </c>
      <c r="AL411">
        <v>319.120115151515</v>
      </c>
      <c r="AM411">
        <v>-3.31658658008664</v>
      </c>
      <c r="AN411">
        <v>63.94</v>
      </c>
      <c r="AO411">
        <f>(AQ411 - AP411 + DZ411*1E3/(8.314*(EB411+273.15)) * AS411/DY411 * AR411) * DY411/(100*DM411) * 1000/(1000 - AQ411)</f>
        <v>0</v>
      </c>
      <c r="AP411">
        <v>20.6904405074499</v>
      </c>
      <c r="AQ411">
        <v>24.3693580419581</v>
      </c>
      <c r="AR411">
        <v>-6.6562478941725e-07</v>
      </c>
      <c r="AS411">
        <v>94.9993966536346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2.96</v>
      </c>
      <c r="DN411">
        <v>0.5</v>
      </c>
      <c r="DO411" t="s">
        <v>440</v>
      </c>
      <c r="DP411">
        <v>2</v>
      </c>
      <c r="DQ411" t="b">
        <v>1</v>
      </c>
      <c r="DR411">
        <v>1758482644.35</v>
      </c>
      <c r="DS411">
        <v>333.5405</v>
      </c>
      <c r="DT411">
        <v>316.773</v>
      </c>
      <c r="DU411">
        <v>24.3704583333333</v>
      </c>
      <c r="DV411">
        <v>20.6919333333333</v>
      </c>
      <c r="DW411">
        <v>328.1095</v>
      </c>
      <c r="DX411">
        <v>24.021275</v>
      </c>
      <c r="DY411">
        <v>499.991</v>
      </c>
      <c r="DZ411">
        <v>89.989175</v>
      </c>
      <c r="EA411">
        <v>0.0317399333333333</v>
      </c>
      <c r="EB411">
        <v>30.5343666666667</v>
      </c>
      <c r="EC411">
        <v>29.9888166666667</v>
      </c>
      <c r="ED411">
        <v>999.9</v>
      </c>
      <c r="EE411">
        <v>0</v>
      </c>
      <c r="EF411">
        <v>0</v>
      </c>
      <c r="EG411">
        <v>10007.2441666667</v>
      </c>
      <c r="EH411">
        <v>0</v>
      </c>
      <c r="EI411">
        <v>11.2953</v>
      </c>
      <c r="EJ411">
        <v>16.7674833333333</v>
      </c>
      <c r="EK411">
        <v>341.871916666667</v>
      </c>
      <c r="EL411">
        <v>323.466083333333</v>
      </c>
      <c r="EM411">
        <v>3.67853333333333</v>
      </c>
      <c r="EN411">
        <v>316.773</v>
      </c>
      <c r="EO411">
        <v>20.6919333333333</v>
      </c>
      <c r="EP411">
        <v>2.19307666666667</v>
      </c>
      <c r="EQ411">
        <v>1.86204916666667</v>
      </c>
      <c r="ER411">
        <v>18.9118333333333</v>
      </c>
      <c r="ES411">
        <v>16.3176333333333</v>
      </c>
      <c r="ET411">
        <v>2000.02333333333</v>
      </c>
      <c r="EU411">
        <v>0.97999675</v>
      </c>
      <c r="EV411">
        <v>0.0200034333333333</v>
      </c>
      <c r="EW411">
        <v>0</v>
      </c>
      <c r="EX411">
        <v>503.46725</v>
      </c>
      <c r="EY411">
        <v>5.00016</v>
      </c>
      <c r="EZ411">
        <v>10722.0666666667</v>
      </c>
      <c r="FA411">
        <v>18234.3833333333</v>
      </c>
      <c r="FB411">
        <v>48.583</v>
      </c>
      <c r="FC411">
        <v>48.937</v>
      </c>
      <c r="FD411">
        <v>49</v>
      </c>
      <c r="FE411">
        <v>48.61975</v>
      </c>
      <c r="FF411">
        <v>50.437</v>
      </c>
      <c r="FG411">
        <v>1955.11333333333</v>
      </c>
      <c r="FH411">
        <v>39.91</v>
      </c>
      <c r="FI411">
        <v>0</v>
      </c>
      <c r="FJ411">
        <v>1758482653.4</v>
      </c>
      <c r="FK411">
        <v>0</v>
      </c>
      <c r="FL411">
        <v>503.403</v>
      </c>
      <c r="FM411">
        <v>3.24027349887705</v>
      </c>
      <c r="FN411">
        <v>61.5623931753107</v>
      </c>
      <c r="FO411">
        <v>10722.1115384615</v>
      </c>
      <c r="FP411">
        <v>15</v>
      </c>
      <c r="FQ411">
        <v>0</v>
      </c>
      <c r="FR411" t="s">
        <v>441</v>
      </c>
      <c r="FS411">
        <v>1747249705.1</v>
      </c>
      <c r="FT411">
        <v>1747249711.1</v>
      </c>
      <c r="FU411">
        <v>0</v>
      </c>
      <c r="FV411">
        <v>0.871</v>
      </c>
      <c r="FW411">
        <v>0.066</v>
      </c>
      <c r="FX411">
        <v>5.486</v>
      </c>
      <c r="FY411">
        <v>0.145</v>
      </c>
      <c r="FZ411">
        <v>420</v>
      </c>
      <c r="GA411">
        <v>16</v>
      </c>
      <c r="GB411">
        <v>0.27</v>
      </c>
      <c r="GC411">
        <v>0.16</v>
      </c>
      <c r="GD411">
        <v>16.33515</v>
      </c>
      <c r="GE411">
        <v>7.60781954887219</v>
      </c>
      <c r="GF411">
        <v>0.909348476382954</v>
      </c>
      <c r="GG411">
        <v>0</v>
      </c>
      <c r="GH411">
        <v>503.205588235294</v>
      </c>
      <c r="GI411">
        <v>2.42597402083524</v>
      </c>
      <c r="GJ411">
        <v>0.325814826301783</v>
      </c>
      <c r="GK411">
        <v>-1</v>
      </c>
      <c r="GL411">
        <v>3.677288</v>
      </c>
      <c r="GM411">
        <v>0.00696631578947662</v>
      </c>
      <c r="GN411">
        <v>0.00189549096542295</v>
      </c>
      <c r="GO411">
        <v>1</v>
      </c>
      <c r="GP411">
        <v>1</v>
      </c>
      <c r="GQ411">
        <v>2</v>
      </c>
      <c r="GR411" t="s">
        <v>448</v>
      </c>
      <c r="GS411">
        <v>3.1254</v>
      </c>
      <c r="GT411">
        <v>2.65751</v>
      </c>
      <c r="GU411">
        <v>0.0690974</v>
      </c>
      <c r="GV411">
        <v>0.0668693</v>
      </c>
      <c r="GW411">
        <v>0.102346</v>
      </c>
      <c r="GX411">
        <v>0.0914816</v>
      </c>
      <c r="GY411">
        <v>24085.2</v>
      </c>
      <c r="GZ411">
        <v>22791</v>
      </c>
      <c r="HA411">
        <v>23135.9</v>
      </c>
      <c r="HB411">
        <v>23780.1</v>
      </c>
      <c r="HC411">
        <v>35389.3</v>
      </c>
      <c r="HD411">
        <v>35755.3</v>
      </c>
      <c r="HE411">
        <v>41708.6</v>
      </c>
      <c r="HF411">
        <v>42401.2</v>
      </c>
      <c r="HG411">
        <v>1.9103</v>
      </c>
      <c r="HH411">
        <v>1.805</v>
      </c>
      <c r="HI411">
        <v>0.137858</v>
      </c>
      <c r="HJ411">
        <v>0</v>
      </c>
      <c r="HK411">
        <v>27.7426</v>
      </c>
      <c r="HL411">
        <v>999.9</v>
      </c>
      <c r="HM411">
        <v>51.178</v>
      </c>
      <c r="HN411">
        <v>30.575</v>
      </c>
      <c r="HO411">
        <v>25.0405</v>
      </c>
      <c r="HP411">
        <v>54.345</v>
      </c>
      <c r="HQ411">
        <v>42.8486</v>
      </c>
      <c r="HR411">
        <v>1</v>
      </c>
      <c r="HS411">
        <v>0.00991616</v>
      </c>
      <c r="HT411">
        <v>-0.553004</v>
      </c>
      <c r="HU411">
        <v>20.2173</v>
      </c>
      <c r="HV411">
        <v>5.23376</v>
      </c>
      <c r="HW411">
        <v>11.992</v>
      </c>
      <c r="HX411">
        <v>4.9557</v>
      </c>
      <c r="HY411">
        <v>3.30395</v>
      </c>
      <c r="HZ411">
        <v>999.9</v>
      </c>
      <c r="IA411">
        <v>9999</v>
      </c>
      <c r="IB411">
        <v>9999</v>
      </c>
      <c r="IC411">
        <v>9999</v>
      </c>
      <c r="ID411">
        <v>1.86858</v>
      </c>
      <c r="IE411">
        <v>1.86428</v>
      </c>
      <c r="IF411">
        <v>1.8718</v>
      </c>
      <c r="IG411">
        <v>1.86277</v>
      </c>
      <c r="IH411">
        <v>1.86218</v>
      </c>
      <c r="II411">
        <v>1.86859</v>
      </c>
      <c r="IJ411">
        <v>1.85879</v>
      </c>
      <c r="IK411">
        <v>1.86509</v>
      </c>
      <c r="IL411">
        <v>5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5.349</v>
      </c>
      <c r="IZ411">
        <v>0.3491</v>
      </c>
      <c r="JA411">
        <v>4.24591870636989</v>
      </c>
      <c r="JB411">
        <v>0.00406324532283829</v>
      </c>
      <c r="JC411">
        <v>-1.45373754250553e-06</v>
      </c>
      <c r="JD411">
        <v>2.45784242640463e-10</v>
      </c>
      <c r="JE411">
        <v>0.0444475935836347</v>
      </c>
      <c r="JF411">
        <v>0.00491888386651684</v>
      </c>
      <c r="JG411">
        <v>0.000226889049496401</v>
      </c>
      <c r="JH411">
        <v>4.01595507822366e-06</v>
      </c>
      <c r="JI411">
        <v>-0</v>
      </c>
      <c r="JJ411">
        <v>2035</v>
      </c>
      <c r="JK411">
        <v>2</v>
      </c>
      <c r="JL411">
        <v>30</v>
      </c>
      <c r="JM411">
        <v>187215.8</v>
      </c>
      <c r="JN411">
        <v>187215.7</v>
      </c>
      <c r="JO411">
        <v>0.721436</v>
      </c>
      <c r="JP411">
        <v>2.40234</v>
      </c>
      <c r="JQ411">
        <v>1.4978</v>
      </c>
      <c r="JR411">
        <v>2.32666</v>
      </c>
      <c r="JS411">
        <v>1.54419</v>
      </c>
      <c r="JT411">
        <v>2.30225</v>
      </c>
      <c r="JU411">
        <v>35.9178</v>
      </c>
      <c r="JV411">
        <v>24.1138</v>
      </c>
      <c r="JW411">
        <v>18</v>
      </c>
      <c r="JX411">
        <v>546.434</v>
      </c>
      <c r="JY411">
        <v>422.918</v>
      </c>
      <c r="JZ411">
        <v>28.3189</v>
      </c>
      <c r="KA411">
        <v>27.7028</v>
      </c>
      <c r="KB411">
        <v>30</v>
      </c>
      <c r="KC411">
        <v>27.5726</v>
      </c>
      <c r="KD411">
        <v>27.5983</v>
      </c>
      <c r="KE411">
        <v>14.481</v>
      </c>
      <c r="KF411">
        <v>30.8472</v>
      </c>
      <c r="KG411">
        <v>54.8098</v>
      </c>
      <c r="KH411">
        <v>28.3255</v>
      </c>
      <c r="KI411">
        <v>263.976</v>
      </c>
      <c r="KJ411">
        <v>20.7303</v>
      </c>
      <c r="KK411">
        <v>93.4811</v>
      </c>
      <c r="KL411">
        <v>98.8235</v>
      </c>
    </row>
    <row r="412" spans="1:298">
      <c r="A412">
        <v>396</v>
      </c>
      <c r="B412">
        <v>1758482658.1</v>
      </c>
      <c r="C412">
        <v>13330</v>
      </c>
      <c r="D412" t="s">
        <v>1239</v>
      </c>
      <c r="E412" t="s">
        <v>1240</v>
      </c>
      <c r="F412">
        <v>5</v>
      </c>
      <c r="G412" t="s">
        <v>436</v>
      </c>
      <c r="H412" t="s">
        <v>1220</v>
      </c>
      <c r="I412" t="s">
        <v>438</v>
      </c>
      <c r="J412">
        <v>1758482650.68333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287.908530902165</v>
      </c>
      <c r="AL412">
        <v>299.161921212121</v>
      </c>
      <c r="AM412">
        <v>-3.32635454545459</v>
      </c>
      <c r="AN412">
        <v>63.94</v>
      </c>
      <c r="AO412">
        <f>(AQ412 - AP412 + DZ412*1E3/(8.314*(EB412+273.15)) * AS412/DY412 * AR412) * DY412/(100*DM412) * 1000/(1000 - AQ412)</f>
        <v>0</v>
      </c>
      <c r="AP412">
        <v>20.685051357434</v>
      </c>
      <c r="AQ412">
        <v>24.367586013986</v>
      </c>
      <c r="AR412">
        <v>-7.99560479054384e-08</v>
      </c>
      <c r="AS412">
        <v>94.9993966536346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2.96</v>
      </c>
      <c r="DN412">
        <v>0.5</v>
      </c>
      <c r="DO412" t="s">
        <v>440</v>
      </c>
      <c r="DP412">
        <v>2</v>
      </c>
      <c r="DQ412" t="b">
        <v>1</v>
      </c>
      <c r="DR412">
        <v>1758482650.68333</v>
      </c>
      <c r="DS412">
        <v>312.738916666667</v>
      </c>
      <c r="DT412">
        <v>295.50425</v>
      </c>
      <c r="DU412">
        <v>24.3680333333333</v>
      </c>
      <c r="DV412">
        <v>20.6878166666667</v>
      </c>
      <c r="DW412">
        <v>307.3745</v>
      </c>
      <c r="DX412">
        <v>24.0189083333333</v>
      </c>
      <c r="DY412">
        <v>500.006833333333</v>
      </c>
      <c r="DZ412">
        <v>89.9905416666667</v>
      </c>
      <c r="EA412">
        <v>0.031705275</v>
      </c>
      <c r="EB412">
        <v>30.5387</v>
      </c>
      <c r="EC412">
        <v>29.9912916666667</v>
      </c>
      <c r="ED412">
        <v>999.9</v>
      </c>
      <c r="EE412">
        <v>0</v>
      </c>
      <c r="EF412">
        <v>0</v>
      </c>
      <c r="EG412">
        <v>10006.2025</v>
      </c>
      <c r="EH412">
        <v>0</v>
      </c>
      <c r="EI412">
        <v>11.2953</v>
      </c>
      <c r="EJ412">
        <v>17.2347</v>
      </c>
      <c r="EK412">
        <v>320.55</v>
      </c>
      <c r="EL412">
        <v>301.74675</v>
      </c>
      <c r="EM412">
        <v>3.6802175</v>
      </c>
      <c r="EN412">
        <v>295.50425</v>
      </c>
      <c r="EO412">
        <v>20.6878166666667</v>
      </c>
      <c r="EP412">
        <v>2.19289166666667</v>
      </c>
      <c r="EQ412">
        <v>1.8617075</v>
      </c>
      <c r="ER412">
        <v>18.9104833333333</v>
      </c>
      <c r="ES412">
        <v>16.3147666666667</v>
      </c>
      <c r="ET412">
        <v>2000.02583333333</v>
      </c>
      <c r="EU412">
        <v>0.97999675</v>
      </c>
      <c r="EV412">
        <v>0.0200034333333333</v>
      </c>
      <c r="EW412">
        <v>0</v>
      </c>
      <c r="EX412">
        <v>503.779916666667</v>
      </c>
      <c r="EY412">
        <v>5.00016</v>
      </c>
      <c r="EZ412">
        <v>10729.8083333333</v>
      </c>
      <c r="FA412">
        <v>18234.4</v>
      </c>
      <c r="FB412">
        <v>48.5725</v>
      </c>
      <c r="FC412">
        <v>48.937</v>
      </c>
      <c r="FD412">
        <v>49</v>
      </c>
      <c r="FE412">
        <v>48.61975</v>
      </c>
      <c r="FF412">
        <v>50.437</v>
      </c>
      <c r="FG412">
        <v>1955.11583333333</v>
      </c>
      <c r="FH412">
        <v>39.91</v>
      </c>
      <c r="FI412">
        <v>0</v>
      </c>
      <c r="FJ412">
        <v>1758482659.4</v>
      </c>
      <c r="FK412">
        <v>0</v>
      </c>
      <c r="FL412">
        <v>503.720192307692</v>
      </c>
      <c r="FM412">
        <v>4.36810255729764</v>
      </c>
      <c r="FN412">
        <v>83.0974359278236</v>
      </c>
      <c r="FO412">
        <v>10729.3538461538</v>
      </c>
      <c r="FP412">
        <v>15</v>
      </c>
      <c r="FQ412">
        <v>0</v>
      </c>
      <c r="FR412" t="s">
        <v>441</v>
      </c>
      <c r="FS412">
        <v>1747249705.1</v>
      </c>
      <c r="FT412">
        <v>1747249711.1</v>
      </c>
      <c r="FU412">
        <v>0</v>
      </c>
      <c r="FV412">
        <v>0.871</v>
      </c>
      <c r="FW412">
        <v>0.066</v>
      </c>
      <c r="FX412">
        <v>5.486</v>
      </c>
      <c r="FY412">
        <v>0.145</v>
      </c>
      <c r="FZ412">
        <v>420</v>
      </c>
      <c r="GA412">
        <v>16</v>
      </c>
      <c r="GB412">
        <v>0.27</v>
      </c>
      <c r="GC412">
        <v>0.16</v>
      </c>
      <c r="GD412">
        <v>16.9489904761905</v>
      </c>
      <c r="GE412">
        <v>3.84764415584414</v>
      </c>
      <c r="GF412">
        <v>0.547814559260584</v>
      </c>
      <c r="GG412">
        <v>0</v>
      </c>
      <c r="GH412">
        <v>503.543617647059</v>
      </c>
      <c r="GI412">
        <v>3.40817417619184</v>
      </c>
      <c r="GJ412">
        <v>0.392694239289215</v>
      </c>
      <c r="GK412">
        <v>-1</v>
      </c>
      <c r="GL412">
        <v>3.67947904761905</v>
      </c>
      <c r="GM412">
        <v>0.0171740259740229</v>
      </c>
      <c r="GN412">
        <v>0.00273047685485065</v>
      </c>
      <c r="GO412">
        <v>1</v>
      </c>
      <c r="GP412">
        <v>1</v>
      </c>
      <c r="GQ412">
        <v>2</v>
      </c>
      <c r="GR412" t="s">
        <v>448</v>
      </c>
      <c r="GS412">
        <v>3.12537</v>
      </c>
      <c r="GT412">
        <v>2.65706</v>
      </c>
      <c r="GU412">
        <v>0.0654176</v>
      </c>
      <c r="GV412">
        <v>0.0630907</v>
      </c>
      <c r="GW412">
        <v>0.102342</v>
      </c>
      <c r="GX412">
        <v>0.0914655</v>
      </c>
      <c r="GY412">
        <v>24180.7</v>
      </c>
      <c r="GZ412">
        <v>22883.2</v>
      </c>
      <c r="HA412">
        <v>23136.2</v>
      </c>
      <c r="HB412">
        <v>23780</v>
      </c>
      <c r="HC412">
        <v>35389.5</v>
      </c>
      <c r="HD412">
        <v>35755.6</v>
      </c>
      <c r="HE412">
        <v>41709</v>
      </c>
      <c r="HF412">
        <v>42401.1</v>
      </c>
      <c r="HG412">
        <v>1.90998</v>
      </c>
      <c r="HH412">
        <v>1.805</v>
      </c>
      <c r="HI412">
        <v>0.138827</v>
      </c>
      <c r="HJ412">
        <v>0</v>
      </c>
      <c r="HK412">
        <v>27.7353</v>
      </c>
      <c r="HL412">
        <v>999.9</v>
      </c>
      <c r="HM412">
        <v>51.178</v>
      </c>
      <c r="HN412">
        <v>30.575</v>
      </c>
      <c r="HO412">
        <v>25.0422</v>
      </c>
      <c r="HP412">
        <v>54.645</v>
      </c>
      <c r="HQ412">
        <v>42.7885</v>
      </c>
      <c r="HR412">
        <v>1</v>
      </c>
      <c r="HS412">
        <v>0.00990854</v>
      </c>
      <c r="HT412">
        <v>-0.553026</v>
      </c>
      <c r="HU412">
        <v>20.2171</v>
      </c>
      <c r="HV412">
        <v>5.23286</v>
      </c>
      <c r="HW412">
        <v>11.992</v>
      </c>
      <c r="HX412">
        <v>4.95565</v>
      </c>
      <c r="HY412">
        <v>3.30395</v>
      </c>
      <c r="HZ412">
        <v>999.9</v>
      </c>
      <c r="IA412">
        <v>9999</v>
      </c>
      <c r="IB412">
        <v>9999</v>
      </c>
      <c r="IC412">
        <v>9999</v>
      </c>
      <c r="ID412">
        <v>1.86856</v>
      </c>
      <c r="IE412">
        <v>1.86424</v>
      </c>
      <c r="IF412">
        <v>1.87181</v>
      </c>
      <c r="IG412">
        <v>1.86277</v>
      </c>
      <c r="IH412">
        <v>1.86218</v>
      </c>
      <c r="II412">
        <v>1.86859</v>
      </c>
      <c r="IJ412">
        <v>1.85877</v>
      </c>
      <c r="IK412">
        <v>1.8651</v>
      </c>
      <c r="IL412">
        <v>5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5.286</v>
      </c>
      <c r="IZ412">
        <v>0.3491</v>
      </c>
      <c r="JA412">
        <v>4.24591870636989</v>
      </c>
      <c r="JB412">
        <v>0.00406324532283829</v>
      </c>
      <c r="JC412">
        <v>-1.45373754250553e-06</v>
      </c>
      <c r="JD412">
        <v>2.45784242640463e-10</v>
      </c>
      <c r="JE412">
        <v>0.0444475935836347</v>
      </c>
      <c r="JF412">
        <v>0.00491888386651684</v>
      </c>
      <c r="JG412">
        <v>0.000226889049496401</v>
      </c>
      <c r="JH412">
        <v>4.01595507822366e-06</v>
      </c>
      <c r="JI412">
        <v>-0</v>
      </c>
      <c r="JJ412">
        <v>2035</v>
      </c>
      <c r="JK412">
        <v>2</v>
      </c>
      <c r="JL412">
        <v>30</v>
      </c>
      <c r="JM412">
        <v>187215.9</v>
      </c>
      <c r="JN412">
        <v>187215.8</v>
      </c>
      <c r="JO412">
        <v>0.681152</v>
      </c>
      <c r="JP412">
        <v>2.3938</v>
      </c>
      <c r="JQ412">
        <v>1.4978</v>
      </c>
      <c r="JR412">
        <v>2.32666</v>
      </c>
      <c r="JS412">
        <v>1.54419</v>
      </c>
      <c r="JT412">
        <v>2.36694</v>
      </c>
      <c r="JU412">
        <v>35.9178</v>
      </c>
      <c r="JV412">
        <v>24.1225</v>
      </c>
      <c r="JW412">
        <v>18</v>
      </c>
      <c r="JX412">
        <v>546.213</v>
      </c>
      <c r="JY412">
        <v>422.902</v>
      </c>
      <c r="JZ412">
        <v>28.3264</v>
      </c>
      <c r="KA412">
        <v>27.7004</v>
      </c>
      <c r="KB412">
        <v>30</v>
      </c>
      <c r="KC412">
        <v>27.5714</v>
      </c>
      <c r="KD412">
        <v>27.596</v>
      </c>
      <c r="KE412">
        <v>13.6363</v>
      </c>
      <c r="KF412">
        <v>30.8472</v>
      </c>
      <c r="KG412">
        <v>54.8098</v>
      </c>
      <c r="KH412">
        <v>28.3284</v>
      </c>
      <c r="KI412">
        <v>250.359</v>
      </c>
      <c r="KJ412">
        <v>20.7303</v>
      </c>
      <c r="KK412">
        <v>93.4822</v>
      </c>
      <c r="KL412">
        <v>98.8231</v>
      </c>
    </row>
    <row r="413" spans="1:298">
      <c r="A413">
        <v>397</v>
      </c>
      <c r="B413">
        <v>1758482663.1</v>
      </c>
      <c r="C413">
        <v>13335</v>
      </c>
      <c r="D413" t="s">
        <v>1241</v>
      </c>
      <c r="E413" t="s">
        <v>1242</v>
      </c>
      <c r="F413">
        <v>5</v>
      </c>
      <c r="G413" t="s">
        <v>436</v>
      </c>
      <c r="H413" t="s">
        <v>1220</v>
      </c>
      <c r="I413" t="s">
        <v>438</v>
      </c>
      <c r="J413">
        <v>1758482655.68333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271.349955993074</v>
      </c>
      <c r="AL413">
        <v>282.659478787879</v>
      </c>
      <c r="AM413">
        <v>-3.29671688311687</v>
      </c>
      <c r="AN413">
        <v>63.94</v>
      </c>
      <c r="AO413">
        <f>(AQ413 - AP413 + DZ413*1E3/(8.314*(EB413+273.15)) * AS413/DY413 * AR413) * DY413/(100*DM413) * 1000/(1000 - AQ413)</f>
        <v>0</v>
      </c>
      <c r="AP413">
        <v>20.6818933875569</v>
      </c>
      <c r="AQ413">
        <v>24.3620846153846</v>
      </c>
      <c r="AR413">
        <v>-7.74117689441627e-06</v>
      </c>
      <c r="AS413">
        <v>94.9993966536346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2.96</v>
      </c>
      <c r="DN413">
        <v>0.5</v>
      </c>
      <c r="DO413" t="s">
        <v>440</v>
      </c>
      <c r="DP413">
        <v>2</v>
      </c>
      <c r="DQ413" t="b">
        <v>1</v>
      </c>
      <c r="DR413">
        <v>1758482655.68333</v>
      </c>
      <c r="DS413">
        <v>296.485</v>
      </c>
      <c r="DT413">
        <v>279.167583333333</v>
      </c>
      <c r="DU413">
        <v>24.3664083333333</v>
      </c>
      <c r="DV413">
        <v>20.6843916666667</v>
      </c>
      <c r="DW413">
        <v>291.173333333333</v>
      </c>
      <c r="DX413">
        <v>24.0173333333333</v>
      </c>
      <c r="DY413">
        <v>499.976083333333</v>
      </c>
      <c r="DZ413">
        <v>89.990425</v>
      </c>
      <c r="EA413">
        <v>0.0315916333333333</v>
      </c>
      <c r="EB413">
        <v>30.5401333333333</v>
      </c>
      <c r="EC413">
        <v>29.9974416666667</v>
      </c>
      <c r="ED413">
        <v>999.9</v>
      </c>
      <c r="EE413">
        <v>0</v>
      </c>
      <c r="EF413">
        <v>0</v>
      </c>
      <c r="EG413">
        <v>10012.865</v>
      </c>
      <c r="EH413">
        <v>0</v>
      </c>
      <c r="EI413">
        <v>11.2953</v>
      </c>
      <c r="EJ413">
        <v>17.3174083333333</v>
      </c>
      <c r="EK413">
        <v>303.889583333333</v>
      </c>
      <c r="EL413">
        <v>285.063916666667</v>
      </c>
      <c r="EM413">
        <v>3.682025</v>
      </c>
      <c r="EN413">
        <v>279.167583333333</v>
      </c>
      <c r="EO413">
        <v>20.6843916666667</v>
      </c>
      <c r="EP413">
        <v>2.19274416666667</v>
      </c>
      <c r="EQ413">
        <v>1.86139666666667</v>
      </c>
      <c r="ER413">
        <v>18.9094</v>
      </c>
      <c r="ES413">
        <v>16.3121583333333</v>
      </c>
      <c r="ET413">
        <v>2000.00833333333</v>
      </c>
      <c r="EU413">
        <v>0.9799965</v>
      </c>
      <c r="EV413">
        <v>0.0200036666666667</v>
      </c>
      <c r="EW413">
        <v>0</v>
      </c>
      <c r="EX413">
        <v>504.210916666667</v>
      </c>
      <c r="EY413">
        <v>5.00016</v>
      </c>
      <c r="EZ413">
        <v>10737.275</v>
      </c>
      <c r="FA413">
        <v>18234.2333333333</v>
      </c>
      <c r="FB413">
        <v>48.562</v>
      </c>
      <c r="FC413">
        <v>48.937</v>
      </c>
      <c r="FD413">
        <v>49</v>
      </c>
      <c r="FE413">
        <v>48.604</v>
      </c>
      <c r="FF413">
        <v>50.437</v>
      </c>
      <c r="FG413">
        <v>1955.09833333333</v>
      </c>
      <c r="FH413">
        <v>39.91</v>
      </c>
      <c r="FI413">
        <v>0</v>
      </c>
      <c r="FJ413">
        <v>1758482664.2</v>
      </c>
      <c r="FK413">
        <v>0</v>
      </c>
      <c r="FL413">
        <v>504.152038461538</v>
      </c>
      <c r="FM413">
        <v>5.33664956552111</v>
      </c>
      <c r="FN413">
        <v>104.62905992808</v>
      </c>
      <c r="FO413">
        <v>10736.6384615385</v>
      </c>
      <c r="FP413">
        <v>15</v>
      </c>
      <c r="FQ413">
        <v>0</v>
      </c>
      <c r="FR413" t="s">
        <v>441</v>
      </c>
      <c r="FS413">
        <v>1747249705.1</v>
      </c>
      <c r="FT413">
        <v>1747249711.1</v>
      </c>
      <c r="FU413">
        <v>0</v>
      </c>
      <c r="FV413">
        <v>0.871</v>
      </c>
      <c r="FW413">
        <v>0.066</v>
      </c>
      <c r="FX413">
        <v>5.486</v>
      </c>
      <c r="FY413">
        <v>0.145</v>
      </c>
      <c r="FZ413">
        <v>420</v>
      </c>
      <c r="GA413">
        <v>16</v>
      </c>
      <c r="GB413">
        <v>0.27</v>
      </c>
      <c r="GC413">
        <v>0.16</v>
      </c>
      <c r="GD413">
        <v>17.290275</v>
      </c>
      <c r="GE413">
        <v>1.57863609022556</v>
      </c>
      <c r="GF413">
        <v>0.334814980063617</v>
      </c>
      <c r="GG413">
        <v>0</v>
      </c>
      <c r="GH413">
        <v>503.918088235294</v>
      </c>
      <c r="GI413">
        <v>5.19289533587472</v>
      </c>
      <c r="GJ413">
        <v>0.549955632844037</v>
      </c>
      <c r="GK413">
        <v>-1</v>
      </c>
      <c r="GL413">
        <v>3.6804705</v>
      </c>
      <c r="GM413">
        <v>0.025930375939848</v>
      </c>
      <c r="GN413">
        <v>0.00297235508477704</v>
      </c>
      <c r="GO413">
        <v>1</v>
      </c>
      <c r="GP413">
        <v>1</v>
      </c>
      <c r="GQ413">
        <v>2</v>
      </c>
      <c r="GR413" t="s">
        <v>448</v>
      </c>
      <c r="GS413">
        <v>3.12551</v>
      </c>
      <c r="GT413">
        <v>2.65761</v>
      </c>
      <c r="GU413">
        <v>0.0622942</v>
      </c>
      <c r="GV413">
        <v>0.0597725</v>
      </c>
      <c r="GW413">
        <v>0.102333</v>
      </c>
      <c r="GX413">
        <v>0.0914564</v>
      </c>
      <c r="GY413">
        <v>24261.2</v>
      </c>
      <c r="GZ413">
        <v>22964.9</v>
      </c>
      <c r="HA413">
        <v>23135.9</v>
      </c>
      <c r="HB413">
        <v>23780.7</v>
      </c>
      <c r="HC413">
        <v>35389.3</v>
      </c>
      <c r="HD413">
        <v>35756.7</v>
      </c>
      <c r="HE413">
        <v>41708.6</v>
      </c>
      <c r="HF413">
        <v>42402.3</v>
      </c>
      <c r="HG413">
        <v>1.91028</v>
      </c>
      <c r="HH413">
        <v>1.80457</v>
      </c>
      <c r="HI413">
        <v>0.138968</v>
      </c>
      <c r="HJ413">
        <v>0</v>
      </c>
      <c r="HK413">
        <v>27.7306</v>
      </c>
      <c r="HL413">
        <v>999.9</v>
      </c>
      <c r="HM413">
        <v>51.178</v>
      </c>
      <c r="HN413">
        <v>30.595</v>
      </c>
      <c r="HO413">
        <v>25.0735</v>
      </c>
      <c r="HP413">
        <v>54.685</v>
      </c>
      <c r="HQ413">
        <v>42.8486</v>
      </c>
      <c r="HR413">
        <v>1</v>
      </c>
      <c r="HS413">
        <v>0.00982978</v>
      </c>
      <c r="HT413">
        <v>-0.291531</v>
      </c>
      <c r="HU413">
        <v>20.2169</v>
      </c>
      <c r="HV413">
        <v>5.23316</v>
      </c>
      <c r="HW413">
        <v>11.992</v>
      </c>
      <c r="HX413">
        <v>4.9557</v>
      </c>
      <c r="HY413">
        <v>3.304</v>
      </c>
      <c r="HZ413">
        <v>999.9</v>
      </c>
      <c r="IA413">
        <v>9999</v>
      </c>
      <c r="IB413">
        <v>9999</v>
      </c>
      <c r="IC413">
        <v>9999</v>
      </c>
      <c r="ID413">
        <v>1.86857</v>
      </c>
      <c r="IE413">
        <v>1.86424</v>
      </c>
      <c r="IF413">
        <v>1.87181</v>
      </c>
      <c r="IG413">
        <v>1.86277</v>
      </c>
      <c r="IH413">
        <v>1.86218</v>
      </c>
      <c r="II413">
        <v>1.86859</v>
      </c>
      <c r="IJ413">
        <v>1.85878</v>
      </c>
      <c r="IK413">
        <v>1.8651</v>
      </c>
      <c r="IL413">
        <v>5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5.232</v>
      </c>
      <c r="IZ413">
        <v>0.349</v>
      </c>
      <c r="JA413">
        <v>4.24591870636989</v>
      </c>
      <c r="JB413">
        <v>0.00406324532283829</v>
      </c>
      <c r="JC413">
        <v>-1.45373754250553e-06</v>
      </c>
      <c r="JD413">
        <v>2.45784242640463e-10</v>
      </c>
      <c r="JE413">
        <v>0.0444475935836347</v>
      </c>
      <c r="JF413">
        <v>0.00491888386651684</v>
      </c>
      <c r="JG413">
        <v>0.000226889049496401</v>
      </c>
      <c r="JH413">
        <v>4.01595507822366e-06</v>
      </c>
      <c r="JI413">
        <v>-0</v>
      </c>
      <c r="JJ413">
        <v>2035</v>
      </c>
      <c r="JK413">
        <v>2</v>
      </c>
      <c r="JL413">
        <v>30</v>
      </c>
      <c r="JM413">
        <v>187216</v>
      </c>
      <c r="JN413">
        <v>187215.9</v>
      </c>
      <c r="JO413">
        <v>0.649414</v>
      </c>
      <c r="JP413">
        <v>2.3938</v>
      </c>
      <c r="JQ413">
        <v>1.4978</v>
      </c>
      <c r="JR413">
        <v>2.32666</v>
      </c>
      <c r="JS413">
        <v>1.54419</v>
      </c>
      <c r="JT413">
        <v>2.35962</v>
      </c>
      <c r="JU413">
        <v>35.9178</v>
      </c>
      <c r="JV413">
        <v>24.1313</v>
      </c>
      <c r="JW413">
        <v>18</v>
      </c>
      <c r="JX413">
        <v>546.398</v>
      </c>
      <c r="JY413">
        <v>422.642</v>
      </c>
      <c r="JZ413">
        <v>28.33</v>
      </c>
      <c r="KA413">
        <v>27.6997</v>
      </c>
      <c r="KB413">
        <v>30</v>
      </c>
      <c r="KC413">
        <v>27.5703</v>
      </c>
      <c r="KD413">
        <v>27.5942</v>
      </c>
      <c r="KE413">
        <v>12.9158</v>
      </c>
      <c r="KF413">
        <v>30.8472</v>
      </c>
      <c r="KG413">
        <v>54.8098</v>
      </c>
      <c r="KH413">
        <v>28.1257</v>
      </c>
      <c r="KI413">
        <v>229.931</v>
      </c>
      <c r="KJ413">
        <v>20.7304</v>
      </c>
      <c r="KK413">
        <v>93.4813</v>
      </c>
      <c r="KL413">
        <v>98.8259</v>
      </c>
    </row>
    <row r="414" spans="1:298">
      <c r="A414">
        <v>398</v>
      </c>
      <c r="B414">
        <v>1758482668.1</v>
      </c>
      <c r="C414">
        <v>13340</v>
      </c>
      <c r="D414" t="s">
        <v>1243</v>
      </c>
      <c r="E414" t="s">
        <v>1244</v>
      </c>
      <c r="F414">
        <v>5</v>
      </c>
      <c r="G414" t="s">
        <v>436</v>
      </c>
      <c r="H414" t="s">
        <v>1220</v>
      </c>
      <c r="I414" t="s">
        <v>438</v>
      </c>
      <c r="J414">
        <v>1758482660.02308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254.318713818182</v>
      </c>
      <c r="AL414">
        <v>265.898090909091</v>
      </c>
      <c r="AM414">
        <v>-3.34208138528142</v>
      </c>
      <c r="AN414">
        <v>63.94</v>
      </c>
      <c r="AO414">
        <f>(AQ414 - AP414 + DZ414*1E3/(8.314*(EB414+273.15)) * AS414/DY414 * AR414) * DY414/(100*DM414) * 1000/(1000 - AQ414)</f>
        <v>0</v>
      </c>
      <c r="AP414">
        <v>20.6787381525799</v>
      </c>
      <c r="AQ414">
        <v>24.3608286713287</v>
      </c>
      <c r="AR414">
        <v>-6.51108184302062e-06</v>
      </c>
      <c r="AS414">
        <v>94.9993966536346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2.96</v>
      </c>
      <c r="DN414">
        <v>0.5</v>
      </c>
      <c r="DO414" t="s">
        <v>440</v>
      </c>
      <c r="DP414">
        <v>2</v>
      </c>
      <c r="DQ414" t="b">
        <v>1</v>
      </c>
      <c r="DR414">
        <v>1758482660.02308</v>
      </c>
      <c r="DS414">
        <v>282.411461538462</v>
      </c>
      <c r="DT414">
        <v>264.823461538462</v>
      </c>
      <c r="DU414">
        <v>24.3645153846154</v>
      </c>
      <c r="DV414">
        <v>20.6812307692308</v>
      </c>
      <c r="DW414">
        <v>277.146</v>
      </c>
      <c r="DX414">
        <v>24.0154846153846</v>
      </c>
      <c r="DY414">
        <v>499.995923076923</v>
      </c>
      <c r="DZ414">
        <v>89.9897615384616</v>
      </c>
      <c r="EA414">
        <v>0.0316748307692308</v>
      </c>
      <c r="EB414">
        <v>30.5399230769231</v>
      </c>
      <c r="EC414">
        <v>29.9980230769231</v>
      </c>
      <c r="ED414">
        <v>999.9</v>
      </c>
      <c r="EE414">
        <v>0</v>
      </c>
      <c r="EF414">
        <v>0</v>
      </c>
      <c r="EG414">
        <v>10011.97</v>
      </c>
      <c r="EH414">
        <v>0</v>
      </c>
      <c r="EI414">
        <v>11.2953</v>
      </c>
      <c r="EJ414">
        <v>17.5879307692308</v>
      </c>
      <c r="EK414">
        <v>289.464076923077</v>
      </c>
      <c r="EL414">
        <v>270.416076923077</v>
      </c>
      <c r="EM414">
        <v>3.68329846153846</v>
      </c>
      <c r="EN414">
        <v>264.823461538462</v>
      </c>
      <c r="EO414">
        <v>20.6812307692308</v>
      </c>
      <c r="EP414">
        <v>2.19255769230769</v>
      </c>
      <c r="EQ414">
        <v>1.86109923076923</v>
      </c>
      <c r="ER414">
        <v>18.9080307692308</v>
      </c>
      <c r="ES414">
        <v>16.3096461538462</v>
      </c>
      <c r="ET414">
        <v>2000.01461538462</v>
      </c>
      <c r="EU414">
        <v>0.979996538461539</v>
      </c>
      <c r="EV414">
        <v>0.0200036307692308</v>
      </c>
      <c r="EW414">
        <v>0</v>
      </c>
      <c r="EX414">
        <v>504.706461538462</v>
      </c>
      <c r="EY414">
        <v>5.00016</v>
      </c>
      <c r="EZ414">
        <v>10745.6153846154</v>
      </c>
      <c r="FA414">
        <v>18234.3076923077</v>
      </c>
      <c r="FB414">
        <v>48.562</v>
      </c>
      <c r="FC414">
        <v>48.937</v>
      </c>
      <c r="FD414">
        <v>48.9951538461538</v>
      </c>
      <c r="FE414">
        <v>48.6007692307692</v>
      </c>
      <c r="FF414">
        <v>50.437</v>
      </c>
      <c r="FG414">
        <v>1955.10461538462</v>
      </c>
      <c r="FH414">
        <v>39.91</v>
      </c>
      <c r="FI414">
        <v>0</v>
      </c>
      <c r="FJ414">
        <v>1758482669.6</v>
      </c>
      <c r="FK414">
        <v>0</v>
      </c>
      <c r="FL414">
        <v>504.75624</v>
      </c>
      <c r="FM414">
        <v>7.68976923234611</v>
      </c>
      <c r="FN414">
        <v>116.68461557193</v>
      </c>
      <c r="FO414">
        <v>10747.232</v>
      </c>
      <c r="FP414">
        <v>15</v>
      </c>
      <c r="FQ414">
        <v>0</v>
      </c>
      <c r="FR414" t="s">
        <v>441</v>
      </c>
      <c r="FS414">
        <v>1747249705.1</v>
      </c>
      <c r="FT414">
        <v>1747249711.1</v>
      </c>
      <c r="FU414">
        <v>0</v>
      </c>
      <c r="FV414">
        <v>0.871</v>
      </c>
      <c r="FW414">
        <v>0.066</v>
      </c>
      <c r="FX414">
        <v>5.486</v>
      </c>
      <c r="FY414">
        <v>0.145</v>
      </c>
      <c r="FZ414">
        <v>420</v>
      </c>
      <c r="GA414">
        <v>16</v>
      </c>
      <c r="GB414">
        <v>0.27</v>
      </c>
      <c r="GC414">
        <v>0.16</v>
      </c>
      <c r="GD414">
        <v>17.394580952381</v>
      </c>
      <c r="GE414">
        <v>3.31545974025973</v>
      </c>
      <c r="GF414">
        <v>0.407730617908498</v>
      </c>
      <c r="GG414">
        <v>0</v>
      </c>
      <c r="GH414">
        <v>504.373911764706</v>
      </c>
      <c r="GI414">
        <v>6.1612986919016</v>
      </c>
      <c r="GJ414">
        <v>0.640742187652775</v>
      </c>
      <c r="GK414">
        <v>-1</v>
      </c>
      <c r="GL414">
        <v>3.68206428571429</v>
      </c>
      <c r="GM414">
        <v>0.0210911688311717</v>
      </c>
      <c r="GN414">
        <v>0.00269370972987875</v>
      </c>
      <c r="GO414">
        <v>1</v>
      </c>
      <c r="GP414">
        <v>1</v>
      </c>
      <c r="GQ414">
        <v>2</v>
      </c>
      <c r="GR414" t="s">
        <v>448</v>
      </c>
      <c r="GS414">
        <v>3.12546</v>
      </c>
      <c r="GT414">
        <v>2.65742</v>
      </c>
      <c r="GU414">
        <v>0.0590965</v>
      </c>
      <c r="GV414">
        <v>0.0566803</v>
      </c>
      <c r="GW414">
        <v>0.102313</v>
      </c>
      <c r="GX414">
        <v>0.0914405</v>
      </c>
      <c r="GY414">
        <v>24344</v>
      </c>
      <c r="GZ414">
        <v>23040.2</v>
      </c>
      <c r="HA414">
        <v>23136</v>
      </c>
      <c r="HB414">
        <v>23780.5</v>
      </c>
      <c r="HC414">
        <v>35389.9</v>
      </c>
      <c r="HD414">
        <v>35756.8</v>
      </c>
      <c r="HE414">
        <v>41708.7</v>
      </c>
      <c r="HF414">
        <v>42401.9</v>
      </c>
      <c r="HG414">
        <v>1.91028</v>
      </c>
      <c r="HH414">
        <v>1.80465</v>
      </c>
      <c r="HI414">
        <v>0.139028</v>
      </c>
      <c r="HJ414">
        <v>0</v>
      </c>
      <c r="HK414">
        <v>27.7261</v>
      </c>
      <c r="HL414">
        <v>999.9</v>
      </c>
      <c r="HM414">
        <v>51.178</v>
      </c>
      <c r="HN414">
        <v>30.575</v>
      </c>
      <c r="HO414">
        <v>25.0446</v>
      </c>
      <c r="HP414">
        <v>54.665</v>
      </c>
      <c r="HQ414">
        <v>42.9327</v>
      </c>
      <c r="HR414">
        <v>1</v>
      </c>
      <c r="HS414">
        <v>0.0102388</v>
      </c>
      <c r="HT414">
        <v>0.0540659</v>
      </c>
      <c r="HU414">
        <v>20.2175</v>
      </c>
      <c r="HV414">
        <v>5.23182</v>
      </c>
      <c r="HW414">
        <v>11.992</v>
      </c>
      <c r="HX414">
        <v>4.95515</v>
      </c>
      <c r="HY414">
        <v>3.3036</v>
      </c>
      <c r="HZ414">
        <v>999.9</v>
      </c>
      <c r="IA414">
        <v>9999</v>
      </c>
      <c r="IB414">
        <v>9999</v>
      </c>
      <c r="IC414">
        <v>9999</v>
      </c>
      <c r="ID414">
        <v>1.86858</v>
      </c>
      <c r="IE414">
        <v>1.86424</v>
      </c>
      <c r="IF414">
        <v>1.87181</v>
      </c>
      <c r="IG414">
        <v>1.86278</v>
      </c>
      <c r="IH414">
        <v>1.86218</v>
      </c>
      <c r="II414">
        <v>1.86859</v>
      </c>
      <c r="IJ414">
        <v>1.85877</v>
      </c>
      <c r="IK414">
        <v>1.86511</v>
      </c>
      <c r="IL414">
        <v>5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5.178</v>
      </c>
      <c r="IZ414">
        <v>0.3489</v>
      </c>
      <c r="JA414">
        <v>4.24591870636989</v>
      </c>
      <c r="JB414">
        <v>0.00406324532283829</v>
      </c>
      <c r="JC414">
        <v>-1.45373754250553e-06</v>
      </c>
      <c r="JD414">
        <v>2.45784242640463e-10</v>
      </c>
      <c r="JE414">
        <v>0.0444475935836347</v>
      </c>
      <c r="JF414">
        <v>0.00491888386651684</v>
      </c>
      <c r="JG414">
        <v>0.000226889049496401</v>
      </c>
      <c r="JH414">
        <v>4.01595507822366e-06</v>
      </c>
      <c r="JI414">
        <v>-0</v>
      </c>
      <c r="JJ414">
        <v>2035</v>
      </c>
      <c r="JK414">
        <v>2</v>
      </c>
      <c r="JL414">
        <v>30</v>
      </c>
      <c r="JM414">
        <v>187216</v>
      </c>
      <c r="JN414">
        <v>187216</v>
      </c>
      <c r="JO414">
        <v>0.611572</v>
      </c>
      <c r="JP414">
        <v>2.40723</v>
      </c>
      <c r="JQ414">
        <v>1.49902</v>
      </c>
      <c r="JR414">
        <v>2.32666</v>
      </c>
      <c r="JS414">
        <v>1.54419</v>
      </c>
      <c r="JT414">
        <v>2.2937</v>
      </c>
      <c r="JU414">
        <v>35.9178</v>
      </c>
      <c r="JV414">
        <v>24.1225</v>
      </c>
      <c r="JW414">
        <v>18</v>
      </c>
      <c r="JX414">
        <v>546.379</v>
      </c>
      <c r="JY414">
        <v>422.678</v>
      </c>
      <c r="JZ414">
        <v>28.1703</v>
      </c>
      <c r="KA414">
        <v>27.6981</v>
      </c>
      <c r="KB414">
        <v>30.0003</v>
      </c>
      <c r="KC414">
        <v>27.5681</v>
      </c>
      <c r="KD414">
        <v>27.5932</v>
      </c>
      <c r="KE414">
        <v>12.2036</v>
      </c>
      <c r="KF414">
        <v>30.8472</v>
      </c>
      <c r="KG414">
        <v>54.8098</v>
      </c>
      <c r="KH414">
        <v>28.1687</v>
      </c>
      <c r="KI414">
        <v>216.328</v>
      </c>
      <c r="KJ414">
        <v>20.7326</v>
      </c>
      <c r="KK414">
        <v>93.4814</v>
      </c>
      <c r="KL414">
        <v>98.8252</v>
      </c>
    </row>
    <row r="415" spans="1:298">
      <c r="A415">
        <v>399</v>
      </c>
      <c r="B415">
        <v>1758482673.1</v>
      </c>
      <c r="C415">
        <v>13345</v>
      </c>
      <c r="D415" t="s">
        <v>1245</v>
      </c>
      <c r="E415" t="s">
        <v>1246</v>
      </c>
      <c r="F415">
        <v>5</v>
      </c>
      <c r="G415" t="s">
        <v>436</v>
      </c>
      <c r="H415" t="s">
        <v>1220</v>
      </c>
      <c r="I415" t="s">
        <v>438</v>
      </c>
      <c r="J415">
        <v>1758482664.94615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238.447289541126</v>
      </c>
      <c r="AL415">
        <v>249.800872727273</v>
      </c>
      <c r="AM415">
        <v>-3.20967748917749</v>
      </c>
      <c r="AN415">
        <v>63.94</v>
      </c>
      <c r="AO415">
        <f>(AQ415 - AP415 + DZ415*1E3/(8.314*(EB415+273.15)) * AS415/DY415 * AR415) * DY415/(100*DM415) * 1000/(1000 - AQ415)</f>
        <v>0</v>
      </c>
      <c r="AP415">
        <v>20.6738987692083</v>
      </c>
      <c r="AQ415">
        <v>24.3534132867133</v>
      </c>
      <c r="AR415">
        <v>-1.2872800462767e-05</v>
      </c>
      <c r="AS415">
        <v>94.9993966536346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2.96</v>
      </c>
      <c r="DN415">
        <v>0.5</v>
      </c>
      <c r="DO415" t="s">
        <v>440</v>
      </c>
      <c r="DP415">
        <v>2</v>
      </c>
      <c r="DQ415" t="b">
        <v>1</v>
      </c>
      <c r="DR415">
        <v>1758482664.94615</v>
      </c>
      <c r="DS415">
        <v>266.539384615385</v>
      </c>
      <c r="DT415">
        <v>248.908615384615</v>
      </c>
      <c r="DU415">
        <v>24.3608461538462</v>
      </c>
      <c r="DV415">
        <v>20.6775461538462</v>
      </c>
      <c r="DW415">
        <v>261.326769230769</v>
      </c>
      <c r="DX415">
        <v>24.0118923076923</v>
      </c>
      <c r="DY415">
        <v>499.961</v>
      </c>
      <c r="DZ415">
        <v>89.9893153846154</v>
      </c>
      <c r="EA415">
        <v>0.0317956846153846</v>
      </c>
      <c r="EB415">
        <v>30.5392846153846</v>
      </c>
      <c r="EC415">
        <v>29.9963384615385</v>
      </c>
      <c r="ED415">
        <v>999.9</v>
      </c>
      <c r="EE415">
        <v>0</v>
      </c>
      <c r="EF415">
        <v>0</v>
      </c>
      <c r="EG415">
        <v>10012.2069230769</v>
      </c>
      <c r="EH415">
        <v>0</v>
      </c>
      <c r="EI415">
        <v>11.2953</v>
      </c>
      <c r="EJ415">
        <v>17.6307076923077</v>
      </c>
      <c r="EK415">
        <v>273.194692307692</v>
      </c>
      <c r="EL415">
        <v>254.164230769231</v>
      </c>
      <c r="EM415">
        <v>3.68332153846154</v>
      </c>
      <c r="EN415">
        <v>248.908615384615</v>
      </c>
      <c r="EO415">
        <v>20.6775461538462</v>
      </c>
      <c r="EP415">
        <v>2.19221692307692</v>
      </c>
      <c r="EQ415">
        <v>1.86075769230769</v>
      </c>
      <c r="ER415">
        <v>18.9055384615385</v>
      </c>
      <c r="ES415">
        <v>16.3067692307692</v>
      </c>
      <c r="ET415">
        <v>1999.99846153846</v>
      </c>
      <c r="EU415">
        <v>0.979996307692308</v>
      </c>
      <c r="EV415">
        <v>0.0200038384615385</v>
      </c>
      <c r="EW415">
        <v>0</v>
      </c>
      <c r="EX415">
        <v>505.231461538462</v>
      </c>
      <c r="EY415">
        <v>5.00016</v>
      </c>
      <c r="EZ415">
        <v>10754.9615384615</v>
      </c>
      <c r="FA415">
        <v>18234.1692307692</v>
      </c>
      <c r="FB415">
        <v>48.5668461538462</v>
      </c>
      <c r="FC415">
        <v>48.937</v>
      </c>
      <c r="FD415">
        <v>48.9951538461538</v>
      </c>
      <c r="FE415">
        <v>48.5862307692308</v>
      </c>
      <c r="FF415">
        <v>50.437</v>
      </c>
      <c r="FG415">
        <v>1955.08846153846</v>
      </c>
      <c r="FH415">
        <v>39.91</v>
      </c>
      <c r="FI415">
        <v>0</v>
      </c>
      <c r="FJ415">
        <v>1758482674.4</v>
      </c>
      <c r="FK415">
        <v>0</v>
      </c>
      <c r="FL415">
        <v>505.29452</v>
      </c>
      <c r="FM415">
        <v>6.34276921572963</v>
      </c>
      <c r="FN415">
        <v>123.484615187527</v>
      </c>
      <c r="FO415">
        <v>10756.744</v>
      </c>
      <c r="FP415">
        <v>15</v>
      </c>
      <c r="FQ415">
        <v>0</v>
      </c>
      <c r="FR415" t="s">
        <v>441</v>
      </c>
      <c r="FS415">
        <v>1747249705.1</v>
      </c>
      <c r="FT415">
        <v>1747249711.1</v>
      </c>
      <c r="FU415">
        <v>0</v>
      </c>
      <c r="FV415">
        <v>0.871</v>
      </c>
      <c r="FW415">
        <v>0.066</v>
      </c>
      <c r="FX415">
        <v>5.486</v>
      </c>
      <c r="FY415">
        <v>0.145</v>
      </c>
      <c r="FZ415">
        <v>420</v>
      </c>
      <c r="GA415">
        <v>16</v>
      </c>
      <c r="GB415">
        <v>0.27</v>
      </c>
      <c r="GC415">
        <v>0.16</v>
      </c>
      <c r="GD415">
        <v>17.5053238095238</v>
      </c>
      <c r="GE415">
        <v>1.17765974025979</v>
      </c>
      <c r="GF415">
        <v>0.304453263134273</v>
      </c>
      <c r="GG415">
        <v>0</v>
      </c>
      <c r="GH415">
        <v>504.780705882353</v>
      </c>
      <c r="GI415">
        <v>6.62487394939823</v>
      </c>
      <c r="GJ415">
        <v>0.678973122980655</v>
      </c>
      <c r="GK415">
        <v>-1</v>
      </c>
      <c r="GL415">
        <v>3.68307857142857</v>
      </c>
      <c r="GM415">
        <v>0.0049737662337751</v>
      </c>
      <c r="GN415">
        <v>0.00138935506008837</v>
      </c>
      <c r="GO415">
        <v>1</v>
      </c>
      <c r="GP415">
        <v>1</v>
      </c>
      <c r="GQ415">
        <v>2</v>
      </c>
      <c r="GR415" t="s">
        <v>448</v>
      </c>
      <c r="GS415">
        <v>3.12537</v>
      </c>
      <c r="GT415">
        <v>2.65771</v>
      </c>
      <c r="GU415">
        <v>0.0559217</v>
      </c>
      <c r="GV415">
        <v>0.0532798</v>
      </c>
      <c r="GW415">
        <v>0.102297</v>
      </c>
      <c r="GX415">
        <v>0.0914327</v>
      </c>
      <c r="GY415">
        <v>24425.9</v>
      </c>
      <c r="GZ415">
        <v>23123.4</v>
      </c>
      <c r="HA415">
        <v>23135.8</v>
      </c>
      <c r="HB415">
        <v>23780.7</v>
      </c>
      <c r="HC415">
        <v>35390.1</v>
      </c>
      <c r="HD415">
        <v>35757</v>
      </c>
      <c r="HE415">
        <v>41708.5</v>
      </c>
      <c r="HF415">
        <v>42402.1</v>
      </c>
      <c r="HG415">
        <v>1.9101</v>
      </c>
      <c r="HH415">
        <v>1.80488</v>
      </c>
      <c r="HI415">
        <v>0.138726</v>
      </c>
      <c r="HJ415">
        <v>0</v>
      </c>
      <c r="HK415">
        <v>27.7225</v>
      </c>
      <c r="HL415">
        <v>999.9</v>
      </c>
      <c r="HM415">
        <v>51.154</v>
      </c>
      <c r="HN415">
        <v>30.575</v>
      </c>
      <c r="HO415">
        <v>25.0293</v>
      </c>
      <c r="HP415">
        <v>54.405</v>
      </c>
      <c r="HQ415">
        <v>42.8526</v>
      </c>
      <c r="HR415">
        <v>1</v>
      </c>
      <c r="HS415">
        <v>0.00972561</v>
      </c>
      <c r="HT415">
        <v>-0.348562</v>
      </c>
      <c r="HU415">
        <v>20.2175</v>
      </c>
      <c r="HV415">
        <v>5.23286</v>
      </c>
      <c r="HW415">
        <v>11.992</v>
      </c>
      <c r="HX415">
        <v>4.9558</v>
      </c>
      <c r="HY415">
        <v>3.30395</v>
      </c>
      <c r="HZ415">
        <v>999.9</v>
      </c>
      <c r="IA415">
        <v>9999</v>
      </c>
      <c r="IB415">
        <v>9999</v>
      </c>
      <c r="IC415">
        <v>9999</v>
      </c>
      <c r="ID415">
        <v>1.86857</v>
      </c>
      <c r="IE415">
        <v>1.86425</v>
      </c>
      <c r="IF415">
        <v>1.87181</v>
      </c>
      <c r="IG415">
        <v>1.86278</v>
      </c>
      <c r="IH415">
        <v>1.86218</v>
      </c>
      <c r="II415">
        <v>1.86859</v>
      </c>
      <c r="IJ415">
        <v>1.85878</v>
      </c>
      <c r="IK415">
        <v>1.86513</v>
      </c>
      <c r="IL415">
        <v>5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5.125</v>
      </c>
      <c r="IZ415">
        <v>0.3487</v>
      </c>
      <c r="JA415">
        <v>4.24591870636989</v>
      </c>
      <c r="JB415">
        <v>0.00406324532283829</v>
      </c>
      <c r="JC415">
        <v>-1.45373754250553e-06</v>
      </c>
      <c r="JD415">
        <v>2.45784242640463e-10</v>
      </c>
      <c r="JE415">
        <v>0.0444475935836347</v>
      </c>
      <c r="JF415">
        <v>0.00491888386651684</v>
      </c>
      <c r="JG415">
        <v>0.000226889049496401</v>
      </c>
      <c r="JH415">
        <v>4.01595507822366e-06</v>
      </c>
      <c r="JI415">
        <v>-0</v>
      </c>
      <c r="JJ415">
        <v>2035</v>
      </c>
      <c r="JK415">
        <v>2</v>
      </c>
      <c r="JL415">
        <v>30</v>
      </c>
      <c r="JM415">
        <v>187216.1</v>
      </c>
      <c r="JN415">
        <v>187216</v>
      </c>
      <c r="JO415">
        <v>0.578613</v>
      </c>
      <c r="JP415">
        <v>2.41943</v>
      </c>
      <c r="JQ415">
        <v>1.49902</v>
      </c>
      <c r="JR415">
        <v>2.32666</v>
      </c>
      <c r="JS415">
        <v>1.54419</v>
      </c>
      <c r="JT415">
        <v>2.26196</v>
      </c>
      <c r="JU415">
        <v>35.9178</v>
      </c>
      <c r="JV415">
        <v>24.1138</v>
      </c>
      <c r="JW415">
        <v>18</v>
      </c>
      <c r="JX415">
        <v>546.256</v>
      </c>
      <c r="JY415">
        <v>422.795</v>
      </c>
      <c r="JZ415">
        <v>28.1376</v>
      </c>
      <c r="KA415">
        <v>27.6964</v>
      </c>
      <c r="KB415">
        <v>29.9999</v>
      </c>
      <c r="KC415">
        <v>27.5669</v>
      </c>
      <c r="KD415">
        <v>27.5913</v>
      </c>
      <c r="KE415">
        <v>11.4844</v>
      </c>
      <c r="KF415">
        <v>30.8472</v>
      </c>
      <c r="KG415">
        <v>54.8098</v>
      </c>
      <c r="KH415">
        <v>28.1757</v>
      </c>
      <c r="KI415">
        <v>196.089</v>
      </c>
      <c r="KJ415">
        <v>20.7363</v>
      </c>
      <c r="KK415">
        <v>93.4808</v>
      </c>
      <c r="KL415">
        <v>98.8257</v>
      </c>
    </row>
    <row r="416" spans="1:298">
      <c r="A416">
        <v>400</v>
      </c>
      <c r="B416">
        <v>1758482678.1</v>
      </c>
      <c r="C416">
        <v>13350</v>
      </c>
      <c r="D416" t="s">
        <v>1247</v>
      </c>
      <c r="E416" t="s">
        <v>1248</v>
      </c>
      <c r="F416">
        <v>5</v>
      </c>
      <c r="G416" t="s">
        <v>436</v>
      </c>
      <c r="H416" t="s">
        <v>1220</v>
      </c>
      <c r="I416" t="s">
        <v>438</v>
      </c>
      <c r="J416">
        <v>1758482669.94615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221.517905984416</v>
      </c>
      <c r="AL416">
        <v>233.483551515151</v>
      </c>
      <c r="AM416">
        <v>-3.26555627705632</v>
      </c>
      <c r="AN416">
        <v>63.94</v>
      </c>
      <c r="AO416">
        <f>(AQ416 - AP416 + DZ416*1E3/(8.314*(EB416+273.15)) * AS416/DY416 * AR416) * DY416/(100*DM416) * 1000/(1000 - AQ416)</f>
        <v>0</v>
      </c>
      <c r="AP416">
        <v>20.6706070986913</v>
      </c>
      <c r="AQ416">
        <v>24.3455755244755</v>
      </c>
      <c r="AR416">
        <v>-1.53327113789602e-05</v>
      </c>
      <c r="AS416">
        <v>94.9993966536346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2.96</v>
      </c>
      <c r="DN416">
        <v>0.5</v>
      </c>
      <c r="DO416" t="s">
        <v>440</v>
      </c>
      <c r="DP416">
        <v>2</v>
      </c>
      <c r="DQ416" t="b">
        <v>1</v>
      </c>
      <c r="DR416">
        <v>1758482669.94615</v>
      </c>
      <c r="DS416">
        <v>250.526846153846</v>
      </c>
      <c r="DT416">
        <v>232.621076923077</v>
      </c>
      <c r="DU416">
        <v>24.3555769230769</v>
      </c>
      <c r="DV416">
        <v>20.6735846153846</v>
      </c>
      <c r="DW416">
        <v>245.368076923077</v>
      </c>
      <c r="DX416">
        <v>24.0067461538462</v>
      </c>
      <c r="DY416">
        <v>500.013769230769</v>
      </c>
      <c r="DZ416">
        <v>89.9890461538461</v>
      </c>
      <c r="EA416">
        <v>0.0318373538461538</v>
      </c>
      <c r="EB416">
        <v>30.5346</v>
      </c>
      <c r="EC416">
        <v>29.9845846153846</v>
      </c>
      <c r="ED416">
        <v>999.9</v>
      </c>
      <c r="EE416">
        <v>0</v>
      </c>
      <c r="EF416">
        <v>0</v>
      </c>
      <c r="EG416">
        <v>10018.6507692308</v>
      </c>
      <c r="EH416">
        <v>0</v>
      </c>
      <c r="EI416">
        <v>11.2953</v>
      </c>
      <c r="EJ416">
        <v>17.9056230769231</v>
      </c>
      <c r="EK416">
        <v>256.781</v>
      </c>
      <c r="EL416">
        <v>237.531923076923</v>
      </c>
      <c r="EM416">
        <v>3.68203153846154</v>
      </c>
      <c r="EN416">
        <v>232.621076923077</v>
      </c>
      <c r="EO416">
        <v>20.6735846153846</v>
      </c>
      <c r="EP416">
        <v>2.19173692307692</v>
      </c>
      <c r="EQ416">
        <v>1.86039461538462</v>
      </c>
      <c r="ER416">
        <v>18.9020384615385</v>
      </c>
      <c r="ES416">
        <v>16.3037076923077</v>
      </c>
      <c r="ET416">
        <v>2000.02461538462</v>
      </c>
      <c r="EU416">
        <v>0.979996538461539</v>
      </c>
      <c r="EV416">
        <v>0.0200036230769231</v>
      </c>
      <c r="EW416">
        <v>0</v>
      </c>
      <c r="EX416">
        <v>505.822</v>
      </c>
      <c r="EY416">
        <v>5.00016</v>
      </c>
      <c r="EZ416">
        <v>10765.4692307692</v>
      </c>
      <c r="FA416">
        <v>18234.4076923077</v>
      </c>
      <c r="FB416">
        <v>48.5668461538462</v>
      </c>
      <c r="FC416">
        <v>48.937</v>
      </c>
      <c r="FD416">
        <v>48.9951538461538</v>
      </c>
      <c r="FE416">
        <v>48.5765384615385</v>
      </c>
      <c r="FF416">
        <v>50.437</v>
      </c>
      <c r="FG416">
        <v>1955.11461538462</v>
      </c>
      <c r="FH416">
        <v>39.91</v>
      </c>
      <c r="FI416">
        <v>0</v>
      </c>
      <c r="FJ416">
        <v>1758482679.2</v>
      </c>
      <c r="FK416">
        <v>0</v>
      </c>
      <c r="FL416">
        <v>505.78676</v>
      </c>
      <c r="FM416">
        <v>5.55784616351092</v>
      </c>
      <c r="FN416">
        <v>128.423076941423</v>
      </c>
      <c r="FO416">
        <v>10766.864</v>
      </c>
      <c r="FP416">
        <v>15</v>
      </c>
      <c r="FQ416">
        <v>0</v>
      </c>
      <c r="FR416" t="s">
        <v>441</v>
      </c>
      <c r="FS416">
        <v>1747249705.1</v>
      </c>
      <c r="FT416">
        <v>1747249711.1</v>
      </c>
      <c r="FU416">
        <v>0</v>
      </c>
      <c r="FV416">
        <v>0.871</v>
      </c>
      <c r="FW416">
        <v>0.066</v>
      </c>
      <c r="FX416">
        <v>5.486</v>
      </c>
      <c r="FY416">
        <v>0.145</v>
      </c>
      <c r="FZ416">
        <v>420</v>
      </c>
      <c r="GA416">
        <v>16</v>
      </c>
      <c r="GB416">
        <v>0.27</v>
      </c>
      <c r="GC416">
        <v>0.16</v>
      </c>
      <c r="GD416">
        <v>17.7723</v>
      </c>
      <c r="GE416">
        <v>2.5326233766234</v>
      </c>
      <c r="GF416">
        <v>0.422926024151697</v>
      </c>
      <c r="GG416">
        <v>0</v>
      </c>
      <c r="GH416">
        <v>505.413911764706</v>
      </c>
      <c r="GI416">
        <v>6.25181054439967</v>
      </c>
      <c r="GJ416">
        <v>0.649011074302645</v>
      </c>
      <c r="GK416">
        <v>-1</v>
      </c>
      <c r="GL416">
        <v>3.68228</v>
      </c>
      <c r="GM416">
        <v>-0.0157698701298616</v>
      </c>
      <c r="GN416">
        <v>0.00222991778622735</v>
      </c>
      <c r="GO416">
        <v>1</v>
      </c>
      <c r="GP416">
        <v>1</v>
      </c>
      <c r="GQ416">
        <v>2</v>
      </c>
      <c r="GR416" t="s">
        <v>448</v>
      </c>
      <c r="GS416">
        <v>3.12546</v>
      </c>
      <c r="GT416">
        <v>2.6575</v>
      </c>
      <c r="GU416">
        <v>0.0526222</v>
      </c>
      <c r="GV416">
        <v>0.0497098</v>
      </c>
      <c r="GW416">
        <v>0.102281</v>
      </c>
      <c r="GX416">
        <v>0.0914105</v>
      </c>
      <c r="GY416">
        <v>24511.7</v>
      </c>
      <c r="GZ416">
        <v>23210.8</v>
      </c>
      <c r="HA416">
        <v>23136.2</v>
      </c>
      <c r="HB416">
        <v>23780.9</v>
      </c>
      <c r="HC416">
        <v>35391.1</v>
      </c>
      <c r="HD416">
        <v>35757.8</v>
      </c>
      <c r="HE416">
        <v>41709.2</v>
      </c>
      <c r="HF416">
        <v>42402.4</v>
      </c>
      <c r="HG416">
        <v>1.91025</v>
      </c>
      <c r="HH416">
        <v>1.80457</v>
      </c>
      <c r="HI416">
        <v>0.137392</v>
      </c>
      <c r="HJ416">
        <v>0</v>
      </c>
      <c r="HK416">
        <v>27.72</v>
      </c>
      <c r="HL416">
        <v>999.9</v>
      </c>
      <c r="HM416">
        <v>51.154</v>
      </c>
      <c r="HN416">
        <v>30.595</v>
      </c>
      <c r="HO416">
        <v>25.0587</v>
      </c>
      <c r="HP416">
        <v>53.995</v>
      </c>
      <c r="HQ416">
        <v>42.7684</v>
      </c>
      <c r="HR416">
        <v>1</v>
      </c>
      <c r="HS416">
        <v>0.0094436</v>
      </c>
      <c r="HT416">
        <v>-0.464344</v>
      </c>
      <c r="HU416">
        <v>20.2172</v>
      </c>
      <c r="HV416">
        <v>5.23301</v>
      </c>
      <c r="HW416">
        <v>11.992</v>
      </c>
      <c r="HX416">
        <v>4.95565</v>
      </c>
      <c r="HY416">
        <v>3.3039</v>
      </c>
      <c r="HZ416">
        <v>999.9</v>
      </c>
      <c r="IA416">
        <v>9999</v>
      </c>
      <c r="IB416">
        <v>9999</v>
      </c>
      <c r="IC416">
        <v>9999</v>
      </c>
      <c r="ID416">
        <v>1.86859</v>
      </c>
      <c r="IE416">
        <v>1.86424</v>
      </c>
      <c r="IF416">
        <v>1.87181</v>
      </c>
      <c r="IG416">
        <v>1.86279</v>
      </c>
      <c r="IH416">
        <v>1.86218</v>
      </c>
      <c r="II416">
        <v>1.86859</v>
      </c>
      <c r="IJ416">
        <v>1.85878</v>
      </c>
      <c r="IK416">
        <v>1.86512</v>
      </c>
      <c r="IL416">
        <v>5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5.07</v>
      </c>
      <c r="IZ416">
        <v>0.3486</v>
      </c>
      <c r="JA416">
        <v>4.24591870636989</v>
      </c>
      <c r="JB416">
        <v>0.00406324532283829</v>
      </c>
      <c r="JC416">
        <v>-1.45373754250553e-06</v>
      </c>
      <c r="JD416">
        <v>2.45784242640463e-10</v>
      </c>
      <c r="JE416">
        <v>0.0444475935836347</v>
      </c>
      <c r="JF416">
        <v>0.00491888386651684</v>
      </c>
      <c r="JG416">
        <v>0.000226889049496401</v>
      </c>
      <c r="JH416">
        <v>4.01595507822366e-06</v>
      </c>
      <c r="JI416">
        <v>-0</v>
      </c>
      <c r="JJ416">
        <v>2035</v>
      </c>
      <c r="JK416">
        <v>2</v>
      </c>
      <c r="JL416">
        <v>30</v>
      </c>
      <c r="JM416">
        <v>187216.2</v>
      </c>
      <c r="JN416">
        <v>187216.1</v>
      </c>
      <c r="JO416">
        <v>0.53833</v>
      </c>
      <c r="JP416">
        <v>2.40601</v>
      </c>
      <c r="JQ416">
        <v>1.4978</v>
      </c>
      <c r="JR416">
        <v>2.32666</v>
      </c>
      <c r="JS416">
        <v>1.54419</v>
      </c>
      <c r="JT416">
        <v>2.34131</v>
      </c>
      <c r="JU416">
        <v>35.9178</v>
      </c>
      <c r="JV416">
        <v>24.1313</v>
      </c>
      <c r="JW416">
        <v>18</v>
      </c>
      <c r="JX416">
        <v>546.342</v>
      </c>
      <c r="JY416">
        <v>422.613</v>
      </c>
      <c r="JZ416">
        <v>28.1526</v>
      </c>
      <c r="KA416">
        <v>27.6957</v>
      </c>
      <c r="KB416">
        <v>29.9998</v>
      </c>
      <c r="KC416">
        <v>27.5657</v>
      </c>
      <c r="KD416">
        <v>27.5903</v>
      </c>
      <c r="KE416">
        <v>10.7995</v>
      </c>
      <c r="KF416">
        <v>30.8472</v>
      </c>
      <c r="KG416">
        <v>54.8098</v>
      </c>
      <c r="KH416">
        <v>28.1971</v>
      </c>
      <c r="KI416">
        <v>182.559</v>
      </c>
      <c r="KJ416">
        <v>20.739</v>
      </c>
      <c r="KK416">
        <v>93.4824</v>
      </c>
      <c r="KL416">
        <v>98.8265</v>
      </c>
    </row>
    <row r="417" spans="1:298">
      <c r="A417">
        <v>401</v>
      </c>
      <c r="B417">
        <v>1758482683.1</v>
      </c>
      <c r="C417">
        <v>13355</v>
      </c>
      <c r="D417" t="s">
        <v>1249</v>
      </c>
      <c r="E417" t="s">
        <v>1250</v>
      </c>
      <c r="F417">
        <v>5</v>
      </c>
      <c r="G417" t="s">
        <v>436</v>
      </c>
      <c r="H417" t="s">
        <v>1220</v>
      </c>
      <c r="I417" t="s">
        <v>438</v>
      </c>
      <c r="J417">
        <v>1758482674.94615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204.271821063203</v>
      </c>
      <c r="AL417">
        <v>216.806612121212</v>
      </c>
      <c r="AM417">
        <v>-3.33625021645025</v>
      </c>
      <c r="AN417">
        <v>63.94</v>
      </c>
      <c r="AO417">
        <f>(AQ417 - AP417 + DZ417*1E3/(8.314*(EB417+273.15)) * AS417/DY417 * AR417) * DY417/(100*DM417) * 1000/(1000 - AQ417)</f>
        <v>0</v>
      </c>
      <c r="AP417">
        <v>20.6645250059194</v>
      </c>
      <c r="AQ417">
        <v>24.3487384615385</v>
      </c>
      <c r="AR417">
        <v>-1.14672722563773e-06</v>
      </c>
      <c r="AS417">
        <v>94.9993966536346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2.96</v>
      </c>
      <c r="DN417">
        <v>0.5</v>
      </c>
      <c r="DO417" t="s">
        <v>440</v>
      </c>
      <c r="DP417">
        <v>2</v>
      </c>
      <c r="DQ417" t="b">
        <v>1</v>
      </c>
      <c r="DR417">
        <v>1758482674.94615</v>
      </c>
      <c r="DS417">
        <v>234.538230769231</v>
      </c>
      <c r="DT417">
        <v>216.300461538462</v>
      </c>
      <c r="DU417">
        <v>24.3508307692308</v>
      </c>
      <c r="DV417">
        <v>20.6690769230769</v>
      </c>
      <c r="DW417">
        <v>229.434</v>
      </c>
      <c r="DX417">
        <v>24.0020923076923</v>
      </c>
      <c r="DY417">
        <v>500.027538461538</v>
      </c>
      <c r="DZ417">
        <v>89.9886615384616</v>
      </c>
      <c r="EA417">
        <v>0.0317915461538462</v>
      </c>
      <c r="EB417">
        <v>30.5285153846154</v>
      </c>
      <c r="EC417">
        <v>29.9741</v>
      </c>
      <c r="ED417">
        <v>999.9</v>
      </c>
      <c r="EE417">
        <v>0</v>
      </c>
      <c r="EF417">
        <v>0</v>
      </c>
      <c r="EG417">
        <v>10013.2692307692</v>
      </c>
      <c r="EH417">
        <v>0</v>
      </c>
      <c r="EI417">
        <v>11.2953</v>
      </c>
      <c r="EJ417">
        <v>18.2376692307692</v>
      </c>
      <c r="EK417">
        <v>240.392076923077</v>
      </c>
      <c r="EL417">
        <v>220.865769230769</v>
      </c>
      <c r="EM417">
        <v>3.68177307692308</v>
      </c>
      <c r="EN417">
        <v>216.300461538462</v>
      </c>
      <c r="EO417">
        <v>20.6690769230769</v>
      </c>
      <c r="EP417">
        <v>2.19129846153846</v>
      </c>
      <c r="EQ417">
        <v>1.85998153846154</v>
      </c>
      <c r="ER417">
        <v>18.8988461538462</v>
      </c>
      <c r="ES417">
        <v>16.3002230769231</v>
      </c>
      <c r="ET417">
        <v>2000.00769230769</v>
      </c>
      <c r="EU417">
        <v>0.979996307692308</v>
      </c>
      <c r="EV417">
        <v>0.0200038384615385</v>
      </c>
      <c r="EW417">
        <v>0</v>
      </c>
      <c r="EX417">
        <v>506.262846153846</v>
      </c>
      <c r="EY417">
        <v>5.00016</v>
      </c>
      <c r="EZ417">
        <v>10775.6461538462</v>
      </c>
      <c r="FA417">
        <v>18234.2461538462</v>
      </c>
      <c r="FB417">
        <v>48.5668461538462</v>
      </c>
      <c r="FC417">
        <v>48.937</v>
      </c>
      <c r="FD417">
        <v>48.9951538461538</v>
      </c>
      <c r="FE417">
        <v>48.562</v>
      </c>
      <c r="FF417">
        <v>50.437</v>
      </c>
      <c r="FG417">
        <v>1955.09769230769</v>
      </c>
      <c r="FH417">
        <v>39.91</v>
      </c>
      <c r="FI417">
        <v>0</v>
      </c>
      <c r="FJ417">
        <v>1758482684.6</v>
      </c>
      <c r="FK417">
        <v>0</v>
      </c>
      <c r="FL417">
        <v>506.285346153846</v>
      </c>
      <c r="FM417">
        <v>6.47449573490866</v>
      </c>
      <c r="FN417">
        <v>127.712820496984</v>
      </c>
      <c r="FO417">
        <v>10777.5461538462</v>
      </c>
      <c r="FP417">
        <v>15</v>
      </c>
      <c r="FQ417">
        <v>0</v>
      </c>
      <c r="FR417" t="s">
        <v>441</v>
      </c>
      <c r="FS417">
        <v>1747249705.1</v>
      </c>
      <c r="FT417">
        <v>1747249711.1</v>
      </c>
      <c r="FU417">
        <v>0</v>
      </c>
      <c r="FV417">
        <v>0.871</v>
      </c>
      <c r="FW417">
        <v>0.066</v>
      </c>
      <c r="FX417">
        <v>5.486</v>
      </c>
      <c r="FY417">
        <v>0.145</v>
      </c>
      <c r="FZ417">
        <v>420</v>
      </c>
      <c r="GA417">
        <v>16</v>
      </c>
      <c r="GB417">
        <v>0.27</v>
      </c>
      <c r="GC417">
        <v>0.16</v>
      </c>
      <c r="GD417">
        <v>18.145915</v>
      </c>
      <c r="GE417">
        <v>4.96758045112783</v>
      </c>
      <c r="GF417">
        <v>0.603297836292324</v>
      </c>
      <c r="GG417">
        <v>0</v>
      </c>
      <c r="GH417">
        <v>505.947941176471</v>
      </c>
      <c r="GI417">
        <v>6.19856378569168</v>
      </c>
      <c r="GJ417">
        <v>0.643588329381648</v>
      </c>
      <c r="GK417">
        <v>-1</v>
      </c>
      <c r="GL417">
        <v>3.6822295</v>
      </c>
      <c r="GM417">
        <v>-0.00821187969925514</v>
      </c>
      <c r="GN417">
        <v>0.00228129672554884</v>
      </c>
      <c r="GO417">
        <v>1</v>
      </c>
      <c r="GP417">
        <v>1</v>
      </c>
      <c r="GQ417">
        <v>2</v>
      </c>
      <c r="GR417" t="s">
        <v>448</v>
      </c>
      <c r="GS417">
        <v>3.12537</v>
      </c>
      <c r="GT417">
        <v>2.65726</v>
      </c>
      <c r="GU417">
        <v>0.0492078</v>
      </c>
      <c r="GV417">
        <v>0.0463238</v>
      </c>
      <c r="GW417">
        <v>0.102289</v>
      </c>
      <c r="GX417">
        <v>0.0914032</v>
      </c>
      <c r="GY417">
        <v>24600.3</v>
      </c>
      <c r="GZ417">
        <v>23293.3</v>
      </c>
      <c r="HA417">
        <v>23136.4</v>
      </c>
      <c r="HB417">
        <v>23780.7</v>
      </c>
      <c r="HC417">
        <v>35390.7</v>
      </c>
      <c r="HD417">
        <v>35757.6</v>
      </c>
      <c r="HE417">
        <v>41709.5</v>
      </c>
      <c r="HF417">
        <v>42402.1</v>
      </c>
      <c r="HG417">
        <v>1.91007</v>
      </c>
      <c r="HH417">
        <v>1.80525</v>
      </c>
      <c r="HI417">
        <v>0.138056</v>
      </c>
      <c r="HJ417">
        <v>0</v>
      </c>
      <c r="HK417">
        <v>27.7161</v>
      </c>
      <c r="HL417">
        <v>999.9</v>
      </c>
      <c r="HM417">
        <v>51.154</v>
      </c>
      <c r="HN417">
        <v>30.595</v>
      </c>
      <c r="HO417">
        <v>25.0608</v>
      </c>
      <c r="HP417">
        <v>54.275</v>
      </c>
      <c r="HQ417">
        <v>42.8446</v>
      </c>
      <c r="HR417">
        <v>1</v>
      </c>
      <c r="HS417">
        <v>0.00919969</v>
      </c>
      <c r="HT417">
        <v>-0.54692</v>
      </c>
      <c r="HU417">
        <v>20.2168</v>
      </c>
      <c r="HV417">
        <v>5.23212</v>
      </c>
      <c r="HW417">
        <v>11.992</v>
      </c>
      <c r="HX417">
        <v>4.95565</v>
      </c>
      <c r="HY417">
        <v>3.30395</v>
      </c>
      <c r="HZ417">
        <v>999.9</v>
      </c>
      <c r="IA417">
        <v>9999</v>
      </c>
      <c r="IB417">
        <v>9999</v>
      </c>
      <c r="IC417">
        <v>9999</v>
      </c>
      <c r="ID417">
        <v>1.86859</v>
      </c>
      <c r="IE417">
        <v>1.86423</v>
      </c>
      <c r="IF417">
        <v>1.87182</v>
      </c>
      <c r="IG417">
        <v>1.86279</v>
      </c>
      <c r="IH417">
        <v>1.86218</v>
      </c>
      <c r="II417">
        <v>1.86859</v>
      </c>
      <c r="IJ417">
        <v>1.85879</v>
      </c>
      <c r="IK417">
        <v>1.86511</v>
      </c>
      <c r="IL417">
        <v>5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5.014</v>
      </c>
      <c r="IZ417">
        <v>0.3487</v>
      </c>
      <c r="JA417">
        <v>4.24591870636989</v>
      </c>
      <c r="JB417">
        <v>0.00406324532283829</v>
      </c>
      <c r="JC417">
        <v>-1.45373754250553e-06</v>
      </c>
      <c r="JD417">
        <v>2.45784242640463e-10</v>
      </c>
      <c r="JE417">
        <v>0.0444475935836347</v>
      </c>
      <c r="JF417">
        <v>0.00491888386651684</v>
      </c>
      <c r="JG417">
        <v>0.000226889049496401</v>
      </c>
      <c r="JH417">
        <v>4.01595507822366e-06</v>
      </c>
      <c r="JI417">
        <v>-0</v>
      </c>
      <c r="JJ417">
        <v>2035</v>
      </c>
      <c r="JK417">
        <v>2</v>
      </c>
      <c r="JL417">
        <v>30</v>
      </c>
      <c r="JM417">
        <v>187216.3</v>
      </c>
      <c r="JN417">
        <v>187216.2</v>
      </c>
      <c r="JO417">
        <v>0.499268</v>
      </c>
      <c r="JP417">
        <v>2.42676</v>
      </c>
      <c r="JQ417">
        <v>1.49902</v>
      </c>
      <c r="JR417">
        <v>2.32666</v>
      </c>
      <c r="JS417">
        <v>1.54419</v>
      </c>
      <c r="JT417">
        <v>2.28394</v>
      </c>
      <c r="JU417">
        <v>35.9178</v>
      </c>
      <c r="JV417">
        <v>24.1138</v>
      </c>
      <c r="JW417">
        <v>18</v>
      </c>
      <c r="JX417">
        <v>546.22</v>
      </c>
      <c r="JY417">
        <v>422.996</v>
      </c>
      <c r="JZ417">
        <v>28.1833</v>
      </c>
      <c r="KA417">
        <v>27.6934</v>
      </c>
      <c r="KB417">
        <v>29.9999</v>
      </c>
      <c r="KC417">
        <v>27.5646</v>
      </c>
      <c r="KD417">
        <v>27.589</v>
      </c>
      <c r="KE417">
        <v>10.0322</v>
      </c>
      <c r="KF417">
        <v>30.5697</v>
      </c>
      <c r="KG417">
        <v>54.8098</v>
      </c>
      <c r="KH417">
        <v>28.2244</v>
      </c>
      <c r="KI417">
        <v>162.367</v>
      </c>
      <c r="KJ417">
        <v>20.7426</v>
      </c>
      <c r="KK417">
        <v>93.4831</v>
      </c>
      <c r="KL417">
        <v>98.8258</v>
      </c>
    </row>
    <row r="418" spans="1:298">
      <c r="A418">
        <v>402</v>
      </c>
      <c r="B418">
        <v>1758482688.1</v>
      </c>
      <c r="C418">
        <v>13360</v>
      </c>
      <c r="D418" t="s">
        <v>1251</v>
      </c>
      <c r="E418" t="s">
        <v>1252</v>
      </c>
      <c r="F418">
        <v>5</v>
      </c>
      <c r="G418" t="s">
        <v>436</v>
      </c>
      <c r="H418" t="s">
        <v>1220</v>
      </c>
      <c r="I418" t="s">
        <v>438</v>
      </c>
      <c r="J418">
        <v>1758482679.94615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188.019589710823</v>
      </c>
      <c r="AL418">
        <v>200.540781818182</v>
      </c>
      <c r="AM418">
        <v>-3.2487484848485</v>
      </c>
      <c r="AN418">
        <v>63.94</v>
      </c>
      <c r="AO418">
        <f>(AQ418 - AP418 + DZ418*1E3/(8.314*(EB418+273.15)) * AS418/DY418 * AR418) * DY418/(100*DM418) * 1000/(1000 - AQ418)</f>
        <v>0</v>
      </c>
      <c r="AP418">
        <v>20.6706081778023</v>
      </c>
      <c r="AQ418">
        <v>24.3522608391609</v>
      </c>
      <c r="AR418">
        <v>7.48878991585933e-06</v>
      </c>
      <c r="AS418">
        <v>94.9993966536346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2.96</v>
      </c>
      <c r="DN418">
        <v>0.5</v>
      </c>
      <c r="DO418" t="s">
        <v>440</v>
      </c>
      <c r="DP418">
        <v>2</v>
      </c>
      <c r="DQ418" t="b">
        <v>1</v>
      </c>
      <c r="DR418">
        <v>1758482679.94615</v>
      </c>
      <c r="DS418">
        <v>218.560230769231</v>
      </c>
      <c r="DT418">
        <v>199.821846153846</v>
      </c>
      <c r="DU418">
        <v>24.3487461538462</v>
      </c>
      <c r="DV418">
        <v>20.6727615384615</v>
      </c>
      <c r="DW418">
        <v>213.510923076923</v>
      </c>
      <c r="DX418">
        <v>24.0000461538461</v>
      </c>
      <c r="DY418">
        <v>500.030692307692</v>
      </c>
      <c r="DZ418">
        <v>89.9880615384615</v>
      </c>
      <c r="EA418">
        <v>0.0317477846153846</v>
      </c>
      <c r="EB418">
        <v>30.5239538461538</v>
      </c>
      <c r="EC418">
        <v>29.9660076923077</v>
      </c>
      <c r="ED418">
        <v>999.9</v>
      </c>
      <c r="EE418">
        <v>0</v>
      </c>
      <c r="EF418">
        <v>0</v>
      </c>
      <c r="EG418">
        <v>10012.9784615385</v>
      </c>
      <c r="EH418">
        <v>0</v>
      </c>
      <c r="EI418">
        <v>11.2953</v>
      </c>
      <c r="EJ418">
        <v>18.7383230769231</v>
      </c>
      <c r="EK418">
        <v>224.014692307692</v>
      </c>
      <c r="EL418">
        <v>204.039923076923</v>
      </c>
      <c r="EM418">
        <v>3.67599153846154</v>
      </c>
      <c r="EN418">
        <v>199.821846153846</v>
      </c>
      <c r="EO418">
        <v>20.6727615384615</v>
      </c>
      <c r="EP418">
        <v>2.19109615384615</v>
      </c>
      <c r="EQ418">
        <v>1.86030076923077</v>
      </c>
      <c r="ER418">
        <v>18.8973692307692</v>
      </c>
      <c r="ES418">
        <v>16.3029076923077</v>
      </c>
      <c r="ET418">
        <v>1999.97307692308</v>
      </c>
      <c r="EU418">
        <v>0.979995846153846</v>
      </c>
      <c r="EV418">
        <v>0.0200042538461538</v>
      </c>
      <c r="EW418">
        <v>0</v>
      </c>
      <c r="EX418">
        <v>506.784461538461</v>
      </c>
      <c r="EY418">
        <v>5.00016</v>
      </c>
      <c r="EZ418">
        <v>10785.5538461538</v>
      </c>
      <c r="FA418">
        <v>18233.9076923077</v>
      </c>
      <c r="FB418">
        <v>48.562</v>
      </c>
      <c r="FC418">
        <v>48.937</v>
      </c>
      <c r="FD418">
        <v>49</v>
      </c>
      <c r="FE418">
        <v>48.562</v>
      </c>
      <c r="FF418">
        <v>50.437</v>
      </c>
      <c r="FG418">
        <v>1955.06307692308</v>
      </c>
      <c r="FH418">
        <v>39.91</v>
      </c>
      <c r="FI418">
        <v>0</v>
      </c>
      <c r="FJ418">
        <v>1758482689.4</v>
      </c>
      <c r="FK418">
        <v>0</v>
      </c>
      <c r="FL418">
        <v>506.758423076923</v>
      </c>
      <c r="FM418">
        <v>6.18485470522475</v>
      </c>
      <c r="FN418">
        <v>114.95384615939</v>
      </c>
      <c r="FO418">
        <v>10787.2384615385</v>
      </c>
      <c r="FP418">
        <v>15</v>
      </c>
      <c r="FQ418">
        <v>0</v>
      </c>
      <c r="FR418" t="s">
        <v>441</v>
      </c>
      <c r="FS418">
        <v>1747249705.1</v>
      </c>
      <c r="FT418">
        <v>1747249711.1</v>
      </c>
      <c r="FU418">
        <v>0</v>
      </c>
      <c r="FV418">
        <v>0.871</v>
      </c>
      <c r="FW418">
        <v>0.066</v>
      </c>
      <c r="FX418">
        <v>5.486</v>
      </c>
      <c r="FY418">
        <v>0.145</v>
      </c>
      <c r="FZ418">
        <v>420</v>
      </c>
      <c r="GA418">
        <v>16</v>
      </c>
      <c r="GB418">
        <v>0.27</v>
      </c>
      <c r="GC418">
        <v>0.16</v>
      </c>
      <c r="GD418">
        <v>18.3995047619048</v>
      </c>
      <c r="GE418">
        <v>6.19288051948052</v>
      </c>
      <c r="GF418">
        <v>0.708001746349871</v>
      </c>
      <c r="GG418">
        <v>0</v>
      </c>
      <c r="GH418">
        <v>506.401941176471</v>
      </c>
      <c r="GI418">
        <v>6.04919786528277</v>
      </c>
      <c r="GJ418">
        <v>0.626564063724978</v>
      </c>
      <c r="GK418">
        <v>-1</v>
      </c>
      <c r="GL418">
        <v>3.67853238095238</v>
      </c>
      <c r="GM418">
        <v>-0.0478722077922066</v>
      </c>
      <c r="GN418">
        <v>0.00917783505167904</v>
      </c>
      <c r="GO418">
        <v>1</v>
      </c>
      <c r="GP418">
        <v>1</v>
      </c>
      <c r="GQ418">
        <v>2</v>
      </c>
      <c r="GR418" t="s">
        <v>448</v>
      </c>
      <c r="GS418">
        <v>3.12538</v>
      </c>
      <c r="GT418">
        <v>2.65736</v>
      </c>
      <c r="GU418">
        <v>0.0457596</v>
      </c>
      <c r="GV418">
        <v>0.0424678</v>
      </c>
      <c r="GW418">
        <v>0.102323</v>
      </c>
      <c r="GX418">
        <v>0.0915833</v>
      </c>
      <c r="GY418">
        <v>24689.5</v>
      </c>
      <c r="GZ418">
        <v>23388</v>
      </c>
      <c r="HA418">
        <v>23136.5</v>
      </c>
      <c r="HB418">
        <v>23781.3</v>
      </c>
      <c r="HC418">
        <v>35389</v>
      </c>
      <c r="HD418">
        <v>35750.9</v>
      </c>
      <c r="HE418">
        <v>41709.5</v>
      </c>
      <c r="HF418">
        <v>42402.9</v>
      </c>
      <c r="HG418">
        <v>1.9102</v>
      </c>
      <c r="HH418">
        <v>1.80477</v>
      </c>
      <c r="HI418">
        <v>0.138149</v>
      </c>
      <c r="HJ418">
        <v>0</v>
      </c>
      <c r="HK418">
        <v>27.7119</v>
      </c>
      <c r="HL418">
        <v>999.9</v>
      </c>
      <c r="HM418">
        <v>51.154</v>
      </c>
      <c r="HN418">
        <v>30.595</v>
      </c>
      <c r="HO418">
        <v>25.0573</v>
      </c>
      <c r="HP418">
        <v>54.315</v>
      </c>
      <c r="HQ418">
        <v>42.9287</v>
      </c>
      <c r="HR418">
        <v>1</v>
      </c>
      <c r="HS418">
        <v>0.00922764</v>
      </c>
      <c r="HT418">
        <v>-0.589692</v>
      </c>
      <c r="HU418">
        <v>20.2168</v>
      </c>
      <c r="HV418">
        <v>5.23152</v>
      </c>
      <c r="HW418">
        <v>11.992</v>
      </c>
      <c r="HX418">
        <v>4.9557</v>
      </c>
      <c r="HY418">
        <v>3.3039</v>
      </c>
      <c r="HZ418">
        <v>999.9</v>
      </c>
      <c r="IA418">
        <v>9999</v>
      </c>
      <c r="IB418">
        <v>9999</v>
      </c>
      <c r="IC418">
        <v>9999</v>
      </c>
      <c r="ID418">
        <v>1.86859</v>
      </c>
      <c r="IE418">
        <v>1.86425</v>
      </c>
      <c r="IF418">
        <v>1.87184</v>
      </c>
      <c r="IG418">
        <v>1.86279</v>
      </c>
      <c r="IH418">
        <v>1.86218</v>
      </c>
      <c r="II418">
        <v>1.86859</v>
      </c>
      <c r="IJ418">
        <v>1.85881</v>
      </c>
      <c r="IK418">
        <v>1.86511</v>
      </c>
      <c r="IL418">
        <v>5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4.958</v>
      </c>
      <c r="IZ418">
        <v>0.3489</v>
      </c>
      <c r="JA418">
        <v>4.24591870636989</v>
      </c>
      <c r="JB418">
        <v>0.00406324532283829</v>
      </c>
      <c r="JC418">
        <v>-1.45373754250553e-06</v>
      </c>
      <c r="JD418">
        <v>2.45784242640463e-10</v>
      </c>
      <c r="JE418">
        <v>0.0444475935836347</v>
      </c>
      <c r="JF418">
        <v>0.00491888386651684</v>
      </c>
      <c r="JG418">
        <v>0.000226889049496401</v>
      </c>
      <c r="JH418">
        <v>4.01595507822366e-06</v>
      </c>
      <c r="JI418">
        <v>-0</v>
      </c>
      <c r="JJ418">
        <v>2035</v>
      </c>
      <c r="JK418">
        <v>2</v>
      </c>
      <c r="JL418">
        <v>30</v>
      </c>
      <c r="JM418">
        <v>187216.4</v>
      </c>
      <c r="JN418">
        <v>187216.3</v>
      </c>
      <c r="JO418">
        <v>0.463867</v>
      </c>
      <c r="JP418">
        <v>2.42554</v>
      </c>
      <c r="JQ418">
        <v>1.4978</v>
      </c>
      <c r="JR418">
        <v>2.32666</v>
      </c>
      <c r="JS418">
        <v>1.54419</v>
      </c>
      <c r="JT418">
        <v>2.35474</v>
      </c>
      <c r="JU418">
        <v>35.8944</v>
      </c>
      <c r="JV418">
        <v>24.1225</v>
      </c>
      <c r="JW418">
        <v>18</v>
      </c>
      <c r="JX418">
        <v>546.29</v>
      </c>
      <c r="JY418">
        <v>422.704</v>
      </c>
      <c r="JZ418">
        <v>28.2191</v>
      </c>
      <c r="KA418">
        <v>27.6934</v>
      </c>
      <c r="KB418">
        <v>30</v>
      </c>
      <c r="KC418">
        <v>27.5634</v>
      </c>
      <c r="KD418">
        <v>27.5868</v>
      </c>
      <c r="KE418">
        <v>9.32872</v>
      </c>
      <c r="KF418">
        <v>30.5697</v>
      </c>
      <c r="KG418">
        <v>54.8098</v>
      </c>
      <c r="KH418">
        <v>28.2485</v>
      </c>
      <c r="KI418">
        <v>148.861</v>
      </c>
      <c r="KJ418">
        <v>20.7393</v>
      </c>
      <c r="KK418">
        <v>93.4832</v>
      </c>
      <c r="KL418">
        <v>98.8278</v>
      </c>
    </row>
    <row r="419" spans="1:298">
      <c r="A419">
        <v>403</v>
      </c>
      <c r="B419">
        <v>1758482693.1</v>
      </c>
      <c r="C419">
        <v>13365</v>
      </c>
      <c r="D419" t="s">
        <v>1253</v>
      </c>
      <c r="E419" t="s">
        <v>1254</v>
      </c>
      <c r="F419">
        <v>5</v>
      </c>
      <c r="G419" t="s">
        <v>436</v>
      </c>
      <c r="H419" t="s">
        <v>1220</v>
      </c>
      <c r="I419" t="s">
        <v>438</v>
      </c>
      <c r="J419">
        <v>1758482684.94615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170.251172370563</v>
      </c>
      <c r="AL419">
        <v>183.513939393939</v>
      </c>
      <c r="AM419">
        <v>-3.41326796536798</v>
      </c>
      <c r="AN419">
        <v>63.94</v>
      </c>
      <c r="AO419">
        <f>(AQ419 - AP419 + DZ419*1E3/(8.314*(EB419+273.15)) * AS419/DY419 * AR419) * DY419/(100*DM419) * 1000/(1000 - AQ419)</f>
        <v>0</v>
      </c>
      <c r="AP419">
        <v>20.7238050633922</v>
      </c>
      <c r="AQ419">
        <v>24.389686013986</v>
      </c>
      <c r="AR419">
        <v>0.00521247986927074</v>
      </c>
      <c r="AS419">
        <v>94.9993966536346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2.96</v>
      </c>
      <c r="DN419">
        <v>0.5</v>
      </c>
      <c r="DO419" t="s">
        <v>440</v>
      </c>
      <c r="DP419">
        <v>2</v>
      </c>
      <c r="DQ419" t="b">
        <v>1</v>
      </c>
      <c r="DR419">
        <v>1758482684.94615</v>
      </c>
      <c r="DS419">
        <v>202.403</v>
      </c>
      <c r="DT419">
        <v>183.111307692308</v>
      </c>
      <c r="DU419">
        <v>24.3575461538462</v>
      </c>
      <c r="DV419">
        <v>20.6902769230769</v>
      </c>
      <c r="DW419">
        <v>197.410076923077</v>
      </c>
      <c r="DX419">
        <v>24.0086307692308</v>
      </c>
      <c r="DY419">
        <v>500.007692307692</v>
      </c>
      <c r="DZ419">
        <v>89.9875923076923</v>
      </c>
      <c r="EA419">
        <v>0.0318306692307692</v>
      </c>
      <c r="EB419">
        <v>30.5246384615385</v>
      </c>
      <c r="EC419">
        <v>29.9650615384615</v>
      </c>
      <c r="ED419">
        <v>999.9</v>
      </c>
      <c r="EE419">
        <v>0</v>
      </c>
      <c r="EF419">
        <v>0</v>
      </c>
      <c r="EG419">
        <v>10002.2169230769</v>
      </c>
      <c r="EH419">
        <v>0</v>
      </c>
      <c r="EI419">
        <v>11.2953</v>
      </c>
      <c r="EJ419">
        <v>19.2917076923077</v>
      </c>
      <c r="EK419">
        <v>207.455923076923</v>
      </c>
      <c r="EL419">
        <v>186.979538461538</v>
      </c>
      <c r="EM419">
        <v>3.66726384615385</v>
      </c>
      <c r="EN419">
        <v>183.111307692308</v>
      </c>
      <c r="EO419">
        <v>20.6902769230769</v>
      </c>
      <c r="EP419">
        <v>2.19187538461538</v>
      </c>
      <c r="EQ419">
        <v>1.86186692307692</v>
      </c>
      <c r="ER419">
        <v>18.9030538461538</v>
      </c>
      <c r="ES419">
        <v>16.3161076923077</v>
      </c>
      <c r="ET419">
        <v>1999.95769230769</v>
      </c>
      <c r="EU419">
        <v>0.979995615384615</v>
      </c>
      <c r="EV419">
        <v>0.0200044692307692</v>
      </c>
      <c r="EW419">
        <v>0</v>
      </c>
      <c r="EX419">
        <v>507.197923076923</v>
      </c>
      <c r="EY419">
        <v>5.00016</v>
      </c>
      <c r="EZ419">
        <v>10795.0538461538</v>
      </c>
      <c r="FA419">
        <v>18233.7615384615</v>
      </c>
      <c r="FB419">
        <v>48.562</v>
      </c>
      <c r="FC419">
        <v>48.937</v>
      </c>
      <c r="FD419">
        <v>48.9951538461538</v>
      </c>
      <c r="FE419">
        <v>48.562</v>
      </c>
      <c r="FF419">
        <v>50.437</v>
      </c>
      <c r="FG419">
        <v>1955.04769230769</v>
      </c>
      <c r="FH419">
        <v>39.91</v>
      </c>
      <c r="FI419">
        <v>0</v>
      </c>
      <c r="FJ419">
        <v>1758482694.2</v>
      </c>
      <c r="FK419">
        <v>0</v>
      </c>
      <c r="FL419">
        <v>507.202884615385</v>
      </c>
      <c r="FM419">
        <v>4.83189743873367</v>
      </c>
      <c r="FN419">
        <v>106.652991510394</v>
      </c>
      <c r="FO419">
        <v>10796.1</v>
      </c>
      <c r="FP419">
        <v>15</v>
      </c>
      <c r="FQ419">
        <v>0</v>
      </c>
      <c r="FR419" t="s">
        <v>441</v>
      </c>
      <c r="FS419">
        <v>1747249705.1</v>
      </c>
      <c r="FT419">
        <v>1747249711.1</v>
      </c>
      <c r="FU419">
        <v>0</v>
      </c>
      <c r="FV419">
        <v>0.871</v>
      </c>
      <c r="FW419">
        <v>0.066</v>
      </c>
      <c r="FX419">
        <v>5.486</v>
      </c>
      <c r="FY419">
        <v>0.145</v>
      </c>
      <c r="FZ419">
        <v>420</v>
      </c>
      <c r="GA419">
        <v>16</v>
      </c>
      <c r="GB419">
        <v>0.27</v>
      </c>
      <c r="GC419">
        <v>0.16</v>
      </c>
      <c r="GD419">
        <v>19.045865</v>
      </c>
      <c r="GE419">
        <v>6.08080150375942</v>
      </c>
      <c r="GF419">
        <v>0.680704804797939</v>
      </c>
      <c r="GG419">
        <v>0</v>
      </c>
      <c r="GH419">
        <v>506.907323529412</v>
      </c>
      <c r="GI419">
        <v>5.70739496365245</v>
      </c>
      <c r="GJ419">
        <v>0.592886742511896</v>
      </c>
      <c r="GK419">
        <v>-1</v>
      </c>
      <c r="GL419">
        <v>3.669826</v>
      </c>
      <c r="GM419">
        <v>-0.121703458646621</v>
      </c>
      <c r="GN419">
        <v>0.0154471561784039</v>
      </c>
      <c r="GO419">
        <v>0</v>
      </c>
      <c r="GP419">
        <v>0</v>
      </c>
      <c r="GQ419">
        <v>2</v>
      </c>
      <c r="GR419" t="s">
        <v>467</v>
      </c>
      <c r="GS419">
        <v>3.12546</v>
      </c>
      <c r="GT419">
        <v>2.65749</v>
      </c>
      <c r="GU419">
        <v>0.0421212</v>
      </c>
      <c r="GV419">
        <v>0.0388856</v>
      </c>
      <c r="GW419">
        <v>0.102423</v>
      </c>
      <c r="GX419">
        <v>0.0916158</v>
      </c>
      <c r="GY419">
        <v>24783.5</v>
      </c>
      <c r="GZ419">
        <v>23475.6</v>
      </c>
      <c r="HA419">
        <v>23136.3</v>
      </c>
      <c r="HB419">
        <v>23781.3</v>
      </c>
      <c r="HC419">
        <v>35384.8</v>
      </c>
      <c r="HD419">
        <v>35749.3</v>
      </c>
      <c r="HE419">
        <v>41709.5</v>
      </c>
      <c r="HF419">
        <v>42402.8</v>
      </c>
      <c r="HG419">
        <v>1.91025</v>
      </c>
      <c r="HH419">
        <v>1.80455</v>
      </c>
      <c r="HI419">
        <v>0.139002</v>
      </c>
      <c r="HJ419">
        <v>0</v>
      </c>
      <c r="HK419">
        <v>27.7072</v>
      </c>
      <c r="HL419">
        <v>999.9</v>
      </c>
      <c r="HM419">
        <v>51.154</v>
      </c>
      <c r="HN419">
        <v>30.595</v>
      </c>
      <c r="HO419">
        <v>25.0569</v>
      </c>
      <c r="HP419">
        <v>54.025</v>
      </c>
      <c r="HQ419">
        <v>42.7965</v>
      </c>
      <c r="HR419">
        <v>1</v>
      </c>
      <c r="HS419">
        <v>0.00919461</v>
      </c>
      <c r="HT419">
        <v>-0.591503</v>
      </c>
      <c r="HU419">
        <v>20.2165</v>
      </c>
      <c r="HV419">
        <v>5.23002</v>
      </c>
      <c r="HW419">
        <v>11.992</v>
      </c>
      <c r="HX419">
        <v>4.9557</v>
      </c>
      <c r="HY419">
        <v>3.30395</v>
      </c>
      <c r="HZ419">
        <v>999.9</v>
      </c>
      <c r="IA419">
        <v>9999</v>
      </c>
      <c r="IB419">
        <v>9999</v>
      </c>
      <c r="IC419">
        <v>9999</v>
      </c>
      <c r="ID419">
        <v>1.86857</v>
      </c>
      <c r="IE419">
        <v>1.86427</v>
      </c>
      <c r="IF419">
        <v>1.87181</v>
      </c>
      <c r="IG419">
        <v>1.86279</v>
      </c>
      <c r="IH419">
        <v>1.86218</v>
      </c>
      <c r="II419">
        <v>1.86859</v>
      </c>
      <c r="IJ419">
        <v>1.85876</v>
      </c>
      <c r="IK419">
        <v>1.86512</v>
      </c>
      <c r="IL419">
        <v>5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4.899</v>
      </c>
      <c r="IZ419">
        <v>0.3497</v>
      </c>
      <c r="JA419">
        <v>4.24591870636989</v>
      </c>
      <c r="JB419">
        <v>0.00406324532283829</v>
      </c>
      <c r="JC419">
        <v>-1.45373754250553e-06</v>
      </c>
      <c r="JD419">
        <v>2.45784242640463e-10</v>
      </c>
      <c r="JE419">
        <v>0.0444475935836347</v>
      </c>
      <c r="JF419">
        <v>0.00491888386651684</v>
      </c>
      <c r="JG419">
        <v>0.000226889049496401</v>
      </c>
      <c r="JH419">
        <v>4.01595507822366e-06</v>
      </c>
      <c r="JI419">
        <v>-0</v>
      </c>
      <c r="JJ419">
        <v>2035</v>
      </c>
      <c r="JK419">
        <v>2</v>
      </c>
      <c r="JL419">
        <v>30</v>
      </c>
      <c r="JM419">
        <v>187216.5</v>
      </c>
      <c r="JN419">
        <v>187216.4</v>
      </c>
      <c r="JO419">
        <v>0.424805</v>
      </c>
      <c r="JP419">
        <v>2.41455</v>
      </c>
      <c r="JQ419">
        <v>1.4978</v>
      </c>
      <c r="JR419">
        <v>2.32666</v>
      </c>
      <c r="JS419">
        <v>1.54419</v>
      </c>
      <c r="JT419">
        <v>2.34741</v>
      </c>
      <c r="JU419">
        <v>35.8944</v>
      </c>
      <c r="JV419">
        <v>24.1313</v>
      </c>
      <c r="JW419">
        <v>18</v>
      </c>
      <c r="JX419">
        <v>546.309</v>
      </c>
      <c r="JY419">
        <v>422.572</v>
      </c>
      <c r="JZ419">
        <v>28.2507</v>
      </c>
      <c r="KA419">
        <v>27.691</v>
      </c>
      <c r="KB419">
        <v>30</v>
      </c>
      <c r="KC419">
        <v>27.5617</v>
      </c>
      <c r="KD419">
        <v>27.5866</v>
      </c>
      <c r="KE419">
        <v>8.55179</v>
      </c>
      <c r="KF419">
        <v>30.5697</v>
      </c>
      <c r="KG419">
        <v>54.8098</v>
      </c>
      <c r="KH419">
        <v>28.2704</v>
      </c>
      <c r="KI419">
        <v>128.707</v>
      </c>
      <c r="KJ419">
        <v>20.7393</v>
      </c>
      <c r="KK419">
        <v>93.4831</v>
      </c>
      <c r="KL419">
        <v>98.8278</v>
      </c>
    </row>
    <row r="420" spans="1:298">
      <c r="A420">
        <v>404</v>
      </c>
      <c r="B420">
        <v>1758482698.1</v>
      </c>
      <c r="C420">
        <v>13370</v>
      </c>
      <c r="D420" t="s">
        <v>1255</v>
      </c>
      <c r="E420" t="s">
        <v>1256</v>
      </c>
      <c r="F420">
        <v>5</v>
      </c>
      <c r="G420" t="s">
        <v>436</v>
      </c>
      <c r="H420" t="s">
        <v>1220</v>
      </c>
      <c r="I420" t="s">
        <v>438</v>
      </c>
      <c r="J420">
        <v>1758482689.94615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153.918799061472</v>
      </c>
      <c r="AL420">
        <v>167.197890909091</v>
      </c>
      <c r="AM420">
        <v>-3.25888614718617</v>
      </c>
      <c r="AN420">
        <v>63.94</v>
      </c>
      <c r="AO420">
        <f>(AQ420 - AP420 + DZ420*1E3/(8.314*(EB420+273.15)) * AS420/DY420 * AR420) * DY420/(100*DM420) * 1000/(1000 - AQ420)</f>
        <v>0</v>
      </c>
      <c r="AP420">
        <v>20.7294786967404</v>
      </c>
      <c r="AQ420">
        <v>24.4070636363636</v>
      </c>
      <c r="AR420">
        <v>0.00386369439523763</v>
      </c>
      <c r="AS420">
        <v>94.9993966536346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2.96</v>
      </c>
      <c r="DN420">
        <v>0.5</v>
      </c>
      <c r="DO420" t="s">
        <v>440</v>
      </c>
      <c r="DP420">
        <v>2</v>
      </c>
      <c r="DQ420" t="b">
        <v>1</v>
      </c>
      <c r="DR420">
        <v>1758482689.94615</v>
      </c>
      <c r="DS420">
        <v>186.220769230769</v>
      </c>
      <c r="DT420">
        <v>166.621153846154</v>
      </c>
      <c r="DU420">
        <v>24.3745153846154</v>
      </c>
      <c r="DV420">
        <v>20.7099076923077</v>
      </c>
      <c r="DW420">
        <v>181.284923076923</v>
      </c>
      <c r="DX420">
        <v>24.0252230769231</v>
      </c>
      <c r="DY420">
        <v>499.985384615385</v>
      </c>
      <c r="DZ420">
        <v>89.9877384615385</v>
      </c>
      <c r="EA420">
        <v>0.0319525923076923</v>
      </c>
      <c r="EB420">
        <v>30.5300461538462</v>
      </c>
      <c r="EC420">
        <v>29.9672692307692</v>
      </c>
      <c r="ED420">
        <v>999.9</v>
      </c>
      <c r="EE420">
        <v>0</v>
      </c>
      <c r="EF420">
        <v>0</v>
      </c>
      <c r="EG420">
        <v>9991.96923076923</v>
      </c>
      <c r="EH420">
        <v>0</v>
      </c>
      <c r="EI420">
        <v>11.2953</v>
      </c>
      <c r="EJ420">
        <v>19.5995692307692</v>
      </c>
      <c r="EK420">
        <v>190.872923076923</v>
      </c>
      <c r="EL420">
        <v>170.144538461539</v>
      </c>
      <c r="EM420">
        <v>3.66460153846154</v>
      </c>
      <c r="EN420">
        <v>166.621153846154</v>
      </c>
      <c r="EO420">
        <v>20.7099076923077</v>
      </c>
      <c r="EP420">
        <v>2.19340615384615</v>
      </c>
      <c r="EQ420">
        <v>1.86363769230769</v>
      </c>
      <c r="ER420">
        <v>18.9142384615385</v>
      </c>
      <c r="ES420">
        <v>16.3310230769231</v>
      </c>
      <c r="ET420">
        <v>1999.94307692308</v>
      </c>
      <c r="EU420">
        <v>0.979995384615384</v>
      </c>
      <c r="EV420">
        <v>0.0200046769230769</v>
      </c>
      <c r="EW420">
        <v>0</v>
      </c>
      <c r="EX420">
        <v>507.553307692308</v>
      </c>
      <c r="EY420">
        <v>5.00016</v>
      </c>
      <c r="EZ420">
        <v>10803.5230769231</v>
      </c>
      <c r="FA420">
        <v>18233.6307692308</v>
      </c>
      <c r="FB420">
        <v>48.562</v>
      </c>
      <c r="FC420">
        <v>48.937</v>
      </c>
      <c r="FD420">
        <v>48.9951538461538</v>
      </c>
      <c r="FE420">
        <v>48.562</v>
      </c>
      <c r="FF420">
        <v>50.437</v>
      </c>
      <c r="FG420">
        <v>1955.03307692308</v>
      </c>
      <c r="FH420">
        <v>39.91</v>
      </c>
      <c r="FI420">
        <v>0</v>
      </c>
      <c r="FJ420">
        <v>1758482699.6</v>
      </c>
      <c r="FK420">
        <v>0</v>
      </c>
      <c r="FL420">
        <v>507.64168</v>
      </c>
      <c r="FM420">
        <v>4.8853076934586</v>
      </c>
      <c r="FN420">
        <v>95.7230770787225</v>
      </c>
      <c r="FO420">
        <v>10805.548</v>
      </c>
      <c r="FP420">
        <v>15</v>
      </c>
      <c r="FQ420">
        <v>0</v>
      </c>
      <c r="FR420" t="s">
        <v>441</v>
      </c>
      <c r="FS420">
        <v>1747249705.1</v>
      </c>
      <c r="FT420">
        <v>1747249711.1</v>
      </c>
      <c r="FU420">
        <v>0</v>
      </c>
      <c r="FV420">
        <v>0.871</v>
      </c>
      <c r="FW420">
        <v>0.066</v>
      </c>
      <c r="FX420">
        <v>5.486</v>
      </c>
      <c r="FY420">
        <v>0.145</v>
      </c>
      <c r="FZ420">
        <v>420</v>
      </c>
      <c r="GA420">
        <v>16</v>
      </c>
      <c r="GB420">
        <v>0.27</v>
      </c>
      <c r="GC420">
        <v>0.16</v>
      </c>
      <c r="GD420">
        <v>19.4194714285714</v>
      </c>
      <c r="GE420">
        <v>4.42457142857143</v>
      </c>
      <c r="GF420">
        <v>0.595339917424417</v>
      </c>
      <c r="GG420">
        <v>0</v>
      </c>
      <c r="GH420">
        <v>507.326205882353</v>
      </c>
      <c r="GI420">
        <v>4.54571428189162</v>
      </c>
      <c r="GJ420">
        <v>0.471784645500577</v>
      </c>
      <c r="GK420">
        <v>-1</v>
      </c>
      <c r="GL420">
        <v>3.66866</v>
      </c>
      <c r="GM420">
        <v>-0.0619387012986987</v>
      </c>
      <c r="GN420">
        <v>0.0148287259832298</v>
      </c>
      <c r="GO420">
        <v>1</v>
      </c>
      <c r="GP420">
        <v>1</v>
      </c>
      <c r="GQ420">
        <v>2</v>
      </c>
      <c r="GR420" t="s">
        <v>448</v>
      </c>
      <c r="GS420">
        <v>3.12543</v>
      </c>
      <c r="GT420">
        <v>2.65755</v>
      </c>
      <c r="GU420">
        <v>0.0384887</v>
      </c>
      <c r="GV420">
        <v>0.0348454</v>
      </c>
      <c r="GW420">
        <v>0.102475</v>
      </c>
      <c r="GX420">
        <v>0.091608</v>
      </c>
      <c r="GY420">
        <v>24877.7</v>
      </c>
      <c r="GZ420">
        <v>23574.1</v>
      </c>
      <c r="HA420">
        <v>23136.6</v>
      </c>
      <c r="HB420">
        <v>23781.2</v>
      </c>
      <c r="HC420">
        <v>35382.3</v>
      </c>
      <c r="HD420">
        <v>35749.4</v>
      </c>
      <c r="HE420">
        <v>41709.3</v>
      </c>
      <c r="HF420">
        <v>42403</v>
      </c>
      <c r="HG420">
        <v>1.91025</v>
      </c>
      <c r="HH420">
        <v>1.80477</v>
      </c>
      <c r="HI420">
        <v>0.138987</v>
      </c>
      <c r="HJ420">
        <v>0</v>
      </c>
      <c r="HK420">
        <v>27.7058</v>
      </c>
      <c r="HL420">
        <v>999.9</v>
      </c>
      <c r="HM420">
        <v>51.154</v>
      </c>
      <c r="HN420">
        <v>30.575</v>
      </c>
      <c r="HO420">
        <v>25.0305</v>
      </c>
      <c r="HP420">
        <v>53.915</v>
      </c>
      <c r="HQ420">
        <v>42.7885</v>
      </c>
      <c r="HR420">
        <v>1</v>
      </c>
      <c r="HS420">
        <v>0.00908282</v>
      </c>
      <c r="HT420">
        <v>-0.590825</v>
      </c>
      <c r="HU420">
        <v>20.2167</v>
      </c>
      <c r="HV420">
        <v>5.22987</v>
      </c>
      <c r="HW420">
        <v>11.992</v>
      </c>
      <c r="HX420">
        <v>4.9556</v>
      </c>
      <c r="HY420">
        <v>3.30393</v>
      </c>
      <c r="HZ420">
        <v>999.9</v>
      </c>
      <c r="IA420">
        <v>9999</v>
      </c>
      <c r="IB420">
        <v>9999</v>
      </c>
      <c r="IC420">
        <v>9999</v>
      </c>
      <c r="ID420">
        <v>1.86859</v>
      </c>
      <c r="IE420">
        <v>1.86423</v>
      </c>
      <c r="IF420">
        <v>1.87181</v>
      </c>
      <c r="IG420">
        <v>1.86278</v>
      </c>
      <c r="IH420">
        <v>1.86218</v>
      </c>
      <c r="II420">
        <v>1.86859</v>
      </c>
      <c r="IJ420">
        <v>1.85878</v>
      </c>
      <c r="IK420">
        <v>1.86509</v>
      </c>
      <c r="IL420">
        <v>5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4.841</v>
      </c>
      <c r="IZ420">
        <v>0.3501</v>
      </c>
      <c r="JA420">
        <v>4.24591870636989</v>
      </c>
      <c r="JB420">
        <v>0.00406324532283829</v>
      </c>
      <c r="JC420">
        <v>-1.45373754250553e-06</v>
      </c>
      <c r="JD420">
        <v>2.45784242640463e-10</v>
      </c>
      <c r="JE420">
        <v>0.0444475935836347</v>
      </c>
      <c r="JF420">
        <v>0.00491888386651684</v>
      </c>
      <c r="JG420">
        <v>0.000226889049496401</v>
      </c>
      <c r="JH420">
        <v>4.01595507822366e-06</v>
      </c>
      <c r="JI420">
        <v>-0</v>
      </c>
      <c r="JJ420">
        <v>2035</v>
      </c>
      <c r="JK420">
        <v>2</v>
      </c>
      <c r="JL420">
        <v>30</v>
      </c>
      <c r="JM420">
        <v>187216.5</v>
      </c>
      <c r="JN420">
        <v>187216.5</v>
      </c>
      <c r="JO420">
        <v>0.389404</v>
      </c>
      <c r="JP420">
        <v>2.42676</v>
      </c>
      <c r="JQ420">
        <v>1.49902</v>
      </c>
      <c r="JR420">
        <v>2.32666</v>
      </c>
      <c r="JS420">
        <v>1.54419</v>
      </c>
      <c r="JT420">
        <v>2.31812</v>
      </c>
      <c r="JU420">
        <v>35.8944</v>
      </c>
      <c r="JV420">
        <v>24.1225</v>
      </c>
      <c r="JW420">
        <v>18</v>
      </c>
      <c r="JX420">
        <v>546.303</v>
      </c>
      <c r="JY420">
        <v>422.687</v>
      </c>
      <c r="JZ420">
        <v>28.2755</v>
      </c>
      <c r="KA420">
        <v>27.6905</v>
      </c>
      <c r="KB420">
        <v>29.9999</v>
      </c>
      <c r="KC420">
        <v>27.5611</v>
      </c>
      <c r="KD420">
        <v>27.5845</v>
      </c>
      <c r="KE420">
        <v>7.83738</v>
      </c>
      <c r="KF420">
        <v>30.5697</v>
      </c>
      <c r="KG420">
        <v>54.8098</v>
      </c>
      <c r="KH420">
        <v>28.2926</v>
      </c>
      <c r="KI420">
        <v>115.206</v>
      </c>
      <c r="KJ420">
        <v>20.7392</v>
      </c>
      <c r="KK420">
        <v>93.4832</v>
      </c>
      <c r="KL420">
        <v>98.8278</v>
      </c>
    </row>
    <row r="421" spans="1:298">
      <c r="A421">
        <v>405</v>
      </c>
      <c r="B421">
        <v>1758482703.1</v>
      </c>
      <c r="C421">
        <v>13375</v>
      </c>
      <c r="D421" t="s">
        <v>1257</v>
      </c>
      <c r="E421" t="s">
        <v>1258</v>
      </c>
      <c r="F421">
        <v>5</v>
      </c>
      <c r="G421" t="s">
        <v>436</v>
      </c>
      <c r="H421" t="s">
        <v>1220</v>
      </c>
      <c r="I421" t="s">
        <v>438</v>
      </c>
      <c r="J421">
        <v>1758482694.94615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136.103200921212</v>
      </c>
      <c r="AL421">
        <v>149.996593939394</v>
      </c>
      <c r="AM421">
        <v>-3.43828441558443</v>
      </c>
      <c r="AN421">
        <v>63.94</v>
      </c>
      <c r="AO421">
        <f>(AQ421 - AP421 + DZ421*1E3/(8.314*(EB421+273.15)) * AS421/DY421 * AR421) * DY421/(100*DM421) * 1000/(1000 - AQ421)</f>
        <v>0</v>
      </c>
      <c r="AP421">
        <v>20.7264667319407</v>
      </c>
      <c r="AQ421">
        <v>24.4250839160839</v>
      </c>
      <c r="AR421">
        <v>0.00142702850114759</v>
      </c>
      <c r="AS421">
        <v>94.9993966536346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2.96</v>
      </c>
      <c r="DN421">
        <v>0.5</v>
      </c>
      <c r="DO421" t="s">
        <v>440</v>
      </c>
      <c r="DP421">
        <v>2</v>
      </c>
      <c r="DQ421" t="b">
        <v>1</v>
      </c>
      <c r="DR421">
        <v>1758482694.94615</v>
      </c>
      <c r="DS421">
        <v>169.908153846154</v>
      </c>
      <c r="DT421">
        <v>149.729076923077</v>
      </c>
      <c r="DU421">
        <v>24.3966692307692</v>
      </c>
      <c r="DV421">
        <v>20.7256846153846</v>
      </c>
      <c r="DW421">
        <v>165.030615384615</v>
      </c>
      <c r="DX421">
        <v>24.0468923076923</v>
      </c>
      <c r="DY421">
        <v>499.980307692308</v>
      </c>
      <c r="DZ421">
        <v>89.9876769230769</v>
      </c>
      <c r="EA421">
        <v>0.0320269</v>
      </c>
      <c r="EB421">
        <v>30.5322769230769</v>
      </c>
      <c r="EC421">
        <v>29.9690461538462</v>
      </c>
      <c r="ED421">
        <v>999.9</v>
      </c>
      <c r="EE421">
        <v>0</v>
      </c>
      <c r="EF421">
        <v>0</v>
      </c>
      <c r="EG421">
        <v>9986.15384615385</v>
      </c>
      <c r="EH421">
        <v>0</v>
      </c>
      <c r="EI421">
        <v>11.2953</v>
      </c>
      <c r="EJ421">
        <v>20.1790692307692</v>
      </c>
      <c r="EK421">
        <v>174.156923076923</v>
      </c>
      <c r="EL421">
        <v>152.898</v>
      </c>
      <c r="EM421">
        <v>3.67098230769231</v>
      </c>
      <c r="EN421">
        <v>149.729076923077</v>
      </c>
      <c r="EO421">
        <v>20.7256846153846</v>
      </c>
      <c r="EP421">
        <v>2.19539769230769</v>
      </c>
      <c r="EQ421">
        <v>1.86505692307692</v>
      </c>
      <c r="ER421">
        <v>18.9287692307692</v>
      </c>
      <c r="ES421">
        <v>16.3429769230769</v>
      </c>
      <c r="ET421">
        <v>1999.94615384615</v>
      </c>
      <c r="EU421">
        <v>0.979995384615384</v>
      </c>
      <c r="EV421">
        <v>0.0200046923076923</v>
      </c>
      <c r="EW421">
        <v>0</v>
      </c>
      <c r="EX421">
        <v>507.966615384615</v>
      </c>
      <c r="EY421">
        <v>5.00016</v>
      </c>
      <c r="EZ421">
        <v>10811.6538461538</v>
      </c>
      <c r="FA421">
        <v>18233.6615384615</v>
      </c>
      <c r="FB421">
        <v>48.562</v>
      </c>
      <c r="FC421">
        <v>48.937</v>
      </c>
      <c r="FD421">
        <v>48.9951538461538</v>
      </c>
      <c r="FE421">
        <v>48.562</v>
      </c>
      <c r="FF421">
        <v>50.437</v>
      </c>
      <c r="FG421">
        <v>1955.03615384615</v>
      </c>
      <c r="FH421">
        <v>39.91</v>
      </c>
      <c r="FI421">
        <v>0</v>
      </c>
      <c r="FJ421">
        <v>1758482704.4</v>
      </c>
      <c r="FK421">
        <v>0</v>
      </c>
      <c r="FL421">
        <v>508.04396</v>
      </c>
      <c r="FM421">
        <v>5.44569230694902</v>
      </c>
      <c r="FN421">
        <v>91.3076921997878</v>
      </c>
      <c r="FO421">
        <v>10813.12</v>
      </c>
      <c r="FP421">
        <v>15</v>
      </c>
      <c r="FQ421">
        <v>0</v>
      </c>
      <c r="FR421" t="s">
        <v>441</v>
      </c>
      <c r="FS421">
        <v>1747249705.1</v>
      </c>
      <c r="FT421">
        <v>1747249711.1</v>
      </c>
      <c r="FU421">
        <v>0</v>
      </c>
      <c r="FV421">
        <v>0.871</v>
      </c>
      <c r="FW421">
        <v>0.066</v>
      </c>
      <c r="FX421">
        <v>5.486</v>
      </c>
      <c r="FY421">
        <v>0.145</v>
      </c>
      <c r="FZ421">
        <v>420</v>
      </c>
      <c r="GA421">
        <v>16</v>
      </c>
      <c r="GB421">
        <v>0.27</v>
      </c>
      <c r="GC421">
        <v>0.16</v>
      </c>
      <c r="GD421">
        <v>19.889155</v>
      </c>
      <c r="GE421">
        <v>6.27494887218043</v>
      </c>
      <c r="GF421">
        <v>0.723405367325264</v>
      </c>
      <c r="GG421">
        <v>0</v>
      </c>
      <c r="GH421">
        <v>507.726558823529</v>
      </c>
      <c r="GI421">
        <v>5.03255920788205</v>
      </c>
      <c r="GJ421">
        <v>0.517932495668309</v>
      </c>
      <c r="GK421">
        <v>-1</v>
      </c>
      <c r="GL421">
        <v>3.6704285</v>
      </c>
      <c r="GM421">
        <v>0.108452481203006</v>
      </c>
      <c r="GN421">
        <v>0.0178345575428717</v>
      </c>
      <c r="GO421">
        <v>0</v>
      </c>
      <c r="GP421">
        <v>0</v>
      </c>
      <c r="GQ421">
        <v>2</v>
      </c>
      <c r="GR421" t="s">
        <v>467</v>
      </c>
      <c r="GS421">
        <v>3.12532</v>
      </c>
      <c r="GT421">
        <v>2.65722</v>
      </c>
      <c r="GU421">
        <v>0.0346638</v>
      </c>
      <c r="GV421">
        <v>0.0310625</v>
      </c>
      <c r="GW421">
        <v>0.102521</v>
      </c>
      <c r="GX421">
        <v>0.0915966</v>
      </c>
      <c r="GY421">
        <v>24976.5</v>
      </c>
      <c r="GZ421">
        <v>23666.6</v>
      </c>
      <c r="HA421">
        <v>23136.4</v>
      </c>
      <c r="HB421">
        <v>23781.3</v>
      </c>
      <c r="HC421">
        <v>35380.2</v>
      </c>
      <c r="HD421">
        <v>35749.4</v>
      </c>
      <c r="HE421">
        <v>41709.4</v>
      </c>
      <c r="HF421">
        <v>42402.8</v>
      </c>
      <c r="HG421">
        <v>1.9103</v>
      </c>
      <c r="HH421">
        <v>1.80475</v>
      </c>
      <c r="HI421">
        <v>0.137888</v>
      </c>
      <c r="HJ421">
        <v>0</v>
      </c>
      <c r="HK421">
        <v>27.7058</v>
      </c>
      <c r="HL421">
        <v>999.9</v>
      </c>
      <c r="HM421">
        <v>51.129</v>
      </c>
      <c r="HN421">
        <v>30.595</v>
      </c>
      <c r="HO421">
        <v>25.0469</v>
      </c>
      <c r="HP421">
        <v>54.315</v>
      </c>
      <c r="HQ421">
        <v>42.9367</v>
      </c>
      <c r="HR421">
        <v>1</v>
      </c>
      <c r="HS421">
        <v>0.00877287</v>
      </c>
      <c r="HT421">
        <v>-0.602503</v>
      </c>
      <c r="HU421">
        <v>20.2166</v>
      </c>
      <c r="HV421">
        <v>5.23002</v>
      </c>
      <c r="HW421">
        <v>11.992</v>
      </c>
      <c r="HX421">
        <v>4.95575</v>
      </c>
      <c r="HY421">
        <v>3.3039</v>
      </c>
      <c r="HZ421">
        <v>999.9</v>
      </c>
      <c r="IA421">
        <v>9999</v>
      </c>
      <c r="IB421">
        <v>9999</v>
      </c>
      <c r="IC421">
        <v>9999</v>
      </c>
      <c r="ID421">
        <v>1.86859</v>
      </c>
      <c r="IE421">
        <v>1.86423</v>
      </c>
      <c r="IF421">
        <v>1.87182</v>
      </c>
      <c r="IG421">
        <v>1.86278</v>
      </c>
      <c r="IH421">
        <v>1.86218</v>
      </c>
      <c r="II421">
        <v>1.86859</v>
      </c>
      <c r="IJ421">
        <v>1.85879</v>
      </c>
      <c r="IK421">
        <v>1.86508</v>
      </c>
      <c r="IL421">
        <v>5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4.781</v>
      </c>
      <c r="IZ421">
        <v>0.3504</v>
      </c>
      <c r="JA421">
        <v>4.24591870636989</v>
      </c>
      <c r="JB421">
        <v>0.00406324532283829</v>
      </c>
      <c r="JC421">
        <v>-1.45373754250553e-06</v>
      </c>
      <c r="JD421">
        <v>2.45784242640463e-10</v>
      </c>
      <c r="JE421">
        <v>0.0444475935836347</v>
      </c>
      <c r="JF421">
        <v>0.00491888386651684</v>
      </c>
      <c r="JG421">
        <v>0.000226889049496401</v>
      </c>
      <c r="JH421">
        <v>4.01595507822366e-06</v>
      </c>
      <c r="JI421">
        <v>-0</v>
      </c>
      <c r="JJ421">
        <v>2035</v>
      </c>
      <c r="JK421">
        <v>2</v>
      </c>
      <c r="JL421">
        <v>30</v>
      </c>
      <c r="JM421">
        <v>187216.6</v>
      </c>
      <c r="JN421">
        <v>187216.5</v>
      </c>
      <c r="JO421">
        <v>0.3479</v>
      </c>
      <c r="JP421">
        <v>2.37793</v>
      </c>
      <c r="JQ421">
        <v>1.4978</v>
      </c>
      <c r="JR421">
        <v>2.32666</v>
      </c>
      <c r="JS421">
        <v>1.54419</v>
      </c>
      <c r="JT421">
        <v>2.34375</v>
      </c>
      <c r="JU421">
        <v>35.9178</v>
      </c>
      <c r="JV421">
        <v>24.1225</v>
      </c>
      <c r="JW421">
        <v>18</v>
      </c>
      <c r="JX421">
        <v>546.315</v>
      </c>
      <c r="JY421">
        <v>422.671</v>
      </c>
      <c r="JZ421">
        <v>28.297</v>
      </c>
      <c r="KA421">
        <v>27.6886</v>
      </c>
      <c r="KB421">
        <v>30.0001</v>
      </c>
      <c r="KC421">
        <v>27.5587</v>
      </c>
      <c r="KD421">
        <v>27.5843</v>
      </c>
      <c r="KE421">
        <v>7.05416</v>
      </c>
      <c r="KF421">
        <v>30.5697</v>
      </c>
      <c r="KG421">
        <v>54.8098</v>
      </c>
      <c r="KH421">
        <v>28.3128</v>
      </c>
      <c r="KI421">
        <v>94.9759</v>
      </c>
      <c r="KJ421">
        <v>20.7251</v>
      </c>
      <c r="KK421">
        <v>93.483</v>
      </c>
      <c r="KL421">
        <v>98.8277</v>
      </c>
    </row>
    <row r="422" spans="1:298">
      <c r="A422">
        <v>406</v>
      </c>
      <c r="B422">
        <v>1758482708.1</v>
      </c>
      <c r="C422">
        <v>13380</v>
      </c>
      <c r="D422" t="s">
        <v>1259</v>
      </c>
      <c r="E422" t="s">
        <v>1260</v>
      </c>
      <c r="F422">
        <v>5</v>
      </c>
      <c r="G422" t="s">
        <v>436</v>
      </c>
      <c r="H422" t="s">
        <v>1220</v>
      </c>
      <c r="I422" t="s">
        <v>438</v>
      </c>
      <c r="J422">
        <v>1758482699.94615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119.67082861645</v>
      </c>
      <c r="AL422">
        <v>133.524163636364</v>
      </c>
      <c r="AM422">
        <v>-3.29190173160174</v>
      </c>
      <c r="AN422">
        <v>63.94</v>
      </c>
      <c r="AO422">
        <f>(AQ422 - AP422 + DZ422*1E3/(8.314*(EB422+273.15)) * AS422/DY422 * AR422) * DY422/(100*DM422) * 1000/(1000 - AQ422)</f>
        <v>0</v>
      </c>
      <c r="AP422">
        <v>20.723516436424</v>
      </c>
      <c r="AQ422">
        <v>24.4327454545455</v>
      </c>
      <c r="AR422">
        <v>0.000588700412604013</v>
      </c>
      <c r="AS422">
        <v>94.9993966536346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2.96</v>
      </c>
      <c r="DN422">
        <v>0.5</v>
      </c>
      <c r="DO422" t="s">
        <v>440</v>
      </c>
      <c r="DP422">
        <v>2</v>
      </c>
      <c r="DQ422" t="b">
        <v>1</v>
      </c>
      <c r="DR422">
        <v>1758482699.94615</v>
      </c>
      <c r="DS422">
        <v>153.567230769231</v>
      </c>
      <c r="DT422">
        <v>133.164846153846</v>
      </c>
      <c r="DU422">
        <v>24.4155076923077</v>
      </c>
      <c r="DV422">
        <v>20.7259923076923</v>
      </c>
      <c r="DW422">
        <v>148.748769230769</v>
      </c>
      <c r="DX422">
        <v>24.0653153846154</v>
      </c>
      <c r="DY422">
        <v>500.004615384615</v>
      </c>
      <c r="DZ422">
        <v>89.9877076923077</v>
      </c>
      <c r="EA422">
        <v>0.0319628461538462</v>
      </c>
      <c r="EB422">
        <v>30.5323461538462</v>
      </c>
      <c r="EC422">
        <v>29.9646461538462</v>
      </c>
      <c r="ED422">
        <v>999.9</v>
      </c>
      <c r="EE422">
        <v>0</v>
      </c>
      <c r="EF422">
        <v>0</v>
      </c>
      <c r="EG422">
        <v>9987.02076923077</v>
      </c>
      <c r="EH422">
        <v>0</v>
      </c>
      <c r="EI422">
        <v>11.2953</v>
      </c>
      <c r="EJ422">
        <v>20.4024538461538</v>
      </c>
      <c r="EK422">
        <v>157.410461538462</v>
      </c>
      <c r="EL422">
        <v>135.983307692308</v>
      </c>
      <c r="EM422">
        <v>3.68950769230769</v>
      </c>
      <c r="EN422">
        <v>133.164846153846</v>
      </c>
      <c r="EO422">
        <v>20.7259923076923</v>
      </c>
      <c r="EP422">
        <v>2.19709384615385</v>
      </c>
      <c r="EQ422">
        <v>1.86508461538462</v>
      </c>
      <c r="ER422">
        <v>18.9411384615385</v>
      </c>
      <c r="ES422">
        <v>16.3432230769231</v>
      </c>
      <c r="ET422">
        <v>1999.96769230769</v>
      </c>
      <c r="EU422">
        <v>0.979995615384615</v>
      </c>
      <c r="EV422">
        <v>0.0200044846153846</v>
      </c>
      <c r="EW422">
        <v>0</v>
      </c>
      <c r="EX422">
        <v>508.308076923077</v>
      </c>
      <c r="EY422">
        <v>5.00016</v>
      </c>
      <c r="EZ422">
        <v>10818.9307692308</v>
      </c>
      <c r="FA422">
        <v>18233.8692307692</v>
      </c>
      <c r="FB422">
        <v>48.562</v>
      </c>
      <c r="FC422">
        <v>48.937</v>
      </c>
      <c r="FD422">
        <v>48.9903076923077</v>
      </c>
      <c r="FE422">
        <v>48.562</v>
      </c>
      <c r="FF422">
        <v>50.437</v>
      </c>
      <c r="FG422">
        <v>1955.05769230769</v>
      </c>
      <c r="FH422">
        <v>39.91</v>
      </c>
      <c r="FI422">
        <v>0</v>
      </c>
      <c r="FJ422">
        <v>1758482709.2</v>
      </c>
      <c r="FK422">
        <v>0</v>
      </c>
      <c r="FL422">
        <v>508.36352</v>
      </c>
      <c r="FM422">
        <v>4.03946154184796</v>
      </c>
      <c r="FN422">
        <v>85.9692308108172</v>
      </c>
      <c r="FO422">
        <v>10820.02</v>
      </c>
      <c r="FP422">
        <v>15</v>
      </c>
      <c r="FQ422">
        <v>0</v>
      </c>
      <c r="FR422" t="s">
        <v>441</v>
      </c>
      <c r="FS422">
        <v>1747249705.1</v>
      </c>
      <c r="FT422">
        <v>1747249711.1</v>
      </c>
      <c r="FU422">
        <v>0</v>
      </c>
      <c r="FV422">
        <v>0.871</v>
      </c>
      <c r="FW422">
        <v>0.066</v>
      </c>
      <c r="FX422">
        <v>5.486</v>
      </c>
      <c r="FY422">
        <v>0.145</v>
      </c>
      <c r="FZ422">
        <v>420</v>
      </c>
      <c r="GA422">
        <v>16</v>
      </c>
      <c r="GB422">
        <v>0.27</v>
      </c>
      <c r="GC422">
        <v>0.16</v>
      </c>
      <c r="GD422">
        <v>20.2726666666667</v>
      </c>
      <c r="GE422">
        <v>3.45427012987016</v>
      </c>
      <c r="GF422">
        <v>0.51609842484451</v>
      </c>
      <c r="GG422">
        <v>0</v>
      </c>
      <c r="GH422">
        <v>508.130794117647</v>
      </c>
      <c r="GI422">
        <v>4.49508021907006</v>
      </c>
      <c r="GJ422">
        <v>0.467668986722301</v>
      </c>
      <c r="GK422">
        <v>-1</v>
      </c>
      <c r="GL422">
        <v>3.67843285714286</v>
      </c>
      <c r="GM422">
        <v>0.227747532467536</v>
      </c>
      <c r="GN422">
        <v>0.023170281693184</v>
      </c>
      <c r="GO422">
        <v>0</v>
      </c>
      <c r="GP422">
        <v>0</v>
      </c>
      <c r="GQ422">
        <v>2</v>
      </c>
      <c r="GR422" t="s">
        <v>467</v>
      </c>
      <c r="GS422">
        <v>3.1254</v>
      </c>
      <c r="GT422">
        <v>2.65754</v>
      </c>
      <c r="GU422">
        <v>0.0308494</v>
      </c>
      <c r="GV422">
        <v>0.0268325</v>
      </c>
      <c r="GW422">
        <v>0.102544</v>
      </c>
      <c r="GX422">
        <v>0.0915903</v>
      </c>
      <c r="GY422">
        <v>25074.9</v>
      </c>
      <c r="GZ422">
        <v>23769.7</v>
      </c>
      <c r="HA422">
        <v>23136.1</v>
      </c>
      <c r="HB422">
        <v>23781.1</v>
      </c>
      <c r="HC422">
        <v>35378.5</v>
      </c>
      <c r="HD422">
        <v>35748.9</v>
      </c>
      <c r="HE422">
        <v>41708.8</v>
      </c>
      <c r="HF422">
        <v>42402.3</v>
      </c>
      <c r="HG422">
        <v>1.91017</v>
      </c>
      <c r="HH422">
        <v>1.80465</v>
      </c>
      <c r="HI422">
        <v>0.138402</v>
      </c>
      <c r="HJ422">
        <v>0</v>
      </c>
      <c r="HK422">
        <v>27.7058</v>
      </c>
      <c r="HL422">
        <v>999.9</v>
      </c>
      <c r="HM422">
        <v>51.129</v>
      </c>
      <c r="HN422">
        <v>30.595</v>
      </c>
      <c r="HO422">
        <v>25.0466</v>
      </c>
      <c r="HP422">
        <v>53.635</v>
      </c>
      <c r="HQ422">
        <v>42.8966</v>
      </c>
      <c r="HR422">
        <v>1</v>
      </c>
      <c r="HS422">
        <v>0.00886179</v>
      </c>
      <c r="HT422">
        <v>-0.618655</v>
      </c>
      <c r="HU422">
        <v>20.2165</v>
      </c>
      <c r="HV422">
        <v>5.22927</v>
      </c>
      <c r="HW422">
        <v>11.992</v>
      </c>
      <c r="HX422">
        <v>4.9558</v>
      </c>
      <c r="HY422">
        <v>3.30398</v>
      </c>
      <c r="HZ422">
        <v>999.9</v>
      </c>
      <c r="IA422">
        <v>9999</v>
      </c>
      <c r="IB422">
        <v>9999</v>
      </c>
      <c r="IC422">
        <v>9999</v>
      </c>
      <c r="ID422">
        <v>1.86859</v>
      </c>
      <c r="IE422">
        <v>1.86425</v>
      </c>
      <c r="IF422">
        <v>1.87181</v>
      </c>
      <c r="IG422">
        <v>1.86278</v>
      </c>
      <c r="IH422">
        <v>1.86218</v>
      </c>
      <c r="II422">
        <v>1.86859</v>
      </c>
      <c r="IJ422">
        <v>1.85879</v>
      </c>
      <c r="IK422">
        <v>1.86509</v>
      </c>
      <c r="IL422">
        <v>5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4.722</v>
      </c>
      <c r="IZ422">
        <v>0.3506</v>
      </c>
      <c r="JA422">
        <v>4.24591870636989</v>
      </c>
      <c r="JB422">
        <v>0.00406324532283829</v>
      </c>
      <c r="JC422">
        <v>-1.45373754250553e-06</v>
      </c>
      <c r="JD422">
        <v>2.45784242640463e-10</v>
      </c>
      <c r="JE422">
        <v>0.0444475935836347</v>
      </c>
      <c r="JF422">
        <v>0.00491888386651684</v>
      </c>
      <c r="JG422">
        <v>0.000226889049496401</v>
      </c>
      <c r="JH422">
        <v>4.01595507822366e-06</v>
      </c>
      <c r="JI422">
        <v>-0</v>
      </c>
      <c r="JJ422">
        <v>2035</v>
      </c>
      <c r="JK422">
        <v>2</v>
      </c>
      <c r="JL422">
        <v>30</v>
      </c>
      <c r="JM422">
        <v>187216.7</v>
      </c>
      <c r="JN422">
        <v>187216.6</v>
      </c>
      <c r="JO422">
        <v>0.314941</v>
      </c>
      <c r="JP422">
        <v>2.44873</v>
      </c>
      <c r="JQ422">
        <v>1.4978</v>
      </c>
      <c r="JR422">
        <v>2.32666</v>
      </c>
      <c r="JS422">
        <v>1.54419</v>
      </c>
      <c r="JT422">
        <v>2.35107</v>
      </c>
      <c r="JU422">
        <v>35.9178</v>
      </c>
      <c r="JV422">
        <v>24.1225</v>
      </c>
      <c r="JW422">
        <v>18</v>
      </c>
      <c r="JX422">
        <v>546.23</v>
      </c>
      <c r="JY422">
        <v>422.596</v>
      </c>
      <c r="JZ422">
        <v>28.3181</v>
      </c>
      <c r="KA422">
        <v>27.6881</v>
      </c>
      <c r="KB422">
        <v>30.0001</v>
      </c>
      <c r="KC422">
        <v>27.5582</v>
      </c>
      <c r="KD422">
        <v>27.582</v>
      </c>
      <c r="KE422">
        <v>6.33511</v>
      </c>
      <c r="KF422">
        <v>30.5697</v>
      </c>
      <c r="KG422">
        <v>54.8098</v>
      </c>
      <c r="KH422">
        <v>28.3453</v>
      </c>
      <c r="KI422">
        <v>81.4414</v>
      </c>
      <c r="KJ422">
        <v>20.7156</v>
      </c>
      <c r="KK422">
        <v>93.4818</v>
      </c>
      <c r="KL422">
        <v>98.8265</v>
      </c>
    </row>
    <row r="423" spans="1:298">
      <c r="A423">
        <v>407</v>
      </c>
      <c r="B423">
        <v>1758482713.1</v>
      </c>
      <c r="C423">
        <v>13385</v>
      </c>
      <c r="D423" t="s">
        <v>1261</v>
      </c>
      <c r="E423" t="s">
        <v>1262</v>
      </c>
      <c r="F423">
        <v>5</v>
      </c>
      <c r="G423" t="s">
        <v>436</v>
      </c>
      <c r="H423" t="s">
        <v>1220</v>
      </c>
      <c r="I423" t="s">
        <v>438</v>
      </c>
      <c r="J423">
        <v>1758482704.94615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101.741844708918</v>
      </c>
      <c r="AL423">
        <v>116.320545454545</v>
      </c>
      <c r="AM423">
        <v>-3.44576926406927</v>
      </c>
      <c r="AN423">
        <v>63.94</v>
      </c>
      <c r="AO423">
        <f>(AQ423 - AP423 + DZ423*1E3/(8.314*(EB423+273.15)) * AS423/DY423 * AR423) * DY423/(100*DM423) * 1000/(1000 - AQ423)</f>
        <v>0</v>
      </c>
      <c r="AP423">
        <v>20.7208751865837</v>
      </c>
      <c r="AQ423">
        <v>24.4452909090909</v>
      </c>
      <c r="AR423">
        <v>0.00042937940742058</v>
      </c>
      <c r="AS423">
        <v>94.9993966536346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2.96</v>
      </c>
      <c r="DN423">
        <v>0.5</v>
      </c>
      <c r="DO423" t="s">
        <v>440</v>
      </c>
      <c r="DP423">
        <v>2</v>
      </c>
      <c r="DQ423" t="b">
        <v>1</v>
      </c>
      <c r="DR423">
        <v>1758482704.94615</v>
      </c>
      <c r="DS423">
        <v>137.150846153846</v>
      </c>
      <c r="DT423">
        <v>116.177392307692</v>
      </c>
      <c r="DU423">
        <v>24.4289384615385</v>
      </c>
      <c r="DV423">
        <v>20.7232461538462</v>
      </c>
      <c r="DW423">
        <v>132.392307692308</v>
      </c>
      <c r="DX423">
        <v>24.0784461538462</v>
      </c>
      <c r="DY423">
        <v>500.008461538462</v>
      </c>
      <c r="DZ423">
        <v>89.9875846153846</v>
      </c>
      <c r="EA423">
        <v>0.0319832</v>
      </c>
      <c r="EB423">
        <v>30.5341461538462</v>
      </c>
      <c r="EC423">
        <v>29.9668923076923</v>
      </c>
      <c r="ED423">
        <v>999.9</v>
      </c>
      <c r="EE423">
        <v>0</v>
      </c>
      <c r="EF423">
        <v>0</v>
      </c>
      <c r="EG423">
        <v>9985.81846153846</v>
      </c>
      <c r="EH423">
        <v>0</v>
      </c>
      <c r="EI423">
        <v>11.2953</v>
      </c>
      <c r="EJ423">
        <v>20.9735384615385</v>
      </c>
      <c r="EK423">
        <v>140.585230769231</v>
      </c>
      <c r="EL423">
        <v>118.635938461538</v>
      </c>
      <c r="EM423">
        <v>3.70569</v>
      </c>
      <c r="EN423">
        <v>116.177392307692</v>
      </c>
      <c r="EO423">
        <v>20.7232461538462</v>
      </c>
      <c r="EP423">
        <v>2.1983</v>
      </c>
      <c r="EQ423">
        <v>1.86483384615385</v>
      </c>
      <c r="ER423">
        <v>18.9499230769231</v>
      </c>
      <c r="ES423">
        <v>16.3411153846154</v>
      </c>
      <c r="ET423">
        <v>1999.98769230769</v>
      </c>
      <c r="EU423">
        <v>0.979995846153846</v>
      </c>
      <c r="EV423">
        <v>0.0200042769230769</v>
      </c>
      <c r="EW423">
        <v>0</v>
      </c>
      <c r="EX423">
        <v>508.739538461538</v>
      </c>
      <c r="EY423">
        <v>5.00016</v>
      </c>
      <c r="EZ423">
        <v>10825.7692307692</v>
      </c>
      <c r="FA423">
        <v>18234.0384615385</v>
      </c>
      <c r="FB423">
        <v>48.562</v>
      </c>
      <c r="FC423">
        <v>48.937</v>
      </c>
      <c r="FD423">
        <v>48.9709230769231</v>
      </c>
      <c r="FE423">
        <v>48.562</v>
      </c>
      <c r="FF423">
        <v>50.437</v>
      </c>
      <c r="FG423">
        <v>1955.07769230769</v>
      </c>
      <c r="FH423">
        <v>39.91</v>
      </c>
      <c r="FI423">
        <v>0</v>
      </c>
      <c r="FJ423">
        <v>1758482714.6</v>
      </c>
      <c r="FK423">
        <v>0</v>
      </c>
      <c r="FL423">
        <v>508.760269230769</v>
      </c>
      <c r="FM423">
        <v>3.67401710040877</v>
      </c>
      <c r="FN423">
        <v>79.1965812302036</v>
      </c>
      <c r="FO423">
        <v>10826.9961538462</v>
      </c>
      <c r="FP423">
        <v>15</v>
      </c>
      <c r="FQ423">
        <v>0</v>
      </c>
      <c r="FR423" t="s">
        <v>441</v>
      </c>
      <c r="FS423">
        <v>1747249705.1</v>
      </c>
      <c r="FT423">
        <v>1747249711.1</v>
      </c>
      <c r="FU423">
        <v>0</v>
      </c>
      <c r="FV423">
        <v>0.871</v>
      </c>
      <c r="FW423">
        <v>0.066</v>
      </c>
      <c r="FX423">
        <v>5.486</v>
      </c>
      <c r="FY423">
        <v>0.145</v>
      </c>
      <c r="FZ423">
        <v>420</v>
      </c>
      <c r="GA423">
        <v>16</v>
      </c>
      <c r="GB423">
        <v>0.27</v>
      </c>
      <c r="GC423">
        <v>0.16</v>
      </c>
      <c r="GD423">
        <v>20.70186</v>
      </c>
      <c r="GE423">
        <v>6.08956691729323</v>
      </c>
      <c r="GF423">
        <v>0.700388074141758</v>
      </c>
      <c r="GG423">
        <v>0</v>
      </c>
      <c r="GH423">
        <v>508.475794117647</v>
      </c>
      <c r="GI423">
        <v>4.42113063361606</v>
      </c>
      <c r="GJ423">
        <v>0.469100815667071</v>
      </c>
      <c r="GK423">
        <v>-1</v>
      </c>
      <c r="GL423">
        <v>3.6976905</v>
      </c>
      <c r="GM423">
        <v>0.189894586466168</v>
      </c>
      <c r="GN423">
        <v>0.0184171891109909</v>
      </c>
      <c r="GO423">
        <v>0</v>
      </c>
      <c r="GP423">
        <v>0</v>
      </c>
      <c r="GQ423">
        <v>2</v>
      </c>
      <c r="GR423" t="s">
        <v>467</v>
      </c>
      <c r="GS423">
        <v>3.12536</v>
      </c>
      <c r="GT423">
        <v>2.65754</v>
      </c>
      <c r="GU423">
        <v>0.0268414</v>
      </c>
      <c r="GV423">
        <v>0.0228555</v>
      </c>
      <c r="GW423">
        <v>0.102589</v>
      </c>
      <c r="GX423">
        <v>0.0915768</v>
      </c>
      <c r="GY423">
        <v>25178.6</v>
      </c>
      <c r="GZ423">
        <v>23866.6</v>
      </c>
      <c r="HA423">
        <v>23136.2</v>
      </c>
      <c r="HB423">
        <v>23780.8</v>
      </c>
      <c r="HC423">
        <v>35376.4</v>
      </c>
      <c r="HD423">
        <v>35748.9</v>
      </c>
      <c r="HE423">
        <v>41708.9</v>
      </c>
      <c r="HF423">
        <v>42402</v>
      </c>
      <c r="HG423">
        <v>1.9102</v>
      </c>
      <c r="HH423">
        <v>1.8048</v>
      </c>
      <c r="HI423">
        <v>0.139274</v>
      </c>
      <c r="HJ423">
        <v>0</v>
      </c>
      <c r="HK423">
        <v>27.7058</v>
      </c>
      <c r="HL423">
        <v>999.9</v>
      </c>
      <c r="HM423">
        <v>51.154</v>
      </c>
      <c r="HN423">
        <v>30.575</v>
      </c>
      <c r="HO423">
        <v>25.0294</v>
      </c>
      <c r="HP423">
        <v>54.215</v>
      </c>
      <c r="HQ423">
        <v>42.9087</v>
      </c>
      <c r="HR423">
        <v>1</v>
      </c>
      <c r="HS423">
        <v>0.00884146</v>
      </c>
      <c r="HT423">
        <v>-0.653638</v>
      </c>
      <c r="HU423">
        <v>20.2166</v>
      </c>
      <c r="HV423">
        <v>5.22897</v>
      </c>
      <c r="HW423">
        <v>11.992</v>
      </c>
      <c r="HX423">
        <v>4.9556</v>
      </c>
      <c r="HY423">
        <v>3.30385</v>
      </c>
      <c r="HZ423">
        <v>999.9</v>
      </c>
      <c r="IA423">
        <v>9999</v>
      </c>
      <c r="IB423">
        <v>9999</v>
      </c>
      <c r="IC423">
        <v>9999</v>
      </c>
      <c r="ID423">
        <v>1.86858</v>
      </c>
      <c r="IE423">
        <v>1.86423</v>
      </c>
      <c r="IF423">
        <v>1.87182</v>
      </c>
      <c r="IG423">
        <v>1.86278</v>
      </c>
      <c r="IH423">
        <v>1.86218</v>
      </c>
      <c r="II423">
        <v>1.86859</v>
      </c>
      <c r="IJ423">
        <v>1.85877</v>
      </c>
      <c r="IK423">
        <v>1.86509</v>
      </c>
      <c r="IL423">
        <v>5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4.659</v>
      </c>
      <c r="IZ423">
        <v>0.3509</v>
      </c>
      <c r="JA423">
        <v>4.24591870636989</v>
      </c>
      <c r="JB423">
        <v>0.00406324532283829</v>
      </c>
      <c r="JC423">
        <v>-1.45373754250553e-06</v>
      </c>
      <c r="JD423">
        <v>2.45784242640463e-10</v>
      </c>
      <c r="JE423">
        <v>0.0444475935836347</v>
      </c>
      <c r="JF423">
        <v>0.00491888386651684</v>
      </c>
      <c r="JG423">
        <v>0.000226889049496401</v>
      </c>
      <c r="JH423">
        <v>4.01595507822366e-06</v>
      </c>
      <c r="JI423">
        <v>-0</v>
      </c>
      <c r="JJ423">
        <v>2035</v>
      </c>
      <c r="JK423">
        <v>2</v>
      </c>
      <c r="JL423">
        <v>30</v>
      </c>
      <c r="JM423">
        <v>187216.8</v>
      </c>
      <c r="JN423">
        <v>187216.7</v>
      </c>
      <c r="JO423">
        <v>0.281982</v>
      </c>
      <c r="JP423">
        <v>2.44019</v>
      </c>
      <c r="JQ423">
        <v>1.4978</v>
      </c>
      <c r="JR423">
        <v>2.32666</v>
      </c>
      <c r="JS423">
        <v>1.54419</v>
      </c>
      <c r="JT423">
        <v>2.35474</v>
      </c>
      <c r="JU423">
        <v>35.8944</v>
      </c>
      <c r="JV423">
        <v>24.1313</v>
      </c>
      <c r="JW423">
        <v>18</v>
      </c>
      <c r="JX423">
        <v>546.23</v>
      </c>
      <c r="JY423">
        <v>422.677</v>
      </c>
      <c r="JZ423">
        <v>28.3457</v>
      </c>
      <c r="KA423">
        <v>27.6863</v>
      </c>
      <c r="KB423">
        <v>30</v>
      </c>
      <c r="KC423">
        <v>27.5564</v>
      </c>
      <c r="KD423">
        <v>27.5812</v>
      </c>
      <c r="KE423">
        <v>5.54845</v>
      </c>
      <c r="KF423">
        <v>30.5697</v>
      </c>
      <c r="KG423">
        <v>54.8098</v>
      </c>
      <c r="KH423">
        <v>28.3644</v>
      </c>
      <c r="KI423">
        <v>61.1686</v>
      </c>
      <c r="KJ423">
        <v>20.6953</v>
      </c>
      <c r="KK423">
        <v>93.482</v>
      </c>
      <c r="KL423">
        <v>98.8259</v>
      </c>
    </row>
    <row r="424" spans="1:298">
      <c r="A424">
        <v>408</v>
      </c>
      <c r="B424">
        <v>1758482717.1</v>
      </c>
      <c r="C424">
        <v>13389</v>
      </c>
      <c r="D424" t="s">
        <v>1263</v>
      </c>
      <c r="E424" t="s">
        <v>1264</v>
      </c>
      <c r="F424">
        <v>5</v>
      </c>
      <c r="G424" t="s">
        <v>436</v>
      </c>
      <c r="H424" t="s">
        <v>1220</v>
      </c>
      <c r="I424" t="s">
        <v>438</v>
      </c>
      <c r="J424">
        <v>1758482709.35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88.6096603307359</v>
      </c>
      <c r="AL424">
        <v>103.010175757576</v>
      </c>
      <c r="AM424">
        <v>-3.33134242424244</v>
      </c>
      <c r="AN424">
        <v>63.94</v>
      </c>
      <c r="AO424">
        <f>(AQ424 - AP424 + DZ424*1E3/(8.314*(EB424+273.15)) * AS424/DY424 * AR424) * DY424/(100*DM424) * 1000/(1000 - AQ424)</f>
        <v>0</v>
      </c>
      <c r="AP424">
        <v>20.717533937692</v>
      </c>
      <c r="AQ424">
        <v>24.4560734265734</v>
      </c>
      <c r="AR424">
        <v>0.000432352885438337</v>
      </c>
      <c r="AS424">
        <v>94.9993966536346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2.96</v>
      </c>
      <c r="DN424">
        <v>0.5</v>
      </c>
      <c r="DO424" t="s">
        <v>440</v>
      </c>
      <c r="DP424">
        <v>2</v>
      </c>
      <c r="DQ424" t="b">
        <v>1</v>
      </c>
      <c r="DR424">
        <v>1758482709.35</v>
      </c>
      <c r="DS424">
        <v>122.664</v>
      </c>
      <c r="DT424">
        <v>101.572558333333</v>
      </c>
      <c r="DU424">
        <v>24.4393666666667</v>
      </c>
      <c r="DV424">
        <v>20.7203166666667</v>
      </c>
      <c r="DW424">
        <v>117.958841666667</v>
      </c>
      <c r="DX424">
        <v>24.0886333333333</v>
      </c>
      <c r="DY424">
        <v>500.01675</v>
      </c>
      <c r="DZ424">
        <v>89.9877416666667</v>
      </c>
      <c r="EA424">
        <v>0.03194895</v>
      </c>
      <c r="EB424">
        <v>30.537425</v>
      </c>
      <c r="EC424">
        <v>29.96405</v>
      </c>
      <c r="ED424">
        <v>999.9</v>
      </c>
      <c r="EE424">
        <v>0</v>
      </c>
      <c r="EF424">
        <v>0</v>
      </c>
      <c r="EG424">
        <v>9987.34916666667</v>
      </c>
      <c r="EH424">
        <v>0</v>
      </c>
      <c r="EI424">
        <v>11.2953</v>
      </c>
      <c r="EJ424">
        <v>21.0914</v>
      </c>
      <c r="EK424">
        <v>125.73675</v>
      </c>
      <c r="EL424">
        <v>103.721758333333</v>
      </c>
      <c r="EM424">
        <v>3.71903</v>
      </c>
      <c r="EN424">
        <v>101.572558333333</v>
      </c>
      <c r="EO424">
        <v>20.7203166666667</v>
      </c>
      <c r="EP424">
        <v>2.1992425</v>
      </c>
      <c r="EQ424">
        <v>1.86457333333333</v>
      </c>
      <c r="ER424">
        <v>18.9567916666667</v>
      </c>
      <c r="ES424">
        <v>16.3389416666667</v>
      </c>
      <c r="ET424">
        <v>2000.02416666667</v>
      </c>
      <c r="EU424">
        <v>0.97999625</v>
      </c>
      <c r="EV424">
        <v>0.0200039</v>
      </c>
      <c r="EW424">
        <v>0</v>
      </c>
      <c r="EX424">
        <v>509.016166666667</v>
      </c>
      <c r="EY424">
        <v>5.00016</v>
      </c>
      <c r="EZ424">
        <v>10831.8083333333</v>
      </c>
      <c r="FA424">
        <v>18234.375</v>
      </c>
      <c r="FB424">
        <v>48.562</v>
      </c>
      <c r="FC424">
        <v>48.937</v>
      </c>
      <c r="FD424">
        <v>48.95275</v>
      </c>
      <c r="FE424">
        <v>48.562</v>
      </c>
      <c r="FF424">
        <v>50.437</v>
      </c>
      <c r="FG424">
        <v>1955.11416666667</v>
      </c>
      <c r="FH424">
        <v>39.91</v>
      </c>
      <c r="FI424">
        <v>0</v>
      </c>
      <c r="FJ424">
        <v>1758482718.2</v>
      </c>
      <c r="FK424">
        <v>0</v>
      </c>
      <c r="FL424">
        <v>509.000576923077</v>
      </c>
      <c r="FM424">
        <v>4.66793163015021</v>
      </c>
      <c r="FN424">
        <v>76.2974359549509</v>
      </c>
      <c r="FO424">
        <v>10831.8884615385</v>
      </c>
      <c r="FP424">
        <v>15</v>
      </c>
      <c r="FQ424">
        <v>0</v>
      </c>
      <c r="FR424" t="s">
        <v>441</v>
      </c>
      <c r="FS424">
        <v>1747249705.1</v>
      </c>
      <c r="FT424">
        <v>1747249711.1</v>
      </c>
      <c r="FU424">
        <v>0</v>
      </c>
      <c r="FV424">
        <v>0.871</v>
      </c>
      <c r="FW424">
        <v>0.066</v>
      </c>
      <c r="FX424">
        <v>5.486</v>
      </c>
      <c r="FY424">
        <v>0.145</v>
      </c>
      <c r="FZ424">
        <v>420</v>
      </c>
      <c r="GA424">
        <v>16</v>
      </c>
      <c r="GB424">
        <v>0.27</v>
      </c>
      <c r="GC424">
        <v>0.16</v>
      </c>
      <c r="GD424">
        <v>20.8718571428571</v>
      </c>
      <c r="GE424">
        <v>3.69792467532467</v>
      </c>
      <c r="GF424">
        <v>0.549168982208945</v>
      </c>
      <c r="GG424">
        <v>0</v>
      </c>
      <c r="GH424">
        <v>508.718794117647</v>
      </c>
      <c r="GI424">
        <v>4.37578303915764</v>
      </c>
      <c r="GJ424">
        <v>0.471856956104516</v>
      </c>
      <c r="GK424">
        <v>-1</v>
      </c>
      <c r="GL424">
        <v>3.70603095238095</v>
      </c>
      <c r="GM424">
        <v>0.186503376623382</v>
      </c>
      <c r="GN424">
        <v>0.0189508999421341</v>
      </c>
      <c r="GO424">
        <v>0</v>
      </c>
      <c r="GP424">
        <v>0</v>
      </c>
      <c r="GQ424">
        <v>2</v>
      </c>
      <c r="GR424" t="s">
        <v>467</v>
      </c>
      <c r="GS424">
        <v>3.12544</v>
      </c>
      <c r="GT424">
        <v>2.65735</v>
      </c>
      <c r="GU424">
        <v>0.0236817</v>
      </c>
      <c r="GV424">
        <v>0.019405</v>
      </c>
      <c r="GW424">
        <v>0.102612</v>
      </c>
      <c r="GX424">
        <v>0.0915712</v>
      </c>
      <c r="GY424">
        <v>25260.2</v>
      </c>
      <c r="GZ424">
        <v>23950.7</v>
      </c>
      <c r="HA424">
        <v>23136</v>
      </c>
      <c r="HB424">
        <v>23780.7</v>
      </c>
      <c r="HC424">
        <v>35375.3</v>
      </c>
      <c r="HD424">
        <v>35748.6</v>
      </c>
      <c r="HE424">
        <v>41708.9</v>
      </c>
      <c r="HF424">
        <v>42401.8</v>
      </c>
      <c r="HG424">
        <v>1.91033</v>
      </c>
      <c r="HH424">
        <v>1.8044</v>
      </c>
      <c r="HI424">
        <v>0.138439</v>
      </c>
      <c r="HJ424">
        <v>0</v>
      </c>
      <c r="HK424">
        <v>27.7068</v>
      </c>
      <c r="HL424">
        <v>999.9</v>
      </c>
      <c r="HM424">
        <v>51.129</v>
      </c>
      <c r="HN424">
        <v>30.575</v>
      </c>
      <c r="HO424">
        <v>25.0197</v>
      </c>
      <c r="HP424">
        <v>53.725</v>
      </c>
      <c r="HQ424">
        <v>42.7564</v>
      </c>
      <c r="HR424">
        <v>1</v>
      </c>
      <c r="HS424">
        <v>0.00880335</v>
      </c>
      <c r="HT424">
        <v>-0.637753</v>
      </c>
      <c r="HU424">
        <v>20.2166</v>
      </c>
      <c r="HV424">
        <v>5.22957</v>
      </c>
      <c r="HW424">
        <v>11.992</v>
      </c>
      <c r="HX424">
        <v>4.95575</v>
      </c>
      <c r="HY424">
        <v>3.304</v>
      </c>
      <c r="HZ424">
        <v>999.9</v>
      </c>
      <c r="IA424">
        <v>9999</v>
      </c>
      <c r="IB424">
        <v>9999</v>
      </c>
      <c r="IC424">
        <v>9999</v>
      </c>
      <c r="ID424">
        <v>1.86858</v>
      </c>
      <c r="IE424">
        <v>1.86426</v>
      </c>
      <c r="IF424">
        <v>1.87181</v>
      </c>
      <c r="IG424">
        <v>1.86277</v>
      </c>
      <c r="IH424">
        <v>1.86218</v>
      </c>
      <c r="II424">
        <v>1.86859</v>
      </c>
      <c r="IJ424">
        <v>1.85877</v>
      </c>
      <c r="IK424">
        <v>1.86512</v>
      </c>
      <c r="IL424">
        <v>5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4.61</v>
      </c>
      <c r="IZ424">
        <v>0.3512</v>
      </c>
      <c r="JA424">
        <v>4.24591870636989</v>
      </c>
      <c r="JB424">
        <v>0.00406324532283829</v>
      </c>
      <c r="JC424">
        <v>-1.45373754250553e-06</v>
      </c>
      <c r="JD424">
        <v>2.45784242640463e-10</v>
      </c>
      <c r="JE424">
        <v>0.0444475935836347</v>
      </c>
      <c r="JF424">
        <v>0.00491888386651684</v>
      </c>
      <c r="JG424">
        <v>0.000226889049496401</v>
      </c>
      <c r="JH424">
        <v>4.01595507822366e-06</v>
      </c>
      <c r="JI424">
        <v>-0</v>
      </c>
      <c r="JJ424">
        <v>2035</v>
      </c>
      <c r="JK424">
        <v>2</v>
      </c>
      <c r="JL424">
        <v>30</v>
      </c>
      <c r="JM424">
        <v>187216.9</v>
      </c>
      <c r="JN424">
        <v>187216.8</v>
      </c>
      <c r="JO424">
        <v>0.250244</v>
      </c>
      <c r="JP424">
        <v>2.45239</v>
      </c>
      <c r="JQ424">
        <v>1.4978</v>
      </c>
      <c r="JR424">
        <v>2.32666</v>
      </c>
      <c r="JS424">
        <v>1.54419</v>
      </c>
      <c r="JT424">
        <v>2.30225</v>
      </c>
      <c r="JU424">
        <v>35.8944</v>
      </c>
      <c r="JV424">
        <v>24.1225</v>
      </c>
      <c r="JW424">
        <v>18</v>
      </c>
      <c r="JX424">
        <v>546.308</v>
      </c>
      <c r="JY424">
        <v>422.433</v>
      </c>
      <c r="JZ424">
        <v>28.3661</v>
      </c>
      <c r="KA424">
        <v>27.6858</v>
      </c>
      <c r="KB424">
        <v>30.0001</v>
      </c>
      <c r="KC424">
        <v>27.556</v>
      </c>
      <c r="KD424">
        <v>27.5797</v>
      </c>
      <c r="KE424">
        <v>5.03095</v>
      </c>
      <c r="KF424">
        <v>30.5697</v>
      </c>
      <c r="KG424">
        <v>54.8098</v>
      </c>
      <c r="KH424">
        <v>28.3879</v>
      </c>
      <c r="KI424">
        <v>47.5488</v>
      </c>
      <c r="KJ424">
        <v>20.6783</v>
      </c>
      <c r="KK424">
        <v>93.4818</v>
      </c>
      <c r="KL424">
        <v>98.8252</v>
      </c>
    </row>
    <row r="425" spans="1:298">
      <c r="A425">
        <v>409</v>
      </c>
      <c r="B425">
        <v>1758482723.1</v>
      </c>
      <c r="C425">
        <v>13395</v>
      </c>
      <c r="D425" t="s">
        <v>1265</v>
      </c>
      <c r="E425" t="s">
        <v>1266</v>
      </c>
      <c r="F425">
        <v>5</v>
      </c>
      <c r="G425" t="s">
        <v>436</v>
      </c>
      <c r="H425" t="s">
        <v>1220</v>
      </c>
      <c r="I425" t="s">
        <v>438</v>
      </c>
      <c r="J425">
        <v>1758482715.68333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67.5036675040693</v>
      </c>
      <c r="AL425">
        <v>82.6055806060606</v>
      </c>
      <c r="AM425">
        <v>-3.42845584415585</v>
      </c>
      <c r="AN425">
        <v>63.94</v>
      </c>
      <c r="AO425">
        <f>(AQ425 - AP425 + DZ425*1E3/(8.314*(EB425+273.15)) * AS425/DY425 * AR425) * DY425/(100*DM425) * 1000/(1000 - AQ425)</f>
        <v>0</v>
      </c>
      <c r="AP425">
        <v>20.7119146933587</v>
      </c>
      <c r="AQ425">
        <v>24.465248951049</v>
      </c>
      <c r="AR425">
        <v>0.000234941225241654</v>
      </c>
      <c r="AS425">
        <v>94.9993966536346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2.96</v>
      </c>
      <c r="DN425">
        <v>0.5</v>
      </c>
      <c r="DO425" t="s">
        <v>440</v>
      </c>
      <c r="DP425">
        <v>2</v>
      </c>
      <c r="DQ425" t="b">
        <v>1</v>
      </c>
      <c r="DR425">
        <v>1758482715.68333</v>
      </c>
      <c r="DS425">
        <v>101.806741666667</v>
      </c>
      <c r="DT425">
        <v>80.0751083333333</v>
      </c>
      <c r="DU425">
        <v>24.4528083333333</v>
      </c>
      <c r="DV425">
        <v>20.714975</v>
      </c>
      <c r="DW425">
        <v>97.1796166666667</v>
      </c>
      <c r="DX425">
        <v>24.1017916666667</v>
      </c>
      <c r="DY425">
        <v>500.012333333333</v>
      </c>
      <c r="DZ425">
        <v>89.9872083333333</v>
      </c>
      <c r="EA425">
        <v>0.0319215666666667</v>
      </c>
      <c r="EB425">
        <v>30.5473833333333</v>
      </c>
      <c r="EC425">
        <v>29.9677833333333</v>
      </c>
      <c r="ED425">
        <v>999.9</v>
      </c>
      <c r="EE425">
        <v>0</v>
      </c>
      <c r="EF425">
        <v>0</v>
      </c>
      <c r="EG425">
        <v>9990.62</v>
      </c>
      <c r="EH425">
        <v>0</v>
      </c>
      <c r="EI425">
        <v>11.2953</v>
      </c>
      <c r="EJ425">
        <v>21.7315583333333</v>
      </c>
      <c r="EK425">
        <v>104.358383333333</v>
      </c>
      <c r="EL425">
        <v>81.7689916666667</v>
      </c>
      <c r="EM425">
        <v>3.73782</v>
      </c>
      <c r="EN425">
        <v>80.0751083333333</v>
      </c>
      <c r="EO425">
        <v>20.714975</v>
      </c>
      <c r="EP425">
        <v>2.20043916666667</v>
      </c>
      <c r="EQ425">
        <v>1.86408083333333</v>
      </c>
      <c r="ER425">
        <v>18.965525</v>
      </c>
      <c r="ES425">
        <v>16.3348</v>
      </c>
      <c r="ET425">
        <v>2000.04666666667</v>
      </c>
      <c r="EU425">
        <v>0.9799965</v>
      </c>
      <c r="EV425">
        <v>0.0200036666666667</v>
      </c>
      <c r="EW425">
        <v>0</v>
      </c>
      <c r="EX425">
        <v>509.51675</v>
      </c>
      <c r="EY425">
        <v>5.00016</v>
      </c>
      <c r="EZ425">
        <v>10840.925</v>
      </c>
      <c r="FA425">
        <v>18234.5833333333</v>
      </c>
      <c r="FB425">
        <v>48.562</v>
      </c>
      <c r="FC425">
        <v>48.937</v>
      </c>
      <c r="FD425">
        <v>48.94225</v>
      </c>
      <c r="FE425">
        <v>48.562</v>
      </c>
      <c r="FF425">
        <v>50.437</v>
      </c>
      <c r="FG425">
        <v>1955.13666666667</v>
      </c>
      <c r="FH425">
        <v>39.91</v>
      </c>
      <c r="FI425">
        <v>0</v>
      </c>
      <c r="FJ425">
        <v>1758482724.8</v>
      </c>
      <c r="FK425">
        <v>0</v>
      </c>
      <c r="FL425">
        <v>509.55792</v>
      </c>
      <c r="FM425">
        <v>4.55815384585423</v>
      </c>
      <c r="FN425">
        <v>94.4000001504171</v>
      </c>
      <c r="FO425">
        <v>10841.664</v>
      </c>
      <c r="FP425">
        <v>15</v>
      </c>
      <c r="FQ425">
        <v>0</v>
      </c>
      <c r="FR425" t="s">
        <v>441</v>
      </c>
      <c r="FS425">
        <v>1747249705.1</v>
      </c>
      <c r="FT425">
        <v>1747249711.1</v>
      </c>
      <c r="FU425">
        <v>0</v>
      </c>
      <c r="FV425">
        <v>0.871</v>
      </c>
      <c r="FW425">
        <v>0.066</v>
      </c>
      <c r="FX425">
        <v>5.486</v>
      </c>
      <c r="FY425">
        <v>0.145</v>
      </c>
      <c r="FZ425">
        <v>420</v>
      </c>
      <c r="GA425">
        <v>16</v>
      </c>
      <c r="GB425">
        <v>0.27</v>
      </c>
      <c r="GC425">
        <v>0.16</v>
      </c>
      <c r="GD425">
        <v>21.3254476190476</v>
      </c>
      <c r="GE425">
        <v>5.42067272727272</v>
      </c>
      <c r="GF425">
        <v>0.662075619777571</v>
      </c>
      <c r="GG425">
        <v>0</v>
      </c>
      <c r="GH425">
        <v>509.125470588235</v>
      </c>
      <c r="GI425">
        <v>4.47691367165165</v>
      </c>
      <c r="GJ425">
        <v>0.483012801882112</v>
      </c>
      <c r="GK425">
        <v>-1</v>
      </c>
      <c r="GL425">
        <v>3.72457238095238</v>
      </c>
      <c r="GM425">
        <v>0.17684727272727</v>
      </c>
      <c r="GN425">
        <v>0.0179297998567328</v>
      </c>
      <c r="GO425">
        <v>0</v>
      </c>
      <c r="GP425">
        <v>0</v>
      </c>
      <c r="GQ425">
        <v>2</v>
      </c>
      <c r="GR425" t="s">
        <v>467</v>
      </c>
      <c r="GS425">
        <v>3.12552</v>
      </c>
      <c r="GT425">
        <v>2.65716</v>
      </c>
      <c r="GU425">
        <v>0.0187348</v>
      </c>
      <c r="GV425">
        <v>0.0144285</v>
      </c>
      <c r="GW425">
        <v>0.102639</v>
      </c>
      <c r="GX425">
        <v>0.0915416</v>
      </c>
      <c r="GY425">
        <v>25388.6</v>
      </c>
      <c r="GZ425">
        <v>24072.6</v>
      </c>
      <c r="HA425">
        <v>23136.4</v>
      </c>
      <c r="HB425">
        <v>23781.1</v>
      </c>
      <c r="HC425">
        <v>35373.9</v>
      </c>
      <c r="HD425">
        <v>35750</v>
      </c>
      <c r="HE425">
        <v>41709.1</v>
      </c>
      <c r="HF425">
        <v>42402.5</v>
      </c>
      <c r="HG425">
        <v>1.9107</v>
      </c>
      <c r="HH425">
        <v>1.80475</v>
      </c>
      <c r="HI425">
        <v>0.138003</v>
      </c>
      <c r="HJ425">
        <v>0</v>
      </c>
      <c r="HK425">
        <v>27.7116</v>
      </c>
      <c r="HL425">
        <v>999.9</v>
      </c>
      <c r="HM425">
        <v>51.129</v>
      </c>
      <c r="HN425">
        <v>30.575</v>
      </c>
      <c r="HO425">
        <v>25.0208</v>
      </c>
      <c r="HP425">
        <v>54.115</v>
      </c>
      <c r="HQ425">
        <v>42.7324</v>
      </c>
      <c r="HR425">
        <v>1</v>
      </c>
      <c r="HS425">
        <v>0.00869665</v>
      </c>
      <c r="HT425">
        <v>-0.664515</v>
      </c>
      <c r="HU425">
        <v>20.2162</v>
      </c>
      <c r="HV425">
        <v>5.22972</v>
      </c>
      <c r="HW425">
        <v>11.992</v>
      </c>
      <c r="HX425">
        <v>4.95575</v>
      </c>
      <c r="HY425">
        <v>3.304</v>
      </c>
      <c r="HZ425">
        <v>999.9</v>
      </c>
      <c r="IA425">
        <v>9999</v>
      </c>
      <c r="IB425">
        <v>9999</v>
      </c>
      <c r="IC425">
        <v>9999</v>
      </c>
      <c r="ID425">
        <v>1.86859</v>
      </c>
      <c r="IE425">
        <v>1.86422</v>
      </c>
      <c r="IF425">
        <v>1.87181</v>
      </c>
      <c r="IG425">
        <v>1.86276</v>
      </c>
      <c r="IH425">
        <v>1.86218</v>
      </c>
      <c r="II425">
        <v>1.86859</v>
      </c>
      <c r="IJ425">
        <v>1.85873</v>
      </c>
      <c r="IK425">
        <v>1.86509</v>
      </c>
      <c r="IL425">
        <v>5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4.534</v>
      </c>
      <c r="IZ425">
        <v>0.3514</v>
      </c>
      <c r="JA425">
        <v>4.24591870636989</v>
      </c>
      <c r="JB425">
        <v>0.00406324532283829</v>
      </c>
      <c r="JC425">
        <v>-1.45373754250553e-06</v>
      </c>
      <c r="JD425">
        <v>2.45784242640463e-10</v>
      </c>
      <c r="JE425">
        <v>0.0444475935836347</v>
      </c>
      <c r="JF425">
        <v>0.00491888386651684</v>
      </c>
      <c r="JG425">
        <v>0.000226889049496401</v>
      </c>
      <c r="JH425">
        <v>4.01595507822366e-06</v>
      </c>
      <c r="JI425">
        <v>-0</v>
      </c>
      <c r="JJ425">
        <v>2035</v>
      </c>
      <c r="JK425">
        <v>2</v>
      </c>
      <c r="JL425">
        <v>30</v>
      </c>
      <c r="JM425">
        <v>187217</v>
      </c>
      <c r="JN425">
        <v>187216.9</v>
      </c>
      <c r="JO425">
        <v>0.206299</v>
      </c>
      <c r="JP425">
        <v>2.46948</v>
      </c>
      <c r="JQ425">
        <v>1.49902</v>
      </c>
      <c r="JR425">
        <v>2.32666</v>
      </c>
      <c r="JS425">
        <v>1.54419</v>
      </c>
      <c r="JT425">
        <v>2.28149</v>
      </c>
      <c r="JU425">
        <v>35.9178</v>
      </c>
      <c r="JV425">
        <v>24.1138</v>
      </c>
      <c r="JW425">
        <v>18</v>
      </c>
      <c r="JX425">
        <v>546.534</v>
      </c>
      <c r="JY425">
        <v>422.626</v>
      </c>
      <c r="JZ425">
        <v>28.3934</v>
      </c>
      <c r="KA425">
        <v>27.6839</v>
      </c>
      <c r="KB425">
        <v>30</v>
      </c>
      <c r="KC425">
        <v>27.5541</v>
      </c>
      <c r="KD425">
        <v>27.5781</v>
      </c>
      <c r="KE425">
        <v>4.14855</v>
      </c>
      <c r="KF425">
        <v>30.5697</v>
      </c>
      <c r="KG425">
        <v>54.8098</v>
      </c>
      <c r="KH425">
        <v>28.413</v>
      </c>
      <c r="KI425">
        <v>27.2066</v>
      </c>
      <c r="KJ425">
        <v>20.6508</v>
      </c>
      <c r="KK425">
        <v>93.4825</v>
      </c>
      <c r="KL425">
        <v>98.8269</v>
      </c>
    </row>
    <row r="426" spans="1:298">
      <c r="A426">
        <v>410</v>
      </c>
      <c r="B426">
        <v>1758482820.1</v>
      </c>
      <c r="C426">
        <v>13492</v>
      </c>
      <c r="D426" t="s">
        <v>1267</v>
      </c>
      <c r="E426" t="s">
        <v>1268</v>
      </c>
      <c r="F426">
        <v>5</v>
      </c>
      <c r="G426" t="s">
        <v>436</v>
      </c>
      <c r="H426" t="s">
        <v>1220</v>
      </c>
      <c r="I426" t="s">
        <v>438</v>
      </c>
      <c r="J426">
        <v>1758482811.6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428.845978732468</v>
      </c>
      <c r="AL426">
        <v>423.354490909091</v>
      </c>
      <c r="AM426">
        <v>-0.00149532467533107</v>
      </c>
      <c r="AN426">
        <v>63.94</v>
      </c>
      <c r="AO426">
        <f>(AQ426 - AP426 + DZ426*1E3/(8.314*(EB426+273.15)) * AS426/DY426 * AR426) * DY426/(100*DM426) * 1000/(1000 - AQ426)</f>
        <v>0</v>
      </c>
      <c r="AP426">
        <v>20.4543205824483</v>
      </c>
      <c r="AQ426">
        <v>24.4966111888112</v>
      </c>
      <c r="AR426">
        <v>0.000104429935284586</v>
      </c>
      <c r="AS426">
        <v>94.9993966536346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2.96</v>
      </c>
      <c r="DN426">
        <v>0.5</v>
      </c>
      <c r="DO426" t="s">
        <v>440</v>
      </c>
      <c r="DP426">
        <v>2</v>
      </c>
      <c r="DQ426" t="b">
        <v>1</v>
      </c>
      <c r="DR426">
        <v>1758482811.6</v>
      </c>
      <c r="DS426">
        <v>412.962125</v>
      </c>
      <c r="DT426">
        <v>420.1018125</v>
      </c>
      <c r="DU426">
        <v>24.4812125</v>
      </c>
      <c r="DV426">
        <v>20.44985625</v>
      </c>
      <c r="DW426">
        <v>407.2858125</v>
      </c>
      <c r="DX426">
        <v>24.1295375</v>
      </c>
      <c r="DY426">
        <v>499.989875</v>
      </c>
      <c r="DZ426">
        <v>89.9820875</v>
      </c>
      <c r="EA426">
        <v>0.031884775</v>
      </c>
      <c r="EB426">
        <v>30.67211875</v>
      </c>
      <c r="EC426">
        <v>29.988375</v>
      </c>
      <c r="ED426">
        <v>999.9</v>
      </c>
      <c r="EE426">
        <v>0</v>
      </c>
      <c r="EF426">
        <v>0</v>
      </c>
      <c r="EG426">
        <v>9999.84625</v>
      </c>
      <c r="EH426">
        <v>0</v>
      </c>
      <c r="EI426">
        <v>11.2953</v>
      </c>
      <c r="EJ426">
        <v>-7.139685625</v>
      </c>
      <c r="EK426">
        <v>423.3255625</v>
      </c>
      <c r="EL426">
        <v>428.87225</v>
      </c>
      <c r="EM426">
        <v>4.0313525</v>
      </c>
      <c r="EN426">
        <v>420.1018125</v>
      </c>
      <c r="EO426">
        <v>20.44985625</v>
      </c>
      <c r="EP426">
        <v>2.20287</v>
      </c>
      <c r="EQ426">
        <v>1.840119375</v>
      </c>
      <c r="ER426">
        <v>18.98320625</v>
      </c>
      <c r="ES426">
        <v>16.13183125</v>
      </c>
      <c r="ET426">
        <v>2000.030625</v>
      </c>
      <c r="EU426">
        <v>0.97999625</v>
      </c>
      <c r="EV426">
        <v>0.02000389375</v>
      </c>
      <c r="EW426">
        <v>0</v>
      </c>
      <c r="EX426">
        <v>494.030125</v>
      </c>
      <c r="EY426">
        <v>5.00016</v>
      </c>
      <c r="EZ426">
        <v>10524.175</v>
      </c>
      <c r="FA426">
        <v>18234.43125</v>
      </c>
      <c r="FB426">
        <v>48.558125</v>
      </c>
      <c r="FC426">
        <v>48.937</v>
      </c>
      <c r="FD426">
        <v>48.937</v>
      </c>
      <c r="FE426">
        <v>48.55425</v>
      </c>
      <c r="FF426">
        <v>50.4215</v>
      </c>
      <c r="FG426">
        <v>1955.120625</v>
      </c>
      <c r="FH426">
        <v>39.91</v>
      </c>
      <c r="FI426">
        <v>0</v>
      </c>
      <c r="FJ426">
        <v>1758482821.4</v>
      </c>
      <c r="FK426">
        <v>0</v>
      </c>
      <c r="FL426">
        <v>494.042307692308</v>
      </c>
      <c r="FM426">
        <v>-0.880820508042647</v>
      </c>
      <c r="FN426">
        <v>-24.2837606745857</v>
      </c>
      <c r="FO426">
        <v>10523.8576923077</v>
      </c>
      <c r="FP426">
        <v>15</v>
      </c>
      <c r="FQ426">
        <v>0</v>
      </c>
      <c r="FR426" t="s">
        <v>441</v>
      </c>
      <c r="FS426">
        <v>1747249705.1</v>
      </c>
      <c r="FT426">
        <v>1747249711.1</v>
      </c>
      <c r="FU426">
        <v>0</v>
      </c>
      <c r="FV426">
        <v>0.871</v>
      </c>
      <c r="FW426">
        <v>0.066</v>
      </c>
      <c r="FX426">
        <v>5.486</v>
      </c>
      <c r="FY426">
        <v>0.145</v>
      </c>
      <c r="FZ426">
        <v>420</v>
      </c>
      <c r="GA426">
        <v>16</v>
      </c>
      <c r="GB426">
        <v>0.27</v>
      </c>
      <c r="GC426">
        <v>0.16</v>
      </c>
      <c r="GD426">
        <v>-7.1439465</v>
      </c>
      <c r="GE426">
        <v>0.136645263157886</v>
      </c>
      <c r="GF426">
        <v>0.054230877761198</v>
      </c>
      <c r="GG426">
        <v>1</v>
      </c>
      <c r="GH426">
        <v>494.089441176471</v>
      </c>
      <c r="GI426">
        <v>-0.957784569181377</v>
      </c>
      <c r="GJ426">
        <v>0.184587965826669</v>
      </c>
      <c r="GK426">
        <v>-1</v>
      </c>
      <c r="GL426">
        <v>4.031206</v>
      </c>
      <c r="GM426">
        <v>0.0228739849624055</v>
      </c>
      <c r="GN426">
        <v>0.00719318107654732</v>
      </c>
      <c r="GO426">
        <v>1</v>
      </c>
      <c r="GP426">
        <v>2</v>
      </c>
      <c r="GQ426">
        <v>2</v>
      </c>
      <c r="GR426" t="s">
        <v>442</v>
      </c>
      <c r="GS426">
        <v>3.12538</v>
      </c>
      <c r="GT426">
        <v>2.65702</v>
      </c>
      <c r="GU426">
        <v>0.087457</v>
      </c>
      <c r="GV426">
        <v>0.0894586</v>
      </c>
      <c r="GW426">
        <v>0.102743</v>
      </c>
      <c r="GX426">
        <v>0.0907373</v>
      </c>
      <c r="GY426">
        <v>23613</v>
      </c>
      <c r="GZ426">
        <v>22241.7</v>
      </c>
      <c r="HA426">
        <v>23138.4</v>
      </c>
      <c r="HB426">
        <v>23782.4</v>
      </c>
      <c r="HC426">
        <v>35378</v>
      </c>
      <c r="HD426">
        <v>35789.6</v>
      </c>
      <c r="HE426">
        <v>41712</v>
      </c>
      <c r="HF426">
        <v>42404.9</v>
      </c>
      <c r="HG426">
        <v>1.91115</v>
      </c>
      <c r="HH426">
        <v>1.80575</v>
      </c>
      <c r="HI426">
        <v>0.137992</v>
      </c>
      <c r="HJ426">
        <v>0</v>
      </c>
      <c r="HK426">
        <v>27.7598</v>
      </c>
      <c r="HL426">
        <v>999.9</v>
      </c>
      <c r="HM426">
        <v>51.08</v>
      </c>
      <c r="HN426">
        <v>30.565</v>
      </c>
      <c r="HO426">
        <v>24.9815</v>
      </c>
      <c r="HP426">
        <v>54.285</v>
      </c>
      <c r="HQ426">
        <v>42.8486</v>
      </c>
      <c r="HR426">
        <v>1</v>
      </c>
      <c r="HS426">
        <v>0.00738059</v>
      </c>
      <c r="HT426">
        <v>-0.886773</v>
      </c>
      <c r="HU426">
        <v>20.2153</v>
      </c>
      <c r="HV426">
        <v>5.23361</v>
      </c>
      <c r="HW426">
        <v>11.992</v>
      </c>
      <c r="HX426">
        <v>4.95545</v>
      </c>
      <c r="HY426">
        <v>3.30395</v>
      </c>
      <c r="HZ426">
        <v>999.9</v>
      </c>
      <c r="IA426">
        <v>9999</v>
      </c>
      <c r="IB426">
        <v>9999</v>
      </c>
      <c r="IC426">
        <v>9999</v>
      </c>
      <c r="ID426">
        <v>1.86859</v>
      </c>
      <c r="IE426">
        <v>1.86429</v>
      </c>
      <c r="IF426">
        <v>1.87182</v>
      </c>
      <c r="IG426">
        <v>1.86278</v>
      </c>
      <c r="IH426">
        <v>1.86218</v>
      </c>
      <c r="II426">
        <v>1.86859</v>
      </c>
      <c r="IJ426">
        <v>1.85876</v>
      </c>
      <c r="IK426">
        <v>1.8651</v>
      </c>
      <c r="IL426">
        <v>5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5.676</v>
      </c>
      <c r="IZ426">
        <v>0.3521</v>
      </c>
      <c r="JA426">
        <v>4.24591870636989</v>
      </c>
      <c r="JB426">
        <v>0.00406324532283829</v>
      </c>
      <c r="JC426">
        <v>-1.45373754250553e-06</v>
      </c>
      <c r="JD426">
        <v>2.45784242640463e-10</v>
      </c>
      <c r="JE426">
        <v>0.0444475935836347</v>
      </c>
      <c r="JF426">
        <v>0.00491888386651684</v>
      </c>
      <c r="JG426">
        <v>0.000226889049496401</v>
      </c>
      <c r="JH426">
        <v>4.01595507822366e-06</v>
      </c>
      <c r="JI426">
        <v>-0</v>
      </c>
      <c r="JJ426">
        <v>2035</v>
      </c>
      <c r="JK426">
        <v>2</v>
      </c>
      <c r="JL426">
        <v>30</v>
      </c>
      <c r="JM426">
        <v>187218.6</v>
      </c>
      <c r="JN426">
        <v>187218.5</v>
      </c>
      <c r="JO426">
        <v>1.01562</v>
      </c>
      <c r="JP426">
        <v>2.39014</v>
      </c>
      <c r="JQ426">
        <v>1.4978</v>
      </c>
      <c r="JR426">
        <v>2.32666</v>
      </c>
      <c r="JS426">
        <v>1.54419</v>
      </c>
      <c r="JT426">
        <v>2.34131</v>
      </c>
      <c r="JU426">
        <v>35.8944</v>
      </c>
      <c r="JV426">
        <v>24.1313</v>
      </c>
      <c r="JW426">
        <v>18</v>
      </c>
      <c r="JX426">
        <v>546.606</v>
      </c>
      <c r="JY426">
        <v>423.015</v>
      </c>
      <c r="JZ426">
        <v>28.9462</v>
      </c>
      <c r="KA426">
        <v>27.6581</v>
      </c>
      <c r="KB426">
        <v>30</v>
      </c>
      <c r="KC426">
        <v>27.5286</v>
      </c>
      <c r="KD426">
        <v>27.552</v>
      </c>
      <c r="KE426">
        <v>20.3669</v>
      </c>
      <c r="KF426">
        <v>31.7047</v>
      </c>
      <c r="KG426">
        <v>54.8098</v>
      </c>
      <c r="KH426">
        <v>28.9429</v>
      </c>
      <c r="KI426">
        <v>426.706</v>
      </c>
      <c r="KJ426">
        <v>20.5035</v>
      </c>
      <c r="KK426">
        <v>93.4897</v>
      </c>
      <c r="KL426">
        <v>98.8325</v>
      </c>
    </row>
    <row r="427" spans="1:298">
      <c r="A427">
        <v>411</v>
      </c>
      <c r="B427">
        <v>1758482825.1</v>
      </c>
      <c r="C427">
        <v>13497</v>
      </c>
      <c r="D427" t="s">
        <v>1269</v>
      </c>
      <c r="E427" t="s">
        <v>1270</v>
      </c>
      <c r="F427">
        <v>5</v>
      </c>
      <c r="G427" t="s">
        <v>436</v>
      </c>
      <c r="H427" t="s">
        <v>1220</v>
      </c>
      <c r="I427" t="s">
        <v>438</v>
      </c>
      <c r="J427">
        <v>1758482816.36667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429.047483418182</v>
      </c>
      <c r="AL427">
        <v>423.397636363636</v>
      </c>
      <c r="AM427">
        <v>0.00255113419911546</v>
      </c>
      <c r="AN427">
        <v>63.94</v>
      </c>
      <c r="AO427">
        <f>(AQ427 - AP427 + DZ427*1E3/(8.314*(EB427+273.15)) * AS427/DY427 * AR427) * DY427/(100*DM427) * 1000/(1000 - AQ427)</f>
        <v>0</v>
      </c>
      <c r="AP427">
        <v>20.4521950844428</v>
      </c>
      <c r="AQ427">
        <v>24.5042447552448</v>
      </c>
      <c r="AR427">
        <v>7.02830692980083e-05</v>
      </c>
      <c r="AS427">
        <v>94.9993966536346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2.96</v>
      </c>
      <c r="DN427">
        <v>0.5</v>
      </c>
      <c r="DO427" t="s">
        <v>440</v>
      </c>
      <c r="DP427">
        <v>2</v>
      </c>
      <c r="DQ427" t="b">
        <v>1</v>
      </c>
      <c r="DR427">
        <v>1758482816.36667</v>
      </c>
      <c r="DS427">
        <v>412.987266666667</v>
      </c>
      <c r="DT427">
        <v>420.2316</v>
      </c>
      <c r="DU427">
        <v>24.49222</v>
      </c>
      <c r="DV427">
        <v>20.4538066666667</v>
      </c>
      <c r="DW427">
        <v>407.310866666667</v>
      </c>
      <c r="DX427">
        <v>24.1403066666667</v>
      </c>
      <c r="DY427">
        <v>499.983</v>
      </c>
      <c r="DZ427">
        <v>89.9827933333333</v>
      </c>
      <c r="EA427">
        <v>0.0317738666666667</v>
      </c>
      <c r="EB427">
        <v>30.68094</v>
      </c>
      <c r="EC427">
        <v>29.9957666666667</v>
      </c>
      <c r="ED427">
        <v>999.9</v>
      </c>
      <c r="EE427">
        <v>0</v>
      </c>
      <c r="EF427">
        <v>0</v>
      </c>
      <c r="EG427">
        <v>10004.8726666667</v>
      </c>
      <c r="EH427">
        <v>0</v>
      </c>
      <c r="EI427">
        <v>11.2953</v>
      </c>
      <c r="EJ427">
        <v>-7.24432866666667</v>
      </c>
      <c r="EK427">
        <v>423.356133333333</v>
      </c>
      <c r="EL427">
        <v>429.006466666667</v>
      </c>
      <c r="EM427">
        <v>4.03840933333333</v>
      </c>
      <c r="EN427">
        <v>420.2316</v>
      </c>
      <c r="EO427">
        <v>20.4538066666667</v>
      </c>
      <c r="EP427">
        <v>2.20387733333333</v>
      </c>
      <c r="EQ427">
        <v>1.84048933333333</v>
      </c>
      <c r="ER427">
        <v>18.9905333333333</v>
      </c>
      <c r="ES427">
        <v>16.1349866666667</v>
      </c>
      <c r="ET427">
        <v>2000.02333333333</v>
      </c>
      <c r="EU427">
        <v>0.9799962</v>
      </c>
      <c r="EV427">
        <v>0.0200039466666667</v>
      </c>
      <c r="EW427">
        <v>0</v>
      </c>
      <c r="EX427">
        <v>493.918666666667</v>
      </c>
      <c r="EY427">
        <v>5.00016</v>
      </c>
      <c r="EZ427">
        <v>10522.3933333333</v>
      </c>
      <c r="FA427">
        <v>18234.38</v>
      </c>
      <c r="FB427">
        <v>48.5578666666667</v>
      </c>
      <c r="FC427">
        <v>48.937</v>
      </c>
      <c r="FD427">
        <v>48.937</v>
      </c>
      <c r="FE427">
        <v>48.5496</v>
      </c>
      <c r="FF427">
        <v>50.4246</v>
      </c>
      <c r="FG427">
        <v>1955.11333333333</v>
      </c>
      <c r="FH427">
        <v>39.91</v>
      </c>
      <c r="FI427">
        <v>0</v>
      </c>
      <c r="FJ427">
        <v>1758482826.2</v>
      </c>
      <c r="FK427">
        <v>0</v>
      </c>
      <c r="FL427">
        <v>493.952269230769</v>
      </c>
      <c r="FM427">
        <v>-1.29596580688556</v>
      </c>
      <c r="FN427">
        <v>-23.3333333037003</v>
      </c>
      <c r="FO427">
        <v>10521.9115384615</v>
      </c>
      <c r="FP427">
        <v>15</v>
      </c>
      <c r="FQ427">
        <v>0</v>
      </c>
      <c r="FR427" t="s">
        <v>441</v>
      </c>
      <c r="FS427">
        <v>1747249705.1</v>
      </c>
      <c r="FT427">
        <v>1747249711.1</v>
      </c>
      <c r="FU427">
        <v>0</v>
      </c>
      <c r="FV427">
        <v>0.871</v>
      </c>
      <c r="FW427">
        <v>0.066</v>
      </c>
      <c r="FX427">
        <v>5.486</v>
      </c>
      <c r="FY427">
        <v>0.145</v>
      </c>
      <c r="FZ427">
        <v>420</v>
      </c>
      <c r="GA427">
        <v>16</v>
      </c>
      <c r="GB427">
        <v>0.27</v>
      </c>
      <c r="GC427">
        <v>0.16</v>
      </c>
      <c r="GD427">
        <v>-7.215545</v>
      </c>
      <c r="GE427">
        <v>-1.06538887218045</v>
      </c>
      <c r="GF427">
        <v>0.295143699399123</v>
      </c>
      <c r="GG427">
        <v>0</v>
      </c>
      <c r="GH427">
        <v>494.006205882353</v>
      </c>
      <c r="GI427">
        <v>-1.22161955532531</v>
      </c>
      <c r="GJ427">
        <v>0.197802899433304</v>
      </c>
      <c r="GK427">
        <v>-1</v>
      </c>
      <c r="GL427">
        <v>4.035832</v>
      </c>
      <c r="GM427">
        <v>0.109430977443604</v>
      </c>
      <c r="GN427">
        <v>0.0112088182249512</v>
      </c>
      <c r="GO427">
        <v>0</v>
      </c>
      <c r="GP427">
        <v>0</v>
      </c>
      <c r="GQ427">
        <v>2</v>
      </c>
      <c r="GR427" t="s">
        <v>467</v>
      </c>
      <c r="GS427">
        <v>3.12532</v>
      </c>
      <c r="GT427">
        <v>2.65782</v>
      </c>
      <c r="GU427">
        <v>0.0874881</v>
      </c>
      <c r="GV427">
        <v>0.0899168</v>
      </c>
      <c r="GW427">
        <v>0.102754</v>
      </c>
      <c r="GX427">
        <v>0.0907288</v>
      </c>
      <c r="GY427">
        <v>23612.2</v>
      </c>
      <c r="GZ427">
        <v>22230.2</v>
      </c>
      <c r="HA427">
        <v>23138.3</v>
      </c>
      <c r="HB427">
        <v>23782</v>
      </c>
      <c r="HC427">
        <v>35377.3</v>
      </c>
      <c r="HD427">
        <v>35789.6</v>
      </c>
      <c r="HE427">
        <v>41711.8</v>
      </c>
      <c r="HF427">
        <v>42404.4</v>
      </c>
      <c r="HG427">
        <v>1.91075</v>
      </c>
      <c r="HH427">
        <v>1.8058</v>
      </c>
      <c r="HI427">
        <v>0.137694</v>
      </c>
      <c r="HJ427">
        <v>0</v>
      </c>
      <c r="HK427">
        <v>27.7635</v>
      </c>
      <c r="HL427">
        <v>999.9</v>
      </c>
      <c r="HM427">
        <v>51.08</v>
      </c>
      <c r="HN427">
        <v>30.565</v>
      </c>
      <c r="HO427">
        <v>24.9816</v>
      </c>
      <c r="HP427">
        <v>54.205</v>
      </c>
      <c r="HQ427">
        <v>42.8886</v>
      </c>
      <c r="HR427">
        <v>1</v>
      </c>
      <c r="HS427">
        <v>0.00760163</v>
      </c>
      <c r="HT427">
        <v>0.427571</v>
      </c>
      <c r="HU427">
        <v>20.2139</v>
      </c>
      <c r="HV427">
        <v>5.23331</v>
      </c>
      <c r="HW427">
        <v>11.992</v>
      </c>
      <c r="HX427">
        <v>4.95575</v>
      </c>
      <c r="HY427">
        <v>3.30398</v>
      </c>
      <c r="HZ427">
        <v>999.9</v>
      </c>
      <c r="IA427">
        <v>9999</v>
      </c>
      <c r="IB427">
        <v>9999</v>
      </c>
      <c r="IC427">
        <v>9999</v>
      </c>
      <c r="ID427">
        <v>1.86858</v>
      </c>
      <c r="IE427">
        <v>1.86425</v>
      </c>
      <c r="IF427">
        <v>1.87183</v>
      </c>
      <c r="IG427">
        <v>1.86279</v>
      </c>
      <c r="IH427">
        <v>1.86218</v>
      </c>
      <c r="II427">
        <v>1.86859</v>
      </c>
      <c r="IJ427">
        <v>1.85879</v>
      </c>
      <c r="IK427">
        <v>1.86509</v>
      </c>
      <c r="IL427">
        <v>5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5.677</v>
      </c>
      <c r="IZ427">
        <v>0.3522</v>
      </c>
      <c r="JA427">
        <v>4.24591870636989</v>
      </c>
      <c r="JB427">
        <v>0.00406324532283829</v>
      </c>
      <c r="JC427">
        <v>-1.45373754250553e-06</v>
      </c>
      <c r="JD427">
        <v>2.45784242640463e-10</v>
      </c>
      <c r="JE427">
        <v>0.0444475935836347</v>
      </c>
      <c r="JF427">
        <v>0.00491888386651684</v>
      </c>
      <c r="JG427">
        <v>0.000226889049496401</v>
      </c>
      <c r="JH427">
        <v>4.01595507822366e-06</v>
      </c>
      <c r="JI427">
        <v>-0</v>
      </c>
      <c r="JJ427">
        <v>2035</v>
      </c>
      <c r="JK427">
        <v>2</v>
      </c>
      <c r="JL427">
        <v>30</v>
      </c>
      <c r="JM427">
        <v>187218.7</v>
      </c>
      <c r="JN427">
        <v>187218.6</v>
      </c>
      <c r="JO427">
        <v>1.04004</v>
      </c>
      <c r="JP427">
        <v>2.39624</v>
      </c>
      <c r="JQ427">
        <v>1.49902</v>
      </c>
      <c r="JR427">
        <v>2.32666</v>
      </c>
      <c r="JS427">
        <v>1.54419</v>
      </c>
      <c r="JT427">
        <v>2.28882</v>
      </c>
      <c r="JU427">
        <v>35.8944</v>
      </c>
      <c r="JV427">
        <v>24.1225</v>
      </c>
      <c r="JW427">
        <v>18</v>
      </c>
      <c r="JX427">
        <v>546.329</v>
      </c>
      <c r="JY427">
        <v>423.043</v>
      </c>
      <c r="JZ427">
        <v>28.8844</v>
      </c>
      <c r="KA427">
        <v>27.657</v>
      </c>
      <c r="KB427">
        <v>30.0002</v>
      </c>
      <c r="KC427">
        <v>27.5264</v>
      </c>
      <c r="KD427">
        <v>27.5519</v>
      </c>
      <c r="KE427">
        <v>20.8624</v>
      </c>
      <c r="KF427">
        <v>31.7047</v>
      </c>
      <c r="KG427">
        <v>54.8098</v>
      </c>
      <c r="KH427">
        <v>28.5582</v>
      </c>
      <c r="KI427">
        <v>440.281</v>
      </c>
      <c r="KJ427">
        <v>20.5035</v>
      </c>
      <c r="KK427">
        <v>93.4892</v>
      </c>
      <c r="KL427">
        <v>98.8312</v>
      </c>
    </row>
    <row r="428" spans="1:298">
      <c r="A428">
        <v>412</v>
      </c>
      <c r="B428">
        <v>1758482830.1</v>
      </c>
      <c r="C428">
        <v>13502</v>
      </c>
      <c r="D428" t="s">
        <v>1271</v>
      </c>
      <c r="E428" t="s">
        <v>1272</v>
      </c>
      <c r="F428">
        <v>5</v>
      </c>
      <c r="G428" t="s">
        <v>436</v>
      </c>
      <c r="H428" t="s">
        <v>1220</v>
      </c>
      <c r="I428" t="s">
        <v>438</v>
      </c>
      <c r="J428">
        <v>1758482821.45714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435.106215407792</v>
      </c>
      <c r="AL428">
        <v>426.123545454546</v>
      </c>
      <c r="AM428">
        <v>0.692002164502123</v>
      </c>
      <c r="AN428">
        <v>63.94</v>
      </c>
      <c r="AO428">
        <f>(AQ428 - AP428 + DZ428*1E3/(8.314*(EB428+273.15)) * AS428/DY428 * AR428) * DY428/(100*DM428) * 1000/(1000 - AQ428)</f>
        <v>0</v>
      </c>
      <c r="AP428">
        <v>20.4497966404389</v>
      </c>
      <c r="AQ428">
        <v>24.4970090909091</v>
      </c>
      <c r="AR428">
        <v>-2.89935237697668e-05</v>
      </c>
      <c r="AS428">
        <v>94.9993966536346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2.96</v>
      </c>
      <c r="DN428">
        <v>0.5</v>
      </c>
      <c r="DO428" t="s">
        <v>440</v>
      </c>
      <c r="DP428">
        <v>2</v>
      </c>
      <c r="DQ428" t="b">
        <v>1</v>
      </c>
      <c r="DR428">
        <v>1758482821.45714</v>
      </c>
      <c r="DS428">
        <v>413.427357142857</v>
      </c>
      <c r="DT428">
        <v>422.623714285714</v>
      </c>
      <c r="DU428">
        <v>24.4982214285714</v>
      </c>
      <c r="DV428">
        <v>20.452</v>
      </c>
      <c r="DW428">
        <v>407.749785714286</v>
      </c>
      <c r="DX428">
        <v>24.1461785714286</v>
      </c>
      <c r="DY428">
        <v>500.012428571429</v>
      </c>
      <c r="DZ428">
        <v>89.9824428571429</v>
      </c>
      <c r="EA428">
        <v>0.0317548</v>
      </c>
      <c r="EB428">
        <v>30.6890642857143</v>
      </c>
      <c r="EC428">
        <v>30.0061642857143</v>
      </c>
      <c r="ED428">
        <v>999.9</v>
      </c>
      <c r="EE428">
        <v>0</v>
      </c>
      <c r="EF428">
        <v>0</v>
      </c>
      <c r="EG428">
        <v>10010.0871428571</v>
      </c>
      <c r="EH428">
        <v>0</v>
      </c>
      <c r="EI428">
        <v>11.2953</v>
      </c>
      <c r="EJ428">
        <v>-9.19615214285714</v>
      </c>
      <c r="EK428">
        <v>423.81</v>
      </c>
      <c r="EL428">
        <v>431.447642857143</v>
      </c>
      <c r="EM428">
        <v>4.04622071428571</v>
      </c>
      <c r="EN428">
        <v>422.623714285714</v>
      </c>
      <c r="EO428">
        <v>20.452</v>
      </c>
      <c r="EP428">
        <v>2.20440928571429</v>
      </c>
      <c r="EQ428">
        <v>1.84032</v>
      </c>
      <c r="ER428">
        <v>18.9944</v>
      </c>
      <c r="ES428">
        <v>16.1335428571429</v>
      </c>
      <c r="ET428">
        <v>2000.01785714286</v>
      </c>
      <c r="EU428">
        <v>0.979996142857143</v>
      </c>
      <c r="EV428">
        <v>0.0200039928571429</v>
      </c>
      <c r="EW428">
        <v>0</v>
      </c>
      <c r="EX428">
        <v>493.715357142857</v>
      </c>
      <c r="EY428">
        <v>5.00016</v>
      </c>
      <c r="EZ428">
        <v>10519.9214285714</v>
      </c>
      <c r="FA428">
        <v>18234.3428571429</v>
      </c>
      <c r="FB428">
        <v>48.5575714285714</v>
      </c>
      <c r="FC428">
        <v>48.937</v>
      </c>
      <c r="FD428">
        <v>48.937</v>
      </c>
      <c r="FE428">
        <v>48.5487142857143</v>
      </c>
      <c r="FF428">
        <v>50.4237142857143</v>
      </c>
      <c r="FG428">
        <v>1955.10785714286</v>
      </c>
      <c r="FH428">
        <v>39.91</v>
      </c>
      <c r="FI428">
        <v>0</v>
      </c>
      <c r="FJ428">
        <v>1758482831.6</v>
      </c>
      <c r="FK428">
        <v>0</v>
      </c>
      <c r="FL428">
        <v>493.7848</v>
      </c>
      <c r="FM428">
        <v>-1.91476922226158</v>
      </c>
      <c r="FN428">
        <v>-38.8846154276618</v>
      </c>
      <c r="FO428">
        <v>10518.968</v>
      </c>
      <c r="FP428">
        <v>15</v>
      </c>
      <c r="FQ428">
        <v>0</v>
      </c>
      <c r="FR428" t="s">
        <v>441</v>
      </c>
      <c r="FS428">
        <v>1747249705.1</v>
      </c>
      <c r="FT428">
        <v>1747249711.1</v>
      </c>
      <c r="FU428">
        <v>0</v>
      </c>
      <c r="FV428">
        <v>0.871</v>
      </c>
      <c r="FW428">
        <v>0.066</v>
      </c>
      <c r="FX428">
        <v>5.486</v>
      </c>
      <c r="FY428">
        <v>0.145</v>
      </c>
      <c r="FZ428">
        <v>420</v>
      </c>
      <c r="GA428">
        <v>16</v>
      </c>
      <c r="GB428">
        <v>0.27</v>
      </c>
      <c r="GC428">
        <v>0.16</v>
      </c>
      <c r="GD428">
        <v>-8.64521571428572</v>
      </c>
      <c r="GE428">
        <v>-20.5762885714286</v>
      </c>
      <c r="GF428">
        <v>2.81902270512076</v>
      </c>
      <c r="GG428">
        <v>0</v>
      </c>
      <c r="GH428">
        <v>493.891294117647</v>
      </c>
      <c r="GI428">
        <v>-1.79349120811267</v>
      </c>
      <c r="GJ428">
        <v>0.24601967035319</v>
      </c>
      <c r="GK428">
        <v>-1</v>
      </c>
      <c r="GL428">
        <v>4.04214380952381</v>
      </c>
      <c r="GM428">
        <v>0.0947033766233768</v>
      </c>
      <c r="GN428">
        <v>0.0104498318401556</v>
      </c>
      <c r="GO428">
        <v>1</v>
      </c>
      <c r="GP428">
        <v>1</v>
      </c>
      <c r="GQ428">
        <v>2</v>
      </c>
      <c r="GR428" t="s">
        <v>448</v>
      </c>
      <c r="GS428">
        <v>3.12526</v>
      </c>
      <c r="GT428">
        <v>2.65732</v>
      </c>
      <c r="GU428">
        <v>0.0881516</v>
      </c>
      <c r="GV428">
        <v>0.0919118</v>
      </c>
      <c r="GW428">
        <v>0.102718</v>
      </c>
      <c r="GX428">
        <v>0.090726</v>
      </c>
      <c r="GY428">
        <v>23595.3</v>
      </c>
      <c r="GZ428">
        <v>22181.7</v>
      </c>
      <c r="HA428">
        <v>23138.6</v>
      </c>
      <c r="HB428">
        <v>23782.3</v>
      </c>
      <c r="HC428">
        <v>35379.3</v>
      </c>
      <c r="HD428">
        <v>35790.3</v>
      </c>
      <c r="HE428">
        <v>41712.4</v>
      </c>
      <c r="HF428">
        <v>42404.9</v>
      </c>
      <c r="HG428">
        <v>1.91063</v>
      </c>
      <c r="HH428">
        <v>1.80593</v>
      </c>
      <c r="HI428">
        <v>0.137873</v>
      </c>
      <c r="HJ428">
        <v>0</v>
      </c>
      <c r="HK428">
        <v>27.7649</v>
      </c>
      <c r="HL428">
        <v>999.9</v>
      </c>
      <c r="HM428">
        <v>51.08</v>
      </c>
      <c r="HN428">
        <v>30.565</v>
      </c>
      <c r="HO428">
        <v>24.9811</v>
      </c>
      <c r="HP428">
        <v>53.765</v>
      </c>
      <c r="HQ428">
        <v>42.8285</v>
      </c>
      <c r="HR428">
        <v>1</v>
      </c>
      <c r="HS428">
        <v>0.00758638</v>
      </c>
      <c r="HT428">
        <v>0.0666068</v>
      </c>
      <c r="HU428">
        <v>20.2174</v>
      </c>
      <c r="HV428">
        <v>5.23271</v>
      </c>
      <c r="HW428">
        <v>11.992</v>
      </c>
      <c r="HX428">
        <v>4.9556</v>
      </c>
      <c r="HY428">
        <v>3.3038</v>
      </c>
      <c r="HZ428">
        <v>999.9</v>
      </c>
      <c r="IA428">
        <v>9999</v>
      </c>
      <c r="IB428">
        <v>9999</v>
      </c>
      <c r="IC428">
        <v>9999</v>
      </c>
      <c r="ID428">
        <v>1.86858</v>
      </c>
      <c r="IE428">
        <v>1.86427</v>
      </c>
      <c r="IF428">
        <v>1.87181</v>
      </c>
      <c r="IG428">
        <v>1.86277</v>
      </c>
      <c r="IH428">
        <v>1.86218</v>
      </c>
      <c r="II428">
        <v>1.86859</v>
      </c>
      <c r="IJ428">
        <v>1.85877</v>
      </c>
      <c r="IK428">
        <v>1.86509</v>
      </c>
      <c r="IL428">
        <v>5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5.689</v>
      </c>
      <c r="IZ428">
        <v>0.3519</v>
      </c>
      <c r="JA428">
        <v>4.24591870636989</v>
      </c>
      <c r="JB428">
        <v>0.00406324532283829</v>
      </c>
      <c r="JC428">
        <v>-1.45373754250553e-06</v>
      </c>
      <c r="JD428">
        <v>2.45784242640463e-10</v>
      </c>
      <c r="JE428">
        <v>0.0444475935836347</v>
      </c>
      <c r="JF428">
        <v>0.00491888386651684</v>
      </c>
      <c r="JG428">
        <v>0.000226889049496401</v>
      </c>
      <c r="JH428">
        <v>4.01595507822366e-06</v>
      </c>
      <c r="JI428">
        <v>-0</v>
      </c>
      <c r="JJ428">
        <v>2035</v>
      </c>
      <c r="JK428">
        <v>2</v>
      </c>
      <c r="JL428">
        <v>30</v>
      </c>
      <c r="JM428">
        <v>187218.8</v>
      </c>
      <c r="JN428">
        <v>187218.6</v>
      </c>
      <c r="JO428">
        <v>1.07422</v>
      </c>
      <c r="JP428">
        <v>2.40112</v>
      </c>
      <c r="JQ428">
        <v>1.49902</v>
      </c>
      <c r="JR428">
        <v>2.32666</v>
      </c>
      <c r="JS428">
        <v>1.54419</v>
      </c>
      <c r="JT428">
        <v>2.25586</v>
      </c>
      <c r="JU428">
        <v>35.8711</v>
      </c>
      <c r="JV428">
        <v>24.1138</v>
      </c>
      <c r="JW428">
        <v>18</v>
      </c>
      <c r="JX428">
        <v>546.247</v>
      </c>
      <c r="JY428">
        <v>423.1</v>
      </c>
      <c r="JZ428">
        <v>28.556</v>
      </c>
      <c r="KA428">
        <v>27.6558</v>
      </c>
      <c r="KB428">
        <v>30.0001</v>
      </c>
      <c r="KC428">
        <v>27.5264</v>
      </c>
      <c r="KD428">
        <v>27.5497</v>
      </c>
      <c r="KE428">
        <v>21.5475</v>
      </c>
      <c r="KF428">
        <v>31.7047</v>
      </c>
      <c r="KG428">
        <v>54.8098</v>
      </c>
      <c r="KH428">
        <v>28.5473</v>
      </c>
      <c r="KI428">
        <v>460.53</v>
      </c>
      <c r="KJ428">
        <v>20.5038</v>
      </c>
      <c r="KK428">
        <v>93.4905</v>
      </c>
      <c r="KL428">
        <v>98.8324</v>
      </c>
    </row>
    <row r="429" spans="1:298">
      <c r="A429">
        <v>413</v>
      </c>
      <c r="B429">
        <v>1758482835.1</v>
      </c>
      <c r="C429">
        <v>13507</v>
      </c>
      <c r="D429" t="s">
        <v>1273</v>
      </c>
      <c r="E429" t="s">
        <v>1274</v>
      </c>
      <c r="F429">
        <v>5</v>
      </c>
      <c r="G429" t="s">
        <v>436</v>
      </c>
      <c r="H429" t="s">
        <v>1220</v>
      </c>
      <c r="I429" t="s">
        <v>438</v>
      </c>
      <c r="J429">
        <v>1758482826.94615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449.839693631169</v>
      </c>
      <c r="AL429">
        <v>435.430666666666</v>
      </c>
      <c r="AM429">
        <v>2.01509999999993</v>
      </c>
      <c r="AN429">
        <v>63.94</v>
      </c>
      <c r="AO429">
        <f>(AQ429 - AP429 + DZ429*1E3/(8.314*(EB429+273.15)) * AS429/DY429 * AR429) * DY429/(100*DM429) * 1000/(1000 - AQ429)</f>
        <v>0</v>
      </c>
      <c r="AP429">
        <v>20.4484823317403</v>
      </c>
      <c r="AQ429">
        <v>24.484341958042</v>
      </c>
      <c r="AR429">
        <v>-0.000107657917180749</v>
      </c>
      <c r="AS429">
        <v>94.9993966536346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2.96</v>
      </c>
      <c r="DN429">
        <v>0.5</v>
      </c>
      <c r="DO429" t="s">
        <v>440</v>
      </c>
      <c r="DP429">
        <v>2</v>
      </c>
      <c r="DQ429" t="b">
        <v>1</v>
      </c>
      <c r="DR429">
        <v>1758482826.94615</v>
      </c>
      <c r="DS429">
        <v>416.117384615385</v>
      </c>
      <c r="DT429">
        <v>430.042846153846</v>
      </c>
      <c r="DU429">
        <v>24.4968615384615</v>
      </c>
      <c r="DV429">
        <v>20.4497923076923</v>
      </c>
      <c r="DW429">
        <v>410.431692307692</v>
      </c>
      <c r="DX429">
        <v>24.1448461538462</v>
      </c>
      <c r="DY429">
        <v>499.995153846154</v>
      </c>
      <c r="DZ429">
        <v>89.9822</v>
      </c>
      <c r="EA429">
        <v>0.0317897538461539</v>
      </c>
      <c r="EB429">
        <v>30.6912692307692</v>
      </c>
      <c r="EC429">
        <v>30.0105538461538</v>
      </c>
      <c r="ED429">
        <v>999.9</v>
      </c>
      <c r="EE429">
        <v>0</v>
      </c>
      <c r="EF429">
        <v>0</v>
      </c>
      <c r="EG429">
        <v>10002.1130769231</v>
      </c>
      <c r="EH429">
        <v>0</v>
      </c>
      <c r="EI429">
        <v>11.2953</v>
      </c>
      <c r="EJ429">
        <v>-13.9252446153846</v>
      </c>
      <c r="EK429">
        <v>426.567</v>
      </c>
      <c r="EL429">
        <v>439.020615384615</v>
      </c>
      <c r="EM429">
        <v>4.04707384615385</v>
      </c>
      <c r="EN429">
        <v>430.042846153846</v>
      </c>
      <c r="EO429">
        <v>20.4497923076923</v>
      </c>
      <c r="EP429">
        <v>2.20428076923077</v>
      </c>
      <c r="EQ429">
        <v>1.84011615384615</v>
      </c>
      <c r="ER429">
        <v>18.9934615384615</v>
      </c>
      <c r="ES429">
        <v>16.1318076923077</v>
      </c>
      <c r="ET429">
        <v>1999.99384615385</v>
      </c>
      <c r="EU429">
        <v>0.979995846153846</v>
      </c>
      <c r="EV429">
        <v>0.0200042692307692</v>
      </c>
      <c r="EW429">
        <v>0</v>
      </c>
      <c r="EX429">
        <v>493.550538461538</v>
      </c>
      <c r="EY429">
        <v>5.00016</v>
      </c>
      <c r="EZ429">
        <v>10515.6461538462</v>
      </c>
      <c r="FA429">
        <v>18234.1230769231</v>
      </c>
      <c r="FB429">
        <v>48.562</v>
      </c>
      <c r="FC429">
        <v>48.937</v>
      </c>
      <c r="FD429">
        <v>48.937</v>
      </c>
      <c r="FE429">
        <v>48.5333846153846</v>
      </c>
      <c r="FF429">
        <v>50.4226923076923</v>
      </c>
      <c r="FG429">
        <v>1955.08384615385</v>
      </c>
      <c r="FH429">
        <v>39.91</v>
      </c>
      <c r="FI429">
        <v>0</v>
      </c>
      <c r="FJ429">
        <v>1758482836.4</v>
      </c>
      <c r="FK429">
        <v>0</v>
      </c>
      <c r="FL429">
        <v>493.55684</v>
      </c>
      <c r="FM429">
        <v>-3.33292306088375</v>
      </c>
      <c r="FN429">
        <v>-66.1384614102329</v>
      </c>
      <c r="FO429">
        <v>10514.792</v>
      </c>
      <c r="FP429">
        <v>15</v>
      </c>
      <c r="FQ429">
        <v>0</v>
      </c>
      <c r="FR429" t="s">
        <v>441</v>
      </c>
      <c r="FS429">
        <v>1747249705.1</v>
      </c>
      <c r="FT429">
        <v>1747249711.1</v>
      </c>
      <c r="FU429">
        <v>0</v>
      </c>
      <c r="FV429">
        <v>0.871</v>
      </c>
      <c r="FW429">
        <v>0.066</v>
      </c>
      <c r="FX429">
        <v>5.486</v>
      </c>
      <c r="FY429">
        <v>0.145</v>
      </c>
      <c r="FZ429">
        <v>420</v>
      </c>
      <c r="GA429">
        <v>16</v>
      </c>
      <c r="GB429">
        <v>0.27</v>
      </c>
      <c r="GC429">
        <v>0.16</v>
      </c>
      <c r="GD429">
        <v>-12.206911</v>
      </c>
      <c r="GE429">
        <v>-57.3843636090226</v>
      </c>
      <c r="GF429">
        <v>5.94703577685716</v>
      </c>
      <c r="GG429">
        <v>0</v>
      </c>
      <c r="GH429">
        <v>493.704941176471</v>
      </c>
      <c r="GI429">
        <v>-2.37317035487562</v>
      </c>
      <c r="GJ429">
        <v>0.316548661919966</v>
      </c>
      <c r="GK429">
        <v>-1</v>
      </c>
      <c r="GL429">
        <v>4.0458675</v>
      </c>
      <c r="GM429">
        <v>0.00274330827067703</v>
      </c>
      <c r="GN429">
        <v>0.00581437432145546</v>
      </c>
      <c r="GO429">
        <v>1</v>
      </c>
      <c r="GP429">
        <v>1</v>
      </c>
      <c r="GQ429">
        <v>2</v>
      </c>
      <c r="GR429" t="s">
        <v>448</v>
      </c>
      <c r="GS429">
        <v>3.12542</v>
      </c>
      <c r="GT429">
        <v>2.65746</v>
      </c>
      <c r="GU429">
        <v>0.0897771</v>
      </c>
      <c r="GV429">
        <v>0.0946627</v>
      </c>
      <c r="GW429">
        <v>0.102701</v>
      </c>
      <c r="GX429">
        <v>0.0907214</v>
      </c>
      <c r="GY429">
        <v>23553.1</v>
      </c>
      <c r="GZ429">
        <v>22114.6</v>
      </c>
      <c r="HA429">
        <v>23138.5</v>
      </c>
      <c r="HB429">
        <v>23782.3</v>
      </c>
      <c r="HC429">
        <v>35380</v>
      </c>
      <c r="HD429">
        <v>35790.6</v>
      </c>
      <c r="HE429">
        <v>41712.2</v>
      </c>
      <c r="HF429">
        <v>42404.9</v>
      </c>
      <c r="HG429">
        <v>1.9112</v>
      </c>
      <c r="HH429">
        <v>1.80572</v>
      </c>
      <c r="HI429">
        <v>0.137359</v>
      </c>
      <c r="HJ429">
        <v>0</v>
      </c>
      <c r="HK429">
        <v>27.7665</v>
      </c>
      <c r="HL429">
        <v>999.9</v>
      </c>
      <c r="HM429">
        <v>51.08</v>
      </c>
      <c r="HN429">
        <v>30.565</v>
      </c>
      <c r="HO429">
        <v>24.9822</v>
      </c>
      <c r="HP429">
        <v>53.985</v>
      </c>
      <c r="HQ429">
        <v>42.7644</v>
      </c>
      <c r="HR429">
        <v>1</v>
      </c>
      <c r="HS429">
        <v>0.00714431</v>
      </c>
      <c r="HT429">
        <v>-0.319306</v>
      </c>
      <c r="HU429">
        <v>20.2177</v>
      </c>
      <c r="HV429">
        <v>5.23316</v>
      </c>
      <c r="HW429">
        <v>11.992</v>
      </c>
      <c r="HX429">
        <v>4.9557</v>
      </c>
      <c r="HY429">
        <v>3.30395</v>
      </c>
      <c r="HZ429">
        <v>999.9</v>
      </c>
      <c r="IA429">
        <v>9999</v>
      </c>
      <c r="IB429">
        <v>9999</v>
      </c>
      <c r="IC429">
        <v>9999</v>
      </c>
      <c r="ID429">
        <v>1.86859</v>
      </c>
      <c r="IE429">
        <v>1.86424</v>
      </c>
      <c r="IF429">
        <v>1.87181</v>
      </c>
      <c r="IG429">
        <v>1.86278</v>
      </c>
      <c r="IH429">
        <v>1.86218</v>
      </c>
      <c r="II429">
        <v>1.86859</v>
      </c>
      <c r="IJ429">
        <v>1.85872</v>
      </c>
      <c r="IK429">
        <v>1.86509</v>
      </c>
      <c r="IL429">
        <v>5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5.718</v>
      </c>
      <c r="IZ429">
        <v>0.3517</v>
      </c>
      <c r="JA429">
        <v>4.24591870636989</v>
      </c>
      <c r="JB429">
        <v>0.00406324532283829</v>
      </c>
      <c r="JC429">
        <v>-1.45373754250553e-06</v>
      </c>
      <c r="JD429">
        <v>2.45784242640463e-10</v>
      </c>
      <c r="JE429">
        <v>0.0444475935836347</v>
      </c>
      <c r="JF429">
        <v>0.00491888386651684</v>
      </c>
      <c r="JG429">
        <v>0.000226889049496401</v>
      </c>
      <c r="JH429">
        <v>4.01595507822366e-06</v>
      </c>
      <c r="JI429">
        <v>-0</v>
      </c>
      <c r="JJ429">
        <v>2035</v>
      </c>
      <c r="JK429">
        <v>2</v>
      </c>
      <c r="JL429">
        <v>30</v>
      </c>
      <c r="JM429">
        <v>187218.8</v>
      </c>
      <c r="JN429">
        <v>187218.7</v>
      </c>
      <c r="JO429">
        <v>1.10596</v>
      </c>
      <c r="JP429">
        <v>2.38281</v>
      </c>
      <c r="JQ429">
        <v>1.4978</v>
      </c>
      <c r="JR429">
        <v>2.32666</v>
      </c>
      <c r="JS429">
        <v>1.54419</v>
      </c>
      <c r="JT429">
        <v>2.3645</v>
      </c>
      <c r="JU429">
        <v>35.8944</v>
      </c>
      <c r="JV429">
        <v>24.1313</v>
      </c>
      <c r="JW429">
        <v>18</v>
      </c>
      <c r="JX429">
        <v>546.6</v>
      </c>
      <c r="JY429">
        <v>422.982</v>
      </c>
      <c r="JZ429">
        <v>28.4917</v>
      </c>
      <c r="KA429">
        <v>27.6535</v>
      </c>
      <c r="KB429">
        <v>29.9998</v>
      </c>
      <c r="KC429">
        <v>27.5241</v>
      </c>
      <c r="KD429">
        <v>27.5495</v>
      </c>
      <c r="KE429">
        <v>22.1962</v>
      </c>
      <c r="KF429">
        <v>31.7047</v>
      </c>
      <c r="KG429">
        <v>54.8098</v>
      </c>
      <c r="KH429">
        <v>28.5361</v>
      </c>
      <c r="KI429">
        <v>474.07</v>
      </c>
      <c r="KJ429">
        <v>20.5083</v>
      </c>
      <c r="KK429">
        <v>93.4901</v>
      </c>
      <c r="KL429">
        <v>98.8323</v>
      </c>
    </row>
    <row r="430" spans="1:298">
      <c r="A430">
        <v>414</v>
      </c>
      <c r="B430">
        <v>1758482840.1</v>
      </c>
      <c r="C430">
        <v>13512</v>
      </c>
      <c r="D430" t="s">
        <v>1275</v>
      </c>
      <c r="E430" t="s">
        <v>1276</v>
      </c>
      <c r="F430">
        <v>5</v>
      </c>
      <c r="G430" t="s">
        <v>436</v>
      </c>
      <c r="H430" t="s">
        <v>1220</v>
      </c>
      <c r="I430" t="s">
        <v>438</v>
      </c>
      <c r="J430">
        <v>1758482831.94615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467.992299587879</v>
      </c>
      <c r="AL430">
        <v>449.533218181818</v>
      </c>
      <c r="AM430">
        <v>2.965158008658</v>
      </c>
      <c r="AN430">
        <v>63.94</v>
      </c>
      <c r="AO430">
        <f>(AQ430 - AP430 + DZ430*1E3/(8.314*(EB430+273.15)) * AS430/DY430 * AR430) * DY430/(100*DM430) * 1000/(1000 - AQ430)</f>
        <v>0</v>
      </c>
      <c r="AP430">
        <v>20.4465242055137</v>
      </c>
      <c r="AQ430">
        <v>24.4889405594406</v>
      </c>
      <c r="AR430">
        <v>-8.96626335667512e-06</v>
      </c>
      <c r="AS430">
        <v>94.9993966536346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2.96</v>
      </c>
      <c r="DN430">
        <v>0.5</v>
      </c>
      <c r="DO430" t="s">
        <v>440</v>
      </c>
      <c r="DP430">
        <v>2</v>
      </c>
      <c r="DQ430" t="b">
        <v>1</v>
      </c>
      <c r="DR430">
        <v>1758482831.94615</v>
      </c>
      <c r="DS430">
        <v>422.605076923077</v>
      </c>
      <c r="DT430">
        <v>442.664076923077</v>
      </c>
      <c r="DU430">
        <v>24.4928923076923</v>
      </c>
      <c r="DV430">
        <v>20.4481692307692</v>
      </c>
      <c r="DW430">
        <v>416.900230769231</v>
      </c>
      <c r="DX430">
        <v>24.1409615384615</v>
      </c>
      <c r="DY430">
        <v>500.002846153846</v>
      </c>
      <c r="DZ430">
        <v>89.9825153846154</v>
      </c>
      <c r="EA430">
        <v>0.0318900615384615</v>
      </c>
      <c r="EB430">
        <v>30.6895538461538</v>
      </c>
      <c r="EC430">
        <v>30.0080769230769</v>
      </c>
      <c r="ED430">
        <v>999.9</v>
      </c>
      <c r="EE430">
        <v>0</v>
      </c>
      <c r="EF430">
        <v>0</v>
      </c>
      <c r="EG430">
        <v>10003.3153846154</v>
      </c>
      <c r="EH430">
        <v>0</v>
      </c>
      <c r="EI430">
        <v>11.2953</v>
      </c>
      <c r="EJ430">
        <v>-20.0588307692308</v>
      </c>
      <c r="EK430">
        <v>433.215769230769</v>
      </c>
      <c r="EL430">
        <v>451.904615384615</v>
      </c>
      <c r="EM430">
        <v>4.04472692307692</v>
      </c>
      <c r="EN430">
        <v>442.664076923077</v>
      </c>
      <c r="EO430">
        <v>20.4481692307692</v>
      </c>
      <c r="EP430">
        <v>2.20393076923077</v>
      </c>
      <c r="EQ430">
        <v>1.83997692307692</v>
      </c>
      <c r="ER430">
        <v>18.9909076923077</v>
      </c>
      <c r="ES430">
        <v>16.1306153846154</v>
      </c>
      <c r="ET430">
        <v>1999.99846153846</v>
      </c>
      <c r="EU430">
        <v>0.979995846153846</v>
      </c>
      <c r="EV430">
        <v>0.0200042692307692</v>
      </c>
      <c r="EW430">
        <v>0</v>
      </c>
      <c r="EX430">
        <v>493.365538461539</v>
      </c>
      <c r="EY430">
        <v>5.00016</v>
      </c>
      <c r="EZ430">
        <v>10509.8692307692</v>
      </c>
      <c r="FA430">
        <v>18234.1538461538</v>
      </c>
      <c r="FB430">
        <v>48.5572307692308</v>
      </c>
      <c r="FC430">
        <v>48.937</v>
      </c>
      <c r="FD430">
        <v>48.937</v>
      </c>
      <c r="FE430">
        <v>48.5429230769231</v>
      </c>
      <c r="FF430">
        <v>50.4179230769231</v>
      </c>
      <c r="FG430">
        <v>1955.08846153846</v>
      </c>
      <c r="FH430">
        <v>39.91</v>
      </c>
      <c r="FI430">
        <v>0</v>
      </c>
      <c r="FJ430">
        <v>1758482841.2</v>
      </c>
      <c r="FK430">
        <v>0</v>
      </c>
      <c r="FL430">
        <v>493.29852</v>
      </c>
      <c r="FM430">
        <v>-3.3782307569479</v>
      </c>
      <c r="FN430">
        <v>-81.9923076782468</v>
      </c>
      <c r="FO430">
        <v>10509.092</v>
      </c>
      <c r="FP430">
        <v>15</v>
      </c>
      <c r="FQ430">
        <v>0</v>
      </c>
      <c r="FR430" t="s">
        <v>441</v>
      </c>
      <c r="FS430">
        <v>1747249705.1</v>
      </c>
      <c r="FT430">
        <v>1747249711.1</v>
      </c>
      <c r="FU430">
        <v>0</v>
      </c>
      <c r="FV430">
        <v>0.871</v>
      </c>
      <c r="FW430">
        <v>0.066</v>
      </c>
      <c r="FX430">
        <v>5.486</v>
      </c>
      <c r="FY430">
        <v>0.145</v>
      </c>
      <c r="FZ430">
        <v>420</v>
      </c>
      <c r="GA430">
        <v>16</v>
      </c>
      <c r="GB430">
        <v>0.27</v>
      </c>
      <c r="GC430">
        <v>0.16</v>
      </c>
      <c r="GD430">
        <v>-16.6595276190476</v>
      </c>
      <c r="GE430">
        <v>-75.4977506493506</v>
      </c>
      <c r="GF430">
        <v>7.72835148582395</v>
      </c>
      <c r="GG430">
        <v>0</v>
      </c>
      <c r="GH430">
        <v>493.466794117647</v>
      </c>
      <c r="GI430">
        <v>-3.36912146325376</v>
      </c>
      <c r="GJ430">
        <v>0.408105218512531</v>
      </c>
      <c r="GK430">
        <v>-1</v>
      </c>
      <c r="GL430">
        <v>4.04577142857143</v>
      </c>
      <c r="GM430">
        <v>-0.0401812987013027</v>
      </c>
      <c r="GN430">
        <v>0.00554102215575905</v>
      </c>
      <c r="GO430">
        <v>1</v>
      </c>
      <c r="GP430">
        <v>1</v>
      </c>
      <c r="GQ430">
        <v>2</v>
      </c>
      <c r="GR430" t="s">
        <v>448</v>
      </c>
      <c r="GS430">
        <v>3.12534</v>
      </c>
      <c r="GT430">
        <v>2.65756</v>
      </c>
      <c r="GU430">
        <v>0.0920685</v>
      </c>
      <c r="GV430">
        <v>0.0972094</v>
      </c>
      <c r="GW430">
        <v>0.102703</v>
      </c>
      <c r="GX430">
        <v>0.0907224</v>
      </c>
      <c r="GY430">
        <v>23494.2</v>
      </c>
      <c r="GZ430">
        <v>22052.9</v>
      </c>
      <c r="HA430">
        <v>23138.8</v>
      </c>
      <c r="HB430">
        <v>23782.9</v>
      </c>
      <c r="HC430">
        <v>35380.5</v>
      </c>
      <c r="HD430">
        <v>35791.5</v>
      </c>
      <c r="HE430">
        <v>41712.6</v>
      </c>
      <c r="HF430">
        <v>42405.7</v>
      </c>
      <c r="HG430">
        <v>1.91095</v>
      </c>
      <c r="HH430">
        <v>1.80572</v>
      </c>
      <c r="HI430">
        <v>0.135817</v>
      </c>
      <c r="HJ430">
        <v>0</v>
      </c>
      <c r="HK430">
        <v>27.7688</v>
      </c>
      <c r="HL430">
        <v>999.9</v>
      </c>
      <c r="HM430">
        <v>51.056</v>
      </c>
      <c r="HN430">
        <v>30.545</v>
      </c>
      <c r="HO430">
        <v>24.9415</v>
      </c>
      <c r="HP430">
        <v>54.295</v>
      </c>
      <c r="HQ430">
        <v>42.9167</v>
      </c>
      <c r="HR430">
        <v>1</v>
      </c>
      <c r="HS430">
        <v>0.00660315</v>
      </c>
      <c r="HT430">
        <v>-0.515063</v>
      </c>
      <c r="HU430">
        <v>20.217</v>
      </c>
      <c r="HV430">
        <v>5.23301</v>
      </c>
      <c r="HW430">
        <v>11.992</v>
      </c>
      <c r="HX430">
        <v>4.9557</v>
      </c>
      <c r="HY430">
        <v>3.30393</v>
      </c>
      <c r="HZ430">
        <v>999.9</v>
      </c>
      <c r="IA430">
        <v>9999</v>
      </c>
      <c r="IB430">
        <v>9999</v>
      </c>
      <c r="IC430">
        <v>9999</v>
      </c>
      <c r="ID430">
        <v>1.86857</v>
      </c>
      <c r="IE430">
        <v>1.86424</v>
      </c>
      <c r="IF430">
        <v>1.87181</v>
      </c>
      <c r="IG430">
        <v>1.86278</v>
      </c>
      <c r="IH430">
        <v>1.86218</v>
      </c>
      <c r="II430">
        <v>1.86859</v>
      </c>
      <c r="IJ430">
        <v>1.85876</v>
      </c>
      <c r="IK430">
        <v>1.8651</v>
      </c>
      <c r="IL430">
        <v>5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5.76</v>
      </c>
      <c r="IZ430">
        <v>0.3517</v>
      </c>
      <c r="JA430">
        <v>4.24591870636989</v>
      </c>
      <c r="JB430">
        <v>0.00406324532283829</v>
      </c>
      <c r="JC430">
        <v>-1.45373754250553e-06</v>
      </c>
      <c r="JD430">
        <v>2.45784242640463e-10</v>
      </c>
      <c r="JE430">
        <v>0.0444475935836347</v>
      </c>
      <c r="JF430">
        <v>0.00491888386651684</v>
      </c>
      <c r="JG430">
        <v>0.000226889049496401</v>
      </c>
      <c r="JH430">
        <v>4.01595507822366e-06</v>
      </c>
      <c r="JI430">
        <v>-0</v>
      </c>
      <c r="JJ430">
        <v>2035</v>
      </c>
      <c r="JK430">
        <v>2</v>
      </c>
      <c r="JL430">
        <v>30</v>
      </c>
      <c r="JM430">
        <v>187218.9</v>
      </c>
      <c r="JN430">
        <v>187218.8</v>
      </c>
      <c r="JO430">
        <v>1.14014</v>
      </c>
      <c r="JP430">
        <v>2.28027</v>
      </c>
      <c r="JQ430">
        <v>1.4978</v>
      </c>
      <c r="JR430">
        <v>2.32666</v>
      </c>
      <c r="JS430">
        <v>1.54419</v>
      </c>
      <c r="JT430">
        <v>2.33887</v>
      </c>
      <c r="JU430">
        <v>35.8944</v>
      </c>
      <c r="JV430">
        <v>24.1225</v>
      </c>
      <c r="JW430">
        <v>18</v>
      </c>
      <c r="JX430">
        <v>546.437</v>
      </c>
      <c r="JY430">
        <v>422.965</v>
      </c>
      <c r="JZ430">
        <v>28.4881</v>
      </c>
      <c r="KA430">
        <v>27.6534</v>
      </c>
      <c r="KB430">
        <v>29.9998</v>
      </c>
      <c r="KC430">
        <v>27.5241</v>
      </c>
      <c r="KD430">
        <v>27.5472</v>
      </c>
      <c r="KE430">
        <v>22.8769</v>
      </c>
      <c r="KF430">
        <v>31.7047</v>
      </c>
      <c r="KG430">
        <v>54.8098</v>
      </c>
      <c r="KH430">
        <v>28.5283</v>
      </c>
      <c r="KI430">
        <v>494.304</v>
      </c>
      <c r="KJ430">
        <v>20.5113</v>
      </c>
      <c r="KK430">
        <v>93.4911</v>
      </c>
      <c r="KL430">
        <v>98.8343</v>
      </c>
    </row>
    <row r="431" spans="1:298">
      <c r="A431">
        <v>415</v>
      </c>
      <c r="B431">
        <v>1758482845.1</v>
      </c>
      <c r="C431">
        <v>13517</v>
      </c>
      <c r="D431" t="s">
        <v>1277</v>
      </c>
      <c r="E431" t="s">
        <v>1278</v>
      </c>
      <c r="F431">
        <v>5</v>
      </c>
      <c r="G431" t="s">
        <v>436</v>
      </c>
      <c r="H431" t="s">
        <v>1220</v>
      </c>
      <c r="I431" t="s">
        <v>438</v>
      </c>
      <c r="J431">
        <v>1758482836.94615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484.59163689697</v>
      </c>
      <c r="AL431">
        <v>464.740466666667</v>
      </c>
      <c r="AM431">
        <v>3.07952380952376</v>
      </c>
      <c r="AN431">
        <v>63.94</v>
      </c>
      <c r="AO431">
        <f>(AQ431 - AP431 + DZ431*1E3/(8.314*(EB431+273.15)) * AS431/DY431 * AR431) * DY431/(100*DM431) * 1000/(1000 - AQ431)</f>
        <v>0</v>
      </c>
      <c r="AP431">
        <v>20.447477457668</v>
      </c>
      <c r="AQ431">
        <v>24.4857713286713</v>
      </c>
      <c r="AR431">
        <v>-6.38604478681701e-06</v>
      </c>
      <c r="AS431">
        <v>94.9993966536346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2.96</v>
      </c>
      <c r="DN431">
        <v>0.5</v>
      </c>
      <c r="DO431" t="s">
        <v>440</v>
      </c>
      <c r="DP431">
        <v>2</v>
      </c>
      <c r="DQ431" t="b">
        <v>1</v>
      </c>
      <c r="DR431">
        <v>1758482836.94615</v>
      </c>
      <c r="DS431">
        <v>433.386</v>
      </c>
      <c r="DT431">
        <v>458.562538461538</v>
      </c>
      <c r="DU431">
        <v>24.4879</v>
      </c>
      <c r="DV431">
        <v>20.4476</v>
      </c>
      <c r="DW431">
        <v>427.649230769231</v>
      </c>
      <c r="DX431">
        <v>24.1360769230769</v>
      </c>
      <c r="DY431">
        <v>499.989153846154</v>
      </c>
      <c r="DZ431">
        <v>89.9828769230769</v>
      </c>
      <c r="EA431">
        <v>0.0319750076923077</v>
      </c>
      <c r="EB431">
        <v>30.6834461538462</v>
      </c>
      <c r="EC431">
        <v>30.0005307692308</v>
      </c>
      <c r="ED431">
        <v>999.9</v>
      </c>
      <c r="EE431">
        <v>0</v>
      </c>
      <c r="EF431">
        <v>0</v>
      </c>
      <c r="EG431">
        <v>9997.01769230769</v>
      </c>
      <c r="EH431">
        <v>0</v>
      </c>
      <c r="EI431">
        <v>11.2953</v>
      </c>
      <c r="EJ431">
        <v>-25.1766076923077</v>
      </c>
      <c r="EK431">
        <v>444.265076923077</v>
      </c>
      <c r="EL431">
        <v>468.134846153846</v>
      </c>
      <c r="EM431">
        <v>4.04029615384615</v>
      </c>
      <c r="EN431">
        <v>458.562538461538</v>
      </c>
      <c r="EO431">
        <v>20.4476</v>
      </c>
      <c r="EP431">
        <v>2.20349</v>
      </c>
      <c r="EQ431">
        <v>1.83993384615385</v>
      </c>
      <c r="ER431">
        <v>18.9877076923077</v>
      </c>
      <c r="ES431">
        <v>16.1302384615385</v>
      </c>
      <c r="ET431">
        <v>1999.97923076923</v>
      </c>
      <c r="EU431">
        <v>0.979995615384615</v>
      </c>
      <c r="EV431">
        <v>0.0200044923076923</v>
      </c>
      <c r="EW431">
        <v>0</v>
      </c>
      <c r="EX431">
        <v>493.092</v>
      </c>
      <c r="EY431">
        <v>5.00016</v>
      </c>
      <c r="EZ431">
        <v>10503.2384615385</v>
      </c>
      <c r="FA431">
        <v>18233.9615384615</v>
      </c>
      <c r="FB431">
        <v>48.5524615384615</v>
      </c>
      <c r="FC431">
        <v>48.937</v>
      </c>
      <c r="FD431">
        <v>48.937</v>
      </c>
      <c r="FE431">
        <v>48.5381538461538</v>
      </c>
      <c r="FF431">
        <v>50.4083846153846</v>
      </c>
      <c r="FG431">
        <v>1955.06923076923</v>
      </c>
      <c r="FH431">
        <v>39.91</v>
      </c>
      <c r="FI431">
        <v>0</v>
      </c>
      <c r="FJ431">
        <v>1758482846.6</v>
      </c>
      <c r="FK431">
        <v>0</v>
      </c>
      <c r="FL431">
        <v>493.014730769231</v>
      </c>
      <c r="FM431">
        <v>-2.86184615247458</v>
      </c>
      <c r="FN431">
        <v>-79.4188033918662</v>
      </c>
      <c r="FO431">
        <v>10502.3307692308</v>
      </c>
      <c r="FP431">
        <v>15</v>
      </c>
      <c r="FQ431">
        <v>0</v>
      </c>
      <c r="FR431" t="s">
        <v>441</v>
      </c>
      <c r="FS431">
        <v>1747249705.1</v>
      </c>
      <c r="FT431">
        <v>1747249711.1</v>
      </c>
      <c r="FU431">
        <v>0</v>
      </c>
      <c r="FV431">
        <v>0.871</v>
      </c>
      <c r="FW431">
        <v>0.066</v>
      </c>
      <c r="FX431">
        <v>5.486</v>
      </c>
      <c r="FY431">
        <v>0.145</v>
      </c>
      <c r="FZ431">
        <v>420</v>
      </c>
      <c r="GA431">
        <v>16</v>
      </c>
      <c r="GB431">
        <v>0.27</v>
      </c>
      <c r="GC431">
        <v>0.16</v>
      </c>
      <c r="GD431">
        <v>-22.3838395</v>
      </c>
      <c r="GE431">
        <v>-61.9704085714286</v>
      </c>
      <c r="GF431">
        <v>6.22244060790818</v>
      </c>
      <c r="GG431">
        <v>0</v>
      </c>
      <c r="GH431">
        <v>493.203117647059</v>
      </c>
      <c r="GI431">
        <v>-3.74157371065944</v>
      </c>
      <c r="GJ431">
        <v>0.442874418842465</v>
      </c>
      <c r="GK431">
        <v>-1</v>
      </c>
      <c r="GL431">
        <v>4.0429925</v>
      </c>
      <c r="GM431">
        <v>-0.0484867669172978</v>
      </c>
      <c r="GN431">
        <v>0.0056248065522292</v>
      </c>
      <c r="GO431">
        <v>1</v>
      </c>
      <c r="GP431">
        <v>1</v>
      </c>
      <c r="GQ431">
        <v>2</v>
      </c>
      <c r="GR431" t="s">
        <v>448</v>
      </c>
      <c r="GS431">
        <v>3.12539</v>
      </c>
      <c r="GT431">
        <v>2.65739</v>
      </c>
      <c r="GU431">
        <v>0.0944725</v>
      </c>
      <c r="GV431">
        <v>0.0999106</v>
      </c>
      <c r="GW431">
        <v>0.102701</v>
      </c>
      <c r="GX431">
        <v>0.0907284</v>
      </c>
      <c r="GY431">
        <v>23431.8</v>
      </c>
      <c r="GZ431">
        <v>21986.8</v>
      </c>
      <c r="HA431">
        <v>23138.6</v>
      </c>
      <c r="HB431">
        <v>23782.7</v>
      </c>
      <c r="HC431">
        <v>35380.6</v>
      </c>
      <c r="HD431">
        <v>35791.4</v>
      </c>
      <c r="HE431">
        <v>41712.4</v>
      </c>
      <c r="HF431">
        <v>42405.6</v>
      </c>
      <c r="HG431">
        <v>1.91105</v>
      </c>
      <c r="HH431">
        <v>1.80607</v>
      </c>
      <c r="HI431">
        <v>0.135824</v>
      </c>
      <c r="HJ431">
        <v>0</v>
      </c>
      <c r="HK431">
        <v>27.7719</v>
      </c>
      <c r="HL431">
        <v>999.9</v>
      </c>
      <c r="HM431">
        <v>51.056</v>
      </c>
      <c r="HN431">
        <v>30.545</v>
      </c>
      <c r="HO431">
        <v>24.94</v>
      </c>
      <c r="HP431">
        <v>54.245</v>
      </c>
      <c r="HQ431">
        <v>42.8526</v>
      </c>
      <c r="HR431">
        <v>1</v>
      </c>
      <c r="HS431">
        <v>0.00667429</v>
      </c>
      <c r="HT431">
        <v>-0.59451</v>
      </c>
      <c r="HU431">
        <v>20.217</v>
      </c>
      <c r="HV431">
        <v>5.23286</v>
      </c>
      <c r="HW431">
        <v>11.992</v>
      </c>
      <c r="HX431">
        <v>4.95575</v>
      </c>
      <c r="HY431">
        <v>3.30393</v>
      </c>
      <c r="HZ431">
        <v>999.9</v>
      </c>
      <c r="IA431">
        <v>9999</v>
      </c>
      <c r="IB431">
        <v>9999</v>
      </c>
      <c r="IC431">
        <v>9999</v>
      </c>
      <c r="ID431">
        <v>1.86858</v>
      </c>
      <c r="IE431">
        <v>1.86427</v>
      </c>
      <c r="IF431">
        <v>1.87181</v>
      </c>
      <c r="IG431">
        <v>1.86279</v>
      </c>
      <c r="IH431">
        <v>1.86218</v>
      </c>
      <c r="II431">
        <v>1.86859</v>
      </c>
      <c r="IJ431">
        <v>1.85878</v>
      </c>
      <c r="IK431">
        <v>1.8651</v>
      </c>
      <c r="IL431">
        <v>5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5.805</v>
      </c>
      <c r="IZ431">
        <v>0.3518</v>
      </c>
      <c r="JA431">
        <v>4.24591870636989</v>
      </c>
      <c r="JB431">
        <v>0.00406324532283829</v>
      </c>
      <c r="JC431">
        <v>-1.45373754250553e-06</v>
      </c>
      <c r="JD431">
        <v>2.45784242640463e-10</v>
      </c>
      <c r="JE431">
        <v>0.0444475935836347</v>
      </c>
      <c r="JF431">
        <v>0.00491888386651684</v>
      </c>
      <c r="JG431">
        <v>0.000226889049496401</v>
      </c>
      <c r="JH431">
        <v>4.01595507822366e-06</v>
      </c>
      <c r="JI431">
        <v>-0</v>
      </c>
      <c r="JJ431">
        <v>2035</v>
      </c>
      <c r="JK431">
        <v>2</v>
      </c>
      <c r="JL431">
        <v>30</v>
      </c>
      <c r="JM431">
        <v>187219</v>
      </c>
      <c r="JN431">
        <v>187218.9</v>
      </c>
      <c r="JO431">
        <v>1.17188</v>
      </c>
      <c r="JP431">
        <v>2.39624</v>
      </c>
      <c r="JQ431">
        <v>1.49902</v>
      </c>
      <c r="JR431">
        <v>2.32666</v>
      </c>
      <c r="JS431">
        <v>1.54419</v>
      </c>
      <c r="JT431">
        <v>2.27417</v>
      </c>
      <c r="JU431">
        <v>35.8944</v>
      </c>
      <c r="JV431">
        <v>24.1225</v>
      </c>
      <c r="JW431">
        <v>18</v>
      </c>
      <c r="JX431">
        <v>546.482</v>
      </c>
      <c r="JY431">
        <v>423.169</v>
      </c>
      <c r="JZ431">
        <v>28.5005</v>
      </c>
      <c r="KA431">
        <v>27.6517</v>
      </c>
      <c r="KB431">
        <v>29.9999</v>
      </c>
      <c r="KC431">
        <v>27.5217</v>
      </c>
      <c r="KD431">
        <v>27.5472</v>
      </c>
      <c r="KE431">
        <v>23.4863</v>
      </c>
      <c r="KF431">
        <v>31.4327</v>
      </c>
      <c r="KG431">
        <v>54.8098</v>
      </c>
      <c r="KH431">
        <v>28.5254</v>
      </c>
      <c r="KI431">
        <v>507.778</v>
      </c>
      <c r="KJ431">
        <v>20.516</v>
      </c>
      <c r="KK431">
        <v>93.4906</v>
      </c>
      <c r="KL431">
        <v>98.834</v>
      </c>
    </row>
    <row r="432" spans="1:298">
      <c r="A432">
        <v>416</v>
      </c>
      <c r="B432">
        <v>1758482850.1</v>
      </c>
      <c r="C432">
        <v>13522</v>
      </c>
      <c r="D432" t="s">
        <v>1279</v>
      </c>
      <c r="E432" t="s">
        <v>1280</v>
      </c>
      <c r="F432">
        <v>5</v>
      </c>
      <c r="G432" t="s">
        <v>436</v>
      </c>
      <c r="H432" t="s">
        <v>1220</v>
      </c>
      <c r="I432" t="s">
        <v>438</v>
      </c>
      <c r="J432">
        <v>1758482841.94615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502.555888699567</v>
      </c>
      <c r="AL432">
        <v>481.527127272727</v>
      </c>
      <c r="AM432">
        <v>3.38570129870125</v>
      </c>
      <c r="AN432">
        <v>63.94</v>
      </c>
      <c r="AO432">
        <f>(AQ432 - AP432 + DZ432*1E3/(8.314*(EB432+273.15)) * AS432/DY432 * AR432) * DY432/(100*DM432) * 1000/(1000 - AQ432)</f>
        <v>0</v>
      </c>
      <c r="AP432">
        <v>20.4597271270494</v>
      </c>
      <c r="AQ432">
        <v>24.4872153846154</v>
      </c>
      <c r="AR432">
        <v>2.43815589062436e-06</v>
      </c>
      <c r="AS432">
        <v>94.9993966536346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2.96</v>
      </c>
      <c r="DN432">
        <v>0.5</v>
      </c>
      <c r="DO432" t="s">
        <v>440</v>
      </c>
      <c r="DP432">
        <v>2</v>
      </c>
      <c r="DQ432" t="b">
        <v>1</v>
      </c>
      <c r="DR432">
        <v>1758482841.94615</v>
      </c>
      <c r="DS432">
        <v>447.335153846154</v>
      </c>
      <c r="DT432">
        <v>475.632769230769</v>
      </c>
      <c r="DU432">
        <v>24.4867153846154</v>
      </c>
      <c r="DV432">
        <v>20.4569</v>
      </c>
      <c r="DW432">
        <v>441.557769230769</v>
      </c>
      <c r="DX432">
        <v>24.1349307692308</v>
      </c>
      <c r="DY432">
        <v>500.036307692308</v>
      </c>
      <c r="DZ432">
        <v>89.9826230769231</v>
      </c>
      <c r="EA432">
        <v>0.0318193</v>
      </c>
      <c r="EB432">
        <v>30.6782923076923</v>
      </c>
      <c r="EC432">
        <v>29.9911538461538</v>
      </c>
      <c r="ED432">
        <v>999.9</v>
      </c>
      <c r="EE432">
        <v>0</v>
      </c>
      <c r="EF432">
        <v>0</v>
      </c>
      <c r="EG432">
        <v>10007.6369230769</v>
      </c>
      <c r="EH432">
        <v>0</v>
      </c>
      <c r="EI432">
        <v>11.2936923076923</v>
      </c>
      <c r="EJ432">
        <v>-28.2977384615385</v>
      </c>
      <c r="EK432">
        <v>458.563923076923</v>
      </c>
      <c r="EL432">
        <v>485.566307692308</v>
      </c>
      <c r="EM432">
        <v>4.02981692307692</v>
      </c>
      <c r="EN432">
        <v>475.632769230769</v>
      </c>
      <c r="EO432">
        <v>20.4569</v>
      </c>
      <c r="EP432">
        <v>2.20337769230769</v>
      </c>
      <c r="EQ432">
        <v>1.84076461538462</v>
      </c>
      <c r="ER432">
        <v>18.9868923076923</v>
      </c>
      <c r="ES432">
        <v>16.1373153846154</v>
      </c>
      <c r="ET432">
        <v>1999.98</v>
      </c>
      <c r="EU432">
        <v>0.979995615384615</v>
      </c>
      <c r="EV432">
        <v>0.0200044923076923</v>
      </c>
      <c r="EW432">
        <v>0</v>
      </c>
      <c r="EX432">
        <v>492.823153846154</v>
      </c>
      <c r="EY432">
        <v>5.00016</v>
      </c>
      <c r="EZ432">
        <v>10497.2769230769</v>
      </c>
      <c r="FA432">
        <v>18233.9769230769</v>
      </c>
      <c r="FB432">
        <v>48.5476923076923</v>
      </c>
      <c r="FC432">
        <v>48.937</v>
      </c>
      <c r="FD432">
        <v>48.937</v>
      </c>
      <c r="FE432">
        <v>48.5381538461538</v>
      </c>
      <c r="FF432">
        <v>50.4036153846154</v>
      </c>
      <c r="FG432">
        <v>1955.07</v>
      </c>
      <c r="FH432">
        <v>39.91</v>
      </c>
      <c r="FI432">
        <v>0</v>
      </c>
      <c r="FJ432">
        <v>1758482851.4</v>
      </c>
      <c r="FK432">
        <v>0</v>
      </c>
      <c r="FL432">
        <v>492.782346153846</v>
      </c>
      <c r="FM432">
        <v>-2.44406837630589</v>
      </c>
      <c r="FN432">
        <v>-61.5350426812257</v>
      </c>
      <c r="FO432">
        <v>10496.95</v>
      </c>
      <c r="FP432">
        <v>15</v>
      </c>
      <c r="FQ432">
        <v>0</v>
      </c>
      <c r="FR432" t="s">
        <v>441</v>
      </c>
      <c r="FS432">
        <v>1747249705.1</v>
      </c>
      <c r="FT432">
        <v>1747249711.1</v>
      </c>
      <c r="FU432">
        <v>0</v>
      </c>
      <c r="FV432">
        <v>0.871</v>
      </c>
      <c r="FW432">
        <v>0.066</v>
      </c>
      <c r="FX432">
        <v>5.486</v>
      </c>
      <c r="FY432">
        <v>0.145</v>
      </c>
      <c r="FZ432">
        <v>420</v>
      </c>
      <c r="GA432">
        <v>16</v>
      </c>
      <c r="GB432">
        <v>0.27</v>
      </c>
      <c r="GC432">
        <v>0.16</v>
      </c>
      <c r="GD432">
        <v>-25.95581</v>
      </c>
      <c r="GE432">
        <v>-39.988015037594</v>
      </c>
      <c r="GF432">
        <v>4.11742808946313</v>
      </c>
      <c r="GG432">
        <v>0</v>
      </c>
      <c r="GH432">
        <v>493.003088235294</v>
      </c>
      <c r="GI432">
        <v>-3.0878686027932</v>
      </c>
      <c r="GJ432">
        <v>0.39798347347058</v>
      </c>
      <c r="GK432">
        <v>-1</v>
      </c>
      <c r="GL432">
        <v>4.0364645</v>
      </c>
      <c r="GM432">
        <v>-0.0725111278195546</v>
      </c>
      <c r="GN432">
        <v>0.0102280464777004</v>
      </c>
      <c r="GO432">
        <v>1</v>
      </c>
      <c r="GP432">
        <v>1</v>
      </c>
      <c r="GQ432">
        <v>2</v>
      </c>
      <c r="GR432" t="s">
        <v>448</v>
      </c>
      <c r="GS432">
        <v>3.12551</v>
      </c>
      <c r="GT432">
        <v>2.6568</v>
      </c>
      <c r="GU432">
        <v>0.0970156</v>
      </c>
      <c r="GV432">
        <v>0.102312</v>
      </c>
      <c r="GW432">
        <v>0.102714</v>
      </c>
      <c r="GX432">
        <v>0.090936</v>
      </c>
      <c r="GY432">
        <v>23366.1</v>
      </c>
      <c r="GZ432">
        <v>21928.5</v>
      </c>
      <c r="HA432">
        <v>23138.7</v>
      </c>
      <c r="HB432">
        <v>23783.2</v>
      </c>
      <c r="HC432">
        <v>35380.6</v>
      </c>
      <c r="HD432">
        <v>35783.8</v>
      </c>
      <c r="HE432">
        <v>41712.8</v>
      </c>
      <c r="HF432">
        <v>42406.1</v>
      </c>
      <c r="HG432">
        <v>1.91135</v>
      </c>
      <c r="HH432">
        <v>1.806</v>
      </c>
      <c r="HI432">
        <v>0.135414</v>
      </c>
      <c r="HJ432">
        <v>0</v>
      </c>
      <c r="HK432">
        <v>27.7744</v>
      </c>
      <c r="HL432">
        <v>999.9</v>
      </c>
      <c r="HM432">
        <v>51.056</v>
      </c>
      <c r="HN432">
        <v>30.545</v>
      </c>
      <c r="HO432">
        <v>24.9421</v>
      </c>
      <c r="HP432">
        <v>53.565</v>
      </c>
      <c r="HQ432">
        <v>42.7043</v>
      </c>
      <c r="HR432">
        <v>1</v>
      </c>
      <c r="HS432">
        <v>0.00624238</v>
      </c>
      <c r="HT432">
        <v>-0.658802</v>
      </c>
      <c r="HU432">
        <v>20.2165</v>
      </c>
      <c r="HV432">
        <v>5.23271</v>
      </c>
      <c r="HW432">
        <v>11.992</v>
      </c>
      <c r="HX432">
        <v>4.95555</v>
      </c>
      <c r="HY432">
        <v>3.3039</v>
      </c>
      <c r="HZ432">
        <v>999.9</v>
      </c>
      <c r="IA432">
        <v>9999</v>
      </c>
      <c r="IB432">
        <v>9999</v>
      </c>
      <c r="IC432">
        <v>9999</v>
      </c>
      <c r="ID432">
        <v>1.86857</v>
      </c>
      <c r="IE432">
        <v>1.86426</v>
      </c>
      <c r="IF432">
        <v>1.87183</v>
      </c>
      <c r="IG432">
        <v>1.86278</v>
      </c>
      <c r="IH432">
        <v>1.86218</v>
      </c>
      <c r="II432">
        <v>1.86859</v>
      </c>
      <c r="IJ432">
        <v>1.85874</v>
      </c>
      <c r="IK432">
        <v>1.86509</v>
      </c>
      <c r="IL432">
        <v>5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5.851</v>
      </c>
      <c r="IZ432">
        <v>0.3519</v>
      </c>
      <c r="JA432">
        <v>4.24591870636989</v>
      </c>
      <c r="JB432">
        <v>0.00406324532283829</v>
      </c>
      <c r="JC432">
        <v>-1.45373754250553e-06</v>
      </c>
      <c r="JD432">
        <v>2.45784242640463e-10</v>
      </c>
      <c r="JE432">
        <v>0.0444475935836347</v>
      </c>
      <c r="JF432">
        <v>0.00491888386651684</v>
      </c>
      <c r="JG432">
        <v>0.000226889049496401</v>
      </c>
      <c r="JH432">
        <v>4.01595507822366e-06</v>
      </c>
      <c r="JI432">
        <v>-0</v>
      </c>
      <c r="JJ432">
        <v>2035</v>
      </c>
      <c r="JK432">
        <v>2</v>
      </c>
      <c r="JL432">
        <v>30</v>
      </c>
      <c r="JM432">
        <v>187219.1</v>
      </c>
      <c r="JN432">
        <v>187219</v>
      </c>
      <c r="JO432">
        <v>1.19873</v>
      </c>
      <c r="JP432">
        <v>2.38647</v>
      </c>
      <c r="JQ432">
        <v>1.49902</v>
      </c>
      <c r="JR432">
        <v>2.32666</v>
      </c>
      <c r="JS432">
        <v>1.54419</v>
      </c>
      <c r="JT432">
        <v>2.3291</v>
      </c>
      <c r="JU432">
        <v>35.8944</v>
      </c>
      <c r="JV432">
        <v>24.1225</v>
      </c>
      <c r="JW432">
        <v>18</v>
      </c>
      <c r="JX432">
        <v>546.676</v>
      </c>
      <c r="JY432">
        <v>423.108</v>
      </c>
      <c r="JZ432">
        <v>28.5139</v>
      </c>
      <c r="KA432">
        <v>27.6511</v>
      </c>
      <c r="KB432">
        <v>30</v>
      </c>
      <c r="KC432">
        <v>27.5217</v>
      </c>
      <c r="KD432">
        <v>27.5449</v>
      </c>
      <c r="KE432">
        <v>24.1707</v>
      </c>
      <c r="KF432">
        <v>31.4327</v>
      </c>
      <c r="KG432">
        <v>54.8098</v>
      </c>
      <c r="KH432">
        <v>28.5358</v>
      </c>
      <c r="KI432">
        <v>528.054</v>
      </c>
      <c r="KJ432">
        <v>20.5106</v>
      </c>
      <c r="KK432">
        <v>93.4912</v>
      </c>
      <c r="KL432">
        <v>98.8354</v>
      </c>
    </row>
    <row r="433" spans="1:298">
      <c r="A433">
        <v>417</v>
      </c>
      <c r="B433">
        <v>1758482855.1</v>
      </c>
      <c r="C433">
        <v>13527</v>
      </c>
      <c r="D433" t="s">
        <v>1281</v>
      </c>
      <c r="E433" t="s">
        <v>1282</v>
      </c>
      <c r="F433">
        <v>5</v>
      </c>
      <c r="G433" t="s">
        <v>436</v>
      </c>
      <c r="H433" t="s">
        <v>1220</v>
      </c>
      <c r="I433" t="s">
        <v>438</v>
      </c>
      <c r="J433">
        <v>1758482846.94615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518.978373741992</v>
      </c>
      <c r="AL433">
        <v>497.975442424242</v>
      </c>
      <c r="AM433">
        <v>3.30195757575744</v>
      </c>
      <c r="AN433">
        <v>63.94</v>
      </c>
      <c r="AO433">
        <f>(AQ433 - AP433 + DZ433*1E3/(8.314*(EB433+273.15)) * AS433/DY433 * AR433) * DY433/(100*DM433) * 1000/(1000 - AQ433)</f>
        <v>0</v>
      </c>
      <c r="AP433">
        <v>20.5197513534585</v>
      </c>
      <c r="AQ433">
        <v>24.50876993007</v>
      </c>
      <c r="AR433">
        <v>0.000111731352944747</v>
      </c>
      <c r="AS433">
        <v>94.9993966536346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2.96</v>
      </c>
      <c r="DN433">
        <v>0.5</v>
      </c>
      <c r="DO433" t="s">
        <v>440</v>
      </c>
      <c r="DP433">
        <v>2</v>
      </c>
      <c r="DQ433" t="b">
        <v>1</v>
      </c>
      <c r="DR433">
        <v>1758482846.94615</v>
      </c>
      <c r="DS433">
        <v>462.815</v>
      </c>
      <c r="DT433">
        <v>492.318</v>
      </c>
      <c r="DU433">
        <v>24.4911307692308</v>
      </c>
      <c r="DV433">
        <v>20.4804</v>
      </c>
      <c r="DW433">
        <v>456.992769230769</v>
      </c>
      <c r="DX433">
        <v>24.1392538461538</v>
      </c>
      <c r="DY433">
        <v>500.017538461538</v>
      </c>
      <c r="DZ433">
        <v>89.9816692307692</v>
      </c>
      <c r="EA433">
        <v>0.0317965769230769</v>
      </c>
      <c r="EB433">
        <v>30.6731230769231</v>
      </c>
      <c r="EC433">
        <v>29.9863307692308</v>
      </c>
      <c r="ED433">
        <v>999.9</v>
      </c>
      <c r="EE433">
        <v>0</v>
      </c>
      <c r="EF433">
        <v>0</v>
      </c>
      <c r="EG433">
        <v>9983.45384615385</v>
      </c>
      <c r="EH433">
        <v>0</v>
      </c>
      <c r="EI433">
        <v>11.2921923076923</v>
      </c>
      <c r="EJ433">
        <v>-29.5031076923077</v>
      </c>
      <c r="EK433">
        <v>474.434692307692</v>
      </c>
      <c r="EL433">
        <v>502.612538461538</v>
      </c>
      <c r="EM433">
        <v>4.01073538461539</v>
      </c>
      <c r="EN433">
        <v>492.318</v>
      </c>
      <c r="EO433">
        <v>20.4804</v>
      </c>
      <c r="EP433">
        <v>2.20375153846154</v>
      </c>
      <c r="EQ433">
        <v>1.84286076923077</v>
      </c>
      <c r="ER433">
        <v>18.9896153846154</v>
      </c>
      <c r="ES433">
        <v>16.1551384615385</v>
      </c>
      <c r="ET433">
        <v>1999.97769230769</v>
      </c>
      <c r="EU433">
        <v>0.979995615384615</v>
      </c>
      <c r="EV433">
        <v>0.0200044923076923</v>
      </c>
      <c r="EW433">
        <v>0</v>
      </c>
      <c r="EX433">
        <v>492.520846153846</v>
      </c>
      <c r="EY433">
        <v>5.00016</v>
      </c>
      <c r="EZ433">
        <v>10492.9384615385</v>
      </c>
      <c r="FA433">
        <v>18233.9692307692</v>
      </c>
      <c r="FB433">
        <v>48.5429230769231</v>
      </c>
      <c r="FC433">
        <v>48.937</v>
      </c>
      <c r="FD433">
        <v>48.937</v>
      </c>
      <c r="FE433">
        <v>48.5238461538462</v>
      </c>
      <c r="FF433">
        <v>50.4036153846154</v>
      </c>
      <c r="FG433">
        <v>1955.06769230769</v>
      </c>
      <c r="FH433">
        <v>39.91</v>
      </c>
      <c r="FI433">
        <v>0</v>
      </c>
      <c r="FJ433">
        <v>1758482856.2</v>
      </c>
      <c r="FK433">
        <v>0</v>
      </c>
      <c r="FL433">
        <v>492.563807692308</v>
      </c>
      <c r="FM433">
        <v>-2.61158974075657</v>
      </c>
      <c r="FN433">
        <v>-40.461538436159</v>
      </c>
      <c r="FO433">
        <v>10492.8115384615</v>
      </c>
      <c r="FP433">
        <v>15</v>
      </c>
      <c r="FQ433">
        <v>0</v>
      </c>
      <c r="FR433" t="s">
        <v>441</v>
      </c>
      <c r="FS433">
        <v>1747249705.1</v>
      </c>
      <c r="FT433">
        <v>1747249711.1</v>
      </c>
      <c r="FU433">
        <v>0</v>
      </c>
      <c r="FV433">
        <v>0.871</v>
      </c>
      <c r="FW433">
        <v>0.066</v>
      </c>
      <c r="FX433">
        <v>5.486</v>
      </c>
      <c r="FY433">
        <v>0.145</v>
      </c>
      <c r="FZ433">
        <v>420</v>
      </c>
      <c r="GA433">
        <v>16</v>
      </c>
      <c r="GB433">
        <v>0.27</v>
      </c>
      <c r="GC433">
        <v>0.16</v>
      </c>
      <c r="GD433">
        <v>-28.8706</v>
      </c>
      <c r="GE433">
        <v>-14.4535308270677</v>
      </c>
      <c r="GF433">
        <v>1.51794575957114</v>
      </c>
      <c r="GG433">
        <v>0</v>
      </c>
      <c r="GH433">
        <v>492.686647058824</v>
      </c>
      <c r="GI433">
        <v>-2.83177998407473</v>
      </c>
      <c r="GJ433">
        <v>0.367497489575494</v>
      </c>
      <c r="GK433">
        <v>-1</v>
      </c>
      <c r="GL433">
        <v>4.0176725</v>
      </c>
      <c r="GM433">
        <v>-0.250422406015038</v>
      </c>
      <c r="GN433">
        <v>0.027035288397759</v>
      </c>
      <c r="GO433">
        <v>0</v>
      </c>
      <c r="GP433">
        <v>0</v>
      </c>
      <c r="GQ433">
        <v>2</v>
      </c>
      <c r="GR433" t="s">
        <v>467</v>
      </c>
      <c r="GS433">
        <v>3.12518</v>
      </c>
      <c r="GT433">
        <v>2.65723</v>
      </c>
      <c r="GU433">
        <v>0.0995107</v>
      </c>
      <c r="GV433">
        <v>0.104943</v>
      </c>
      <c r="GW433">
        <v>0.102771</v>
      </c>
      <c r="GX433">
        <v>0.0909736</v>
      </c>
      <c r="GY433">
        <v>23301.7</v>
      </c>
      <c r="GZ433">
        <v>21864.4</v>
      </c>
      <c r="HA433">
        <v>23138.9</v>
      </c>
      <c r="HB433">
        <v>23783.3</v>
      </c>
      <c r="HC433">
        <v>35378.4</v>
      </c>
      <c r="HD433">
        <v>35783.1</v>
      </c>
      <c r="HE433">
        <v>41712.7</v>
      </c>
      <c r="HF433">
        <v>42406.8</v>
      </c>
      <c r="HG433">
        <v>1.91085</v>
      </c>
      <c r="HH433">
        <v>1.80658</v>
      </c>
      <c r="HI433">
        <v>0.136469</v>
      </c>
      <c r="HJ433">
        <v>0</v>
      </c>
      <c r="HK433">
        <v>27.7719</v>
      </c>
      <c r="HL433">
        <v>999.9</v>
      </c>
      <c r="HM433">
        <v>51.056</v>
      </c>
      <c r="HN433">
        <v>30.545</v>
      </c>
      <c r="HO433">
        <v>24.94</v>
      </c>
      <c r="HP433">
        <v>54.775</v>
      </c>
      <c r="HQ433">
        <v>42.8245</v>
      </c>
      <c r="HR433">
        <v>1</v>
      </c>
      <c r="HS433">
        <v>0.00635671</v>
      </c>
      <c r="HT433">
        <v>-0.67588</v>
      </c>
      <c r="HU433">
        <v>20.2165</v>
      </c>
      <c r="HV433">
        <v>5.23301</v>
      </c>
      <c r="HW433">
        <v>11.992</v>
      </c>
      <c r="HX433">
        <v>4.9557</v>
      </c>
      <c r="HY433">
        <v>3.3039</v>
      </c>
      <c r="HZ433">
        <v>999.9</v>
      </c>
      <c r="IA433">
        <v>9999</v>
      </c>
      <c r="IB433">
        <v>9999</v>
      </c>
      <c r="IC433">
        <v>9999</v>
      </c>
      <c r="ID433">
        <v>1.86858</v>
      </c>
      <c r="IE433">
        <v>1.86426</v>
      </c>
      <c r="IF433">
        <v>1.8718</v>
      </c>
      <c r="IG433">
        <v>1.86278</v>
      </c>
      <c r="IH433">
        <v>1.86218</v>
      </c>
      <c r="II433">
        <v>1.86859</v>
      </c>
      <c r="IJ433">
        <v>1.85875</v>
      </c>
      <c r="IK433">
        <v>1.86509</v>
      </c>
      <c r="IL433">
        <v>5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5.898</v>
      </c>
      <c r="IZ433">
        <v>0.3524</v>
      </c>
      <c r="JA433">
        <v>4.24591870636989</v>
      </c>
      <c r="JB433">
        <v>0.00406324532283829</v>
      </c>
      <c r="JC433">
        <v>-1.45373754250553e-06</v>
      </c>
      <c r="JD433">
        <v>2.45784242640463e-10</v>
      </c>
      <c r="JE433">
        <v>0.0444475935836347</v>
      </c>
      <c r="JF433">
        <v>0.00491888386651684</v>
      </c>
      <c r="JG433">
        <v>0.000226889049496401</v>
      </c>
      <c r="JH433">
        <v>4.01595507822366e-06</v>
      </c>
      <c r="JI433">
        <v>-0</v>
      </c>
      <c r="JJ433">
        <v>2035</v>
      </c>
      <c r="JK433">
        <v>2</v>
      </c>
      <c r="JL433">
        <v>30</v>
      </c>
      <c r="JM433">
        <v>187219.2</v>
      </c>
      <c r="JN433">
        <v>187219.1</v>
      </c>
      <c r="JO433">
        <v>1.23535</v>
      </c>
      <c r="JP433">
        <v>2.37183</v>
      </c>
      <c r="JQ433">
        <v>1.4978</v>
      </c>
      <c r="JR433">
        <v>2.32666</v>
      </c>
      <c r="JS433">
        <v>1.54419</v>
      </c>
      <c r="JT433">
        <v>2.34253</v>
      </c>
      <c r="JU433">
        <v>35.8711</v>
      </c>
      <c r="JV433">
        <v>24.1313</v>
      </c>
      <c r="JW433">
        <v>18</v>
      </c>
      <c r="JX433">
        <v>546.334</v>
      </c>
      <c r="JY433">
        <v>423.442</v>
      </c>
      <c r="JZ433">
        <v>28.5343</v>
      </c>
      <c r="KA433">
        <v>27.6505</v>
      </c>
      <c r="KB433">
        <v>30.0001</v>
      </c>
      <c r="KC433">
        <v>27.5195</v>
      </c>
      <c r="KD433">
        <v>27.5449</v>
      </c>
      <c r="KE433">
        <v>24.7816</v>
      </c>
      <c r="KF433">
        <v>31.4327</v>
      </c>
      <c r="KG433">
        <v>54.8098</v>
      </c>
      <c r="KH433">
        <v>28.5476</v>
      </c>
      <c r="KI433">
        <v>541.57</v>
      </c>
      <c r="KJ433">
        <v>20.5106</v>
      </c>
      <c r="KK433">
        <v>93.4914</v>
      </c>
      <c r="KL433">
        <v>98.8366</v>
      </c>
    </row>
    <row r="434" spans="1:298">
      <c r="A434">
        <v>418</v>
      </c>
      <c r="B434">
        <v>1758482860.1</v>
      </c>
      <c r="C434">
        <v>13532</v>
      </c>
      <c r="D434" t="s">
        <v>1283</v>
      </c>
      <c r="E434" t="s">
        <v>1284</v>
      </c>
      <c r="F434">
        <v>5</v>
      </c>
      <c r="G434" t="s">
        <v>436</v>
      </c>
      <c r="H434" t="s">
        <v>1220</v>
      </c>
      <c r="I434" t="s">
        <v>438</v>
      </c>
      <c r="J434">
        <v>1758482851.94615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537.138658729005</v>
      </c>
      <c r="AL434">
        <v>515.358242424243</v>
      </c>
      <c r="AM434">
        <v>3.48306233766235</v>
      </c>
      <c r="AN434">
        <v>63.94</v>
      </c>
      <c r="AO434">
        <f>(AQ434 - AP434 + DZ434*1E3/(8.314*(EB434+273.15)) * AS434/DY434 * AR434) * DY434/(100*DM434) * 1000/(1000 - AQ434)</f>
        <v>0</v>
      </c>
      <c r="AP434">
        <v>20.5272798144818</v>
      </c>
      <c r="AQ434">
        <v>24.515934965035</v>
      </c>
      <c r="AR434">
        <v>9.07550126702437e-05</v>
      </c>
      <c r="AS434">
        <v>94.9993966536346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2.96</v>
      </c>
      <c r="DN434">
        <v>0.5</v>
      </c>
      <c r="DO434" t="s">
        <v>440</v>
      </c>
      <c r="DP434">
        <v>2</v>
      </c>
      <c r="DQ434" t="b">
        <v>1</v>
      </c>
      <c r="DR434">
        <v>1758482851.94615</v>
      </c>
      <c r="DS434">
        <v>478.973538461538</v>
      </c>
      <c r="DT434">
        <v>509.429307692308</v>
      </c>
      <c r="DU434">
        <v>24.4993923076923</v>
      </c>
      <c r="DV434">
        <v>20.5048153846154</v>
      </c>
      <c r="DW434">
        <v>473.105153846154</v>
      </c>
      <c r="DX434">
        <v>24.1473307692308</v>
      </c>
      <c r="DY434">
        <v>500.001076923077</v>
      </c>
      <c r="DZ434">
        <v>89.9818692307692</v>
      </c>
      <c r="EA434">
        <v>0.0317425692307692</v>
      </c>
      <c r="EB434">
        <v>30.6706230769231</v>
      </c>
      <c r="EC434">
        <v>29.9904076923077</v>
      </c>
      <c r="ED434">
        <v>999.9</v>
      </c>
      <c r="EE434">
        <v>0</v>
      </c>
      <c r="EF434">
        <v>0</v>
      </c>
      <c r="EG434">
        <v>9986.00384615385</v>
      </c>
      <c r="EH434">
        <v>0</v>
      </c>
      <c r="EI434">
        <v>11.2921923076923</v>
      </c>
      <c r="EJ434">
        <v>-30.4558</v>
      </c>
      <c r="EK434">
        <v>491.003153846154</v>
      </c>
      <c r="EL434">
        <v>520.094461538462</v>
      </c>
      <c r="EM434">
        <v>3.99457538461538</v>
      </c>
      <c r="EN434">
        <v>509.429307692308</v>
      </c>
      <c r="EO434">
        <v>20.5048153846154</v>
      </c>
      <c r="EP434">
        <v>2.2045</v>
      </c>
      <c r="EQ434">
        <v>1.84506076923077</v>
      </c>
      <c r="ER434">
        <v>18.9950538461538</v>
      </c>
      <c r="ES434">
        <v>16.1738615384615</v>
      </c>
      <c r="ET434">
        <v>1999.99923076923</v>
      </c>
      <c r="EU434">
        <v>0.979995846153846</v>
      </c>
      <c r="EV434">
        <v>0.0200042769230769</v>
      </c>
      <c r="EW434">
        <v>0</v>
      </c>
      <c r="EX434">
        <v>492.324384615385</v>
      </c>
      <c r="EY434">
        <v>5.00016</v>
      </c>
      <c r="EZ434">
        <v>10490.1076923077</v>
      </c>
      <c r="FA434">
        <v>18234.1692307692</v>
      </c>
      <c r="FB434">
        <v>48.5333846153846</v>
      </c>
      <c r="FC434">
        <v>48.937</v>
      </c>
      <c r="FD434">
        <v>48.937</v>
      </c>
      <c r="FE434">
        <v>48.5238461538462</v>
      </c>
      <c r="FF434">
        <v>50.4036153846154</v>
      </c>
      <c r="FG434">
        <v>1955.08923076923</v>
      </c>
      <c r="FH434">
        <v>39.91</v>
      </c>
      <c r="FI434">
        <v>0</v>
      </c>
      <c r="FJ434">
        <v>1758482861.6</v>
      </c>
      <c r="FK434">
        <v>0</v>
      </c>
      <c r="FL434">
        <v>492.31212</v>
      </c>
      <c r="FM434">
        <v>-2.16615384075575</v>
      </c>
      <c r="FN434">
        <v>-28.9923077412167</v>
      </c>
      <c r="FO434">
        <v>10489.544</v>
      </c>
      <c r="FP434">
        <v>15</v>
      </c>
      <c r="FQ434">
        <v>0</v>
      </c>
      <c r="FR434" t="s">
        <v>441</v>
      </c>
      <c r="FS434">
        <v>1747249705.1</v>
      </c>
      <c r="FT434">
        <v>1747249711.1</v>
      </c>
      <c r="FU434">
        <v>0</v>
      </c>
      <c r="FV434">
        <v>0.871</v>
      </c>
      <c r="FW434">
        <v>0.066</v>
      </c>
      <c r="FX434">
        <v>5.486</v>
      </c>
      <c r="FY434">
        <v>0.145</v>
      </c>
      <c r="FZ434">
        <v>420</v>
      </c>
      <c r="GA434">
        <v>16</v>
      </c>
      <c r="GB434">
        <v>0.27</v>
      </c>
      <c r="GC434">
        <v>0.16</v>
      </c>
      <c r="GD434">
        <v>-29.8604666666667</v>
      </c>
      <c r="GE434">
        <v>-10.5709168831169</v>
      </c>
      <c r="GF434">
        <v>1.19159382115013</v>
      </c>
      <c r="GG434">
        <v>0</v>
      </c>
      <c r="GH434">
        <v>492.475235294118</v>
      </c>
      <c r="GI434">
        <v>-2.65964858023387</v>
      </c>
      <c r="GJ434">
        <v>0.3309576175837</v>
      </c>
      <c r="GK434">
        <v>-1</v>
      </c>
      <c r="GL434">
        <v>4.00587380952381</v>
      </c>
      <c r="GM434">
        <v>-0.225391168831166</v>
      </c>
      <c r="GN434">
        <v>0.0263969719540835</v>
      </c>
      <c r="GO434">
        <v>0</v>
      </c>
      <c r="GP434">
        <v>0</v>
      </c>
      <c r="GQ434">
        <v>2</v>
      </c>
      <c r="GR434" t="s">
        <v>467</v>
      </c>
      <c r="GS434">
        <v>3.12546</v>
      </c>
      <c r="GT434">
        <v>2.65758</v>
      </c>
      <c r="GU434">
        <v>0.102054</v>
      </c>
      <c r="GV434">
        <v>0.107317</v>
      </c>
      <c r="GW434">
        <v>0.102797</v>
      </c>
      <c r="GX434">
        <v>0.0909758</v>
      </c>
      <c r="GY434">
        <v>23235.8</v>
      </c>
      <c r="GZ434">
        <v>21806.4</v>
      </c>
      <c r="HA434">
        <v>23138.8</v>
      </c>
      <c r="HB434">
        <v>23783.3</v>
      </c>
      <c r="HC434">
        <v>35377.5</v>
      </c>
      <c r="HD434">
        <v>35783.2</v>
      </c>
      <c r="HE434">
        <v>41712.6</v>
      </c>
      <c r="HF434">
        <v>42406.8</v>
      </c>
      <c r="HG434">
        <v>1.91095</v>
      </c>
      <c r="HH434">
        <v>1.8061</v>
      </c>
      <c r="HI434">
        <v>0.136979</v>
      </c>
      <c r="HJ434">
        <v>0</v>
      </c>
      <c r="HK434">
        <v>27.7705</v>
      </c>
      <c r="HL434">
        <v>999.9</v>
      </c>
      <c r="HM434">
        <v>51.056</v>
      </c>
      <c r="HN434">
        <v>30.545</v>
      </c>
      <c r="HO434">
        <v>24.9407</v>
      </c>
      <c r="HP434">
        <v>54.635</v>
      </c>
      <c r="HQ434">
        <v>42.7364</v>
      </c>
      <c r="HR434">
        <v>1</v>
      </c>
      <c r="HS434">
        <v>0.00631098</v>
      </c>
      <c r="HT434">
        <v>-0.648736</v>
      </c>
      <c r="HU434">
        <v>20.2165</v>
      </c>
      <c r="HV434">
        <v>5.23331</v>
      </c>
      <c r="HW434">
        <v>11.992</v>
      </c>
      <c r="HX434">
        <v>4.95575</v>
      </c>
      <c r="HY434">
        <v>3.30395</v>
      </c>
      <c r="HZ434">
        <v>999.9</v>
      </c>
      <c r="IA434">
        <v>9999</v>
      </c>
      <c r="IB434">
        <v>9999</v>
      </c>
      <c r="IC434">
        <v>9999</v>
      </c>
      <c r="ID434">
        <v>1.86859</v>
      </c>
      <c r="IE434">
        <v>1.86427</v>
      </c>
      <c r="IF434">
        <v>1.87181</v>
      </c>
      <c r="IG434">
        <v>1.86275</v>
      </c>
      <c r="IH434">
        <v>1.86218</v>
      </c>
      <c r="II434">
        <v>1.86859</v>
      </c>
      <c r="IJ434">
        <v>1.85876</v>
      </c>
      <c r="IK434">
        <v>1.86511</v>
      </c>
      <c r="IL434">
        <v>5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5.945</v>
      </c>
      <c r="IZ434">
        <v>0.3525</v>
      </c>
      <c r="JA434">
        <v>4.24591870636989</v>
      </c>
      <c r="JB434">
        <v>0.00406324532283829</v>
      </c>
      <c r="JC434">
        <v>-1.45373754250553e-06</v>
      </c>
      <c r="JD434">
        <v>2.45784242640463e-10</v>
      </c>
      <c r="JE434">
        <v>0.0444475935836347</v>
      </c>
      <c r="JF434">
        <v>0.00491888386651684</v>
      </c>
      <c r="JG434">
        <v>0.000226889049496401</v>
      </c>
      <c r="JH434">
        <v>4.01595507822366e-06</v>
      </c>
      <c r="JI434">
        <v>-0</v>
      </c>
      <c r="JJ434">
        <v>2035</v>
      </c>
      <c r="JK434">
        <v>2</v>
      </c>
      <c r="JL434">
        <v>30</v>
      </c>
      <c r="JM434">
        <v>187219.2</v>
      </c>
      <c r="JN434">
        <v>187219.1</v>
      </c>
      <c r="JO434">
        <v>1.26343</v>
      </c>
      <c r="JP434">
        <v>2.37915</v>
      </c>
      <c r="JQ434">
        <v>1.4978</v>
      </c>
      <c r="JR434">
        <v>2.32666</v>
      </c>
      <c r="JS434">
        <v>1.54419</v>
      </c>
      <c r="JT434">
        <v>2.32666</v>
      </c>
      <c r="JU434">
        <v>35.8711</v>
      </c>
      <c r="JV434">
        <v>24.1225</v>
      </c>
      <c r="JW434">
        <v>18</v>
      </c>
      <c r="JX434">
        <v>546.398</v>
      </c>
      <c r="JY434">
        <v>423.149</v>
      </c>
      <c r="JZ434">
        <v>28.5499</v>
      </c>
      <c r="KA434">
        <v>27.6487</v>
      </c>
      <c r="KB434">
        <v>30.0001</v>
      </c>
      <c r="KC434">
        <v>27.5194</v>
      </c>
      <c r="KD434">
        <v>27.5425</v>
      </c>
      <c r="KE434">
        <v>25.457</v>
      </c>
      <c r="KF434">
        <v>31.4327</v>
      </c>
      <c r="KG434">
        <v>54.8098</v>
      </c>
      <c r="KH434">
        <v>28.5497</v>
      </c>
      <c r="KI434">
        <v>561.828</v>
      </c>
      <c r="KJ434">
        <v>20.5106</v>
      </c>
      <c r="KK434">
        <v>93.491</v>
      </c>
      <c r="KL434">
        <v>98.8366</v>
      </c>
    </row>
    <row r="435" spans="1:298">
      <c r="A435">
        <v>419</v>
      </c>
      <c r="B435">
        <v>1758482865.1</v>
      </c>
      <c r="C435">
        <v>13537</v>
      </c>
      <c r="D435" t="s">
        <v>1285</v>
      </c>
      <c r="E435" t="s">
        <v>1286</v>
      </c>
      <c r="F435">
        <v>5</v>
      </c>
      <c r="G435" t="s">
        <v>436</v>
      </c>
      <c r="H435" t="s">
        <v>1220</v>
      </c>
      <c r="I435" t="s">
        <v>438</v>
      </c>
      <c r="J435">
        <v>1758482856.94615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553.738589056277</v>
      </c>
      <c r="AL435">
        <v>532.145127272727</v>
      </c>
      <c r="AM435">
        <v>3.3571155844155</v>
      </c>
      <c r="AN435">
        <v>63.94</v>
      </c>
      <c r="AO435">
        <f>(AQ435 - AP435 + DZ435*1E3/(8.314*(EB435+273.15)) * AS435/DY435 * AR435) * DY435/(100*DM435) * 1000/(1000 - AQ435)</f>
        <v>0</v>
      </c>
      <c r="AP435">
        <v>20.526860553092</v>
      </c>
      <c r="AQ435">
        <v>24.5182482517483</v>
      </c>
      <c r="AR435">
        <v>2.72159363822801e-05</v>
      </c>
      <c r="AS435">
        <v>94.9993966536346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2.96</v>
      </c>
      <c r="DN435">
        <v>0.5</v>
      </c>
      <c r="DO435" t="s">
        <v>440</v>
      </c>
      <c r="DP435">
        <v>2</v>
      </c>
      <c r="DQ435" t="b">
        <v>1</v>
      </c>
      <c r="DR435">
        <v>1758482856.94615</v>
      </c>
      <c r="DS435">
        <v>495.434692307692</v>
      </c>
      <c r="DT435">
        <v>526.173769230769</v>
      </c>
      <c r="DU435">
        <v>24.5096</v>
      </c>
      <c r="DV435">
        <v>20.5239384615385</v>
      </c>
      <c r="DW435">
        <v>489.519692307692</v>
      </c>
      <c r="DX435">
        <v>24.1573076923077</v>
      </c>
      <c r="DY435">
        <v>500.005230769231</v>
      </c>
      <c r="DZ435">
        <v>89.9821230769231</v>
      </c>
      <c r="EA435">
        <v>0.0316927692307692</v>
      </c>
      <c r="EB435">
        <v>30.6686461538462</v>
      </c>
      <c r="EC435">
        <v>29.9968153846154</v>
      </c>
      <c r="ED435">
        <v>999.9</v>
      </c>
      <c r="EE435">
        <v>0</v>
      </c>
      <c r="EF435">
        <v>0</v>
      </c>
      <c r="EG435">
        <v>9988.60384615385</v>
      </c>
      <c r="EH435">
        <v>0</v>
      </c>
      <c r="EI435">
        <v>11.2927307692308</v>
      </c>
      <c r="EJ435">
        <v>-30.7390692307692</v>
      </c>
      <c r="EK435">
        <v>507.883</v>
      </c>
      <c r="EL435">
        <v>537.199461538462</v>
      </c>
      <c r="EM435">
        <v>3.98565615384615</v>
      </c>
      <c r="EN435">
        <v>526.173769230769</v>
      </c>
      <c r="EO435">
        <v>20.5239384615385</v>
      </c>
      <c r="EP435">
        <v>2.20542538461538</v>
      </c>
      <c r="EQ435">
        <v>1.84678769230769</v>
      </c>
      <c r="ER435">
        <v>19.0017692307692</v>
      </c>
      <c r="ES435">
        <v>16.1885384615385</v>
      </c>
      <c r="ET435">
        <v>1999.97615384615</v>
      </c>
      <c r="EU435">
        <v>0.979995615384615</v>
      </c>
      <c r="EV435">
        <v>0.0200044923076923</v>
      </c>
      <c r="EW435">
        <v>0</v>
      </c>
      <c r="EX435">
        <v>492.255076923077</v>
      </c>
      <c r="EY435">
        <v>5.00016</v>
      </c>
      <c r="EZ435">
        <v>10487.9076923077</v>
      </c>
      <c r="FA435">
        <v>18233.9538461538</v>
      </c>
      <c r="FB435">
        <v>48.5238461538462</v>
      </c>
      <c r="FC435">
        <v>48.937</v>
      </c>
      <c r="FD435">
        <v>48.937</v>
      </c>
      <c r="FE435">
        <v>48.5286153846154</v>
      </c>
      <c r="FF435">
        <v>50.3940769230769</v>
      </c>
      <c r="FG435">
        <v>1955.06615384615</v>
      </c>
      <c r="FH435">
        <v>39.91</v>
      </c>
      <c r="FI435">
        <v>0</v>
      </c>
      <c r="FJ435">
        <v>1758482866.4</v>
      </c>
      <c r="FK435">
        <v>0</v>
      </c>
      <c r="FL435">
        <v>492.25832</v>
      </c>
      <c r="FM435">
        <v>0.360692320835157</v>
      </c>
      <c r="FN435">
        <v>-24.0615384704804</v>
      </c>
      <c r="FO435">
        <v>10487.476</v>
      </c>
      <c r="FP435">
        <v>15</v>
      </c>
      <c r="FQ435">
        <v>0</v>
      </c>
      <c r="FR435" t="s">
        <v>441</v>
      </c>
      <c r="FS435">
        <v>1747249705.1</v>
      </c>
      <c r="FT435">
        <v>1747249711.1</v>
      </c>
      <c r="FU435">
        <v>0</v>
      </c>
      <c r="FV435">
        <v>0.871</v>
      </c>
      <c r="FW435">
        <v>0.066</v>
      </c>
      <c r="FX435">
        <v>5.486</v>
      </c>
      <c r="FY435">
        <v>0.145</v>
      </c>
      <c r="FZ435">
        <v>420</v>
      </c>
      <c r="GA435">
        <v>16</v>
      </c>
      <c r="GB435">
        <v>0.27</v>
      </c>
      <c r="GC435">
        <v>0.16</v>
      </c>
      <c r="GD435">
        <v>-30.602245</v>
      </c>
      <c r="GE435">
        <v>-4.32420000000003</v>
      </c>
      <c r="GF435">
        <v>0.574221093721747</v>
      </c>
      <c r="GG435">
        <v>0</v>
      </c>
      <c r="GH435">
        <v>492.387529411765</v>
      </c>
      <c r="GI435">
        <v>-1.3995110763577</v>
      </c>
      <c r="GJ435">
        <v>0.280211394496257</v>
      </c>
      <c r="GK435">
        <v>-1</v>
      </c>
      <c r="GL435">
        <v>3.9924035</v>
      </c>
      <c r="GM435">
        <v>-0.0738870676691815</v>
      </c>
      <c r="GN435">
        <v>0.0163558118951644</v>
      </c>
      <c r="GO435">
        <v>1</v>
      </c>
      <c r="GP435">
        <v>1</v>
      </c>
      <c r="GQ435">
        <v>2</v>
      </c>
      <c r="GR435" t="s">
        <v>448</v>
      </c>
      <c r="GS435">
        <v>3.12541</v>
      </c>
      <c r="GT435">
        <v>2.65721</v>
      </c>
      <c r="GU435">
        <v>0.104508</v>
      </c>
      <c r="GV435">
        <v>0.109836</v>
      </c>
      <c r="GW435">
        <v>0.102782</v>
      </c>
      <c r="GX435">
        <v>0.0909742</v>
      </c>
      <c r="GY435">
        <v>23172.5</v>
      </c>
      <c r="GZ435">
        <v>21744.6</v>
      </c>
      <c r="HA435">
        <v>23139</v>
      </c>
      <c r="HB435">
        <v>23782.9</v>
      </c>
      <c r="HC435">
        <v>35378.5</v>
      </c>
      <c r="HD435">
        <v>35783.3</v>
      </c>
      <c r="HE435">
        <v>41712.8</v>
      </c>
      <c r="HF435">
        <v>42406.6</v>
      </c>
      <c r="HG435">
        <v>1.91127</v>
      </c>
      <c r="HH435">
        <v>1.80643</v>
      </c>
      <c r="HI435">
        <v>0.137787</v>
      </c>
      <c r="HJ435">
        <v>0</v>
      </c>
      <c r="HK435">
        <v>27.7669</v>
      </c>
      <c r="HL435">
        <v>999.9</v>
      </c>
      <c r="HM435">
        <v>51.056</v>
      </c>
      <c r="HN435">
        <v>30.565</v>
      </c>
      <c r="HO435">
        <v>24.9694</v>
      </c>
      <c r="HP435">
        <v>54.315</v>
      </c>
      <c r="HQ435">
        <v>42.7804</v>
      </c>
      <c r="HR435">
        <v>1</v>
      </c>
      <c r="HS435">
        <v>0.0063186</v>
      </c>
      <c r="HT435">
        <v>-0.582925</v>
      </c>
      <c r="HU435">
        <v>20.2168</v>
      </c>
      <c r="HV435">
        <v>5.23361</v>
      </c>
      <c r="HW435">
        <v>11.992</v>
      </c>
      <c r="HX435">
        <v>4.9557</v>
      </c>
      <c r="HY435">
        <v>3.30395</v>
      </c>
      <c r="HZ435">
        <v>999.9</v>
      </c>
      <c r="IA435">
        <v>9999</v>
      </c>
      <c r="IB435">
        <v>9999</v>
      </c>
      <c r="IC435">
        <v>9999</v>
      </c>
      <c r="ID435">
        <v>1.86857</v>
      </c>
      <c r="IE435">
        <v>1.86421</v>
      </c>
      <c r="IF435">
        <v>1.87182</v>
      </c>
      <c r="IG435">
        <v>1.86275</v>
      </c>
      <c r="IH435">
        <v>1.86218</v>
      </c>
      <c r="II435">
        <v>1.86859</v>
      </c>
      <c r="IJ435">
        <v>1.85876</v>
      </c>
      <c r="IK435">
        <v>1.86511</v>
      </c>
      <c r="IL435">
        <v>5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5.99</v>
      </c>
      <c r="IZ435">
        <v>0.3524</v>
      </c>
      <c r="JA435">
        <v>4.24591870636989</v>
      </c>
      <c r="JB435">
        <v>0.00406324532283829</v>
      </c>
      <c r="JC435">
        <v>-1.45373754250553e-06</v>
      </c>
      <c r="JD435">
        <v>2.45784242640463e-10</v>
      </c>
      <c r="JE435">
        <v>0.0444475935836347</v>
      </c>
      <c r="JF435">
        <v>0.00491888386651684</v>
      </c>
      <c r="JG435">
        <v>0.000226889049496401</v>
      </c>
      <c r="JH435">
        <v>4.01595507822366e-06</v>
      </c>
      <c r="JI435">
        <v>-0</v>
      </c>
      <c r="JJ435">
        <v>2035</v>
      </c>
      <c r="JK435">
        <v>2</v>
      </c>
      <c r="JL435">
        <v>30</v>
      </c>
      <c r="JM435">
        <v>187219.3</v>
      </c>
      <c r="JN435">
        <v>187219.2</v>
      </c>
      <c r="JO435">
        <v>1.29883</v>
      </c>
      <c r="JP435">
        <v>2.38281</v>
      </c>
      <c r="JQ435">
        <v>1.49902</v>
      </c>
      <c r="JR435">
        <v>2.32666</v>
      </c>
      <c r="JS435">
        <v>1.54419</v>
      </c>
      <c r="JT435">
        <v>2.27661</v>
      </c>
      <c r="JU435">
        <v>35.8944</v>
      </c>
      <c r="JV435">
        <v>24.1138</v>
      </c>
      <c r="JW435">
        <v>18</v>
      </c>
      <c r="JX435">
        <v>546.589</v>
      </c>
      <c r="JY435">
        <v>423.336</v>
      </c>
      <c r="JZ435">
        <v>28.5518</v>
      </c>
      <c r="KA435">
        <v>27.6487</v>
      </c>
      <c r="KB435">
        <v>30.0001</v>
      </c>
      <c r="KC435">
        <v>27.5171</v>
      </c>
      <c r="KD435">
        <v>27.5421</v>
      </c>
      <c r="KE435">
        <v>26.0394</v>
      </c>
      <c r="KF435">
        <v>31.4327</v>
      </c>
      <c r="KG435">
        <v>54.8098</v>
      </c>
      <c r="KH435">
        <v>28.5388</v>
      </c>
      <c r="KI435">
        <v>575.401</v>
      </c>
      <c r="KJ435">
        <v>20.5106</v>
      </c>
      <c r="KK435">
        <v>93.4917</v>
      </c>
      <c r="KL435">
        <v>98.8357</v>
      </c>
    </row>
    <row r="436" spans="1:298">
      <c r="A436">
        <v>420</v>
      </c>
      <c r="B436">
        <v>1758482870.1</v>
      </c>
      <c r="C436">
        <v>13542</v>
      </c>
      <c r="D436" t="s">
        <v>1287</v>
      </c>
      <c r="E436" t="s">
        <v>1288</v>
      </c>
      <c r="F436">
        <v>5</v>
      </c>
      <c r="G436" t="s">
        <v>436</v>
      </c>
      <c r="H436" t="s">
        <v>1220</v>
      </c>
      <c r="I436" t="s">
        <v>438</v>
      </c>
      <c r="J436">
        <v>1758482861.94615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571.551561776624</v>
      </c>
      <c r="AL436">
        <v>549.592787878788</v>
      </c>
      <c r="AM436">
        <v>3.48782164502152</v>
      </c>
      <c r="AN436">
        <v>63.94</v>
      </c>
      <c r="AO436">
        <f>(AQ436 - AP436 + DZ436*1E3/(8.314*(EB436+273.15)) * AS436/DY436 * AR436) * DY436/(100*DM436) * 1000/(1000 - AQ436)</f>
        <v>0</v>
      </c>
      <c r="AP436">
        <v>20.526167384693</v>
      </c>
      <c r="AQ436">
        <v>24.5058951048951</v>
      </c>
      <c r="AR436">
        <v>-5.19742012938402e-05</v>
      </c>
      <c r="AS436">
        <v>94.9993966536346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2.96</v>
      </c>
      <c r="DN436">
        <v>0.5</v>
      </c>
      <c r="DO436" t="s">
        <v>440</v>
      </c>
      <c r="DP436">
        <v>2</v>
      </c>
      <c r="DQ436" t="b">
        <v>1</v>
      </c>
      <c r="DR436">
        <v>1758482861.94615</v>
      </c>
      <c r="DS436">
        <v>512.084538461539</v>
      </c>
      <c r="DT436">
        <v>543.267230769231</v>
      </c>
      <c r="DU436">
        <v>24.5135846153846</v>
      </c>
      <c r="DV436">
        <v>20.5264846153846</v>
      </c>
      <c r="DW436">
        <v>506.123</v>
      </c>
      <c r="DX436">
        <v>24.1612</v>
      </c>
      <c r="DY436">
        <v>499.992923076923</v>
      </c>
      <c r="DZ436">
        <v>89.9826461538462</v>
      </c>
      <c r="EA436">
        <v>0.0315264384615385</v>
      </c>
      <c r="EB436">
        <v>30.6692076923077</v>
      </c>
      <c r="EC436">
        <v>30.0017923076923</v>
      </c>
      <c r="ED436">
        <v>999.9</v>
      </c>
      <c r="EE436">
        <v>0</v>
      </c>
      <c r="EF436">
        <v>0</v>
      </c>
      <c r="EG436">
        <v>10020.6138461538</v>
      </c>
      <c r="EH436">
        <v>0</v>
      </c>
      <c r="EI436">
        <v>11.2953</v>
      </c>
      <c r="EJ436">
        <v>-31.1827076923077</v>
      </c>
      <c r="EK436">
        <v>524.953076923077</v>
      </c>
      <c r="EL436">
        <v>554.652307692308</v>
      </c>
      <c r="EM436">
        <v>3.98709923076923</v>
      </c>
      <c r="EN436">
        <v>543.267230769231</v>
      </c>
      <c r="EO436">
        <v>20.5264846153846</v>
      </c>
      <c r="EP436">
        <v>2.20579692307692</v>
      </c>
      <c r="EQ436">
        <v>1.84702692307692</v>
      </c>
      <c r="ER436">
        <v>19.0044692307692</v>
      </c>
      <c r="ES436">
        <v>16.1905692307692</v>
      </c>
      <c r="ET436">
        <v>1999.99769230769</v>
      </c>
      <c r="EU436">
        <v>0.979995846153846</v>
      </c>
      <c r="EV436">
        <v>0.0200042769230769</v>
      </c>
      <c r="EW436">
        <v>0</v>
      </c>
      <c r="EX436">
        <v>492.165846153846</v>
      </c>
      <c r="EY436">
        <v>5.00016</v>
      </c>
      <c r="EZ436">
        <v>10486.4538461538</v>
      </c>
      <c r="FA436">
        <v>18234.1538461538</v>
      </c>
      <c r="FB436">
        <v>48.5286153846154</v>
      </c>
      <c r="FC436">
        <v>48.937</v>
      </c>
      <c r="FD436">
        <v>48.937</v>
      </c>
      <c r="FE436">
        <v>48.5333846153846</v>
      </c>
      <c r="FF436">
        <v>50.3797692307692</v>
      </c>
      <c r="FG436">
        <v>1955.08769230769</v>
      </c>
      <c r="FH436">
        <v>39.91</v>
      </c>
      <c r="FI436">
        <v>0</v>
      </c>
      <c r="FJ436">
        <v>1758482871.8</v>
      </c>
      <c r="FK436">
        <v>0</v>
      </c>
      <c r="FL436">
        <v>492.208653846154</v>
      </c>
      <c r="FM436">
        <v>0.216239327609907</v>
      </c>
      <c r="FN436">
        <v>-14.7829060368096</v>
      </c>
      <c r="FO436">
        <v>10485.9846153846</v>
      </c>
      <c r="FP436">
        <v>15</v>
      </c>
      <c r="FQ436">
        <v>0</v>
      </c>
      <c r="FR436" t="s">
        <v>441</v>
      </c>
      <c r="FS436">
        <v>1747249705.1</v>
      </c>
      <c r="FT436">
        <v>1747249711.1</v>
      </c>
      <c r="FU436">
        <v>0</v>
      </c>
      <c r="FV436">
        <v>0.871</v>
      </c>
      <c r="FW436">
        <v>0.066</v>
      </c>
      <c r="FX436">
        <v>5.486</v>
      </c>
      <c r="FY436">
        <v>0.145</v>
      </c>
      <c r="FZ436">
        <v>420</v>
      </c>
      <c r="GA436">
        <v>16</v>
      </c>
      <c r="GB436">
        <v>0.27</v>
      </c>
      <c r="GC436">
        <v>0.16</v>
      </c>
      <c r="GD436">
        <v>-30.889605</v>
      </c>
      <c r="GE436">
        <v>-5.25269323308266</v>
      </c>
      <c r="GF436">
        <v>0.643980983783683</v>
      </c>
      <c r="GG436">
        <v>0</v>
      </c>
      <c r="GH436">
        <v>492.277470588235</v>
      </c>
      <c r="GI436">
        <v>-0.519327724027449</v>
      </c>
      <c r="GJ436">
        <v>0.229471417583734</v>
      </c>
      <c r="GK436">
        <v>-1</v>
      </c>
      <c r="GL436">
        <v>3.9852785</v>
      </c>
      <c r="GM436">
        <v>0.0329102255639103</v>
      </c>
      <c r="GN436">
        <v>0.00527773178079372</v>
      </c>
      <c r="GO436">
        <v>1</v>
      </c>
      <c r="GP436">
        <v>1</v>
      </c>
      <c r="GQ436">
        <v>2</v>
      </c>
      <c r="GR436" t="s">
        <v>448</v>
      </c>
      <c r="GS436">
        <v>3.12523</v>
      </c>
      <c r="GT436">
        <v>2.65683</v>
      </c>
      <c r="GU436">
        <v>0.106967</v>
      </c>
      <c r="GV436">
        <v>0.112055</v>
      </c>
      <c r="GW436">
        <v>0.102755</v>
      </c>
      <c r="GX436">
        <v>0.0909711</v>
      </c>
      <c r="GY436">
        <v>23108.5</v>
      </c>
      <c r="GZ436">
        <v>21690.2</v>
      </c>
      <c r="HA436">
        <v>23138.6</v>
      </c>
      <c r="HB436">
        <v>23782.7</v>
      </c>
      <c r="HC436">
        <v>35379.5</v>
      </c>
      <c r="HD436">
        <v>35783</v>
      </c>
      <c r="HE436">
        <v>41712.5</v>
      </c>
      <c r="HF436">
        <v>42405.9</v>
      </c>
      <c r="HG436">
        <v>1.91087</v>
      </c>
      <c r="HH436">
        <v>1.80637</v>
      </c>
      <c r="HI436">
        <v>0.137009</v>
      </c>
      <c r="HJ436">
        <v>0</v>
      </c>
      <c r="HK436">
        <v>27.7649</v>
      </c>
      <c r="HL436">
        <v>999.9</v>
      </c>
      <c r="HM436">
        <v>51.056</v>
      </c>
      <c r="HN436">
        <v>30.545</v>
      </c>
      <c r="HO436">
        <v>24.9413</v>
      </c>
      <c r="HP436">
        <v>53.935</v>
      </c>
      <c r="HQ436">
        <v>42.8846</v>
      </c>
      <c r="HR436">
        <v>1</v>
      </c>
      <c r="HS436">
        <v>0.00619665</v>
      </c>
      <c r="HT436">
        <v>-0.555261</v>
      </c>
      <c r="HU436">
        <v>20.2169</v>
      </c>
      <c r="HV436">
        <v>5.23331</v>
      </c>
      <c r="HW436">
        <v>11.992</v>
      </c>
      <c r="HX436">
        <v>4.95475</v>
      </c>
      <c r="HY436">
        <v>3.304</v>
      </c>
      <c r="HZ436">
        <v>999.9</v>
      </c>
      <c r="IA436">
        <v>9999</v>
      </c>
      <c r="IB436">
        <v>9999</v>
      </c>
      <c r="IC436">
        <v>9999</v>
      </c>
      <c r="ID436">
        <v>1.86857</v>
      </c>
      <c r="IE436">
        <v>1.86427</v>
      </c>
      <c r="IF436">
        <v>1.8718</v>
      </c>
      <c r="IG436">
        <v>1.86279</v>
      </c>
      <c r="IH436">
        <v>1.86218</v>
      </c>
      <c r="II436">
        <v>1.86859</v>
      </c>
      <c r="IJ436">
        <v>1.85877</v>
      </c>
      <c r="IK436">
        <v>1.8651</v>
      </c>
      <c r="IL436">
        <v>5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6.037</v>
      </c>
      <c r="IZ436">
        <v>0.3522</v>
      </c>
      <c r="JA436">
        <v>4.24591870636989</v>
      </c>
      <c r="JB436">
        <v>0.00406324532283829</v>
      </c>
      <c r="JC436">
        <v>-1.45373754250553e-06</v>
      </c>
      <c r="JD436">
        <v>2.45784242640463e-10</v>
      </c>
      <c r="JE436">
        <v>0.0444475935836347</v>
      </c>
      <c r="JF436">
        <v>0.00491888386651684</v>
      </c>
      <c r="JG436">
        <v>0.000226889049496401</v>
      </c>
      <c r="JH436">
        <v>4.01595507822366e-06</v>
      </c>
      <c r="JI436">
        <v>-0</v>
      </c>
      <c r="JJ436">
        <v>2035</v>
      </c>
      <c r="JK436">
        <v>2</v>
      </c>
      <c r="JL436">
        <v>30</v>
      </c>
      <c r="JM436">
        <v>187219.4</v>
      </c>
      <c r="JN436">
        <v>187219.3</v>
      </c>
      <c r="JO436">
        <v>1.3269</v>
      </c>
      <c r="JP436">
        <v>2.38525</v>
      </c>
      <c r="JQ436">
        <v>1.4978</v>
      </c>
      <c r="JR436">
        <v>2.32666</v>
      </c>
      <c r="JS436">
        <v>1.54419</v>
      </c>
      <c r="JT436">
        <v>2.32666</v>
      </c>
      <c r="JU436">
        <v>35.8711</v>
      </c>
      <c r="JV436">
        <v>24.1225</v>
      </c>
      <c r="JW436">
        <v>18</v>
      </c>
      <c r="JX436">
        <v>546.321</v>
      </c>
      <c r="JY436">
        <v>423.292</v>
      </c>
      <c r="JZ436">
        <v>28.5405</v>
      </c>
      <c r="KA436">
        <v>27.6471</v>
      </c>
      <c r="KB436">
        <v>30</v>
      </c>
      <c r="KC436">
        <v>27.5161</v>
      </c>
      <c r="KD436">
        <v>27.5403</v>
      </c>
      <c r="KE436">
        <v>26.6093</v>
      </c>
      <c r="KF436">
        <v>31.4327</v>
      </c>
      <c r="KG436">
        <v>54.8098</v>
      </c>
      <c r="KH436">
        <v>28.5305</v>
      </c>
      <c r="KI436">
        <v>595.804</v>
      </c>
      <c r="KJ436">
        <v>20.5106</v>
      </c>
      <c r="KK436">
        <v>93.4906</v>
      </c>
      <c r="KL436">
        <v>98.8344</v>
      </c>
    </row>
    <row r="437" spans="1:298">
      <c r="A437">
        <v>421</v>
      </c>
      <c r="B437">
        <v>1758482875.1</v>
      </c>
      <c r="C437">
        <v>13547</v>
      </c>
      <c r="D437" t="s">
        <v>1289</v>
      </c>
      <c r="E437" t="s">
        <v>1290</v>
      </c>
      <c r="F437">
        <v>5</v>
      </c>
      <c r="G437" t="s">
        <v>436</v>
      </c>
      <c r="H437" t="s">
        <v>1220</v>
      </c>
      <c r="I437" t="s">
        <v>438</v>
      </c>
      <c r="J437">
        <v>1758482866.94615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587.437450694372</v>
      </c>
      <c r="AL437">
        <v>565.975248484848</v>
      </c>
      <c r="AM437">
        <v>3.26911818181808</v>
      </c>
      <c r="AN437">
        <v>63.94</v>
      </c>
      <c r="AO437">
        <f>(AQ437 - AP437 + DZ437*1E3/(8.314*(EB437+273.15)) * AS437/DY437 * AR437) * DY437/(100*DM437) * 1000/(1000 - AQ437)</f>
        <v>0</v>
      </c>
      <c r="AP437">
        <v>20.5254087387622</v>
      </c>
      <c r="AQ437">
        <v>24.4890356643357</v>
      </c>
      <c r="AR437">
        <v>-9.43583749591013e-05</v>
      </c>
      <c r="AS437">
        <v>94.9993966536346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2.96</v>
      </c>
      <c r="DN437">
        <v>0.5</v>
      </c>
      <c r="DO437" t="s">
        <v>440</v>
      </c>
      <c r="DP437">
        <v>2</v>
      </c>
      <c r="DQ437" t="b">
        <v>1</v>
      </c>
      <c r="DR437">
        <v>1758482866.94615</v>
      </c>
      <c r="DS437">
        <v>528.683076923077</v>
      </c>
      <c r="DT437">
        <v>559.716923076923</v>
      </c>
      <c r="DU437">
        <v>24.5083461538462</v>
      </c>
      <c r="DV437">
        <v>20.5261923076923</v>
      </c>
      <c r="DW437">
        <v>522.675846153846</v>
      </c>
      <c r="DX437">
        <v>24.1560923076923</v>
      </c>
      <c r="DY437">
        <v>500.014076923077</v>
      </c>
      <c r="DZ437">
        <v>89.9827692307692</v>
      </c>
      <c r="EA437">
        <v>0.0312891</v>
      </c>
      <c r="EB437">
        <v>30.6683615384615</v>
      </c>
      <c r="EC437">
        <v>30.0043769230769</v>
      </c>
      <c r="ED437">
        <v>999.9</v>
      </c>
      <c r="EE437">
        <v>0</v>
      </c>
      <c r="EF437">
        <v>0</v>
      </c>
      <c r="EG437">
        <v>10038.5461538462</v>
      </c>
      <c r="EH437">
        <v>0</v>
      </c>
      <c r="EI437">
        <v>11.2953</v>
      </c>
      <c r="EJ437">
        <v>-31.0338</v>
      </c>
      <c r="EK437">
        <v>541.965692307692</v>
      </c>
      <c r="EL437">
        <v>571.446538461538</v>
      </c>
      <c r="EM437">
        <v>3.98216</v>
      </c>
      <c r="EN437">
        <v>559.716923076923</v>
      </c>
      <c r="EO437">
        <v>20.5261923076923</v>
      </c>
      <c r="EP437">
        <v>2.20532923076923</v>
      </c>
      <c r="EQ437">
        <v>1.84700307692308</v>
      </c>
      <c r="ER437">
        <v>19.0010846153846</v>
      </c>
      <c r="ES437">
        <v>16.1903769230769</v>
      </c>
      <c r="ET437">
        <v>1999.99461538462</v>
      </c>
      <c r="EU437">
        <v>0.979995846153846</v>
      </c>
      <c r="EV437">
        <v>0.0200042769230769</v>
      </c>
      <c r="EW437">
        <v>0</v>
      </c>
      <c r="EX437">
        <v>492.233769230769</v>
      </c>
      <c r="EY437">
        <v>5.00016</v>
      </c>
      <c r="EZ437">
        <v>10485.4923076923</v>
      </c>
      <c r="FA437">
        <v>18234.1230769231</v>
      </c>
      <c r="FB437">
        <v>48.5238461538462</v>
      </c>
      <c r="FC437">
        <v>48.937</v>
      </c>
      <c r="FD437">
        <v>48.937</v>
      </c>
      <c r="FE437">
        <v>48.5286153846154</v>
      </c>
      <c r="FF437">
        <v>50.3797692307692</v>
      </c>
      <c r="FG437">
        <v>1955.08461538462</v>
      </c>
      <c r="FH437">
        <v>39.91</v>
      </c>
      <c r="FI437">
        <v>0</v>
      </c>
      <c r="FJ437">
        <v>1758482876.6</v>
      </c>
      <c r="FK437">
        <v>0</v>
      </c>
      <c r="FL437">
        <v>492.210230769231</v>
      </c>
      <c r="FM437">
        <v>-1.28970939071922</v>
      </c>
      <c r="FN437">
        <v>-7.76068374461011</v>
      </c>
      <c r="FO437">
        <v>10485.1307692308</v>
      </c>
      <c r="FP437">
        <v>15</v>
      </c>
      <c r="FQ437">
        <v>0</v>
      </c>
      <c r="FR437" t="s">
        <v>441</v>
      </c>
      <c r="FS437">
        <v>1747249705.1</v>
      </c>
      <c r="FT437">
        <v>1747249711.1</v>
      </c>
      <c r="FU437">
        <v>0</v>
      </c>
      <c r="FV437">
        <v>0.871</v>
      </c>
      <c r="FW437">
        <v>0.066</v>
      </c>
      <c r="FX437">
        <v>5.486</v>
      </c>
      <c r="FY437">
        <v>0.145</v>
      </c>
      <c r="FZ437">
        <v>420</v>
      </c>
      <c r="GA437">
        <v>16</v>
      </c>
      <c r="GB437">
        <v>0.27</v>
      </c>
      <c r="GC437">
        <v>0.16</v>
      </c>
      <c r="GD437">
        <v>-31.0353857142857</v>
      </c>
      <c r="GE437">
        <v>0.425127272727273</v>
      </c>
      <c r="GF437">
        <v>0.425175226942307</v>
      </c>
      <c r="GG437">
        <v>1</v>
      </c>
      <c r="GH437">
        <v>492.208647058824</v>
      </c>
      <c r="GI437">
        <v>-0.020718096824355</v>
      </c>
      <c r="GJ437">
        <v>0.214766067310036</v>
      </c>
      <c r="GK437">
        <v>-1</v>
      </c>
      <c r="GL437">
        <v>3.98409047619048</v>
      </c>
      <c r="GM437">
        <v>-0.0336880519480508</v>
      </c>
      <c r="GN437">
        <v>0.00685643769522345</v>
      </c>
      <c r="GO437">
        <v>1</v>
      </c>
      <c r="GP437">
        <v>2</v>
      </c>
      <c r="GQ437">
        <v>2</v>
      </c>
      <c r="GR437" t="s">
        <v>442</v>
      </c>
      <c r="GS437">
        <v>3.1255</v>
      </c>
      <c r="GT437">
        <v>2.65732</v>
      </c>
      <c r="GU437">
        <v>0.109286</v>
      </c>
      <c r="GV437">
        <v>0.114417</v>
      </c>
      <c r="GW437">
        <v>0.102701</v>
      </c>
      <c r="GX437">
        <v>0.0909741</v>
      </c>
      <c r="GY437">
        <v>23048.6</v>
      </c>
      <c r="GZ437">
        <v>21632.5</v>
      </c>
      <c r="HA437">
        <v>23138.7</v>
      </c>
      <c r="HB437">
        <v>23782.7</v>
      </c>
      <c r="HC437">
        <v>35381.8</v>
      </c>
      <c r="HD437">
        <v>35783.1</v>
      </c>
      <c r="HE437">
        <v>41712.4</v>
      </c>
      <c r="HF437">
        <v>42406</v>
      </c>
      <c r="HG437">
        <v>1.9115</v>
      </c>
      <c r="HH437">
        <v>1.8062</v>
      </c>
      <c r="HI437">
        <v>0.137929</v>
      </c>
      <c r="HJ437">
        <v>0</v>
      </c>
      <c r="HK437">
        <v>27.7625</v>
      </c>
      <c r="HL437">
        <v>999.9</v>
      </c>
      <c r="HM437">
        <v>51.056</v>
      </c>
      <c r="HN437">
        <v>30.545</v>
      </c>
      <c r="HO437">
        <v>24.9416</v>
      </c>
      <c r="HP437">
        <v>54.275</v>
      </c>
      <c r="HQ437">
        <v>42.8365</v>
      </c>
      <c r="HR437">
        <v>1</v>
      </c>
      <c r="HS437">
        <v>0.00618648</v>
      </c>
      <c r="HT437">
        <v>-0.566593</v>
      </c>
      <c r="HU437">
        <v>20.217</v>
      </c>
      <c r="HV437">
        <v>5.23316</v>
      </c>
      <c r="HW437">
        <v>11.992</v>
      </c>
      <c r="HX437">
        <v>4.95575</v>
      </c>
      <c r="HY437">
        <v>3.30395</v>
      </c>
      <c r="HZ437">
        <v>999.9</v>
      </c>
      <c r="IA437">
        <v>9999</v>
      </c>
      <c r="IB437">
        <v>9999</v>
      </c>
      <c r="IC437">
        <v>9999</v>
      </c>
      <c r="ID437">
        <v>1.86854</v>
      </c>
      <c r="IE437">
        <v>1.86423</v>
      </c>
      <c r="IF437">
        <v>1.87181</v>
      </c>
      <c r="IG437">
        <v>1.86278</v>
      </c>
      <c r="IH437">
        <v>1.86218</v>
      </c>
      <c r="II437">
        <v>1.86859</v>
      </c>
      <c r="IJ437">
        <v>1.85878</v>
      </c>
      <c r="IK437">
        <v>1.86511</v>
      </c>
      <c r="IL437">
        <v>5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6.08</v>
      </c>
      <c r="IZ437">
        <v>0.3518</v>
      </c>
      <c r="JA437">
        <v>4.24591870636989</v>
      </c>
      <c r="JB437">
        <v>0.00406324532283829</v>
      </c>
      <c r="JC437">
        <v>-1.45373754250553e-06</v>
      </c>
      <c r="JD437">
        <v>2.45784242640463e-10</v>
      </c>
      <c r="JE437">
        <v>0.0444475935836347</v>
      </c>
      <c r="JF437">
        <v>0.00491888386651684</v>
      </c>
      <c r="JG437">
        <v>0.000226889049496401</v>
      </c>
      <c r="JH437">
        <v>4.01595507822366e-06</v>
      </c>
      <c r="JI437">
        <v>-0</v>
      </c>
      <c r="JJ437">
        <v>2035</v>
      </c>
      <c r="JK437">
        <v>2</v>
      </c>
      <c r="JL437">
        <v>30</v>
      </c>
      <c r="JM437">
        <v>187219.5</v>
      </c>
      <c r="JN437">
        <v>187219.4</v>
      </c>
      <c r="JO437">
        <v>1.35986</v>
      </c>
      <c r="JP437">
        <v>2.37183</v>
      </c>
      <c r="JQ437">
        <v>1.4978</v>
      </c>
      <c r="JR437">
        <v>2.32666</v>
      </c>
      <c r="JS437">
        <v>1.54419</v>
      </c>
      <c r="JT437">
        <v>2.35229</v>
      </c>
      <c r="JU437">
        <v>35.8944</v>
      </c>
      <c r="JV437">
        <v>24.1313</v>
      </c>
      <c r="JW437">
        <v>18</v>
      </c>
      <c r="JX437">
        <v>546.714</v>
      </c>
      <c r="JY437">
        <v>423.184</v>
      </c>
      <c r="JZ437">
        <v>28.5303</v>
      </c>
      <c r="KA437">
        <v>27.6464</v>
      </c>
      <c r="KB437">
        <v>30</v>
      </c>
      <c r="KC437">
        <v>27.5148</v>
      </c>
      <c r="KD437">
        <v>27.5393</v>
      </c>
      <c r="KE437">
        <v>27.2775</v>
      </c>
      <c r="KF437">
        <v>31.4327</v>
      </c>
      <c r="KG437">
        <v>54.8098</v>
      </c>
      <c r="KH437">
        <v>28.5293</v>
      </c>
      <c r="KI437">
        <v>609.383</v>
      </c>
      <c r="KJ437">
        <v>20.5194</v>
      </c>
      <c r="KK437">
        <v>93.4907</v>
      </c>
      <c r="KL437">
        <v>98.8346</v>
      </c>
    </row>
    <row r="438" spans="1:298">
      <c r="A438">
        <v>422</v>
      </c>
      <c r="B438">
        <v>1758482880.1</v>
      </c>
      <c r="C438">
        <v>13552</v>
      </c>
      <c r="D438" t="s">
        <v>1291</v>
      </c>
      <c r="E438" t="s">
        <v>1292</v>
      </c>
      <c r="F438">
        <v>5</v>
      </c>
      <c r="G438" t="s">
        <v>436</v>
      </c>
      <c r="H438" t="s">
        <v>1220</v>
      </c>
      <c r="I438" t="s">
        <v>438</v>
      </c>
      <c r="J438">
        <v>1758482871.94615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604.827154822511</v>
      </c>
      <c r="AL438">
        <v>582.863442424242</v>
      </c>
      <c r="AM438">
        <v>3.38409090909083</v>
      </c>
      <c r="AN438">
        <v>63.94</v>
      </c>
      <c r="AO438">
        <f>(AQ438 - AP438 + DZ438*1E3/(8.314*(EB438+273.15)) * AS438/DY438 * AR438) * DY438/(100*DM438) * 1000/(1000 - AQ438)</f>
        <v>0</v>
      </c>
      <c r="AP438">
        <v>20.5262405389742</v>
      </c>
      <c r="AQ438">
        <v>24.4714979020979</v>
      </c>
      <c r="AR438">
        <v>-0.000110971610830449</v>
      </c>
      <c r="AS438">
        <v>94.9993966536346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2.96</v>
      </c>
      <c r="DN438">
        <v>0.5</v>
      </c>
      <c r="DO438" t="s">
        <v>440</v>
      </c>
      <c r="DP438">
        <v>2</v>
      </c>
      <c r="DQ438" t="b">
        <v>1</v>
      </c>
      <c r="DR438">
        <v>1758482871.94615</v>
      </c>
      <c r="DS438">
        <v>545.164076923077</v>
      </c>
      <c r="DT438">
        <v>576.388307692308</v>
      </c>
      <c r="DU438">
        <v>24.4955769230769</v>
      </c>
      <c r="DV438">
        <v>20.5258769230769</v>
      </c>
      <c r="DW438">
        <v>539.111846153846</v>
      </c>
      <c r="DX438">
        <v>24.1435923076923</v>
      </c>
      <c r="DY438">
        <v>500.006769230769</v>
      </c>
      <c r="DZ438">
        <v>89.9826384615385</v>
      </c>
      <c r="EA438">
        <v>0.0313556692307692</v>
      </c>
      <c r="EB438">
        <v>30.6707538461538</v>
      </c>
      <c r="EC438">
        <v>30.0062538461538</v>
      </c>
      <c r="ED438">
        <v>999.9</v>
      </c>
      <c r="EE438">
        <v>0</v>
      </c>
      <c r="EF438">
        <v>0</v>
      </c>
      <c r="EG438">
        <v>10033.3076923077</v>
      </c>
      <c r="EH438">
        <v>0</v>
      </c>
      <c r="EI438">
        <v>11.2953</v>
      </c>
      <c r="EJ438">
        <v>-31.2241769230769</v>
      </c>
      <c r="EK438">
        <v>558.853384615385</v>
      </c>
      <c r="EL438">
        <v>588.467076923077</v>
      </c>
      <c r="EM438">
        <v>3.96969153846154</v>
      </c>
      <c r="EN438">
        <v>576.388307692308</v>
      </c>
      <c r="EO438">
        <v>20.5258769230769</v>
      </c>
      <c r="EP438">
        <v>2.20417615384615</v>
      </c>
      <c r="EQ438">
        <v>1.84697153846154</v>
      </c>
      <c r="ER438">
        <v>18.9927</v>
      </c>
      <c r="ES438">
        <v>16.1901</v>
      </c>
      <c r="ET438">
        <v>2000.03692307692</v>
      </c>
      <c r="EU438">
        <v>0.979996307692308</v>
      </c>
      <c r="EV438">
        <v>0.0200038461538462</v>
      </c>
      <c r="EW438">
        <v>0</v>
      </c>
      <c r="EX438">
        <v>492.137692307692</v>
      </c>
      <c r="EY438">
        <v>5.00016</v>
      </c>
      <c r="EZ438">
        <v>10484.5923076923</v>
      </c>
      <c r="FA438">
        <v>18234.5153846154</v>
      </c>
      <c r="FB438">
        <v>48.5238461538462</v>
      </c>
      <c r="FC438">
        <v>48.9418461538462</v>
      </c>
      <c r="FD438">
        <v>48.937</v>
      </c>
      <c r="FE438">
        <v>48.5333846153846</v>
      </c>
      <c r="FF438">
        <v>50.3797692307692</v>
      </c>
      <c r="FG438">
        <v>1955.12692307692</v>
      </c>
      <c r="FH438">
        <v>39.91</v>
      </c>
      <c r="FI438">
        <v>0</v>
      </c>
      <c r="FJ438">
        <v>1758482881.4</v>
      </c>
      <c r="FK438">
        <v>0</v>
      </c>
      <c r="FL438">
        <v>492.096884615385</v>
      </c>
      <c r="FM438">
        <v>-1.49227349330522</v>
      </c>
      <c r="FN438">
        <v>-8.47179484281236</v>
      </c>
      <c r="FO438">
        <v>10484.3307692308</v>
      </c>
      <c r="FP438">
        <v>15</v>
      </c>
      <c r="FQ438">
        <v>0</v>
      </c>
      <c r="FR438" t="s">
        <v>441</v>
      </c>
      <c r="FS438">
        <v>1747249705.1</v>
      </c>
      <c r="FT438">
        <v>1747249711.1</v>
      </c>
      <c r="FU438">
        <v>0</v>
      </c>
      <c r="FV438">
        <v>0.871</v>
      </c>
      <c r="FW438">
        <v>0.066</v>
      </c>
      <c r="FX438">
        <v>5.486</v>
      </c>
      <c r="FY438">
        <v>0.145</v>
      </c>
      <c r="FZ438">
        <v>420</v>
      </c>
      <c r="GA438">
        <v>16</v>
      </c>
      <c r="GB438">
        <v>0.27</v>
      </c>
      <c r="GC438">
        <v>0.16</v>
      </c>
      <c r="GD438">
        <v>-31.1388714285714</v>
      </c>
      <c r="GE438">
        <v>-1.06682337662339</v>
      </c>
      <c r="GF438">
        <v>0.430504079006014</v>
      </c>
      <c r="GG438">
        <v>0</v>
      </c>
      <c r="GH438">
        <v>492.167147058824</v>
      </c>
      <c r="GI438">
        <v>-1.26699770377541</v>
      </c>
      <c r="GJ438">
        <v>0.21507948357771</v>
      </c>
      <c r="GK438">
        <v>-1</v>
      </c>
      <c r="GL438">
        <v>3.97577666666667</v>
      </c>
      <c r="GM438">
        <v>-0.14520155844156</v>
      </c>
      <c r="GN438">
        <v>0.0152579188911493</v>
      </c>
      <c r="GO438">
        <v>0</v>
      </c>
      <c r="GP438">
        <v>0</v>
      </c>
      <c r="GQ438">
        <v>2</v>
      </c>
      <c r="GR438" t="s">
        <v>467</v>
      </c>
      <c r="GS438">
        <v>3.12535</v>
      </c>
      <c r="GT438">
        <v>2.65744</v>
      </c>
      <c r="GU438">
        <v>0.111632</v>
      </c>
      <c r="GV438">
        <v>0.116689</v>
      </c>
      <c r="GW438">
        <v>0.102648</v>
      </c>
      <c r="GX438">
        <v>0.0909725</v>
      </c>
      <c r="GY438">
        <v>22987.7</v>
      </c>
      <c r="GZ438">
        <v>21577.2</v>
      </c>
      <c r="HA438">
        <v>23138.5</v>
      </c>
      <c r="HB438">
        <v>23782.9</v>
      </c>
      <c r="HC438">
        <v>35383.8</v>
      </c>
      <c r="HD438">
        <v>35783.7</v>
      </c>
      <c r="HE438">
        <v>41712.1</v>
      </c>
      <c r="HF438">
        <v>42406.3</v>
      </c>
      <c r="HG438">
        <v>1.91115</v>
      </c>
      <c r="HH438">
        <v>1.80643</v>
      </c>
      <c r="HI438">
        <v>0.138201</v>
      </c>
      <c r="HJ438">
        <v>0</v>
      </c>
      <c r="HK438">
        <v>27.7591</v>
      </c>
      <c r="HL438">
        <v>999.9</v>
      </c>
      <c r="HM438">
        <v>51.056</v>
      </c>
      <c r="HN438">
        <v>30.545</v>
      </c>
      <c r="HO438">
        <v>24.9411</v>
      </c>
      <c r="HP438">
        <v>54.165</v>
      </c>
      <c r="HQ438">
        <v>42.9006</v>
      </c>
      <c r="HR438">
        <v>1</v>
      </c>
      <c r="HS438">
        <v>0.00612551</v>
      </c>
      <c r="HT438">
        <v>-0.549995</v>
      </c>
      <c r="HU438">
        <v>20.2168</v>
      </c>
      <c r="HV438">
        <v>5.23301</v>
      </c>
      <c r="HW438">
        <v>11.992</v>
      </c>
      <c r="HX438">
        <v>4.95565</v>
      </c>
      <c r="HY438">
        <v>3.30393</v>
      </c>
      <c r="HZ438">
        <v>999.9</v>
      </c>
      <c r="IA438">
        <v>9999</v>
      </c>
      <c r="IB438">
        <v>9999</v>
      </c>
      <c r="IC438">
        <v>9999</v>
      </c>
      <c r="ID438">
        <v>1.86853</v>
      </c>
      <c r="IE438">
        <v>1.86426</v>
      </c>
      <c r="IF438">
        <v>1.87181</v>
      </c>
      <c r="IG438">
        <v>1.86277</v>
      </c>
      <c r="IH438">
        <v>1.86218</v>
      </c>
      <c r="II438">
        <v>1.86859</v>
      </c>
      <c r="IJ438">
        <v>1.85877</v>
      </c>
      <c r="IK438">
        <v>1.86508</v>
      </c>
      <c r="IL438">
        <v>5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6.124</v>
      </c>
      <c r="IZ438">
        <v>0.3513</v>
      </c>
      <c r="JA438">
        <v>4.24591870636989</v>
      </c>
      <c r="JB438">
        <v>0.00406324532283829</v>
      </c>
      <c r="JC438">
        <v>-1.45373754250553e-06</v>
      </c>
      <c r="JD438">
        <v>2.45784242640463e-10</v>
      </c>
      <c r="JE438">
        <v>0.0444475935836347</v>
      </c>
      <c r="JF438">
        <v>0.00491888386651684</v>
      </c>
      <c r="JG438">
        <v>0.000226889049496401</v>
      </c>
      <c r="JH438">
        <v>4.01595507822366e-06</v>
      </c>
      <c r="JI438">
        <v>-0</v>
      </c>
      <c r="JJ438">
        <v>2035</v>
      </c>
      <c r="JK438">
        <v>2</v>
      </c>
      <c r="JL438">
        <v>30</v>
      </c>
      <c r="JM438">
        <v>187219.6</v>
      </c>
      <c r="JN438">
        <v>187219.5</v>
      </c>
      <c r="JO438">
        <v>1.38916</v>
      </c>
      <c r="JP438">
        <v>2.37549</v>
      </c>
      <c r="JQ438">
        <v>1.49902</v>
      </c>
      <c r="JR438">
        <v>2.32666</v>
      </c>
      <c r="JS438">
        <v>1.54419</v>
      </c>
      <c r="JT438">
        <v>2.35107</v>
      </c>
      <c r="JU438">
        <v>35.8944</v>
      </c>
      <c r="JV438">
        <v>24.1313</v>
      </c>
      <c r="JW438">
        <v>18</v>
      </c>
      <c r="JX438">
        <v>546.483</v>
      </c>
      <c r="JY438">
        <v>423.304</v>
      </c>
      <c r="JZ438">
        <v>28.5259</v>
      </c>
      <c r="KA438">
        <v>27.6464</v>
      </c>
      <c r="KB438">
        <v>29.9999</v>
      </c>
      <c r="KC438">
        <v>27.5143</v>
      </c>
      <c r="KD438">
        <v>27.5379</v>
      </c>
      <c r="KE438">
        <v>27.8593</v>
      </c>
      <c r="KF438">
        <v>31.4327</v>
      </c>
      <c r="KG438">
        <v>54.8098</v>
      </c>
      <c r="KH438">
        <v>28.5201</v>
      </c>
      <c r="KI438">
        <v>622.947</v>
      </c>
      <c r="KJ438">
        <v>20.5422</v>
      </c>
      <c r="KK438">
        <v>93.4899</v>
      </c>
      <c r="KL438">
        <v>98.8354</v>
      </c>
    </row>
    <row r="439" spans="1:298">
      <c r="A439">
        <v>423</v>
      </c>
      <c r="B439">
        <v>1758482885.1</v>
      </c>
      <c r="C439">
        <v>13557</v>
      </c>
      <c r="D439" t="s">
        <v>1293</v>
      </c>
      <c r="E439" t="s">
        <v>1294</v>
      </c>
      <c r="F439">
        <v>5</v>
      </c>
      <c r="G439" t="s">
        <v>436</v>
      </c>
      <c r="H439" t="s">
        <v>1220</v>
      </c>
      <c r="I439" t="s">
        <v>438</v>
      </c>
      <c r="J439">
        <v>1758482876.94615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621.482718514286</v>
      </c>
      <c r="AL439">
        <v>599.781963636363</v>
      </c>
      <c r="AM439">
        <v>3.39193160173149</v>
      </c>
      <c r="AN439">
        <v>63.94</v>
      </c>
      <c r="AO439">
        <f>(AQ439 - AP439 + DZ439*1E3/(8.314*(EB439+273.15)) * AS439/DY439 * AR439) * DY439/(100*DM439) * 1000/(1000 - AQ439)</f>
        <v>0</v>
      </c>
      <c r="AP439">
        <v>20.5250021744268</v>
      </c>
      <c r="AQ439">
        <v>24.4517062937063</v>
      </c>
      <c r="AR439">
        <v>-0.000114372743672391</v>
      </c>
      <c r="AS439">
        <v>94.9993966536346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2.96</v>
      </c>
      <c r="DN439">
        <v>0.5</v>
      </c>
      <c r="DO439" t="s">
        <v>440</v>
      </c>
      <c r="DP439">
        <v>2</v>
      </c>
      <c r="DQ439" t="b">
        <v>1</v>
      </c>
      <c r="DR439">
        <v>1758482876.94615</v>
      </c>
      <c r="DS439">
        <v>561.581461538462</v>
      </c>
      <c r="DT439">
        <v>592.681230769231</v>
      </c>
      <c r="DU439">
        <v>24.4788615384615</v>
      </c>
      <c r="DV439">
        <v>20.5256384615385</v>
      </c>
      <c r="DW439">
        <v>555.485153846154</v>
      </c>
      <c r="DX439">
        <v>24.1272461538462</v>
      </c>
      <c r="DY439">
        <v>499.976230769231</v>
      </c>
      <c r="DZ439">
        <v>89.9829</v>
      </c>
      <c r="EA439">
        <v>0.0315369230769231</v>
      </c>
      <c r="EB439">
        <v>30.6723307692308</v>
      </c>
      <c r="EC439">
        <v>30.0124692307692</v>
      </c>
      <c r="ED439">
        <v>999.9</v>
      </c>
      <c r="EE439">
        <v>0</v>
      </c>
      <c r="EF439">
        <v>0</v>
      </c>
      <c r="EG439">
        <v>10018.5092307692</v>
      </c>
      <c r="EH439">
        <v>0</v>
      </c>
      <c r="EI439">
        <v>11.2953</v>
      </c>
      <c r="EJ439">
        <v>-31.0996692307692</v>
      </c>
      <c r="EK439">
        <v>575.673</v>
      </c>
      <c r="EL439">
        <v>605.101153846154</v>
      </c>
      <c r="EM439">
        <v>3.95321923076923</v>
      </c>
      <c r="EN439">
        <v>592.681230769231</v>
      </c>
      <c r="EO439">
        <v>20.5256384615385</v>
      </c>
      <c r="EP439">
        <v>2.20267769230769</v>
      </c>
      <c r="EQ439">
        <v>1.84695538461538</v>
      </c>
      <c r="ER439">
        <v>18.9818076923077</v>
      </c>
      <c r="ES439">
        <v>16.1899692307692</v>
      </c>
      <c r="ET439">
        <v>2000.03384615385</v>
      </c>
      <c r="EU439">
        <v>0.979996307692308</v>
      </c>
      <c r="EV439">
        <v>0.0200038461538462</v>
      </c>
      <c r="EW439">
        <v>0</v>
      </c>
      <c r="EX439">
        <v>492.051153846154</v>
      </c>
      <c r="EY439">
        <v>5.00016</v>
      </c>
      <c r="EZ439">
        <v>10483.9076923077</v>
      </c>
      <c r="FA439">
        <v>18234.4769230769</v>
      </c>
      <c r="FB439">
        <v>48.5190769230769</v>
      </c>
      <c r="FC439">
        <v>48.9418461538462</v>
      </c>
      <c r="FD439">
        <v>48.937</v>
      </c>
      <c r="FE439">
        <v>48.5286153846154</v>
      </c>
      <c r="FF439">
        <v>50.3845384615385</v>
      </c>
      <c r="FG439">
        <v>1955.12384615385</v>
      </c>
      <c r="FH439">
        <v>39.91</v>
      </c>
      <c r="FI439">
        <v>0</v>
      </c>
      <c r="FJ439">
        <v>1758482886.2</v>
      </c>
      <c r="FK439">
        <v>0</v>
      </c>
      <c r="FL439">
        <v>492.007346153846</v>
      </c>
      <c r="FM439">
        <v>-0.87880341375651</v>
      </c>
      <c r="FN439">
        <v>-9.93504269136872</v>
      </c>
      <c r="FO439">
        <v>10483.7769230769</v>
      </c>
      <c r="FP439">
        <v>15</v>
      </c>
      <c r="FQ439">
        <v>0</v>
      </c>
      <c r="FR439" t="s">
        <v>441</v>
      </c>
      <c r="FS439">
        <v>1747249705.1</v>
      </c>
      <c r="FT439">
        <v>1747249711.1</v>
      </c>
      <c r="FU439">
        <v>0</v>
      </c>
      <c r="FV439">
        <v>0.871</v>
      </c>
      <c r="FW439">
        <v>0.066</v>
      </c>
      <c r="FX439">
        <v>5.486</v>
      </c>
      <c r="FY439">
        <v>0.145</v>
      </c>
      <c r="FZ439">
        <v>420</v>
      </c>
      <c r="GA439">
        <v>16</v>
      </c>
      <c r="GB439">
        <v>0.27</v>
      </c>
      <c r="GC439">
        <v>0.16</v>
      </c>
      <c r="GD439">
        <v>-31.219685</v>
      </c>
      <c r="GE439">
        <v>0.216861654135345</v>
      </c>
      <c r="GF439">
        <v>0.403624127468862</v>
      </c>
      <c r="GG439">
        <v>1</v>
      </c>
      <c r="GH439">
        <v>492.058235294118</v>
      </c>
      <c r="GI439">
        <v>-0.940259735077803</v>
      </c>
      <c r="GJ439">
        <v>0.189450918496137</v>
      </c>
      <c r="GK439">
        <v>-1</v>
      </c>
      <c r="GL439">
        <v>3.960676</v>
      </c>
      <c r="GM439">
        <v>-0.201939248120297</v>
      </c>
      <c r="GN439">
        <v>0.0195328483330005</v>
      </c>
      <c r="GO439">
        <v>0</v>
      </c>
      <c r="GP439">
        <v>1</v>
      </c>
      <c r="GQ439">
        <v>2</v>
      </c>
      <c r="GR439" t="s">
        <v>448</v>
      </c>
      <c r="GS439">
        <v>3.12527</v>
      </c>
      <c r="GT439">
        <v>2.6573</v>
      </c>
      <c r="GU439">
        <v>0.113942</v>
      </c>
      <c r="GV439">
        <v>0.118771</v>
      </c>
      <c r="GW439">
        <v>0.102591</v>
      </c>
      <c r="GX439">
        <v>0.090976</v>
      </c>
      <c r="GY439">
        <v>22928.4</v>
      </c>
      <c r="GZ439">
        <v>21526.7</v>
      </c>
      <c r="HA439">
        <v>23138.9</v>
      </c>
      <c r="HB439">
        <v>23783.3</v>
      </c>
      <c r="HC439">
        <v>35386.9</v>
      </c>
      <c r="HD439">
        <v>35784.3</v>
      </c>
      <c r="HE439">
        <v>41712.8</v>
      </c>
      <c r="HF439">
        <v>42407.1</v>
      </c>
      <c r="HG439">
        <v>1.9108</v>
      </c>
      <c r="HH439">
        <v>1.80655</v>
      </c>
      <c r="HI439">
        <v>0.139546</v>
      </c>
      <c r="HJ439">
        <v>0</v>
      </c>
      <c r="HK439">
        <v>27.7552</v>
      </c>
      <c r="HL439">
        <v>999.9</v>
      </c>
      <c r="HM439">
        <v>51.032</v>
      </c>
      <c r="HN439">
        <v>30.565</v>
      </c>
      <c r="HO439">
        <v>24.9577</v>
      </c>
      <c r="HP439">
        <v>53.815</v>
      </c>
      <c r="HQ439">
        <v>42.8606</v>
      </c>
      <c r="HR439">
        <v>1</v>
      </c>
      <c r="HS439">
        <v>0.00612297</v>
      </c>
      <c r="HT439">
        <v>-0.522399</v>
      </c>
      <c r="HU439">
        <v>20.2168</v>
      </c>
      <c r="HV439">
        <v>5.23316</v>
      </c>
      <c r="HW439">
        <v>11.992</v>
      </c>
      <c r="HX439">
        <v>4.9555</v>
      </c>
      <c r="HY439">
        <v>3.30398</v>
      </c>
      <c r="HZ439">
        <v>999.9</v>
      </c>
      <c r="IA439">
        <v>9999</v>
      </c>
      <c r="IB439">
        <v>9999</v>
      </c>
      <c r="IC439">
        <v>9999</v>
      </c>
      <c r="ID439">
        <v>1.86857</v>
      </c>
      <c r="IE439">
        <v>1.86428</v>
      </c>
      <c r="IF439">
        <v>1.8718</v>
      </c>
      <c r="IG439">
        <v>1.86278</v>
      </c>
      <c r="IH439">
        <v>1.86218</v>
      </c>
      <c r="II439">
        <v>1.86859</v>
      </c>
      <c r="IJ439">
        <v>1.85881</v>
      </c>
      <c r="IK439">
        <v>1.8651</v>
      </c>
      <c r="IL439">
        <v>5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6.168</v>
      </c>
      <c r="IZ439">
        <v>0.351</v>
      </c>
      <c r="JA439">
        <v>4.24591870636989</v>
      </c>
      <c r="JB439">
        <v>0.00406324532283829</v>
      </c>
      <c r="JC439">
        <v>-1.45373754250553e-06</v>
      </c>
      <c r="JD439">
        <v>2.45784242640463e-10</v>
      </c>
      <c r="JE439">
        <v>0.0444475935836347</v>
      </c>
      <c r="JF439">
        <v>0.00491888386651684</v>
      </c>
      <c r="JG439">
        <v>0.000226889049496401</v>
      </c>
      <c r="JH439">
        <v>4.01595507822366e-06</v>
      </c>
      <c r="JI439">
        <v>-0</v>
      </c>
      <c r="JJ439">
        <v>2035</v>
      </c>
      <c r="JK439">
        <v>2</v>
      </c>
      <c r="JL439">
        <v>30</v>
      </c>
      <c r="JM439">
        <v>187219.7</v>
      </c>
      <c r="JN439">
        <v>187219.6</v>
      </c>
      <c r="JO439">
        <v>1.42334</v>
      </c>
      <c r="JP439">
        <v>2.38037</v>
      </c>
      <c r="JQ439">
        <v>1.49902</v>
      </c>
      <c r="JR439">
        <v>2.32666</v>
      </c>
      <c r="JS439">
        <v>1.54419</v>
      </c>
      <c r="JT439">
        <v>2.27905</v>
      </c>
      <c r="JU439">
        <v>35.8711</v>
      </c>
      <c r="JV439">
        <v>24.1225</v>
      </c>
      <c r="JW439">
        <v>18</v>
      </c>
      <c r="JX439">
        <v>546.241</v>
      </c>
      <c r="JY439">
        <v>423.366</v>
      </c>
      <c r="JZ439">
        <v>28.5154</v>
      </c>
      <c r="KA439">
        <v>27.644</v>
      </c>
      <c r="KB439">
        <v>29.9999</v>
      </c>
      <c r="KC439">
        <v>27.5125</v>
      </c>
      <c r="KD439">
        <v>27.5364</v>
      </c>
      <c r="KE439">
        <v>28.5088</v>
      </c>
      <c r="KF439">
        <v>31.4327</v>
      </c>
      <c r="KG439">
        <v>54.8098</v>
      </c>
      <c r="KH439">
        <v>28.5057</v>
      </c>
      <c r="KI439">
        <v>643.188</v>
      </c>
      <c r="KJ439">
        <v>20.5643</v>
      </c>
      <c r="KK439">
        <v>93.4914</v>
      </c>
      <c r="KL439">
        <v>98.837</v>
      </c>
    </row>
    <row r="440" spans="1:298">
      <c r="A440">
        <v>424</v>
      </c>
      <c r="B440">
        <v>1758482890.1</v>
      </c>
      <c r="C440">
        <v>13562</v>
      </c>
      <c r="D440" t="s">
        <v>1295</v>
      </c>
      <c r="E440" t="s">
        <v>1296</v>
      </c>
      <c r="F440">
        <v>5</v>
      </c>
      <c r="G440" t="s">
        <v>436</v>
      </c>
      <c r="H440" t="s">
        <v>1220</v>
      </c>
      <c r="I440" t="s">
        <v>438</v>
      </c>
      <c r="J440">
        <v>1758482881.94615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637.360053568832</v>
      </c>
      <c r="AL440">
        <v>615.999963636364</v>
      </c>
      <c r="AM440">
        <v>3.21897922077923</v>
      </c>
      <c r="AN440">
        <v>63.94</v>
      </c>
      <c r="AO440">
        <f>(AQ440 - AP440 + DZ440*1E3/(8.314*(EB440+273.15)) * AS440/DY440 * AR440) * DY440/(100*DM440) * 1000/(1000 - AQ440)</f>
        <v>0</v>
      </c>
      <c r="AP440">
        <v>20.5265242402773</v>
      </c>
      <c r="AQ440">
        <v>24.4275510489511</v>
      </c>
      <c r="AR440">
        <v>-0.00012800224793189</v>
      </c>
      <c r="AS440">
        <v>94.9993966536346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2.96</v>
      </c>
      <c r="DN440">
        <v>0.5</v>
      </c>
      <c r="DO440" t="s">
        <v>440</v>
      </c>
      <c r="DP440">
        <v>2</v>
      </c>
      <c r="DQ440" t="b">
        <v>1</v>
      </c>
      <c r="DR440">
        <v>1758482881.94615</v>
      </c>
      <c r="DS440">
        <v>577.871538461538</v>
      </c>
      <c r="DT440">
        <v>609.016615384615</v>
      </c>
      <c r="DU440">
        <v>24.4591461538462</v>
      </c>
      <c r="DV440">
        <v>20.5259384615385</v>
      </c>
      <c r="DW440">
        <v>571.732</v>
      </c>
      <c r="DX440">
        <v>24.1079692307692</v>
      </c>
      <c r="DY440">
        <v>499.998153846154</v>
      </c>
      <c r="DZ440">
        <v>89.9832923076923</v>
      </c>
      <c r="EA440">
        <v>0.0317464461538462</v>
      </c>
      <c r="EB440">
        <v>30.6736</v>
      </c>
      <c r="EC440">
        <v>30.0240923076923</v>
      </c>
      <c r="ED440">
        <v>999.9</v>
      </c>
      <c r="EE440">
        <v>0</v>
      </c>
      <c r="EF440">
        <v>0</v>
      </c>
      <c r="EG440">
        <v>10008.8015384615</v>
      </c>
      <c r="EH440">
        <v>0</v>
      </c>
      <c r="EI440">
        <v>11.2953</v>
      </c>
      <c r="EJ440">
        <v>-31.1451230769231</v>
      </c>
      <c r="EK440">
        <v>592.359846153846</v>
      </c>
      <c r="EL440">
        <v>621.779076923077</v>
      </c>
      <c r="EM440">
        <v>3.9332</v>
      </c>
      <c r="EN440">
        <v>609.016615384615</v>
      </c>
      <c r="EO440">
        <v>20.5259384615385</v>
      </c>
      <c r="EP440">
        <v>2.20091384615385</v>
      </c>
      <c r="EQ440">
        <v>1.84699230769231</v>
      </c>
      <c r="ER440">
        <v>18.9689692307692</v>
      </c>
      <c r="ES440">
        <v>16.1902692307692</v>
      </c>
      <c r="ET440">
        <v>2000.03461538461</v>
      </c>
      <c r="EU440">
        <v>0.979996307692308</v>
      </c>
      <c r="EV440">
        <v>0.0200038461538462</v>
      </c>
      <c r="EW440">
        <v>0</v>
      </c>
      <c r="EX440">
        <v>491.943923076923</v>
      </c>
      <c r="EY440">
        <v>5.00016</v>
      </c>
      <c r="EZ440">
        <v>10482.9923076923</v>
      </c>
      <c r="FA440">
        <v>18234.4846153846</v>
      </c>
      <c r="FB440">
        <v>48.5190769230769</v>
      </c>
      <c r="FC440">
        <v>48.9418461538462</v>
      </c>
      <c r="FD440">
        <v>48.937</v>
      </c>
      <c r="FE440">
        <v>48.5286153846154</v>
      </c>
      <c r="FF440">
        <v>50.3797692307692</v>
      </c>
      <c r="FG440">
        <v>1955.12461538462</v>
      </c>
      <c r="FH440">
        <v>39.91</v>
      </c>
      <c r="FI440">
        <v>0</v>
      </c>
      <c r="FJ440">
        <v>1758482891.6</v>
      </c>
      <c r="FK440">
        <v>0</v>
      </c>
      <c r="FL440">
        <v>491.93704</v>
      </c>
      <c r="FM440">
        <v>-0.050153842817344</v>
      </c>
      <c r="FN440">
        <v>-6.23076925534168</v>
      </c>
      <c r="FO440">
        <v>10482.912</v>
      </c>
      <c r="FP440">
        <v>15</v>
      </c>
      <c r="FQ440">
        <v>0</v>
      </c>
      <c r="FR440" t="s">
        <v>441</v>
      </c>
      <c r="FS440">
        <v>1747249705.1</v>
      </c>
      <c r="FT440">
        <v>1747249711.1</v>
      </c>
      <c r="FU440">
        <v>0</v>
      </c>
      <c r="FV440">
        <v>0.871</v>
      </c>
      <c r="FW440">
        <v>0.066</v>
      </c>
      <c r="FX440">
        <v>5.486</v>
      </c>
      <c r="FY440">
        <v>0.145</v>
      </c>
      <c r="FZ440">
        <v>420</v>
      </c>
      <c r="GA440">
        <v>16</v>
      </c>
      <c r="GB440">
        <v>0.27</v>
      </c>
      <c r="GC440">
        <v>0.16</v>
      </c>
      <c r="GD440">
        <v>-31.0254857142857</v>
      </c>
      <c r="GE440">
        <v>-0.0403948051948564</v>
      </c>
      <c r="GF440">
        <v>0.467790209679627</v>
      </c>
      <c r="GG440">
        <v>1</v>
      </c>
      <c r="GH440">
        <v>491.994794117647</v>
      </c>
      <c r="GI440">
        <v>-0.797020622441666</v>
      </c>
      <c r="GJ440">
        <v>0.188219643191259</v>
      </c>
      <c r="GK440">
        <v>-1</v>
      </c>
      <c r="GL440">
        <v>3.94424952380952</v>
      </c>
      <c r="GM440">
        <v>-0.236841818181814</v>
      </c>
      <c r="GN440">
        <v>0.0239634800470157</v>
      </c>
      <c r="GO440">
        <v>0</v>
      </c>
      <c r="GP440">
        <v>1</v>
      </c>
      <c r="GQ440">
        <v>2</v>
      </c>
      <c r="GR440" t="s">
        <v>448</v>
      </c>
      <c r="GS440">
        <v>3.12549</v>
      </c>
      <c r="GT440">
        <v>2.65731</v>
      </c>
      <c r="GU440">
        <v>0.116147</v>
      </c>
      <c r="GV440">
        <v>0.121126</v>
      </c>
      <c r="GW440">
        <v>0.102521</v>
      </c>
      <c r="GX440">
        <v>0.0909784</v>
      </c>
      <c r="GY440">
        <v>22871.2</v>
      </c>
      <c r="GZ440">
        <v>21468.8</v>
      </c>
      <c r="HA440">
        <v>23138.8</v>
      </c>
      <c r="HB440">
        <v>23782.9</v>
      </c>
      <c r="HC440">
        <v>35389.7</v>
      </c>
      <c r="HD440">
        <v>35784.1</v>
      </c>
      <c r="HE440">
        <v>41712.6</v>
      </c>
      <c r="HF440">
        <v>42406.7</v>
      </c>
      <c r="HG440">
        <v>1.91122</v>
      </c>
      <c r="HH440">
        <v>1.80623</v>
      </c>
      <c r="HI440">
        <v>0.141244</v>
      </c>
      <c r="HJ440">
        <v>0</v>
      </c>
      <c r="HK440">
        <v>27.7515</v>
      </c>
      <c r="HL440">
        <v>999.9</v>
      </c>
      <c r="HM440">
        <v>51.056</v>
      </c>
      <c r="HN440">
        <v>30.565</v>
      </c>
      <c r="HO440">
        <v>24.97</v>
      </c>
      <c r="HP440">
        <v>54.245</v>
      </c>
      <c r="HQ440">
        <v>42.7404</v>
      </c>
      <c r="HR440">
        <v>1</v>
      </c>
      <c r="HS440">
        <v>0.00558943</v>
      </c>
      <c r="HT440">
        <v>-0.439578</v>
      </c>
      <c r="HU440">
        <v>20.2174</v>
      </c>
      <c r="HV440">
        <v>5.23346</v>
      </c>
      <c r="HW440">
        <v>11.992</v>
      </c>
      <c r="HX440">
        <v>4.9558</v>
      </c>
      <c r="HY440">
        <v>3.304</v>
      </c>
      <c r="HZ440">
        <v>999.9</v>
      </c>
      <c r="IA440">
        <v>9999</v>
      </c>
      <c r="IB440">
        <v>9999</v>
      </c>
      <c r="IC440">
        <v>9999</v>
      </c>
      <c r="ID440">
        <v>1.86857</v>
      </c>
      <c r="IE440">
        <v>1.86428</v>
      </c>
      <c r="IF440">
        <v>1.8718</v>
      </c>
      <c r="IG440">
        <v>1.86279</v>
      </c>
      <c r="IH440">
        <v>1.86218</v>
      </c>
      <c r="II440">
        <v>1.86859</v>
      </c>
      <c r="IJ440">
        <v>1.85877</v>
      </c>
      <c r="IK440">
        <v>1.86508</v>
      </c>
      <c r="IL440">
        <v>5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6.208</v>
      </c>
      <c r="IZ440">
        <v>0.3504</v>
      </c>
      <c r="JA440">
        <v>4.24591870636989</v>
      </c>
      <c r="JB440">
        <v>0.00406324532283829</v>
      </c>
      <c r="JC440">
        <v>-1.45373754250553e-06</v>
      </c>
      <c r="JD440">
        <v>2.45784242640463e-10</v>
      </c>
      <c r="JE440">
        <v>0.0444475935836347</v>
      </c>
      <c r="JF440">
        <v>0.00491888386651684</v>
      </c>
      <c r="JG440">
        <v>0.000226889049496401</v>
      </c>
      <c r="JH440">
        <v>4.01595507822366e-06</v>
      </c>
      <c r="JI440">
        <v>-0</v>
      </c>
      <c r="JJ440">
        <v>2035</v>
      </c>
      <c r="JK440">
        <v>2</v>
      </c>
      <c r="JL440">
        <v>30</v>
      </c>
      <c r="JM440">
        <v>187219.8</v>
      </c>
      <c r="JN440">
        <v>187219.6</v>
      </c>
      <c r="JO440">
        <v>1.45264</v>
      </c>
      <c r="JP440">
        <v>2.37671</v>
      </c>
      <c r="JQ440">
        <v>1.4978</v>
      </c>
      <c r="JR440">
        <v>2.32666</v>
      </c>
      <c r="JS440">
        <v>1.54419</v>
      </c>
      <c r="JT440">
        <v>2.34009</v>
      </c>
      <c r="JU440">
        <v>35.8711</v>
      </c>
      <c r="JV440">
        <v>24.1313</v>
      </c>
      <c r="JW440">
        <v>18</v>
      </c>
      <c r="JX440">
        <v>546.512</v>
      </c>
      <c r="JY440">
        <v>423.171</v>
      </c>
      <c r="JZ440">
        <v>28.4979</v>
      </c>
      <c r="KA440">
        <v>27.644</v>
      </c>
      <c r="KB440">
        <v>29.9999</v>
      </c>
      <c r="KC440">
        <v>27.5119</v>
      </c>
      <c r="KD440">
        <v>27.5356</v>
      </c>
      <c r="KE440">
        <v>29.1171</v>
      </c>
      <c r="KF440">
        <v>31.4327</v>
      </c>
      <c r="KG440">
        <v>54.8098</v>
      </c>
      <c r="KH440">
        <v>28.4737</v>
      </c>
      <c r="KI440">
        <v>656.695</v>
      </c>
      <c r="KJ440">
        <v>20.6082</v>
      </c>
      <c r="KK440">
        <v>93.4911</v>
      </c>
      <c r="KL440">
        <v>98.8358</v>
      </c>
    </row>
    <row r="441" spans="1:298">
      <c r="A441">
        <v>425</v>
      </c>
      <c r="B441">
        <v>1758482895.1</v>
      </c>
      <c r="C441">
        <v>13567</v>
      </c>
      <c r="D441" t="s">
        <v>1297</v>
      </c>
      <c r="E441" t="s">
        <v>1298</v>
      </c>
      <c r="F441">
        <v>5</v>
      </c>
      <c r="G441" t="s">
        <v>436</v>
      </c>
      <c r="H441" t="s">
        <v>1220</v>
      </c>
      <c r="I441" t="s">
        <v>438</v>
      </c>
      <c r="J441">
        <v>1758482886.94615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655.494551979221</v>
      </c>
      <c r="AL441">
        <v>633.390357575758</v>
      </c>
      <c r="AM441">
        <v>3.50734718614721</v>
      </c>
      <c r="AN441">
        <v>63.94</v>
      </c>
      <c r="AO441">
        <f>(AQ441 - AP441 + DZ441*1E3/(8.314*(EB441+273.15)) * AS441/DY441 * AR441) * DY441/(100*DM441) * 1000/(1000 - AQ441)</f>
        <v>0</v>
      </c>
      <c r="AP441">
        <v>20.526143954988</v>
      </c>
      <c r="AQ441">
        <v>24.4038685314685</v>
      </c>
      <c r="AR441">
        <v>-0.000133852108494439</v>
      </c>
      <c r="AS441">
        <v>94.9993966536346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2.96</v>
      </c>
      <c r="DN441">
        <v>0.5</v>
      </c>
      <c r="DO441" t="s">
        <v>440</v>
      </c>
      <c r="DP441">
        <v>2</v>
      </c>
      <c r="DQ441" t="b">
        <v>1</v>
      </c>
      <c r="DR441">
        <v>1758482886.94615</v>
      </c>
      <c r="DS441">
        <v>594.250692307692</v>
      </c>
      <c r="DT441">
        <v>625.588846153846</v>
      </c>
      <c r="DU441">
        <v>24.4374076923077</v>
      </c>
      <c r="DV441">
        <v>20.5257615384615</v>
      </c>
      <c r="DW441">
        <v>588.068384615385</v>
      </c>
      <c r="DX441">
        <v>24.0867076923077</v>
      </c>
      <c r="DY441">
        <v>499.998153846154</v>
      </c>
      <c r="DZ441">
        <v>89.9841</v>
      </c>
      <c r="EA441">
        <v>0.0317237153846154</v>
      </c>
      <c r="EB441">
        <v>30.6736538461538</v>
      </c>
      <c r="EC441">
        <v>30.0375230769231</v>
      </c>
      <c r="ED441">
        <v>999.9</v>
      </c>
      <c r="EE441">
        <v>0</v>
      </c>
      <c r="EF441">
        <v>0</v>
      </c>
      <c r="EG441">
        <v>10002.8884615385</v>
      </c>
      <c r="EH441">
        <v>0</v>
      </c>
      <c r="EI441">
        <v>11.2953</v>
      </c>
      <c r="EJ441">
        <v>-31.3381923076923</v>
      </c>
      <c r="EK441">
        <v>609.136</v>
      </c>
      <c r="EL441">
        <v>638.698538461538</v>
      </c>
      <c r="EM441">
        <v>3.91164</v>
      </c>
      <c r="EN441">
        <v>625.588846153846</v>
      </c>
      <c r="EO441">
        <v>20.5257615384615</v>
      </c>
      <c r="EP441">
        <v>2.19897692307692</v>
      </c>
      <c r="EQ441">
        <v>1.84699307692308</v>
      </c>
      <c r="ER441">
        <v>18.9548692307692</v>
      </c>
      <c r="ES441">
        <v>16.1902769230769</v>
      </c>
      <c r="ET441">
        <v>2000.01384615385</v>
      </c>
      <c r="EU441">
        <v>0.979996076923077</v>
      </c>
      <c r="EV441">
        <v>0.0200040615384615</v>
      </c>
      <c r="EW441">
        <v>0</v>
      </c>
      <c r="EX441">
        <v>491.962307692308</v>
      </c>
      <c r="EY441">
        <v>5.00016</v>
      </c>
      <c r="EZ441">
        <v>10482.3769230769</v>
      </c>
      <c r="FA441">
        <v>18234.2846153846</v>
      </c>
      <c r="FB441">
        <v>48.5190769230769</v>
      </c>
      <c r="FC441">
        <v>48.9466923076923</v>
      </c>
      <c r="FD441">
        <v>48.937</v>
      </c>
      <c r="FE441">
        <v>48.5190769230769</v>
      </c>
      <c r="FF441">
        <v>50.3797692307692</v>
      </c>
      <c r="FG441">
        <v>1955.10384615385</v>
      </c>
      <c r="FH441">
        <v>39.91</v>
      </c>
      <c r="FI441">
        <v>0</v>
      </c>
      <c r="FJ441">
        <v>1758482896.4</v>
      </c>
      <c r="FK441">
        <v>0</v>
      </c>
      <c r="FL441">
        <v>491.96584</v>
      </c>
      <c r="FM441">
        <v>0.729538460244227</v>
      </c>
      <c r="FN441">
        <v>-13.2615384491216</v>
      </c>
      <c r="FO441">
        <v>10482.104</v>
      </c>
      <c r="FP441">
        <v>15</v>
      </c>
      <c r="FQ441">
        <v>0</v>
      </c>
      <c r="FR441" t="s">
        <v>441</v>
      </c>
      <c r="FS441">
        <v>1747249705.1</v>
      </c>
      <c r="FT441">
        <v>1747249711.1</v>
      </c>
      <c r="FU441">
        <v>0</v>
      </c>
      <c r="FV441">
        <v>0.871</v>
      </c>
      <c r="FW441">
        <v>0.066</v>
      </c>
      <c r="FX441">
        <v>5.486</v>
      </c>
      <c r="FY441">
        <v>0.145</v>
      </c>
      <c r="FZ441">
        <v>420</v>
      </c>
      <c r="GA441">
        <v>16</v>
      </c>
      <c r="GB441">
        <v>0.27</v>
      </c>
      <c r="GC441">
        <v>0.16</v>
      </c>
      <c r="GD441">
        <v>-31.357405</v>
      </c>
      <c r="GE441">
        <v>-1.4370541353384</v>
      </c>
      <c r="GF441">
        <v>0.567539397288858</v>
      </c>
      <c r="GG441">
        <v>0</v>
      </c>
      <c r="GH441">
        <v>491.966823529412</v>
      </c>
      <c r="GI441">
        <v>0.171122997920837</v>
      </c>
      <c r="GJ441">
        <v>0.171629469324137</v>
      </c>
      <c r="GK441">
        <v>-1</v>
      </c>
      <c r="GL441">
        <v>3.9216405</v>
      </c>
      <c r="GM441">
        <v>-0.261624812030081</v>
      </c>
      <c r="GN441">
        <v>0.0251905409777162</v>
      </c>
      <c r="GO441">
        <v>0</v>
      </c>
      <c r="GP441">
        <v>0</v>
      </c>
      <c r="GQ441">
        <v>2</v>
      </c>
      <c r="GR441" t="s">
        <v>467</v>
      </c>
      <c r="GS441">
        <v>3.12536</v>
      </c>
      <c r="GT441">
        <v>2.65709</v>
      </c>
      <c r="GU441">
        <v>0.118467</v>
      </c>
      <c r="GV441">
        <v>0.123296</v>
      </c>
      <c r="GW441">
        <v>0.102445</v>
      </c>
      <c r="GX441">
        <v>0.0909752</v>
      </c>
      <c r="GY441">
        <v>22811.4</v>
      </c>
      <c r="GZ441">
        <v>21416.3</v>
      </c>
      <c r="HA441">
        <v>23139</v>
      </c>
      <c r="HB441">
        <v>23783.4</v>
      </c>
      <c r="HC441">
        <v>35392.6</v>
      </c>
      <c r="HD441">
        <v>35784.8</v>
      </c>
      <c r="HE441">
        <v>41712.3</v>
      </c>
      <c r="HF441">
        <v>42407.1</v>
      </c>
      <c r="HG441">
        <v>1.91118</v>
      </c>
      <c r="HH441">
        <v>1.8068</v>
      </c>
      <c r="HI441">
        <v>0.141539</v>
      </c>
      <c r="HJ441">
        <v>0</v>
      </c>
      <c r="HK441">
        <v>27.7473</v>
      </c>
      <c r="HL441">
        <v>999.9</v>
      </c>
      <c r="HM441">
        <v>51.032</v>
      </c>
      <c r="HN441">
        <v>30.545</v>
      </c>
      <c r="HO441">
        <v>24.9293</v>
      </c>
      <c r="HP441">
        <v>53.925</v>
      </c>
      <c r="HQ441">
        <v>42.8526</v>
      </c>
      <c r="HR441">
        <v>1</v>
      </c>
      <c r="HS441">
        <v>0.005719</v>
      </c>
      <c r="HT441">
        <v>-0.323693</v>
      </c>
      <c r="HU441">
        <v>20.2175</v>
      </c>
      <c r="HV441">
        <v>5.23256</v>
      </c>
      <c r="HW441">
        <v>11.992</v>
      </c>
      <c r="HX441">
        <v>4.95565</v>
      </c>
      <c r="HY441">
        <v>3.30387</v>
      </c>
      <c r="HZ441">
        <v>999.9</v>
      </c>
      <c r="IA441">
        <v>9999</v>
      </c>
      <c r="IB441">
        <v>9999</v>
      </c>
      <c r="IC441">
        <v>9999</v>
      </c>
      <c r="ID441">
        <v>1.86855</v>
      </c>
      <c r="IE441">
        <v>1.86427</v>
      </c>
      <c r="IF441">
        <v>1.87181</v>
      </c>
      <c r="IG441">
        <v>1.86278</v>
      </c>
      <c r="IH441">
        <v>1.86218</v>
      </c>
      <c r="II441">
        <v>1.86859</v>
      </c>
      <c r="IJ441">
        <v>1.85877</v>
      </c>
      <c r="IK441">
        <v>1.86511</v>
      </c>
      <c r="IL441">
        <v>5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6.252</v>
      </c>
      <c r="IZ441">
        <v>0.3498</v>
      </c>
      <c r="JA441">
        <v>4.24591870636989</v>
      </c>
      <c r="JB441">
        <v>0.00406324532283829</v>
      </c>
      <c r="JC441">
        <v>-1.45373754250553e-06</v>
      </c>
      <c r="JD441">
        <v>2.45784242640463e-10</v>
      </c>
      <c r="JE441">
        <v>0.0444475935836347</v>
      </c>
      <c r="JF441">
        <v>0.00491888386651684</v>
      </c>
      <c r="JG441">
        <v>0.000226889049496401</v>
      </c>
      <c r="JH441">
        <v>4.01595507822366e-06</v>
      </c>
      <c r="JI441">
        <v>-0</v>
      </c>
      <c r="JJ441">
        <v>2035</v>
      </c>
      <c r="JK441">
        <v>2</v>
      </c>
      <c r="JL441">
        <v>30</v>
      </c>
      <c r="JM441">
        <v>187219.8</v>
      </c>
      <c r="JN441">
        <v>187219.7</v>
      </c>
      <c r="JO441">
        <v>1.48438</v>
      </c>
      <c r="JP441">
        <v>2.36694</v>
      </c>
      <c r="JQ441">
        <v>1.4978</v>
      </c>
      <c r="JR441">
        <v>2.32666</v>
      </c>
      <c r="JS441">
        <v>1.54419</v>
      </c>
      <c r="JT441">
        <v>2.34619</v>
      </c>
      <c r="JU441">
        <v>35.8711</v>
      </c>
      <c r="JV441">
        <v>24.1313</v>
      </c>
      <c r="JW441">
        <v>18</v>
      </c>
      <c r="JX441">
        <v>546.464</v>
      </c>
      <c r="JY441">
        <v>423.49</v>
      </c>
      <c r="JZ441">
        <v>28.4601</v>
      </c>
      <c r="KA441">
        <v>27.6423</v>
      </c>
      <c r="KB441">
        <v>30.0001</v>
      </c>
      <c r="KC441">
        <v>27.5101</v>
      </c>
      <c r="KD441">
        <v>27.5335</v>
      </c>
      <c r="KE441">
        <v>29.7594</v>
      </c>
      <c r="KF441">
        <v>31.1596</v>
      </c>
      <c r="KG441">
        <v>54.8098</v>
      </c>
      <c r="KH441">
        <v>28.4219</v>
      </c>
      <c r="KI441">
        <v>676.983</v>
      </c>
      <c r="KJ441">
        <v>20.6576</v>
      </c>
      <c r="KK441">
        <v>93.491</v>
      </c>
      <c r="KL441">
        <v>98.8372</v>
      </c>
    </row>
    <row r="442" spans="1:298">
      <c r="A442">
        <v>426</v>
      </c>
      <c r="B442">
        <v>1758482900.1</v>
      </c>
      <c r="C442">
        <v>13572</v>
      </c>
      <c r="D442" t="s">
        <v>1299</v>
      </c>
      <c r="E442" t="s">
        <v>1300</v>
      </c>
      <c r="F442">
        <v>5</v>
      </c>
      <c r="G442" t="s">
        <v>436</v>
      </c>
      <c r="H442" t="s">
        <v>1220</v>
      </c>
      <c r="I442" t="s">
        <v>438</v>
      </c>
      <c r="J442">
        <v>1758482891.94615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672.12745405368</v>
      </c>
      <c r="AL442">
        <v>650.083818181818</v>
      </c>
      <c r="AM442">
        <v>3.32010562770558</v>
      </c>
      <c r="AN442">
        <v>63.94</v>
      </c>
      <c r="AO442">
        <f>(AQ442 - AP442 + DZ442*1E3/(8.314*(EB442+273.15)) * AS442/DY442 * AR442) * DY442/(100*DM442) * 1000/(1000 - AQ442)</f>
        <v>0</v>
      </c>
      <c r="AP442">
        <v>20.5298140729673</v>
      </c>
      <c r="AQ442">
        <v>24.3785965034965</v>
      </c>
      <c r="AR442">
        <v>-0.00398937197522532</v>
      </c>
      <c r="AS442">
        <v>94.9993966536346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2.96</v>
      </c>
      <c r="DN442">
        <v>0.5</v>
      </c>
      <c r="DO442" t="s">
        <v>440</v>
      </c>
      <c r="DP442">
        <v>2</v>
      </c>
      <c r="DQ442" t="b">
        <v>1</v>
      </c>
      <c r="DR442">
        <v>1758482891.94615</v>
      </c>
      <c r="DS442">
        <v>610.675846153846</v>
      </c>
      <c r="DT442">
        <v>642.123615384615</v>
      </c>
      <c r="DU442">
        <v>24.4140153846154</v>
      </c>
      <c r="DV442">
        <v>20.5299076923077</v>
      </c>
      <c r="DW442">
        <v>604.451153846154</v>
      </c>
      <c r="DX442">
        <v>24.0638461538462</v>
      </c>
      <c r="DY442">
        <v>500.018461538462</v>
      </c>
      <c r="DZ442">
        <v>89.9840153846154</v>
      </c>
      <c r="EA442">
        <v>0.0317074692307692</v>
      </c>
      <c r="EB442">
        <v>30.6721692307692</v>
      </c>
      <c r="EC442">
        <v>30.0522230769231</v>
      </c>
      <c r="ED442">
        <v>999.9</v>
      </c>
      <c r="EE442">
        <v>0</v>
      </c>
      <c r="EF442">
        <v>0</v>
      </c>
      <c r="EG442">
        <v>10000.9623076923</v>
      </c>
      <c r="EH442">
        <v>0</v>
      </c>
      <c r="EI442">
        <v>11.2953</v>
      </c>
      <c r="EJ442">
        <v>-31.4477461538462</v>
      </c>
      <c r="EK442">
        <v>625.957615384615</v>
      </c>
      <c r="EL442">
        <v>655.582769230769</v>
      </c>
      <c r="EM442">
        <v>3.88410230769231</v>
      </c>
      <c r="EN442">
        <v>642.123615384615</v>
      </c>
      <c r="EO442">
        <v>20.5299076923077</v>
      </c>
      <c r="EP442">
        <v>2.19687076923077</v>
      </c>
      <c r="EQ442">
        <v>1.84736384615385</v>
      </c>
      <c r="ER442">
        <v>18.9395076923077</v>
      </c>
      <c r="ES442">
        <v>16.1934230769231</v>
      </c>
      <c r="ET442">
        <v>1999.99461538462</v>
      </c>
      <c r="EU442">
        <v>0.979995846153846</v>
      </c>
      <c r="EV442">
        <v>0.0200042538461538</v>
      </c>
      <c r="EW442">
        <v>0</v>
      </c>
      <c r="EX442">
        <v>491.945076923077</v>
      </c>
      <c r="EY442">
        <v>5.00016</v>
      </c>
      <c r="EZ442">
        <v>10481.1461538462</v>
      </c>
      <c r="FA442">
        <v>18234.1076923077</v>
      </c>
      <c r="FB442">
        <v>48.5238461538462</v>
      </c>
      <c r="FC442">
        <v>48.9612307692308</v>
      </c>
      <c r="FD442">
        <v>48.937</v>
      </c>
      <c r="FE442">
        <v>48.5190769230769</v>
      </c>
      <c r="FF442">
        <v>50.375</v>
      </c>
      <c r="FG442">
        <v>1955.08461538462</v>
      </c>
      <c r="FH442">
        <v>39.91</v>
      </c>
      <c r="FI442">
        <v>0</v>
      </c>
      <c r="FJ442">
        <v>1758482901.2</v>
      </c>
      <c r="FK442">
        <v>0</v>
      </c>
      <c r="FL442">
        <v>491.93304</v>
      </c>
      <c r="FM442">
        <v>-0.436076928804049</v>
      </c>
      <c r="FN442">
        <v>-18.6384615653418</v>
      </c>
      <c r="FO442">
        <v>10480.928</v>
      </c>
      <c r="FP442">
        <v>15</v>
      </c>
      <c r="FQ442">
        <v>0</v>
      </c>
      <c r="FR442" t="s">
        <v>441</v>
      </c>
      <c r="FS442">
        <v>1747249705.1</v>
      </c>
      <c r="FT442">
        <v>1747249711.1</v>
      </c>
      <c r="FU442">
        <v>0</v>
      </c>
      <c r="FV442">
        <v>0.871</v>
      </c>
      <c r="FW442">
        <v>0.066</v>
      </c>
      <c r="FX442">
        <v>5.486</v>
      </c>
      <c r="FY442">
        <v>0.145</v>
      </c>
      <c r="FZ442">
        <v>420</v>
      </c>
      <c r="GA442">
        <v>16</v>
      </c>
      <c r="GB442">
        <v>0.27</v>
      </c>
      <c r="GC442">
        <v>0.16</v>
      </c>
      <c r="GD442">
        <v>-31.4019380952381</v>
      </c>
      <c r="GE442">
        <v>-2.71316883116883</v>
      </c>
      <c r="GF442">
        <v>0.60582971713824</v>
      </c>
      <c r="GG442">
        <v>0</v>
      </c>
      <c r="GH442">
        <v>491.948735294118</v>
      </c>
      <c r="GI442">
        <v>0.0489992347115907</v>
      </c>
      <c r="GJ442">
        <v>0.180357049279794</v>
      </c>
      <c r="GK442">
        <v>-1</v>
      </c>
      <c r="GL442">
        <v>3.89884857142857</v>
      </c>
      <c r="GM442">
        <v>-0.318578181818178</v>
      </c>
      <c r="GN442">
        <v>0.0326530071955335</v>
      </c>
      <c r="GO442">
        <v>0</v>
      </c>
      <c r="GP442">
        <v>0</v>
      </c>
      <c r="GQ442">
        <v>2</v>
      </c>
      <c r="GR442" t="s">
        <v>467</v>
      </c>
      <c r="GS442">
        <v>3.1253</v>
      </c>
      <c r="GT442">
        <v>2.65734</v>
      </c>
      <c r="GU442">
        <v>0.120672</v>
      </c>
      <c r="GV442">
        <v>0.125582</v>
      </c>
      <c r="GW442">
        <v>0.102375</v>
      </c>
      <c r="GX442">
        <v>0.0910784</v>
      </c>
      <c r="GY442">
        <v>22754</v>
      </c>
      <c r="GZ442">
        <v>21360.3</v>
      </c>
      <c r="HA442">
        <v>23138.7</v>
      </c>
      <c r="HB442">
        <v>23783.2</v>
      </c>
      <c r="HC442">
        <v>35395.7</v>
      </c>
      <c r="HD442">
        <v>35780.7</v>
      </c>
      <c r="HE442">
        <v>41712.4</v>
      </c>
      <c r="HF442">
        <v>42406.9</v>
      </c>
      <c r="HG442">
        <v>1.91095</v>
      </c>
      <c r="HH442">
        <v>1.80683</v>
      </c>
      <c r="HI442">
        <v>0.14304</v>
      </c>
      <c r="HJ442">
        <v>0</v>
      </c>
      <c r="HK442">
        <v>27.7438</v>
      </c>
      <c r="HL442">
        <v>999.9</v>
      </c>
      <c r="HM442">
        <v>51.032</v>
      </c>
      <c r="HN442">
        <v>30.545</v>
      </c>
      <c r="HO442">
        <v>24.9303</v>
      </c>
      <c r="HP442">
        <v>54.055</v>
      </c>
      <c r="HQ442">
        <v>42.8846</v>
      </c>
      <c r="HR442">
        <v>1</v>
      </c>
      <c r="HS442">
        <v>0.00571646</v>
      </c>
      <c r="HT442">
        <v>-0.242051</v>
      </c>
      <c r="HU442">
        <v>20.2175</v>
      </c>
      <c r="HV442">
        <v>5.23346</v>
      </c>
      <c r="HW442">
        <v>11.992</v>
      </c>
      <c r="HX442">
        <v>4.95575</v>
      </c>
      <c r="HY442">
        <v>3.30395</v>
      </c>
      <c r="HZ442">
        <v>999.9</v>
      </c>
      <c r="IA442">
        <v>9999</v>
      </c>
      <c r="IB442">
        <v>9999</v>
      </c>
      <c r="IC442">
        <v>9999</v>
      </c>
      <c r="ID442">
        <v>1.86856</v>
      </c>
      <c r="IE442">
        <v>1.86426</v>
      </c>
      <c r="IF442">
        <v>1.87181</v>
      </c>
      <c r="IG442">
        <v>1.86278</v>
      </c>
      <c r="IH442">
        <v>1.86218</v>
      </c>
      <c r="II442">
        <v>1.86859</v>
      </c>
      <c r="IJ442">
        <v>1.85877</v>
      </c>
      <c r="IK442">
        <v>1.86511</v>
      </c>
      <c r="IL442">
        <v>5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6.294</v>
      </c>
      <c r="IZ442">
        <v>0.3493</v>
      </c>
      <c r="JA442">
        <v>4.24591870636989</v>
      </c>
      <c r="JB442">
        <v>0.00406324532283829</v>
      </c>
      <c r="JC442">
        <v>-1.45373754250553e-06</v>
      </c>
      <c r="JD442">
        <v>2.45784242640463e-10</v>
      </c>
      <c r="JE442">
        <v>0.0444475935836347</v>
      </c>
      <c r="JF442">
        <v>0.00491888386651684</v>
      </c>
      <c r="JG442">
        <v>0.000226889049496401</v>
      </c>
      <c r="JH442">
        <v>4.01595507822366e-06</v>
      </c>
      <c r="JI442">
        <v>-0</v>
      </c>
      <c r="JJ442">
        <v>2035</v>
      </c>
      <c r="JK442">
        <v>2</v>
      </c>
      <c r="JL442">
        <v>30</v>
      </c>
      <c r="JM442">
        <v>187219.9</v>
      </c>
      <c r="JN442">
        <v>187219.8</v>
      </c>
      <c r="JO442">
        <v>1.51367</v>
      </c>
      <c r="JP442">
        <v>2.36816</v>
      </c>
      <c r="JQ442">
        <v>1.49902</v>
      </c>
      <c r="JR442">
        <v>2.32666</v>
      </c>
      <c r="JS442">
        <v>1.54419</v>
      </c>
      <c r="JT442">
        <v>2.33765</v>
      </c>
      <c r="JU442">
        <v>35.8711</v>
      </c>
      <c r="JV442">
        <v>24.1313</v>
      </c>
      <c r="JW442">
        <v>18</v>
      </c>
      <c r="JX442">
        <v>546.314</v>
      </c>
      <c r="JY442">
        <v>423.503</v>
      </c>
      <c r="JZ442">
        <v>28.4049</v>
      </c>
      <c r="KA442">
        <v>27.6416</v>
      </c>
      <c r="KB442">
        <v>30.0001</v>
      </c>
      <c r="KC442">
        <v>27.5096</v>
      </c>
      <c r="KD442">
        <v>27.5333</v>
      </c>
      <c r="KE442">
        <v>30.3398</v>
      </c>
      <c r="KF442">
        <v>30.8555</v>
      </c>
      <c r="KG442">
        <v>54.8098</v>
      </c>
      <c r="KH442">
        <v>28.3657</v>
      </c>
      <c r="KI442">
        <v>690.631</v>
      </c>
      <c r="KJ442">
        <v>20.7095</v>
      </c>
      <c r="KK442">
        <v>93.4906</v>
      </c>
      <c r="KL442">
        <v>98.8366</v>
      </c>
    </row>
    <row r="443" spans="1:298">
      <c r="A443">
        <v>427</v>
      </c>
      <c r="B443">
        <v>1758482905.1</v>
      </c>
      <c r="C443">
        <v>13577</v>
      </c>
      <c r="D443" t="s">
        <v>1301</v>
      </c>
      <c r="E443" t="s">
        <v>1302</v>
      </c>
      <c r="F443">
        <v>5</v>
      </c>
      <c r="G443" t="s">
        <v>436</v>
      </c>
      <c r="H443" t="s">
        <v>1220</v>
      </c>
      <c r="I443" t="s">
        <v>438</v>
      </c>
      <c r="J443">
        <v>1758482896.94615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689.945788266667</v>
      </c>
      <c r="AL443">
        <v>667.683375757576</v>
      </c>
      <c r="AM443">
        <v>3.52610043290036</v>
      </c>
      <c r="AN443">
        <v>63.94</v>
      </c>
      <c r="AO443">
        <f>(AQ443 - AP443 + DZ443*1E3/(8.314*(EB443+273.15)) * AS443/DY443 * AR443) * DY443/(100*DM443) * 1000/(1000 - AQ443)</f>
        <v>0</v>
      </c>
      <c r="AP443">
        <v>20.5729079537033</v>
      </c>
      <c r="AQ443">
        <v>24.3671580419581</v>
      </c>
      <c r="AR443">
        <v>-0.00127938715825687</v>
      </c>
      <c r="AS443">
        <v>94.9993966536346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2.96</v>
      </c>
      <c r="DN443">
        <v>0.5</v>
      </c>
      <c r="DO443" t="s">
        <v>440</v>
      </c>
      <c r="DP443">
        <v>2</v>
      </c>
      <c r="DQ443" t="b">
        <v>1</v>
      </c>
      <c r="DR443">
        <v>1758482896.94615</v>
      </c>
      <c r="DS443">
        <v>627.274769230769</v>
      </c>
      <c r="DT443">
        <v>659.196692307692</v>
      </c>
      <c r="DU443">
        <v>24.3919538461539</v>
      </c>
      <c r="DV443">
        <v>20.5508230769231</v>
      </c>
      <c r="DW443">
        <v>621.007769230769</v>
      </c>
      <c r="DX443">
        <v>24.0422692307692</v>
      </c>
      <c r="DY443">
        <v>500.048307692308</v>
      </c>
      <c r="DZ443">
        <v>89.9836615384615</v>
      </c>
      <c r="EA443">
        <v>0.0316652923076923</v>
      </c>
      <c r="EB443">
        <v>30.6718307692308</v>
      </c>
      <c r="EC443">
        <v>30.0607384615385</v>
      </c>
      <c r="ED443">
        <v>999.9</v>
      </c>
      <c r="EE443">
        <v>0</v>
      </c>
      <c r="EF443">
        <v>0</v>
      </c>
      <c r="EG443">
        <v>9999.52230769231</v>
      </c>
      <c r="EH443">
        <v>0</v>
      </c>
      <c r="EI443">
        <v>11.2953</v>
      </c>
      <c r="EJ443">
        <v>-31.9219615384615</v>
      </c>
      <c r="EK443">
        <v>642.957384615385</v>
      </c>
      <c r="EL443">
        <v>673.028538461538</v>
      </c>
      <c r="EM443">
        <v>3.84111538461538</v>
      </c>
      <c r="EN443">
        <v>659.196692307692</v>
      </c>
      <c r="EO443">
        <v>20.5508230769231</v>
      </c>
      <c r="EP443">
        <v>2.19487615384615</v>
      </c>
      <c r="EQ443">
        <v>1.84923692307692</v>
      </c>
      <c r="ER443">
        <v>18.9249692307692</v>
      </c>
      <c r="ES443">
        <v>16.2093076923077</v>
      </c>
      <c r="ET443">
        <v>1999.95307692308</v>
      </c>
      <c r="EU443">
        <v>0.979995384615384</v>
      </c>
      <c r="EV443">
        <v>0.0200046846153846</v>
      </c>
      <c r="EW443">
        <v>0</v>
      </c>
      <c r="EX443">
        <v>491.913</v>
      </c>
      <c r="EY443">
        <v>5.00016</v>
      </c>
      <c r="EZ443">
        <v>10479.7153846154</v>
      </c>
      <c r="FA443">
        <v>18233.7307692308</v>
      </c>
      <c r="FB443">
        <v>48.5095384615385</v>
      </c>
      <c r="FC443">
        <v>48.9612307692308</v>
      </c>
      <c r="FD443">
        <v>48.937</v>
      </c>
      <c r="FE443">
        <v>48.5143076923077</v>
      </c>
      <c r="FF443">
        <v>50.375</v>
      </c>
      <c r="FG443">
        <v>1955.04307692308</v>
      </c>
      <c r="FH443">
        <v>39.91</v>
      </c>
      <c r="FI443">
        <v>0</v>
      </c>
      <c r="FJ443">
        <v>1758482906.6</v>
      </c>
      <c r="FK443">
        <v>0</v>
      </c>
      <c r="FL443">
        <v>491.879346153846</v>
      </c>
      <c r="FM443">
        <v>-1.63292308270875</v>
      </c>
      <c r="FN443">
        <v>-14.6905983020927</v>
      </c>
      <c r="FO443">
        <v>10479.5961538462</v>
      </c>
      <c r="FP443">
        <v>15</v>
      </c>
      <c r="FQ443">
        <v>0</v>
      </c>
      <c r="FR443" t="s">
        <v>441</v>
      </c>
      <c r="FS443">
        <v>1747249705.1</v>
      </c>
      <c r="FT443">
        <v>1747249711.1</v>
      </c>
      <c r="FU443">
        <v>0</v>
      </c>
      <c r="FV443">
        <v>0.871</v>
      </c>
      <c r="FW443">
        <v>0.066</v>
      </c>
      <c r="FX443">
        <v>5.486</v>
      </c>
      <c r="FY443">
        <v>0.145</v>
      </c>
      <c r="FZ443">
        <v>420</v>
      </c>
      <c r="GA443">
        <v>16</v>
      </c>
      <c r="GB443">
        <v>0.27</v>
      </c>
      <c r="GC443">
        <v>0.16</v>
      </c>
      <c r="GD443">
        <v>-31.6408</v>
      </c>
      <c r="GE443">
        <v>-4.91553383458649</v>
      </c>
      <c r="GF443">
        <v>0.692594898912777</v>
      </c>
      <c r="GG443">
        <v>0</v>
      </c>
      <c r="GH443">
        <v>491.902294117647</v>
      </c>
      <c r="GI443">
        <v>-0.844308634459744</v>
      </c>
      <c r="GJ443">
        <v>0.226334282892489</v>
      </c>
      <c r="GK443">
        <v>-1</v>
      </c>
      <c r="GL443">
        <v>3.858836</v>
      </c>
      <c r="GM443">
        <v>-0.506878195488716</v>
      </c>
      <c r="GN443">
        <v>0.0506348898882973</v>
      </c>
      <c r="GO443">
        <v>0</v>
      </c>
      <c r="GP443">
        <v>0</v>
      </c>
      <c r="GQ443">
        <v>2</v>
      </c>
      <c r="GR443" t="s">
        <v>467</v>
      </c>
      <c r="GS443">
        <v>3.12545</v>
      </c>
      <c r="GT443">
        <v>2.65721</v>
      </c>
      <c r="GU443">
        <v>0.122935</v>
      </c>
      <c r="GV443">
        <v>0.127628</v>
      </c>
      <c r="GW443">
        <v>0.102353</v>
      </c>
      <c r="GX443">
        <v>0.0912923</v>
      </c>
      <c r="GY443">
        <v>22695.7</v>
      </c>
      <c r="GZ443">
        <v>21310.4</v>
      </c>
      <c r="HA443">
        <v>23138.9</v>
      </c>
      <c r="HB443">
        <v>23783.3</v>
      </c>
      <c r="HC443">
        <v>35396.6</v>
      </c>
      <c r="HD443">
        <v>35772.5</v>
      </c>
      <c r="HE443">
        <v>41712.3</v>
      </c>
      <c r="HF443">
        <v>42406.9</v>
      </c>
      <c r="HG443">
        <v>1.91125</v>
      </c>
      <c r="HH443">
        <v>1.80713</v>
      </c>
      <c r="HI443">
        <v>0.142053</v>
      </c>
      <c r="HJ443">
        <v>0</v>
      </c>
      <c r="HK443">
        <v>27.7413</v>
      </c>
      <c r="HL443">
        <v>999.9</v>
      </c>
      <c r="HM443">
        <v>51.032</v>
      </c>
      <c r="HN443">
        <v>30.545</v>
      </c>
      <c r="HO443">
        <v>24.9277</v>
      </c>
      <c r="HP443">
        <v>54.395</v>
      </c>
      <c r="HQ443">
        <v>42.7484</v>
      </c>
      <c r="HR443">
        <v>1</v>
      </c>
      <c r="HS443">
        <v>0.00559705</v>
      </c>
      <c r="HT443">
        <v>-0.135207</v>
      </c>
      <c r="HU443">
        <v>20.2177</v>
      </c>
      <c r="HV443">
        <v>5.23256</v>
      </c>
      <c r="HW443">
        <v>11.992</v>
      </c>
      <c r="HX443">
        <v>4.9557</v>
      </c>
      <c r="HY443">
        <v>3.3039</v>
      </c>
      <c r="HZ443">
        <v>999.9</v>
      </c>
      <c r="IA443">
        <v>9999</v>
      </c>
      <c r="IB443">
        <v>9999</v>
      </c>
      <c r="IC443">
        <v>9999</v>
      </c>
      <c r="ID443">
        <v>1.86856</v>
      </c>
      <c r="IE443">
        <v>1.86427</v>
      </c>
      <c r="IF443">
        <v>1.87181</v>
      </c>
      <c r="IG443">
        <v>1.86278</v>
      </c>
      <c r="IH443">
        <v>1.86218</v>
      </c>
      <c r="II443">
        <v>1.8686</v>
      </c>
      <c r="IJ443">
        <v>1.85878</v>
      </c>
      <c r="IK443">
        <v>1.86509</v>
      </c>
      <c r="IL443">
        <v>5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6.337</v>
      </c>
      <c r="IZ443">
        <v>0.3491</v>
      </c>
      <c r="JA443">
        <v>4.24591870636989</v>
      </c>
      <c r="JB443">
        <v>0.00406324532283829</v>
      </c>
      <c r="JC443">
        <v>-1.45373754250553e-06</v>
      </c>
      <c r="JD443">
        <v>2.45784242640463e-10</v>
      </c>
      <c r="JE443">
        <v>0.0444475935836347</v>
      </c>
      <c r="JF443">
        <v>0.00491888386651684</v>
      </c>
      <c r="JG443">
        <v>0.000226889049496401</v>
      </c>
      <c r="JH443">
        <v>4.01595507822366e-06</v>
      </c>
      <c r="JI443">
        <v>-0</v>
      </c>
      <c r="JJ443">
        <v>2035</v>
      </c>
      <c r="JK443">
        <v>2</v>
      </c>
      <c r="JL443">
        <v>30</v>
      </c>
      <c r="JM443">
        <v>187220</v>
      </c>
      <c r="JN443">
        <v>187219.9</v>
      </c>
      <c r="JO443">
        <v>1.54541</v>
      </c>
      <c r="JP443">
        <v>2.35718</v>
      </c>
      <c r="JQ443">
        <v>1.49902</v>
      </c>
      <c r="JR443">
        <v>2.32666</v>
      </c>
      <c r="JS443">
        <v>1.54419</v>
      </c>
      <c r="JT443">
        <v>2.28271</v>
      </c>
      <c r="JU443">
        <v>35.8711</v>
      </c>
      <c r="JV443">
        <v>24.1138</v>
      </c>
      <c r="JW443">
        <v>18</v>
      </c>
      <c r="JX443">
        <v>546.492</v>
      </c>
      <c r="JY443">
        <v>423.666</v>
      </c>
      <c r="JZ443">
        <v>28.3414</v>
      </c>
      <c r="KA443">
        <v>27.6416</v>
      </c>
      <c r="KB443">
        <v>30</v>
      </c>
      <c r="KC443">
        <v>27.5079</v>
      </c>
      <c r="KD443">
        <v>27.5317</v>
      </c>
      <c r="KE443">
        <v>30.9799</v>
      </c>
      <c r="KF443">
        <v>30.56</v>
      </c>
      <c r="KG443">
        <v>54.8098</v>
      </c>
      <c r="KH443">
        <v>28.2933</v>
      </c>
      <c r="KI443">
        <v>710.959</v>
      </c>
      <c r="KJ443">
        <v>20.7505</v>
      </c>
      <c r="KK443">
        <v>93.4907</v>
      </c>
      <c r="KL443">
        <v>98.8368</v>
      </c>
    </row>
    <row r="444" spans="1:298">
      <c r="A444">
        <v>428</v>
      </c>
      <c r="B444">
        <v>1758482910.1</v>
      </c>
      <c r="C444">
        <v>13582</v>
      </c>
      <c r="D444" t="s">
        <v>1303</v>
      </c>
      <c r="E444" t="s">
        <v>1304</v>
      </c>
      <c r="F444">
        <v>5</v>
      </c>
      <c r="G444" t="s">
        <v>436</v>
      </c>
      <c r="H444" t="s">
        <v>1220</v>
      </c>
      <c r="I444" t="s">
        <v>438</v>
      </c>
      <c r="J444">
        <v>1758482901.94615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706.218199754113</v>
      </c>
      <c r="AL444">
        <v>684.304103030303</v>
      </c>
      <c r="AM444">
        <v>3.3106683982683</v>
      </c>
      <c r="AN444">
        <v>63.94</v>
      </c>
      <c r="AO444">
        <f>(AQ444 - AP444 + DZ444*1E3/(8.314*(EB444+273.15)) * AS444/DY444 * AR444) * DY444/(100*DM444) * 1000/(1000 - AQ444)</f>
        <v>0</v>
      </c>
      <c r="AP444">
        <v>20.6394255038809</v>
      </c>
      <c r="AQ444">
        <v>24.3747496503497</v>
      </c>
      <c r="AR444">
        <v>7.77120954275358e-05</v>
      </c>
      <c r="AS444">
        <v>94.9993966536346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2.96</v>
      </c>
      <c r="DN444">
        <v>0.5</v>
      </c>
      <c r="DO444" t="s">
        <v>440</v>
      </c>
      <c r="DP444">
        <v>2</v>
      </c>
      <c r="DQ444" t="b">
        <v>1</v>
      </c>
      <c r="DR444">
        <v>1758482901.94615</v>
      </c>
      <c r="DS444">
        <v>643.97</v>
      </c>
      <c r="DT444">
        <v>675.779307692308</v>
      </c>
      <c r="DU444">
        <v>24.3778769230769</v>
      </c>
      <c r="DV444">
        <v>20.5909076923077</v>
      </c>
      <c r="DW444">
        <v>637.660846153846</v>
      </c>
      <c r="DX444">
        <v>24.0285153846154</v>
      </c>
      <c r="DY444">
        <v>500.020538461538</v>
      </c>
      <c r="DZ444">
        <v>89.9834384615385</v>
      </c>
      <c r="EA444">
        <v>0.0316897</v>
      </c>
      <c r="EB444">
        <v>30.6718230769231</v>
      </c>
      <c r="EC444">
        <v>30.0630615384615</v>
      </c>
      <c r="ED444">
        <v>999.9</v>
      </c>
      <c r="EE444">
        <v>0</v>
      </c>
      <c r="EF444">
        <v>0</v>
      </c>
      <c r="EG444">
        <v>9996.44538461538</v>
      </c>
      <c r="EH444">
        <v>0</v>
      </c>
      <c r="EI444">
        <v>11.2953</v>
      </c>
      <c r="EJ444">
        <v>-31.8093</v>
      </c>
      <c r="EK444">
        <v>660.060769230769</v>
      </c>
      <c r="EL444">
        <v>689.987692307692</v>
      </c>
      <c r="EM444">
        <v>3.78695615384615</v>
      </c>
      <c r="EN444">
        <v>675.779307692308</v>
      </c>
      <c r="EO444">
        <v>20.5909076923077</v>
      </c>
      <c r="EP444">
        <v>2.19360461538462</v>
      </c>
      <c r="EQ444">
        <v>1.85284</v>
      </c>
      <c r="ER444">
        <v>18.9156769230769</v>
      </c>
      <c r="ES444">
        <v>16.2398</v>
      </c>
      <c r="ET444">
        <v>1999.95692307692</v>
      </c>
      <c r="EU444">
        <v>0.979995384615385</v>
      </c>
      <c r="EV444">
        <v>0.0200046846153846</v>
      </c>
      <c r="EW444">
        <v>0</v>
      </c>
      <c r="EX444">
        <v>491.844153846154</v>
      </c>
      <c r="EY444">
        <v>5.00016</v>
      </c>
      <c r="EZ444">
        <v>10478.4923076923</v>
      </c>
      <c r="FA444">
        <v>18233.7615384615</v>
      </c>
      <c r="FB444">
        <v>48.5047692307692</v>
      </c>
      <c r="FC444">
        <v>48.9612307692308</v>
      </c>
      <c r="FD444">
        <v>48.937</v>
      </c>
      <c r="FE444">
        <v>48.5095384615385</v>
      </c>
      <c r="FF444">
        <v>50.375</v>
      </c>
      <c r="FG444">
        <v>1955.04692307692</v>
      </c>
      <c r="FH444">
        <v>39.91</v>
      </c>
      <c r="FI444">
        <v>0</v>
      </c>
      <c r="FJ444">
        <v>1758482911.4</v>
      </c>
      <c r="FK444">
        <v>0</v>
      </c>
      <c r="FL444">
        <v>491.778615384615</v>
      </c>
      <c r="FM444">
        <v>-0.497435898110333</v>
      </c>
      <c r="FN444">
        <v>-11.0153846199385</v>
      </c>
      <c r="FO444">
        <v>10478.5692307692</v>
      </c>
      <c r="FP444">
        <v>15</v>
      </c>
      <c r="FQ444">
        <v>0</v>
      </c>
      <c r="FR444" t="s">
        <v>441</v>
      </c>
      <c r="FS444">
        <v>1747249705.1</v>
      </c>
      <c r="FT444">
        <v>1747249711.1</v>
      </c>
      <c r="FU444">
        <v>0</v>
      </c>
      <c r="FV444">
        <v>0.871</v>
      </c>
      <c r="FW444">
        <v>0.066</v>
      </c>
      <c r="FX444">
        <v>5.486</v>
      </c>
      <c r="FY444">
        <v>0.145</v>
      </c>
      <c r="FZ444">
        <v>420</v>
      </c>
      <c r="GA444">
        <v>16</v>
      </c>
      <c r="GB444">
        <v>0.27</v>
      </c>
      <c r="GC444">
        <v>0.16</v>
      </c>
      <c r="GD444">
        <v>-31.8469380952381</v>
      </c>
      <c r="GE444">
        <v>0.373737662337639</v>
      </c>
      <c r="GF444">
        <v>0.434994241315128</v>
      </c>
      <c r="GG444">
        <v>1</v>
      </c>
      <c r="GH444">
        <v>491.854058823529</v>
      </c>
      <c r="GI444">
        <v>-1.08675324859748</v>
      </c>
      <c r="GJ444">
        <v>0.210631535147556</v>
      </c>
      <c r="GK444">
        <v>-1</v>
      </c>
      <c r="GL444">
        <v>3.81546761904762</v>
      </c>
      <c r="GM444">
        <v>-0.661647272727276</v>
      </c>
      <c r="GN444">
        <v>0.0677933237269726</v>
      </c>
      <c r="GO444">
        <v>0</v>
      </c>
      <c r="GP444">
        <v>1</v>
      </c>
      <c r="GQ444">
        <v>2</v>
      </c>
      <c r="GR444" t="s">
        <v>448</v>
      </c>
      <c r="GS444">
        <v>3.12544</v>
      </c>
      <c r="GT444">
        <v>2.6572</v>
      </c>
      <c r="GU444">
        <v>0.125092</v>
      </c>
      <c r="GV444">
        <v>0.129889</v>
      </c>
      <c r="GW444">
        <v>0.10238</v>
      </c>
      <c r="GX444">
        <v>0.0915034</v>
      </c>
      <c r="GY444">
        <v>22640</v>
      </c>
      <c r="GZ444">
        <v>21255.3</v>
      </c>
      <c r="HA444">
        <v>23139</v>
      </c>
      <c r="HB444">
        <v>23783.4</v>
      </c>
      <c r="HC444">
        <v>35395.9</v>
      </c>
      <c r="HD444">
        <v>35764.3</v>
      </c>
      <c r="HE444">
        <v>41712.5</v>
      </c>
      <c r="HF444">
        <v>42407</v>
      </c>
      <c r="HG444">
        <v>1.911</v>
      </c>
      <c r="HH444">
        <v>1.80702</v>
      </c>
      <c r="HI444">
        <v>0.143252</v>
      </c>
      <c r="HJ444">
        <v>0</v>
      </c>
      <c r="HK444">
        <v>27.7413</v>
      </c>
      <c r="HL444">
        <v>999.9</v>
      </c>
      <c r="HM444">
        <v>51.032</v>
      </c>
      <c r="HN444">
        <v>30.565</v>
      </c>
      <c r="HO444">
        <v>24.9561</v>
      </c>
      <c r="HP444">
        <v>53.985</v>
      </c>
      <c r="HQ444">
        <v>42.7284</v>
      </c>
      <c r="HR444">
        <v>1</v>
      </c>
      <c r="HS444">
        <v>0.00554878</v>
      </c>
      <c r="HT444">
        <v>-0.113794</v>
      </c>
      <c r="HU444">
        <v>20.2179</v>
      </c>
      <c r="HV444">
        <v>5.23316</v>
      </c>
      <c r="HW444">
        <v>11.992</v>
      </c>
      <c r="HX444">
        <v>4.9557</v>
      </c>
      <c r="HY444">
        <v>3.3039</v>
      </c>
      <c r="HZ444">
        <v>999.9</v>
      </c>
      <c r="IA444">
        <v>9999</v>
      </c>
      <c r="IB444">
        <v>9999</v>
      </c>
      <c r="IC444">
        <v>9999</v>
      </c>
      <c r="ID444">
        <v>1.86857</v>
      </c>
      <c r="IE444">
        <v>1.86431</v>
      </c>
      <c r="IF444">
        <v>1.87183</v>
      </c>
      <c r="IG444">
        <v>1.86278</v>
      </c>
      <c r="IH444">
        <v>1.86218</v>
      </c>
      <c r="II444">
        <v>1.86859</v>
      </c>
      <c r="IJ444">
        <v>1.85877</v>
      </c>
      <c r="IK444">
        <v>1.86511</v>
      </c>
      <c r="IL444">
        <v>5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6.376</v>
      </c>
      <c r="IZ444">
        <v>0.3493</v>
      </c>
      <c r="JA444">
        <v>4.24591870636989</v>
      </c>
      <c r="JB444">
        <v>0.00406324532283829</v>
      </c>
      <c r="JC444">
        <v>-1.45373754250553e-06</v>
      </c>
      <c r="JD444">
        <v>2.45784242640463e-10</v>
      </c>
      <c r="JE444">
        <v>0.0444475935836347</v>
      </c>
      <c r="JF444">
        <v>0.00491888386651684</v>
      </c>
      <c r="JG444">
        <v>0.000226889049496401</v>
      </c>
      <c r="JH444">
        <v>4.01595507822366e-06</v>
      </c>
      <c r="JI444">
        <v>-0</v>
      </c>
      <c r="JJ444">
        <v>2035</v>
      </c>
      <c r="JK444">
        <v>2</v>
      </c>
      <c r="JL444">
        <v>30</v>
      </c>
      <c r="JM444">
        <v>187220.1</v>
      </c>
      <c r="JN444">
        <v>187220</v>
      </c>
      <c r="JO444">
        <v>1.57593</v>
      </c>
      <c r="JP444">
        <v>2.34985</v>
      </c>
      <c r="JQ444">
        <v>1.49902</v>
      </c>
      <c r="JR444">
        <v>2.32666</v>
      </c>
      <c r="JS444">
        <v>1.54419</v>
      </c>
      <c r="JT444">
        <v>2.27417</v>
      </c>
      <c r="JU444">
        <v>35.8711</v>
      </c>
      <c r="JV444">
        <v>24.1225</v>
      </c>
      <c r="JW444">
        <v>18</v>
      </c>
      <c r="JX444">
        <v>546.33</v>
      </c>
      <c r="JY444">
        <v>423.602</v>
      </c>
      <c r="JZ444">
        <v>28.268</v>
      </c>
      <c r="KA444">
        <v>27.6393</v>
      </c>
      <c r="KB444">
        <v>30</v>
      </c>
      <c r="KC444">
        <v>27.5079</v>
      </c>
      <c r="KD444">
        <v>27.531</v>
      </c>
      <c r="KE444">
        <v>31.5754</v>
      </c>
      <c r="KF444">
        <v>30.56</v>
      </c>
      <c r="KG444">
        <v>54.8098</v>
      </c>
      <c r="KH444">
        <v>28.2353</v>
      </c>
      <c r="KI444">
        <v>724.521</v>
      </c>
      <c r="KJ444">
        <v>20.7833</v>
      </c>
      <c r="KK444">
        <v>93.4912</v>
      </c>
      <c r="KL444">
        <v>98.837</v>
      </c>
    </row>
    <row r="445" spans="1:298">
      <c r="A445">
        <v>429</v>
      </c>
      <c r="B445">
        <v>1758482915.1</v>
      </c>
      <c r="C445">
        <v>13587</v>
      </c>
      <c r="D445" t="s">
        <v>1305</v>
      </c>
      <c r="E445" t="s">
        <v>1306</v>
      </c>
      <c r="F445">
        <v>5</v>
      </c>
      <c r="G445" t="s">
        <v>436</v>
      </c>
      <c r="H445" t="s">
        <v>1220</v>
      </c>
      <c r="I445" t="s">
        <v>438</v>
      </c>
      <c r="J445">
        <v>1758482906.94615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724.556853014719</v>
      </c>
      <c r="AL445">
        <v>702.080133333333</v>
      </c>
      <c r="AM445">
        <v>3.56017619047611</v>
      </c>
      <c r="AN445">
        <v>63.94</v>
      </c>
      <c r="AO445">
        <f>(AQ445 - AP445 + DZ445*1E3/(8.314*(EB445+273.15)) * AS445/DY445 * AR445) * DY445/(100*DM445) * 1000/(1000 - AQ445)</f>
        <v>0</v>
      </c>
      <c r="AP445">
        <v>20.6963126949265</v>
      </c>
      <c r="AQ445">
        <v>24.3853363636364</v>
      </c>
      <c r="AR445">
        <v>0.000391801219824938</v>
      </c>
      <c r="AS445">
        <v>94.9993966536346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2.96</v>
      </c>
      <c r="DN445">
        <v>0.5</v>
      </c>
      <c r="DO445" t="s">
        <v>440</v>
      </c>
      <c r="DP445">
        <v>2</v>
      </c>
      <c r="DQ445" t="b">
        <v>1</v>
      </c>
      <c r="DR445">
        <v>1758482906.94615</v>
      </c>
      <c r="DS445">
        <v>660.721846153846</v>
      </c>
      <c r="DT445">
        <v>692.855153846154</v>
      </c>
      <c r="DU445">
        <v>24.3748461538462</v>
      </c>
      <c r="DV445">
        <v>20.6423846153846</v>
      </c>
      <c r="DW445">
        <v>654.370923076923</v>
      </c>
      <c r="DX445">
        <v>24.0255461538462</v>
      </c>
      <c r="DY445">
        <v>499.997</v>
      </c>
      <c r="DZ445">
        <v>89.9835307692308</v>
      </c>
      <c r="EA445">
        <v>0.0316756923076923</v>
      </c>
      <c r="EB445">
        <v>30.6684153846154</v>
      </c>
      <c r="EC445">
        <v>30.0694692307692</v>
      </c>
      <c r="ED445">
        <v>999.9</v>
      </c>
      <c r="EE445">
        <v>0</v>
      </c>
      <c r="EF445">
        <v>0</v>
      </c>
      <c r="EG445">
        <v>10003.9469230769</v>
      </c>
      <c r="EH445">
        <v>0</v>
      </c>
      <c r="EI445">
        <v>11.2953</v>
      </c>
      <c r="EJ445">
        <v>-32.1334153846154</v>
      </c>
      <c r="EK445">
        <v>677.229230769231</v>
      </c>
      <c r="EL445">
        <v>707.459769230769</v>
      </c>
      <c r="EM445">
        <v>3.73244692307692</v>
      </c>
      <c r="EN445">
        <v>692.855153846154</v>
      </c>
      <c r="EO445">
        <v>20.6423846153846</v>
      </c>
      <c r="EP445">
        <v>2.19333384615385</v>
      </c>
      <c r="EQ445">
        <v>1.85747307692308</v>
      </c>
      <c r="ER445">
        <v>18.9137153846154</v>
      </c>
      <c r="ES445">
        <v>16.2789846153846</v>
      </c>
      <c r="ET445">
        <v>1999.97923076923</v>
      </c>
      <c r="EU445">
        <v>0.979995615384615</v>
      </c>
      <c r="EV445">
        <v>0.0200044923076923</v>
      </c>
      <c r="EW445">
        <v>0</v>
      </c>
      <c r="EX445">
        <v>491.787461538461</v>
      </c>
      <c r="EY445">
        <v>5.00016</v>
      </c>
      <c r="EZ445">
        <v>10477.3615384615</v>
      </c>
      <c r="FA445">
        <v>18233.9615384615</v>
      </c>
      <c r="FB445">
        <v>48.5</v>
      </c>
      <c r="FC445">
        <v>48.9418461538462</v>
      </c>
      <c r="FD445">
        <v>48.9322307692308</v>
      </c>
      <c r="FE445">
        <v>48.5</v>
      </c>
      <c r="FF445">
        <v>50.375</v>
      </c>
      <c r="FG445">
        <v>1955.06923076923</v>
      </c>
      <c r="FH445">
        <v>39.91</v>
      </c>
      <c r="FI445">
        <v>0</v>
      </c>
      <c r="FJ445">
        <v>1758482916.2</v>
      </c>
      <c r="FK445">
        <v>0</v>
      </c>
      <c r="FL445">
        <v>491.700115384615</v>
      </c>
      <c r="FM445">
        <v>-0.289811955936946</v>
      </c>
      <c r="FN445">
        <v>-14.5538461638506</v>
      </c>
      <c r="FO445">
        <v>10477.3038461538</v>
      </c>
      <c r="FP445">
        <v>15</v>
      </c>
      <c r="FQ445">
        <v>0</v>
      </c>
      <c r="FR445" t="s">
        <v>441</v>
      </c>
      <c r="FS445">
        <v>1747249705.1</v>
      </c>
      <c r="FT445">
        <v>1747249711.1</v>
      </c>
      <c r="FU445">
        <v>0</v>
      </c>
      <c r="FV445">
        <v>0.871</v>
      </c>
      <c r="FW445">
        <v>0.066</v>
      </c>
      <c r="FX445">
        <v>5.486</v>
      </c>
      <c r="FY445">
        <v>0.145</v>
      </c>
      <c r="FZ445">
        <v>420</v>
      </c>
      <c r="GA445">
        <v>16</v>
      </c>
      <c r="GB445">
        <v>0.27</v>
      </c>
      <c r="GC445">
        <v>0.16</v>
      </c>
      <c r="GD445">
        <v>-32.000975</v>
      </c>
      <c r="GE445">
        <v>-2.84319248120297</v>
      </c>
      <c r="GF445">
        <v>0.557656035451065</v>
      </c>
      <c r="GG445">
        <v>0</v>
      </c>
      <c r="GH445">
        <v>491.756411764706</v>
      </c>
      <c r="GI445">
        <v>-0.918624904078887</v>
      </c>
      <c r="GJ445">
        <v>0.205594849679005</v>
      </c>
      <c r="GK445">
        <v>-1</v>
      </c>
      <c r="GL445">
        <v>3.759988</v>
      </c>
      <c r="GM445">
        <v>-0.680634586466169</v>
      </c>
      <c r="GN445">
        <v>0.0665149431030351</v>
      </c>
      <c r="GO445">
        <v>0</v>
      </c>
      <c r="GP445">
        <v>0</v>
      </c>
      <c r="GQ445">
        <v>2</v>
      </c>
      <c r="GR445" t="s">
        <v>467</v>
      </c>
      <c r="GS445">
        <v>3.12535</v>
      </c>
      <c r="GT445">
        <v>2.65743</v>
      </c>
      <c r="GU445">
        <v>0.127314</v>
      </c>
      <c r="GV445">
        <v>0.131953</v>
      </c>
      <c r="GW445">
        <v>0.102399</v>
      </c>
      <c r="GX445">
        <v>0.09154</v>
      </c>
      <c r="GY445">
        <v>22582.8</v>
      </c>
      <c r="GZ445">
        <v>21205.4</v>
      </c>
      <c r="HA445">
        <v>23139.2</v>
      </c>
      <c r="HB445">
        <v>23784</v>
      </c>
      <c r="HC445">
        <v>35395.7</v>
      </c>
      <c r="HD445">
        <v>35763.7</v>
      </c>
      <c r="HE445">
        <v>41712.9</v>
      </c>
      <c r="HF445">
        <v>42407.7</v>
      </c>
      <c r="HG445">
        <v>1.91095</v>
      </c>
      <c r="HH445">
        <v>1.80742</v>
      </c>
      <c r="HI445">
        <v>0.143703</v>
      </c>
      <c r="HJ445">
        <v>0</v>
      </c>
      <c r="HK445">
        <v>27.7417</v>
      </c>
      <c r="HL445">
        <v>999.9</v>
      </c>
      <c r="HM445">
        <v>51.032</v>
      </c>
      <c r="HN445">
        <v>30.545</v>
      </c>
      <c r="HO445">
        <v>24.9295</v>
      </c>
      <c r="HP445">
        <v>53.605</v>
      </c>
      <c r="HQ445">
        <v>42.8926</v>
      </c>
      <c r="HR445">
        <v>1</v>
      </c>
      <c r="HS445">
        <v>0.00550051</v>
      </c>
      <c r="HT445">
        <v>-0.0338834</v>
      </c>
      <c r="HU445">
        <v>20.2178</v>
      </c>
      <c r="HV445">
        <v>5.23256</v>
      </c>
      <c r="HW445">
        <v>11.992</v>
      </c>
      <c r="HX445">
        <v>4.9556</v>
      </c>
      <c r="HY445">
        <v>3.30385</v>
      </c>
      <c r="HZ445">
        <v>999.9</v>
      </c>
      <c r="IA445">
        <v>9999</v>
      </c>
      <c r="IB445">
        <v>9999</v>
      </c>
      <c r="IC445">
        <v>9999</v>
      </c>
      <c r="ID445">
        <v>1.86857</v>
      </c>
      <c r="IE445">
        <v>1.86431</v>
      </c>
      <c r="IF445">
        <v>1.87182</v>
      </c>
      <c r="IG445">
        <v>1.86278</v>
      </c>
      <c r="IH445">
        <v>1.86218</v>
      </c>
      <c r="II445">
        <v>1.86859</v>
      </c>
      <c r="IJ445">
        <v>1.85879</v>
      </c>
      <c r="IK445">
        <v>1.86513</v>
      </c>
      <c r="IL445">
        <v>5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6.419</v>
      </c>
      <c r="IZ445">
        <v>0.3494</v>
      </c>
      <c r="JA445">
        <v>4.24591870636989</v>
      </c>
      <c r="JB445">
        <v>0.00406324532283829</v>
      </c>
      <c r="JC445">
        <v>-1.45373754250553e-06</v>
      </c>
      <c r="JD445">
        <v>2.45784242640463e-10</v>
      </c>
      <c r="JE445">
        <v>0.0444475935836347</v>
      </c>
      <c r="JF445">
        <v>0.00491888386651684</v>
      </c>
      <c r="JG445">
        <v>0.000226889049496401</v>
      </c>
      <c r="JH445">
        <v>4.01595507822366e-06</v>
      </c>
      <c r="JI445">
        <v>-0</v>
      </c>
      <c r="JJ445">
        <v>2035</v>
      </c>
      <c r="JK445">
        <v>2</v>
      </c>
      <c r="JL445">
        <v>30</v>
      </c>
      <c r="JM445">
        <v>187220.2</v>
      </c>
      <c r="JN445">
        <v>187220.1</v>
      </c>
      <c r="JO445">
        <v>1.60278</v>
      </c>
      <c r="JP445">
        <v>2.37671</v>
      </c>
      <c r="JQ445">
        <v>1.49902</v>
      </c>
      <c r="JR445">
        <v>2.32666</v>
      </c>
      <c r="JS445">
        <v>1.54419</v>
      </c>
      <c r="JT445">
        <v>2.28271</v>
      </c>
      <c r="JU445">
        <v>35.8711</v>
      </c>
      <c r="JV445">
        <v>24.1225</v>
      </c>
      <c r="JW445">
        <v>18</v>
      </c>
      <c r="JX445">
        <v>546.279</v>
      </c>
      <c r="JY445">
        <v>423.824</v>
      </c>
      <c r="JZ445">
        <v>28.2008</v>
      </c>
      <c r="KA445">
        <v>27.6393</v>
      </c>
      <c r="KB445">
        <v>29.9999</v>
      </c>
      <c r="KC445">
        <v>27.5056</v>
      </c>
      <c r="KD445">
        <v>27.5294</v>
      </c>
      <c r="KE445">
        <v>32.2282</v>
      </c>
      <c r="KF445">
        <v>30.2741</v>
      </c>
      <c r="KG445">
        <v>54.8098</v>
      </c>
      <c r="KH445">
        <v>28.1618</v>
      </c>
      <c r="KI445">
        <v>744.76</v>
      </c>
      <c r="KJ445">
        <v>20.8182</v>
      </c>
      <c r="KK445">
        <v>93.4921</v>
      </c>
      <c r="KL445">
        <v>98.839</v>
      </c>
    </row>
    <row r="446" spans="1:298">
      <c r="A446">
        <v>430</v>
      </c>
      <c r="B446">
        <v>1758482920.1</v>
      </c>
      <c r="C446">
        <v>13592</v>
      </c>
      <c r="D446" t="s">
        <v>1307</v>
      </c>
      <c r="E446" t="s">
        <v>1308</v>
      </c>
      <c r="F446">
        <v>5</v>
      </c>
      <c r="G446" t="s">
        <v>436</v>
      </c>
      <c r="H446" t="s">
        <v>1220</v>
      </c>
      <c r="I446" t="s">
        <v>438</v>
      </c>
      <c r="J446">
        <v>1758482911.94615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741.250154462338</v>
      </c>
      <c r="AL446">
        <v>718.839363636364</v>
      </c>
      <c r="AM446">
        <v>3.34230303030304</v>
      </c>
      <c r="AN446">
        <v>63.94</v>
      </c>
      <c r="AO446">
        <f>(AQ446 - AP446 + DZ446*1E3/(8.314*(EB446+273.15)) * AS446/DY446 * AR446) * DY446/(100*DM446) * 1000/(1000 - AQ446)</f>
        <v>0</v>
      </c>
      <c r="AP446">
        <v>20.7096646680173</v>
      </c>
      <c r="AQ446">
        <v>24.3771636363637</v>
      </c>
      <c r="AR446">
        <v>-4.59446620406358e-05</v>
      </c>
      <c r="AS446">
        <v>94.9993966536346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2.96</v>
      </c>
      <c r="DN446">
        <v>0.5</v>
      </c>
      <c r="DO446" t="s">
        <v>440</v>
      </c>
      <c r="DP446">
        <v>2</v>
      </c>
      <c r="DQ446" t="b">
        <v>1</v>
      </c>
      <c r="DR446">
        <v>1758482911.94615</v>
      </c>
      <c r="DS446">
        <v>677.483461538461</v>
      </c>
      <c r="DT446">
        <v>709.618230769231</v>
      </c>
      <c r="DU446">
        <v>24.3772846153846</v>
      </c>
      <c r="DV446">
        <v>20.6860769230769</v>
      </c>
      <c r="DW446">
        <v>671.091384615385</v>
      </c>
      <c r="DX446">
        <v>24.0279307692308</v>
      </c>
      <c r="DY446">
        <v>500.006846153846</v>
      </c>
      <c r="DZ446">
        <v>89.9837769230769</v>
      </c>
      <c r="EA446">
        <v>0.0316653923076923</v>
      </c>
      <c r="EB446">
        <v>30.6624615384615</v>
      </c>
      <c r="EC446">
        <v>30.0742692307692</v>
      </c>
      <c r="ED446">
        <v>999.9</v>
      </c>
      <c r="EE446">
        <v>0</v>
      </c>
      <c r="EF446">
        <v>0</v>
      </c>
      <c r="EG446">
        <v>10006.0176923077</v>
      </c>
      <c r="EH446">
        <v>0</v>
      </c>
      <c r="EI446">
        <v>11.2953</v>
      </c>
      <c r="EJ446">
        <v>-32.1348461538461</v>
      </c>
      <c r="EK446">
        <v>694.411307692308</v>
      </c>
      <c r="EL446">
        <v>724.608153846154</v>
      </c>
      <c r="EM446">
        <v>3.69120538461538</v>
      </c>
      <c r="EN446">
        <v>709.618230769231</v>
      </c>
      <c r="EO446">
        <v>20.6860769230769</v>
      </c>
      <c r="EP446">
        <v>2.19355923076923</v>
      </c>
      <c r="EQ446">
        <v>1.86141</v>
      </c>
      <c r="ER446">
        <v>18.9153538461538</v>
      </c>
      <c r="ES446">
        <v>16.3122384615385</v>
      </c>
      <c r="ET446">
        <v>2000.00307692308</v>
      </c>
      <c r="EU446">
        <v>0.979995846153846</v>
      </c>
      <c r="EV446">
        <v>0.0200042769230769</v>
      </c>
      <c r="EW446">
        <v>0</v>
      </c>
      <c r="EX446">
        <v>491.694538461538</v>
      </c>
      <c r="EY446">
        <v>5.00016</v>
      </c>
      <c r="EZ446">
        <v>10476.2</v>
      </c>
      <c r="FA446">
        <v>18234.1692307692</v>
      </c>
      <c r="FB446">
        <v>48.5047692307692</v>
      </c>
      <c r="FC446">
        <v>48.937</v>
      </c>
      <c r="FD446">
        <v>48.9322307692308</v>
      </c>
      <c r="FE446">
        <v>48.5047692307692</v>
      </c>
      <c r="FF446">
        <v>50.375</v>
      </c>
      <c r="FG446">
        <v>1955.09307692308</v>
      </c>
      <c r="FH446">
        <v>39.91</v>
      </c>
      <c r="FI446">
        <v>0</v>
      </c>
      <c r="FJ446">
        <v>1758482921.6</v>
      </c>
      <c r="FK446">
        <v>0</v>
      </c>
      <c r="FL446">
        <v>491.62352</v>
      </c>
      <c r="FM446">
        <v>-1.14646152091178</v>
      </c>
      <c r="FN446">
        <v>-19.2307692137534</v>
      </c>
      <c r="FO446">
        <v>10475.848</v>
      </c>
      <c r="FP446">
        <v>15</v>
      </c>
      <c r="FQ446">
        <v>0</v>
      </c>
      <c r="FR446" t="s">
        <v>441</v>
      </c>
      <c r="FS446">
        <v>1747249705.1</v>
      </c>
      <c r="FT446">
        <v>1747249711.1</v>
      </c>
      <c r="FU446">
        <v>0</v>
      </c>
      <c r="FV446">
        <v>0.871</v>
      </c>
      <c r="FW446">
        <v>0.066</v>
      </c>
      <c r="FX446">
        <v>5.486</v>
      </c>
      <c r="FY446">
        <v>0.145</v>
      </c>
      <c r="FZ446">
        <v>420</v>
      </c>
      <c r="GA446">
        <v>16</v>
      </c>
      <c r="GB446">
        <v>0.27</v>
      </c>
      <c r="GC446">
        <v>0.16</v>
      </c>
      <c r="GD446">
        <v>-32.1598047619048</v>
      </c>
      <c r="GE446">
        <v>-1.11078701298699</v>
      </c>
      <c r="GF446">
        <v>0.529265267432747</v>
      </c>
      <c r="GG446">
        <v>0</v>
      </c>
      <c r="GH446">
        <v>491.672294117647</v>
      </c>
      <c r="GI446">
        <v>-0.740870885972211</v>
      </c>
      <c r="GJ446">
        <v>0.198629351751353</v>
      </c>
      <c r="GK446">
        <v>-1</v>
      </c>
      <c r="GL446">
        <v>3.71847047619048</v>
      </c>
      <c r="GM446">
        <v>-0.503386753246748</v>
      </c>
      <c r="GN446">
        <v>0.0530302835742345</v>
      </c>
      <c r="GO446">
        <v>0</v>
      </c>
      <c r="GP446">
        <v>0</v>
      </c>
      <c r="GQ446">
        <v>2</v>
      </c>
      <c r="GR446" t="s">
        <v>467</v>
      </c>
      <c r="GS446">
        <v>3.12537</v>
      </c>
      <c r="GT446">
        <v>2.65744</v>
      </c>
      <c r="GU446">
        <v>0.129434</v>
      </c>
      <c r="GV446">
        <v>0.134195</v>
      </c>
      <c r="GW446">
        <v>0.102379</v>
      </c>
      <c r="GX446">
        <v>0.0916369</v>
      </c>
      <c r="GY446">
        <v>22527.8</v>
      </c>
      <c r="GZ446">
        <v>21150.4</v>
      </c>
      <c r="HA446">
        <v>23139.1</v>
      </c>
      <c r="HB446">
        <v>23783.6</v>
      </c>
      <c r="HC446">
        <v>35396.6</v>
      </c>
      <c r="HD446">
        <v>35759.5</v>
      </c>
      <c r="HE446">
        <v>41712.9</v>
      </c>
      <c r="HF446">
        <v>42407.1</v>
      </c>
      <c r="HG446">
        <v>1.91103</v>
      </c>
      <c r="HH446">
        <v>1.80737</v>
      </c>
      <c r="HI446">
        <v>0.14418</v>
      </c>
      <c r="HJ446">
        <v>0</v>
      </c>
      <c r="HK446">
        <v>27.7436</v>
      </c>
      <c r="HL446">
        <v>999.9</v>
      </c>
      <c r="HM446">
        <v>51.007</v>
      </c>
      <c r="HN446">
        <v>30.545</v>
      </c>
      <c r="HO446">
        <v>24.9162</v>
      </c>
      <c r="HP446">
        <v>53.855</v>
      </c>
      <c r="HQ446">
        <v>42.8325</v>
      </c>
      <c r="HR446">
        <v>1</v>
      </c>
      <c r="HS446">
        <v>0.00522104</v>
      </c>
      <c r="HT446">
        <v>0.0493818</v>
      </c>
      <c r="HU446">
        <v>20.2178</v>
      </c>
      <c r="HV446">
        <v>5.23361</v>
      </c>
      <c r="HW446">
        <v>11.992</v>
      </c>
      <c r="HX446">
        <v>4.9558</v>
      </c>
      <c r="HY446">
        <v>3.30395</v>
      </c>
      <c r="HZ446">
        <v>999.9</v>
      </c>
      <c r="IA446">
        <v>9999</v>
      </c>
      <c r="IB446">
        <v>9999</v>
      </c>
      <c r="IC446">
        <v>9999</v>
      </c>
      <c r="ID446">
        <v>1.86857</v>
      </c>
      <c r="IE446">
        <v>1.8643</v>
      </c>
      <c r="IF446">
        <v>1.87183</v>
      </c>
      <c r="IG446">
        <v>1.86278</v>
      </c>
      <c r="IH446">
        <v>1.86218</v>
      </c>
      <c r="II446">
        <v>1.86859</v>
      </c>
      <c r="IJ446">
        <v>1.85879</v>
      </c>
      <c r="IK446">
        <v>1.86517</v>
      </c>
      <c r="IL446">
        <v>5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6.458</v>
      </c>
      <c r="IZ446">
        <v>0.3494</v>
      </c>
      <c r="JA446">
        <v>4.24591870636989</v>
      </c>
      <c r="JB446">
        <v>0.00406324532283829</v>
      </c>
      <c r="JC446">
        <v>-1.45373754250553e-06</v>
      </c>
      <c r="JD446">
        <v>2.45784242640463e-10</v>
      </c>
      <c r="JE446">
        <v>0.0444475935836347</v>
      </c>
      <c r="JF446">
        <v>0.00491888386651684</v>
      </c>
      <c r="JG446">
        <v>0.000226889049496401</v>
      </c>
      <c r="JH446">
        <v>4.01595507822366e-06</v>
      </c>
      <c r="JI446">
        <v>-0</v>
      </c>
      <c r="JJ446">
        <v>2035</v>
      </c>
      <c r="JK446">
        <v>2</v>
      </c>
      <c r="JL446">
        <v>30</v>
      </c>
      <c r="JM446">
        <v>187220.2</v>
      </c>
      <c r="JN446">
        <v>187220.1</v>
      </c>
      <c r="JO446">
        <v>1.63452</v>
      </c>
      <c r="JP446">
        <v>2.37549</v>
      </c>
      <c r="JQ446">
        <v>1.49902</v>
      </c>
      <c r="JR446">
        <v>2.32666</v>
      </c>
      <c r="JS446">
        <v>1.54419</v>
      </c>
      <c r="JT446">
        <v>2.26074</v>
      </c>
      <c r="JU446">
        <v>35.8711</v>
      </c>
      <c r="JV446">
        <v>24.1225</v>
      </c>
      <c r="JW446">
        <v>18</v>
      </c>
      <c r="JX446">
        <v>546.327</v>
      </c>
      <c r="JY446">
        <v>423.789</v>
      </c>
      <c r="JZ446">
        <v>28.1266</v>
      </c>
      <c r="KA446">
        <v>27.6376</v>
      </c>
      <c r="KB446">
        <v>30.0002</v>
      </c>
      <c r="KC446">
        <v>27.5056</v>
      </c>
      <c r="KD446">
        <v>27.5287</v>
      </c>
      <c r="KE446">
        <v>32.7999</v>
      </c>
      <c r="KF446">
        <v>29.9781</v>
      </c>
      <c r="KG446">
        <v>54.8098</v>
      </c>
      <c r="KH446">
        <v>28.0789</v>
      </c>
      <c r="KI446">
        <v>758.35</v>
      </c>
      <c r="KJ446">
        <v>20.861</v>
      </c>
      <c r="KK446">
        <v>93.4919</v>
      </c>
      <c r="KL446">
        <v>98.8376</v>
      </c>
    </row>
    <row r="447" spans="1:298">
      <c r="A447">
        <v>431</v>
      </c>
      <c r="B447">
        <v>1758482925.1</v>
      </c>
      <c r="C447">
        <v>13597</v>
      </c>
      <c r="D447" t="s">
        <v>1309</v>
      </c>
      <c r="E447" t="s">
        <v>1310</v>
      </c>
      <c r="F447">
        <v>5</v>
      </c>
      <c r="G447" t="s">
        <v>436</v>
      </c>
      <c r="H447" t="s">
        <v>1220</v>
      </c>
      <c r="I447" t="s">
        <v>438</v>
      </c>
      <c r="J447">
        <v>1758482916.94615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759.590360924675</v>
      </c>
      <c r="AL447">
        <v>736.65883030303</v>
      </c>
      <c r="AM447">
        <v>3.56378398268381</v>
      </c>
      <c r="AN447">
        <v>63.94</v>
      </c>
      <c r="AO447">
        <f>(AQ447 - AP447 + DZ447*1E3/(8.314*(EB447+273.15)) * AS447/DY447 * AR447) * DY447/(100*DM447) * 1000/(1000 - AQ447)</f>
        <v>0</v>
      </c>
      <c r="AP447">
        <v>20.744493651037</v>
      </c>
      <c r="AQ447">
        <v>24.370334965035</v>
      </c>
      <c r="AR447">
        <v>-0.000190916131852424</v>
      </c>
      <c r="AS447">
        <v>94.9993966536346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2.96</v>
      </c>
      <c r="DN447">
        <v>0.5</v>
      </c>
      <c r="DO447" t="s">
        <v>440</v>
      </c>
      <c r="DP447">
        <v>2</v>
      </c>
      <c r="DQ447" t="b">
        <v>1</v>
      </c>
      <c r="DR447">
        <v>1758482916.94615</v>
      </c>
      <c r="DS447">
        <v>694.333384615384</v>
      </c>
      <c r="DT447">
        <v>726.936615384615</v>
      </c>
      <c r="DU447">
        <v>24.3782230769231</v>
      </c>
      <c r="DV447">
        <v>20.7227692307692</v>
      </c>
      <c r="DW447">
        <v>687.900384615385</v>
      </c>
      <c r="DX447">
        <v>24.0288461538462</v>
      </c>
      <c r="DY447">
        <v>500.001230769231</v>
      </c>
      <c r="DZ447">
        <v>89.9834538461539</v>
      </c>
      <c r="EA447">
        <v>0.0317724923076923</v>
      </c>
      <c r="EB447">
        <v>30.6572461538462</v>
      </c>
      <c r="EC447">
        <v>30.0872</v>
      </c>
      <c r="ED447">
        <v>999.9</v>
      </c>
      <c r="EE447">
        <v>0</v>
      </c>
      <c r="EF447">
        <v>0</v>
      </c>
      <c r="EG447">
        <v>9998.46615384615</v>
      </c>
      <c r="EH447">
        <v>0</v>
      </c>
      <c r="EI447">
        <v>11.2953</v>
      </c>
      <c r="EJ447">
        <v>-32.6033461538462</v>
      </c>
      <c r="EK447">
        <v>711.682692307692</v>
      </c>
      <c r="EL447">
        <v>742.32</v>
      </c>
      <c r="EM447">
        <v>3.65545384615385</v>
      </c>
      <c r="EN447">
        <v>726.936615384615</v>
      </c>
      <c r="EO447">
        <v>20.7227692307692</v>
      </c>
      <c r="EP447">
        <v>2.19363538461538</v>
      </c>
      <c r="EQ447">
        <v>1.86470384615385</v>
      </c>
      <c r="ER447">
        <v>18.9159153846154</v>
      </c>
      <c r="ES447">
        <v>16.3400076923077</v>
      </c>
      <c r="ET447">
        <v>2000.02538461538</v>
      </c>
      <c r="EU447">
        <v>0.979996076923077</v>
      </c>
      <c r="EV447">
        <v>0.0200040615384615</v>
      </c>
      <c r="EW447">
        <v>0</v>
      </c>
      <c r="EX447">
        <v>491.724307692308</v>
      </c>
      <c r="EY447">
        <v>5.00016</v>
      </c>
      <c r="EZ447">
        <v>10474.6846153846</v>
      </c>
      <c r="FA447">
        <v>18234.3692307692</v>
      </c>
      <c r="FB447">
        <v>48.5047692307692</v>
      </c>
      <c r="FC447">
        <v>48.937</v>
      </c>
      <c r="FD447">
        <v>48.9274615384615</v>
      </c>
      <c r="FE447">
        <v>48.5190769230769</v>
      </c>
      <c r="FF447">
        <v>50.375</v>
      </c>
      <c r="FG447">
        <v>1955.11538461538</v>
      </c>
      <c r="FH447">
        <v>39.91</v>
      </c>
      <c r="FI447">
        <v>0</v>
      </c>
      <c r="FJ447">
        <v>1758482926.4</v>
      </c>
      <c r="FK447">
        <v>0</v>
      </c>
      <c r="FL447">
        <v>491.58632</v>
      </c>
      <c r="FM447">
        <v>-0.123461522781028</v>
      </c>
      <c r="FN447">
        <v>-16.7076922737526</v>
      </c>
      <c r="FO447">
        <v>10474.272</v>
      </c>
      <c r="FP447">
        <v>15</v>
      </c>
      <c r="FQ447">
        <v>0</v>
      </c>
      <c r="FR447" t="s">
        <v>441</v>
      </c>
      <c r="FS447">
        <v>1747249705.1</v>
      </c>
      <c r="FT447">
        <v>1747249711.1</v>
      </c>
      <c r="FU447">
        <v>0</v>
      </c>
      <c r="FV447">
        <v>0.871</v>
      </c>
      <c r="FW447">
        <v>0.066</v>
      </c>
      <c r="FX447">
        <v>5.486</v>
      </c>
      <c r="FY447">
        <v>0.145</v>
      </c>
      <c r="FZ447">
        <v>420</v>
      </c>
      <c r="GA447">
        <v>16</v>
      </c>
      <c r="GB447">
        <v>0.27</v>
      </c>
      <c r="GC447">
        <v>0.16</v>
      </c>
      <c r="GD447">
        <v>-32.36301</v>
      </c>
      <c r="GE447">
        <v>-4.86884210526319</v>
      </c>
      <c r="GF447">
        <v>0.672390239295604</v>
      </c>
      <c r="GG447">
        <v>0</v>
      </c>
      <c r="GH447">
        <v>491.645558823529</v>
      </c>
      <c r="GI447">
        <v>-0.347119931081469</v>
      </c>
      <c r="GJ447">
        <v>0.174206299470157</v>
      </c>
      <c r="GK447">
        <v>-1</v>
      </c>
      <c r="GL447">
        <v>3.671839</v>
      </c>
      <c r="GM447">
        <v>-0.396517894736843</v>
      </c>
      <c r="GN447">
        <v>0.0393480841846207</v>
      </c>
      <c r="GO447">
        <v>0</v>
      </c>
      <c r="GP447">
        <v>0</v>
      </c>
      <c r="GQ447">
        <v>2</v>
      </c>
      <c r="GR447" t="s">
        <v>467</v>
      </c>
      <c r="GS447">
        <v>3.12531</v>
      </c>
      <c r="GT447">
        <v>2.65747</v>
      </c>
      <c r="GU447">
        <v>0.13161</v>
      </c>
      <c r="GV447">
        <v>0.136173</v>
      </c>
      <c r="GW447">
        <v>0.10236</v>
      </c>
      <c r="GX447">
        <v>0.0918252</v>
      </c>
      <c r="GY447">
        <v>22471.3</v>
      </c>
      <c r="GZ447">
        <v>21101.9</v>
      </c>
      <c r="HA447">
        <v>23138.9</v>
      </c>
      <c r="HB447">
        <v>23783.4</v>
      </c>
      <c r="HC447">
        <v>35397.4</v>
      </c>
      <c r="HD447">
        <v>35752.3</v>
      </c>
      <c r="HE447">
        <v>41712.6</v>
      </c>
      <c r="HF447">
        <v>42407.1</v>
      </c>
      <c r="HG447">
        <v>1.91072</v>
      </c>
      <c r="HH447">
        <v>1.80753</v>
      </c>
      <c r="HI447">
        <v>0.144735</v>
      </c>
      <c r="HJ447">
        <v>0</v>
      </c>
      <c r="HK447">
        <v>27.7439</v>
      </c>
      <c r="HL447">
        <v>999.9</v>
      </c>
      <c r="HM447">
        <v>51.032</v>
      </c>
      <c r="HN447">
        <v>30.545</v>
      </c>
      <c r="HO447">
        <v>24.9315</v>
      </c>
      <c r="HP447">
        <v>54.135</v>
      </c>
      <c r="HQ447">
        <v>42.8285</v>
      </c>
      <c r="HR447">
        <v>1</v>
      </c>
      <c r="HS447">
        <v>0.00530488</v>
      </c>
      <c r="HT447">
        <v>0.159856</v>
      </c>
      <c r="HU447">
        <v>20.2177</v>
      </c>
      <c r="HV447">
        <v>5.23331</v>
      </c>
      <c r="HW447">
        <v>11.992</v>
      </c>
      <c r="HX447">
        <v>4.95565</v>
      </c>
      <c r="HY447">
        <v>3.30395</v>
      </c>
      <c r="HZ447">
        <v>999.9</v>
      </c>
      <c r="IA447">
        <v>9999</v>
      </c>
      <c r="IB447">
        <v>9999</v>
      </c>
      <c r="IC447">
        <v>9999</v>
      </c>
      <c r="ID447">
        <v>1.86859</v>
      </c>
      <c r="IE447">
        <v>1.86428</v>
      </c>
      <c r="IF447">
        <v>1.87183</v>
      </c>
      <c r="IG447">
        <v>1.86278</v>
      </c>
      <c r="IH447">
        <v>1.86218</v>
      </c>
      <c r="II447">
        <v>1.8686</v>
      </c>
      <c r="IJ447">
        <v>1.85878</v>
      </c>
      <c r="IK447">
        <v>1.86512</v>
      </c>
      <c r="IL447">
        <v>5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6.499</v>
      </c>
      <c r="IZ447">
        <v>0.3491</v>
      </c>
      <c r="JA447">
        <v>4.24591870636989</v>
      </c>
      <c r="JB447">
        <v>0.00406324532283829</v>
      </c>
      <c r="JC447">
        <v>-1.45373754250553e-06</v>
      </c>
      <c r="JD447">
        <v>2.45784242640463e-10</v>
      </c>
      <c r="JE447">
        <v>0.0444475935836347</v>
      </c>
      <c r="JF447">
        <v>0.00491888386651684</v>
      </c>
      <c r="JG447">
        <v>0.000226889049496401</v>
      </c>
      <c r="JH447">
        <v>4.01595507822366e-06</v>
      </c>
      <c r="JI447">
        <v>-0</v>
      </c>
      <c r="JJ447">
        <v>2035</v>
      </c>
      <c r="JK447">
        <v>2</v>
      </c>
      <c r="JL447">
        <v>30</v>
      </c>
      <c r="JM447">
        <v>187220.3</v>
      </c>
      <c r="JN447">
        <v>187220.2</v>
      </c>
      <c r="JO447">
        <v>1.6626</v>
      </c>
      <c r="JP447">
        <v>2.35962</v>
      </c>
      <c r="JQ447">
        <v>1.4978</v>
      </c>
      <c r="JR447">
        <v>2.32666</v>
      </c>
      <c r="JS447">
        <v>1.54419</v>
      </c>
      <c r="JT447">
        <v>2.35107</v>
      </c>
      <c r="JU447">
        <v>35.8711</v>
      </c>
      <c r="JV447">
        <v>24.1313</v>
      </c>
      <c r="JW447">
        <v>18</v>
      </c>
      <c r="JX447">
        <v>546.12</v>
      </c>
      <c r="JY447">
        <v>423.866</v>
      </c>
      <c r="JZ447">
        <v>28.0427</v>
      </c>
      <c r="KA447">
        <v>27.637</v>
      </c>
      <c r="KB447">
        <v>30</v>
      </c>
      <c r="KC447">
        <v>27.504</v>
      </c>
      <c r="KD447">
        <v>27.5272</v>
      </c>
      <c r="KE447">
        <v>33.4428</v>
      </c>
      <c r="KF447">
        <v>29.6987</v>
      </c>
      <c r="KG447">
        <v>54.8098</v>
      </c>
      <c r="KH447">
        <v>27.986</v>
      </c>
      <c r="KI447">
        <v>778.64</v>
      </c>
      <c r="KJ447">
        <v>20.9022</v>
      </c>
      <c r="KK447">
        <v>93.4913</v>
      </c>
      <c r="KL447">
        <v>98.8373</v>
      </c>
    </row>
    <row r="448" spans="1:298">
      <c r="A448">
        <v>432</v>
      </c>
      <c r="B448">
        <v>1758482930.1</v>
      </c>
      <c r="C448">
        <v>13602</v>
      </c>
      <c r="D448" t="s">
        <v>1311</v>
      </c>
      <c r="E448" t="s">
        <v>1312</v>
      </c>
      <c r="F448">
        <v>5</v>
      </c>
      <c r="G448" t="s">
        <v>436</v>
      </c>
      <c r="H448" t="s">
        <v>1220</v>
      </c>
      <c r="I448" t="s">
        <v>438</v>
      </c>
      <c r="J448">
        <v>1758482921.94615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776.105706077922</v>
      </c>
      <c r="AL448">
        <v>753.815678787878</v>
      </c>
      <c r="AM448">
        <v>3.42823073593068</v>
      </c>
      <c r="AN448">
        <v>63.94</v>
      </c>
      <c r="AO448">
        <f>(AQ448 - AP448 + DZ448*1E3/(8.314*(EB448+273.15)) * AS448/DY448 * AR448) * DY448/(100*DM448) * 1000/(1000 - AQ448)</f>
        <v>0</v>
      </c>
      <c r="AP448">
        <v>20.7992639758215</v>
      </c>
      <c r="AQ448">
        <v>24.3727755244755</v>
      </c>
      <c r="AR448">
        <v>-2.73681497467079e-05</v>
      </c>
      <c r="AS448">
        <v>94.9993966536346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2.96</v>
      </c>
      <c r="DN448">
        <v>0.5</v>
      </c>
      <c r="DO448" t="s">
        <v>440</v>
      </c>
      <c r="DP448">
        <v>2</v>
      </c>
      <c r="DQ448" t="b">
        <v>1</v>
      </c>
      <c r="DR448">
        <v>1758482921.94615</v>
      </c>
      <c r="DS448">
        <v>711.257692307692</v>
      </c>
      <c r="DT448">
        <v>743.783076923077</v>
      </c>
      <c r="DU448">
        <v>24.3756692307692</v>
      </c>
      <c r="DV448">
        <v>20.7573769230769</v>
      </c>
      <c r="DW448">
        <v>704.784307692308</v>
      </c>
      <c r="DX448">
        <v>24.0263615384615</v>
      </c>
      <c r="DY448">
        <v>500.013692307692</v>
      </c>
      <c r="DZ448">
        <v>89.9826615384615</v>
      </c>
      <c r="EA448">
        <v>0.0318459230769231</v>
      </c>
      <c r="EB448">
        <v>30.6519538461538</v>
      </c>
      <c r="EC448">
        <v>30.0946076923077</v>
      </c>
      <c r="ED448">
        <v>999.9</v>
      </c>
      <c r="EE448">
        <v>0</v>
      </c>
      <c r="EF448">
        <v>0</v>
      </c>
      <c r="EG448">
        <v>9994.13538461538</v>
      </c>
      <c r="EH448">
        <v>0</v>
      </c>
      <c r="EI448">
        <v>11.2953</v>
      </c>
      <c r="EJ448">
        <v>-32.5252692307692</v>
      </c>
      <c r="EK448">
        <v>729.028153846154</v>
      </c>
      <c r="EL448">
        <v>759.549846153846</v>
      </c>
      <c r="EM448">
        <v>3.61828769230769</v>
      </c>
      <c r="EN448">
        <v>743.783076923077</v>
      </c>
      <c r="EO448">
        <v>20.7573769230769</v>
      </c>
      <c r="EP448">
        <v>2.19338692307692</v>
      </c>
      <c r="EQ448">
        <v>1.86780307692308</v>
      </c>
      <c r="ER448">
        <v>18.9140769230769</v>
      </c>
      <c r="ES448">
        <v>16.3660692307692</v>
      </c>
      <c r="ET448">
        <v>2000.02384615385</v>
      </c>
      <c r="EU448">
        <v>0.979996076923077</v>
      </c>
      <c r="EV448">
        <v>0.0200040615384615</v>
      </c>
      <c r="EW448">
        <v>0</v>
      </c>
      <c r="EX448">
        <v>491.624615384615</v>
      </c>
      <c r="EY448">
        <v>5.00016</v>
      </c>
      <c r="EZ448">
        <v>10473.2615384615</v>
      </c>
      <c r="FA448">
        <v>18234.3615384615</v>
      </c>
      <c r="FB448">
        <v>48.5095384615385</v>
      </c>
      <c r="FC448">
        <v>48.937</v>
      </c>
      <c r="FD448">
        <v>48.9322307692308</v>
      </c>
      <c r="FE448">
        <v>48.5238461538462</v>
      </c>
      <c r="FF448">
        <v>50.375</v>
      </c>
      <c r="FG448">
        <v>1955.11384615385</v>
      </c>
      <c r="FH448">
        <v>39.91</v>
      </c>
      <c r="FI448">
        <v>0</v>
      </c>
      <c r="FJ448">
        <v>1758482931.2</v>
      </c>
      <c r="FK448">
        <v>0</v>
      </c>
      <c r="FL448">
        <v>491.52792</v>
      </c>
      <c r="FM448">
        <v>-0.274846140512798</v>
      </c>
      <c r="FN448">
        <v>-17.0461538112842</v>
      </c>
      <c r="FO448">
        <v>10472.992</v>
      </c>
      <c r="FP448">
        <v>15</v>
      </c>
      <c r="FQ448">
        <v>0</v>
      </c>
      <c r="FR448" t="s">
        <v>441</v>
      </c>
      <c r="FS448">
        <v>1747249705.1</v>
      </c>
      <c r="FT448">
        <v>1747249711.1</v>
      </c>
      <c r="FU448">
        <v>0</v>
      </c>
      <c r="FV448">
        <v>0.871</v>
      </c>
      <c r="FW448">
        <v>0.066</v>
      </c>
      <c r="FX448">
        <v>5.486</v>
      </c>
      <c r="FY448">
        <v>0.145</v>
      </c>
      <c r="FZ448">
        <v>420</v>
      </c>
      <c r="GA448">
        <v>16</v>
      </c>
      <c r="GB448">
        <v>0.27</v>
      </c>
      <c r="GC448">
        <v>0.16</v>
      </c>
      <c r="GD448">
        <v>-32.5473761904762</v>
      </c>
      <c r="GE448">
        <v>-0.336148051948067</v>
      </c>
      <c r="GF448">
        <v>0.473091739723927</v>
      </c>
      <c r="GG448">
        <v>1</v>
      </c>
      <c r="GH448">
        <v>491.562323529412</v>
      </c>
      <c r="GI448">
        <v>-0.691779977458548</v>
      </c>
      <c r="GJ448">
        <v>0.210259324559019</v>
      </c>
      <c r="GK448">
        <v>-1</v>
      </c>
      <c r="GL448">
        <v>3.63639142857143</v>
      </c>
      <c r="GM448">
        <v>-0.451581818181813</v>
      </c>
      <c r="GN448">
        <v>0.0470555189097299</v>
      </c>
      <c r="GO448">
        <v>0</v>
      </c>
      <c r="GP448">
        <v>1</v>
      </c>
      <c r="GQ448">
        <v>2</v>
      </c>
      <c r="GR448" t="s">
        <v>448</v>
      </c>
      <c r="GS448">
        <v>3.12545</v>
      </c>
      <c r="GT448">
        <v>2.65725</v>
      </c>
      <c r="GU448">
        <v>0.133709</v>
      </c>
      <c r="GV448">
        <v>0.13833</v>
      </c>
      <c r="GW448">
        <v>0.102367</v>
      </c>
      <c r="GX448">
        <v>0.0919199</v>
      </c>
      <c r="GY448">
        <v>22417.2</v>
      </c>
      <c r="GZ448">
        <v>21049.4</v>
      </c>
      <c r="HA448">
        <v>23139.2</v>
      </c>
      <c r="HB448">
        <v>23783.6</v>
      </c>
      <c r="HC448">
        <v>35397.6</v>
      </c>
      <c r="HD448">
        <v>35749.2</v>
      </c>
      <c r="HE448">
        <v>41713</v>
      </c>
      <c r="HF448">
        <v>42407.7</v>
      </c>
      <c r="HG448">
        <v>1.91107</v>
      </c>
      <c r="HH448">
        <v>1.8074</v>
      </c>
      <c r="HI448">
        <v>0.144754</v>
      </c>
      <c r="HJ448">
        <v>0</v>
      </c>
      <c r="HK448">
        <v>27.7459</v>
      </c>
      <c r="HL448">
        <v>999.9</v>
      </c>
      <c r="HM448">
        <v>51.007</v>
      </c>
      <c r="HN448">
        <v>30.545</v>
      </c>
      <c r="HO448">
        <v>24.9175</v>
      </c>
      <c r="HP448">
        <v>54.175</v>
      </c>
      <c r="HQ448">
        <v>42.7564</v>
      </c>
      <c r="HR448">
        <v>1</v>
      </c>
      <c r="HS448">
        <v>0.00557927</v>
      </c>
      <c r="HT448">
        <v>0.285773</v>
      </c>
      <c r="HU448">
        <v>20.2174</v>
      </c>
      <c r="HV448">
        <v>5.23241</v>
      </c>
      <c r="HW448">
        <v>11.992</v>
      </c>
      <c r="HX448">
        <v>4.9557</v>
      </c>
      <c r="HY448">
        <v>3.3039</v>
      </c>
      <c r="HZ448">
        <v>999.9</v>
      </c>
      <c r="IA448">
        <v>9999</v>
      </c>
      <c r="IB448">
        <v>9999</v>
      </c>
      <c r="IC448">
        <v>9999</v>
      </c>
      <c r="ID448">
        <v>1.86859</v>
      </c>
      <c r="IE448">
        <v>1.86429</v>
      </c>
      <c r="IF448">
        <v>1.87184</v>
      </c>
      <c r="IG448">
        <v>1.86278</v>
      </c>
      <c r="IH448">
        <v>1.86218</v>
      </c>
      <c r="II448">
        <v>1.86859</v>
      </c>
      <c r="IJ448">
        <v>1.85877</v>
      </c>
      <c r="IK448">
        <v>1.86512</v>
      </c>
      <c r="IL448">
        <v>5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6.538</v>
      </c>
      <c r="IZ448">
        <v>0.3492</v>
      </c>
      <c r="JA448">
        <v>4.24591870636989</v>
      </c>
      <c r="JB448">
        <v>0.00406324532283829</v>
      </c>
      <c r="JC448">
        <v>-1.45373754250553e-06</v>
      </c>
      <c r="JD448">
        <v>2.45784242640463e-10</v>
      </c>
      <c r="JE448">
        <v>0.0444475935836347</v>
      </c>
      <c r="JF448">
        <v>0.00491888386651684</v>
      </c>
      <c r="JG448">
        <v>0.000226889049496401</v>
      </c>
      <c r="JH448">
        <v>4.01595507822366e-06</v>
      </c>
      <c r="JI448">
        <v>-0</v>
      </c>
      <c r="JJ448">
        <v>2035</v>
      </c>
      <c r="JK448">
        <v>2</v>
      </c>
      <c r="JL448">
        <v>30</v>
      </c>
      <c r="JM448">
        <v>187220.4</v>
      </c>
      <c r="JN448">
        <v>187220.3</v>
      </c>
      <c r="JO448">
        <v>1.69434</v>
      </c>
      <c r="JP448">
        <v>2.35962</v>
      </c>
      <c r="JQ448">
        <v>1.4978</v>
      </c>
      <c r="JR448">
        <v>2.32666</v>
      </c>
      <c r="JS448">
        <v>1.54419</v>
      </c>
      <c r="JT448">
        <v>2.36816</v>
      </c>
      <c r="JU448">
        <v>35.8944</v>
      </c>
      <c r="JV448">
        <v>24.1313</v>
      </c>
      <c r="JW448">
        <v>18</v>
      </c>
      <c r="JX448">
        <v>546.339</v>
      </c>
      <c r="JY448">
        <v>423.786</v>
      </c>
      <c r="JZ448">
        <v>27.9405</v>
      </c>
      <c r="KA448">
        <v>27.637</v>
      </c>
      <c r="KB448">
        <v>30</v>
      </c>
      <c r="KC448">
        <v>27.5032</v>
      </c>
      <c r="KD448">
        <v>27.5263</v>
      </c>
      <c r="KE448">
        <v>33.9881</v>
      </c>
      <c r="KF448">
        <v>29.6987</v>
      </c>
      <c r="KG448">
        <v>54.8098</v>
      </c>
      <c r="KH448">
        <v>27.8839</v>
      </c>
      <c r="KI448">
        <v>792.267</v>
      </c>
      <c r="KJ448">
        <v>20.9449</v>
      </c>
      <c r="KK448">
        <v>93.4922</v>
      </c>
      <c r="KL448">
        <v>98.8384</v>
      </c>
    </row>
    <row r="449" spans="1:298">
      <c r="A449">
        <v>433</v>
      </c>
      <c r="B449">
        <v>1758482935.1</v>
      </c>
      <c r="C449">
        <v>13607</v>
      </c>
      <c r="D449" t="s">
        <v>1313</v>
      </c>
      <c r="E449" t="s">
        <v>1314</v>
      </c>
      <c r="F449">
        <v>5</v>
      </c>
      <c r="G449" t="s">
        <v>436</v>
      </c>
      <c r="H449" t="s">
        <v>1220</v>
      </c>
      <c r="I449" t="s">
        <v>438</v>
      </c>
      <c r="J449">
        <v>1758482926.94615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794.116532460606</v>
      </c>
      <c r="AL449">
        <v>771.402963636363</v>
      </c>
      <c r="AM449">
        <v>3.52765064935054</v>
      </c>
      <c r="AN449">
        <v>63.94</v>
      </c>
      <c r="AO449">
        <f>(AQ449 - AP449 + DZ449*1E3/(8.314*(EB449+273.15)) * AS449/DY449 * AR449) * DY449/(100*DM449) * 1000/(1000 - AQ449)</f>
        <v>0</v>
      </c>
      <c r="AP449">
        <v>20.8289324759946</v>
      </c>
      <c r="AQ449">
        <v>24.367255944056</v>
      </c>
      <c r="AR449">
        <v>-5.06163079529656e-05</v>
      </c>
      <c r="AS449">
        <v>94.9993966536346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2.96</v>
      </c>
      <c r="DN449">
        <v>0.5</v>
      </c>
      <c r="DO449" t="s">
        <v>440</v>
      </c>
      <c r="DP449">
        <v>2</v>
      </c>
      <c r="DQ449" t="b">
        <v>1</v>
      </c>
      <c r="DR449">
        <v>1758482926.94615</v>
      </c>
      <c r="DS449">
        <v>728.216769230769</v>
      </c>
      <c r="DT449">
        <v>760.943153846154</v>
      </c>
      <c r="DU449">
        <v>24.3718461538461</v>
      </c>
      <c r="DV449">
        <v>20.7959769230769</v>
      </c>
      <c r="DW449">
        <v>721.703384615385</v>
      </c>
      <c r="DX449">
        <v>24.0226307692308</v>
      </c>
      <c r="DY449">
        <v>499.984461538462</v>
      </c>
      <c r="DZ449">
        <v>89.9827</v>
      </c>
      <c r="EA449">
        <v>0.0319643615384615</v>
      </c>
      <c r="EB449">
        <v>30.6445</v>
      </c>
      <c r="EC449">
        <v>30.1009461538462</v>
      </c>
      <c r="ED449">
        <v>999.9</v>
      </c>
      <c r="EE449">
        <v>0</v>
      </c>
      <c r="EF449">
        <v>0</v>
      </c>
      <c r="EG449">
        <v>9987.40076923077</v>
      </c>
      <c r="EH449">
        <v>0</v>
      </c>
      <c r="EI449">
        <v>11.2953</v>
      </c>
      <c r="EJ449">
        <v>-32.7263307692308</v>
      </c>
      <c r="EK449">
        <v>746.408076923077</v>
      </c>
      <c r="EL449">
        <v>777.104307692308</v>
      </c>
      <c r="EM449">
        <v>3.57587384615385</v>
      </c>
      <c r="EN449">
        <v>760.943153846154</v>
      </c>
      <c r="EO449">
        <v>20.7959769230769</v>
      </c>
      <c r="EP449">
        <v>2.19304461538462</v>
      </c>
      <c r="EQ449">
        <v>1.87127769230769</v>
      </c>
      <c r="ER449">
        <v>18.9115846153846</v>
      </c>
      <c r="ES449">
        <v>16.3952461538462</v>
      </c>
      <c r="ET449">
        <v>2000.00076923077</v>
      </c>
      <c r="EU449">
        <v>0.979995846153846</v>
      </c>
      <c r="EV449">
        <v>0.0200042538461538</v>
      </c>
      <c r="EW449">
        <v>0</v>
      </c>
      <c r="EX449">
        <v>491.589</v>
      </c>
      <c r="EY449">
        <v>5.00016</v>
      </c>
      <c r="EZ449">
        <v>10471.8769230769</v>
      </c>
      <c r="FA449">
        <v>18234.1538461538</v>
      </c>
      <c r="FB449">
        <v>48.5095384615385</v>
      </c>
      <c r="FC449">
        <v>48.937</v>
      </c>
      <c r="FD449">
        <v>48.9322307692308</v>
      </c>
      <c r="FE449">
        <v>48.5333846153846</v>
      </c>
      <c r="FF449">
        <v>50.3797692307692</v>
      </c>
      <c r="FG449">
        <v>1955.09076923077</v>
      </c>
      <c r="FH449">
        <v>39.91</v>
      </c>
      <c r="FI449">
        <v>0</v>
      </c>
      <c r="FJ449">
        <v>1758482936.6</v>
      </c>
      <c r="FK449">
        <v>0</v>
      </c>
      <c r="FL449">
        <v>491.499730769231</v>
      </c>
      <c r="FM449">
        <v>-1.01446153576578</v>
      </c>
      <c r="FN449">
        <v>-13.0393162618218</v>
      </c>
      <c r="FO449">
        <v>10471.7307692308</v>
      </c>
      <c r="FP449">
        <v>15</v>
      </c>
      <c r="FQ449">
        <v>0</v>
      </c>
      <c r="FR449" t="s">
        <v>441</v>
      </c>
      <c r="FS449">
        <v>1747249705.1</v>
      </c>
      <c r="FT449">
        <v>1747249711.1</v>
      </c>
      <c r="FU449">
        <v>0</v>
      </c>
      <c r="FV449">
        <v>0.871</v>
      </c>
      <c r="FW449">
        <v>0.066</v>
      </c>
      <c r="FX449">
        <v>5.486</v>
      </c>
      <c r="FY449">
        <v>0.145</v>
      </c>
      <c r="FZ449">
        <v>420</v>
      </c>
      <c r="GA449">
        <v>16</v>
      </c>
      <c r="GB449">
        <v>0.27</v>
      </c>
      <c r="GC449">
        <v>0.16</v>
      </c>
      <c r="GD449">
        <v>-32.609725</v>
      </c>
      <c r="GE449">
        <v>-1.30094887218045</v>
      </c>
      <c r="GF449">
        <v>0.532783153707961</v>
      </c>
      <c r="GG449">
        <v>0</v>
      </c>
      <c r="GH449">
        <v>491.507529411765</v>
      </c>
      <c r="GI449">
        <v>-0.517127572090913</v>
      </c>
      <c r="GJ449">
        <v>0.193927098991306</v>
      </c>
      <c r="GK449">
        <v>-1</v>
      </c>
      <c r="GL449">
        <v>3.596449</v>
      </c>
      <c r="GM449">
        <v>-0.526586165413532</v>
      </c>
      <c r="GN449">
        <v>0.0510527842433691</v>
      </c>
      <c r="GO449">
        <v>0</v>
      </c>
      <c r="GP449">
        <v>0</v>
      </c>
      <c r="GQ449">
        <v>2</v>
      </c>
      <c r="GR449" t="s">
        <v>467</v>
      </c>
      <c r="GS449">
        <v>3.12541</v>
      </c>
      <c r="GT449">
        <v>2.65781</v>
      </c>
      <c r="GU449">
        <v>0.135831</v>
      </c>
      <c r="GV449">
        <v>0.140202</v>
      </c>
      <c r="GW449">
        <v>0.102347</v>
      </c>
      <c r="GX449">
        <v>0.0920436</v>
      </c>
      <c r="GY449">
        <v>22362.4</v>
      </c>
      <c r="GZ449">
        <v>21003.5</v>
      </c>
      <c r="HA449">
        <v>23139.3</v>
      </c>
      <c r="HB449">
        <v>23783.4</v>
      </c>
      <c r="HC449">
        <v>35398.7</v>
      </c>
      <c r="HD449">
        <v>35744.2</v>
      </c>
      <c r="HE449">
        <v>41713.1</v>
      </c>
      <c r="HF449">
        <v>42407.3</v>
      </c>
      <c r="HG449">
        <v>1.91083</v>
      </c>
      <c r="HH449">
        <v>1.8075</v>
      </c>
      <c r="HI449">
        <v>0.14405</v>
      </c>
      <c r="HJ449">
        <v>0</v>
      </c>
      <c r="HK449">
        <v>27.7459</v>
      </c>
      <c r="HL449">
        <v>999.9</v>
      </c>
      <c r="HM449">
        <v>51.007</v>
      </c>
      <c r="HN449">
        <v>30.545</v>
      </c>
      <c r="HO449">
        <v>24.9172</v>
      </c>
      <c r="HP449">
        <v>54.485</v>
      </c>
      <c r="HQ449">
        <v>42.7684</v>
      </c>
      <c r="HR449">
        <v>1</v>
      </c>
      <c r="HS449">
        <v>0.00547764</v>
      </c>
      <c r="HT449">
        <v>0.348677</v>
      </c>
      <c r="HU449">
        <v>20.2172</v>
      </c>
      <c r="HV449">
        <v>5.23182</v>
      </c>
      <c r="HW449">
        <v>11.992</v>
      </c>
      <c r="HX449">
        <v>4.9557</v>
      </c>
      <c r="HY449">
        <v>3.3039</v>
      </c>
      <c r="HZ449">
        <v>999.9</v>
      </c>
      <c r="IA449">
        <v>9999</v>
      </c>
      <c r="IB449">
        <v>9999</v>
      </c>
      <c r="IC449">
        <v>9999</v>
      </c>
      <c r="ID449">
        <v>1.86859</v>
      </c>
      <c r="IE449">
        <v>1.8643</v>
      </c>
      <c r="IF449">
        <v>1.87186</v>
      </c>
      <c r="IG449">
        <v>1.86278</v>
      </c>
      <c r="IH449">
        <v>1.86218</v>
      </c>
      <c r="II449">
        <v>1.86859</v>
      </c>
      <c r="IJ449">
        <v>1.85875</v>
      </c>
      <c r="IK449">
        <v>1.86514</v>
      </c>
      <c r="IL449">
        <v>5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6.578</v>
      </c>
      <c r="IZ449">
        <v>0.3491</v>
      </c>
      <c r="JA449">
        <v>4.24591870636989</v>
      </c>
      <c r="JB449">
        <v>0.00406324532283829</v>
      </c>
      <c r="JC449">
        <v>-1.45373754250553e-06</v>
      </c>
      <c r="JD449">
        <v>2.45784242640463e-10</v>
      </c>
      <c r="JE449">
        <v>0.0444475935836347</v>
      </c>
      <c r="JF449">
        <v>0.00491888386651684</v>
      </c>
      <c r="JG449">
        <v>0.000226889049496401</v>
      </c>
      <c r="JH449">
        <v>4.01595507822366e-06</v>
      </c>
      <c r="JI449">
        <v>-0</v>
      </c>
      <c r="JJ449">
        <v>2035</v>
      </c>
      <c r="JK449">
        <v>2</v>
      </c>
      <c r="JL449">
        <v>30</v>
      </c>
      <c r="JM449">
        <v>187220.5</v>
      </c>
      <c r="JN449">
        <v>187220.4</v>
      </c>
      <c r="JO449">
        <v>1.72119</v>
      </c>
      <c r="JP449">
        <v>2.36816</v>
      </c>
      <c r="JQ449">
        <v>1.49902</v>
      </c>
      <c r="JR449">
        <v>2.32666</v>
      </c>
      <c r="JS449">
        <v>1.54419</v>
      </c>
      <c r="JT449">
        <v>2.28638</v>
      </c>
      <c r="JU449">
        <v>35.8711</v>
      </c>
      <c r="JV449">
        <v>24.1225</v>
      </c>
      <c r="JW449">
        <v>18</v>
      </c>
      <c r="JX449">
        <v>546.164</v>
      </c>
      <c r="JY449">
        <v>423.837</v>
      </c>
      <c r="JZ449">
        <v>27.8386</v>
      </c>
      <c r="KA449">
        <v>27.6347</v>
      </c>
      <c r="KB449">
        <v>30</v>
      </c>
      <c r="KC449">
        <v>27.5016</v>
      </c>
      <c r="KD449">
        <v>27.5253</v>
      </c>
      <c r="KE449">
        <v>34.5213</v>
      </c>
      <c r="KF449">
        <v>29.403</v>
      </c>
      <c r="KG449">
        <v>54.8098</v>
      </c>
      <c r="KH449">
        <v>27.7779</v>
      </c>
      <c r="KI449">
        <v>812.54</v>
      </c>
      <c r="KJ449">
        <v>20.9954</v>
      </c>
      <c r="KK449">
        <v>93.4925</v>
      </c>
      <c r="KL449">
        <v>98.8376</v>
      </c>
    </row>
    <row r="450" spans="1:298">
      <c r="A450">
        <v>434</v>
      </c>
      <c r="B450">
        <v>1758482940.1</v>
      </c>
      <c r="C450">
        <v>13612</v>
      </c>
      <c r="D450" t="s">
        <v>1315</v>
      </c>
      <c r="E450" t="s">
        <v>1316</v>
      </c>
      <c r="F450">
        <v>5</v>
      </c>
      <c r="G450" t="s">
        <v>436</v>
      </c>
      <c r="H450" t="s">
        <v>1220</v>
      </c>
      <c r="I450" t="s">
        <v>438</v>
      </c>
      <c r="J450">
        <v>1758482931.94615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809.822897270996</v>
      </c>
      <c r="AL450">
        <v>788.086151515151</v>
      </c>
      <c r="AM450">
        <v>3.30283896103892</v>
      </c>
      <c r="AN450">
        <v>63.94</v>
      </c>
      <c r="AO450">
        <f>(AQ450 - AP450 + DZ450*1E3/(8.314*(EB450+273.15)) * AS450/DY450 * AR450) * DY450/(100*DM450) * 1000/(1000 - AQ450)</f>
        <v>0</v>
      </c>
      <c r="AP450">
        <v>20.8733536411078</v>
      </c>
      <c r="AQ450">
        <v>24.3616356643357</v>
      </c>
      <c r="AR450">
        <v>-9.85461815132351e-05</v>
      </c>
      <c r="AS450">
        <v>94.9993966536346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2.96</v>
      </c>
      <c r="DN450">
        <v>0.5</v>
      </c>
      <c r="DO450" t="s">
        <v>440</v>
      </c>
      <c r="DP450">
        <v>2</v>
      </c>
      <c r="DQ450" t="b">
        <v>1</v>
      </c>
      <c r="DR450">
        <v>1758482931.94615</v>
      </c>
      <c r="DS450">
        <v>745.116307692308</v>
      </c>
      <c r="DT450">
        <v>777.334769230769</v>
      </c>
      <c r="DU450">
        <v>24.3680615384615</v>
      </c>
      <c r="DV450">
        <v>20.8400461538462</v>
      </c>
      <c r="DW450">
        <v>738.563538461538</v>
      </c>
      <c r="DX450">
        <v>24.0189307692308</v>
      </c>
      <c r="DY450">
        <v>499.992692307692</v>
      </c>
      <c r="DZ450">
        <v>89.9829307692308</v>
      </c>
      <c r="EA450">
        <v>0.0319396538461538</v>
      </c>
      <c r="EB450">
        <v>30.6340230769231</v>
      </c>
      <c r="EC450">
        <v>30.1018769230769</v>
      </c>
      <c r="ED450">
        <v>999.9</v>
      </c>
      <c r="EE450">
        <v>0</v>
      </c>
      <c r="EF450">
        <v>0</v>
      </c>
      <c r="EG450">
        <v>9997.93615384615</v>
      </c>
      <c r="EH450">
        <v>0</v>
      </c>
      <c r="EI450">
        <v>11.2953</v>
      </c>
      <c r="EJ450">
        <v>-32.2184538461538</v>
      </c>
      <c r="EK450">
        <v>763.726846153846</v>
      </c>
      <c r="EL450">
        <v>793.879692307692</v>
      </c>
      <c r="EM450">
        <v>3.52801769230769</v>
      </c>
      <c r="EN450">
        <v>777.334769230769</v>
      </c>
      <c r="EO450">
        <v>20.8400461538462</v>
      </c>
      <c r="EP450">
        <v>2.19271076923077</v>
      </c>
      <c r="EQ450">
        <v>1.87524923076923</v>
      </c>
      <c r="ER450">
        <v>18.9091461538462</v>
      </c>
      <c r="ES450">
        <v>16.4285384615385</v>
      </c>
      <c r="ET450">
        <v>1999.95307692308</v>
      </c>
      <c r="EU450">
        <v>0.979995384615384</v>
      </c>
      <c r="EV450">
        <v>0.0200046769230769</v>
      </c>
      <c r="EW450">
        <v>0</v>
      </c>
      <c r="EX450">
        <v>491.452461538462</v>
      </c>
      <c r="EY450">
        <v>5.00016</v>
      </c>
      <c r="EZ450">
        <v>10470.5846153846</v>
      </c>
      <c r="FA450">
        <v>18233.7230769231</v>
      </c>
      <c r="FB450">
        <v>48.5047692307692</v>
      </c>
      <c r="FC450">
        <v>48.937</v>
      </c>
      <c r="FD450">
        <v>48.9322307692308</v>
      </c>
      <c r="FE450">
        <v>48.5333846153846</v>
      </c>
      <c r="FF450">
        <v>50.3797692307692</v>
      </c>
      <c r="FG450">
        <v>1955.04307692308</v>
      </c>
      <c r="FH450">
        <v>39.91</v>
      </c>
      <c r="FI450">
        <v>0</v>
      </c>
      <c r="FJ450">
        <v>1758482941.4</v>
      </c>
      <c r="FK450">
        <v>0</v>
      </c>
      <c r="FL450">
        <v>491.419769230769</v>
      </c>
      <c r="FM450">
        <v>0.011145302991138</v>
      </c>
      <c r="FN450">
        <v>-13.1555555545186</v>
      </c>
      <c r="FO450">
        <v>10470.6076923077</v>
      </c>
      <c r="FP450">
        <v>15</v>
      </c>
      <c r="FQ450">
        <v>0</v>
      </c>
      <c r="FR450" t="s">
        <v>441</v>
      </c>
      <c r="FS450">
        <v>1747249705.1</v>
      </c>
      <c r="FT450">
        <v>1747249711.1</v>
      </c>
      <c r="FU450">
        <v>0</v>
      </c>
      <c r="FV450">
        <v>0.871</v>
      </c>
      <c r="FW450">
        <v>0.066</v>
      </c>
      <c r="FX450">
        <v>5.486</v>
      </c>
      <c r="FY450">
        <v>0.145</v>
      </c>
      <c r="FZ450">
        <v>420</v>
      </c>
      <c r="GA450">
        <v>16</v>
      </c>
      <c r="GB450">
        <v>0.27</v>
      </c>
      <c r="GC450">
        <v>0.16</v>
      </c>
      <c r="GD450">
        <v>-32.48894</v>
      </c>
      <c r="GE450">
        <v>5.11234285714286</v>
      </c>
      <c r="GF450">
        <v>0.694373417837982</v>
      </c>
      <c r="GG450">
        <v>0</v>
      </c>
      <c r="GH450">
        <v>491.483117647059</v>
      </c>
      <c r="GI450">
        <v>-0.771092435973997</v>
      </c>
      <c r="GJ450">
        <v>0.188759380710545</v>
      </c>
      <c r="GK450">
        <v>-1</v>
      </c>
      <c r="GL450">
        <v>3.559088</v>
      </c>
      <c r="GM450">
        <v>-0.546400601503762</v>
      </c>
      <c r="GN450">
        <v>0.0530519890861785</v>
      </c>
      <c r="GO450">
        <v>0</v>
      </c>
      <c r="GP450">
        <v>0</v>
      </c>
      <c r="GQ450">
        <v>2</v>
      </c>
      <c r="GR450" t="s">
        <v>467</v>
      </c>
      <c r="GS450">
        <v>3.12552</v>
      </c>
      <c r="GT450">
        <v>2.6576</v>
      </c>
      <c r="GU450">
        <v>0.137807</v>
      </c>
      <c r="GV450">
        <v>0.142191</v>
      </c>
      <c r="GW450">
        <v>0.102342</v>
      </c>
      <c r="GX450">
        <v>0.0921779</v>
      </c>
      <c r="GY450">
        <v>22311.7</v>
      </c>
      <c r="GZ450">
        <v>20955.3</v>
      </c>
      <c r="HA450">
        <v>23139.7</v>
      </c>
      <c r="HB450">
        <v>23783.8</v>
      </c>
      <c r="HC450">
        <v>35399.2</v>
      </c>
      <c r="HD450">
        <v>35739.8</v>
      </c>
      <c r="HE450">
        <v>41713.3</v>
      </c>
      <c r="HF450">
        <v>42408.3</v>
      </c>
      <c r="HG450">
        <v>1.9111</v>
      </c>
      <c r="HH450">
        <v>1.8077</v>
      </c>
      <c r="HI450">
        <v>0.145145</v>
      </c>
      <c r="HJ450">
        <v>0</v>
      </c>
      <c r="HK450">
        <v>27.7459</v>
      </c>
      <c r="HL450">
        <v>999.9</v>
      </c>
      <c r="HM450">
        <v>51.007</v>
      </c>
      <c r="HN450">
        <v>30.545</v>
      </c>
      <c r="HO450">
        <v>24.9186</v>
      </c>
      <c r="HP450">
        <v>54.585</v>
      </c>
      <c r="HQ450">
        <v>42.8005</v>
      </c>
      <c r="HR450">
        <v>1</v>
      </c>
      <c r="HS450">
        <v>0.00571392</v>
      </c>
      <c r="HT450">
        <v>0.432239</v>
      </c>
      <c r="HU450">
        <v>20.217</v>
      </c>
      <c r="HV450">
        <v>5.23167</v>
      </c>
      <c r="HW450">
        <v>11.992</v>
      </c>
      <c r="HX450">
        <v>4.9557</v>
      </c>
      <c r="HY450">
        <v>3.30395</v>
      </c>
      <c r="HZ450">
        <v>999.9</v>
      </c>
      <c r="IA450">
        <v>9999</v>
      </c>
      <c r="IB450">
        <v>9999</v>
      </c>
      <c r="IC450">
        <v>9999</v>
      </c>
      <c r="ID450">
        <v>1.86857</v>
      </c>
      <c r="IE450">
        <v>1.86431</v>
      </c>
      <c r="IF450">
        <v>1.87183</v>
      </c>
      <c r="IG450">
        <v>1.86279</v>
      </c>
      <c r="IH450">
        <v>1.86218</v>
      </c>
      <c r="II450">
        <v>1.86859</v>
      </c>
      <c r="IJ450">
        <v>1.85877</v>
      </c>
      <c r="IK450">
        <v>1.8651</v>
      </c>
      <c r="IL450">
        <v>5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6.614</v>
      </c>
      <c r="IZ450">
        <v>0.349</v>
      </c>
      <c r="JA450">
        <v>4.24591870636989</v>
      </c>
      <c r="JB450">
        <v>0.00406324532283829</v>
      </c>
      <c r="JC450">
        <v>-1.45373754250553e-06</v>
      </c>
      <c r="JD450">
        <v>2.45784242640463e-10</v>
      </c>
      <c r="JE450">
        <v>0.0444475935836347</v>
      </c>
      <c r="JF450">
        <v>0.00491888386651684</v>
      </c>
      <c r="JG450">
        <v>0.000226889049496401</v>
      </c>
      <c r="JH450">
        <v>4.01595507822366e-06</v>
      </c>
      <c r="JI450">
        <v>-0</v>
      </c>
      <c r="JJ450">
        <v>2035</v>
      </c>
      <c r="JK450">
        <v>2</v>
      </c>
      <c r="JL450">
        <v>30</v>
      </c>
      <c r="JM450">
        <v>187220.6</v>
      </c>
      <c r="JN450">
        <v>187220.5</v>
      </c>
      <c r="JO450">
        <v>1.75171</v>
      </c>
      <c r="JP450">
        <v>2.35596</v>
      </c>
      <c r="JQ450">
        <v>1.4978</v>
      </c>
      <c r="JR450">
        <v>2.32666</v>
      </c>
      <c r="JS450">
        <v>1.54419</v>
      </c>
      <c r="JT450">
        <v>2.37427</v>
      </c>
      <c r="JU450">
        <v>35.8711</v>
      </c>
      <c r="JV450">
        <v>24.1313</v>
      </c>
      <c r="JW450">
        <v>18</v>
      </c>
      <c r="JX450">
        <v>546.336</v>
      </c>
      <c r="JY450">
        <v>423.944</v>
      </c>
      <c r="JZ450">
        <v>27.729</v>
      </c>
      <c r="KA450">
        <v>27.6346</v>
      </c>
      <c r="KB450">
        <v>30.0002</v>
      </c>
      <c r="KC450">
        <v>27.5009</v>
      </c>
      <c r="KD450">
        <v>27.524</v>
      </c>
      <c r="KE450">
        <v>35.1674</v>
      </c>
      <c r="KF450">
        <v>29.1232</v>
      </c>
      <c r="KG450">
        <v>54.8098</v>
      </c>
      <c r="KH450">
        <v>27.6826</v>
      </c>
      <c r="KI450">
        <v>826.104</v>
      </c>
      <c r="KJ450">
        <v>21.0304</v>
      </c>
      <c r="KK450">
        <v>93.4934</v>
      </c>
      <c r="KL450">
        <v>98.8396</v>
      </c>
    </row>
    <row r="451" spans="1:298">
      <c r="A451">
        <v>435</v>
      </c>
      <c r="B451">
        <v>1758482945.1</v>
      </c>
      <c r="C451">
        <v>13617</v>
      </c>
      <c r="D451" t="s">
        <v>1317</v>
      </c>
      <c r="E451" t="s">
        <v>1318</v>
      </c>
      <c r="F451">
        <v>5</v>
      </c>
      <c r="G451" t="s">
        <v>436</v>
      </c>
      <c r="H451" t="s">
        <v>1220</v>
      </c>
      <c r="I451" t="s">
        <v>438</v>
      </c>
      <c r="J451">
        <v>1758482936.94615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827.15866151342</v>
      </c>
      <c r="AL451">
        <v>804.891854545455</v>
      </c>
      <c r="AM451">
        <v>3.37104069264067</v>
      </c>
      <c r="AN451">
        <v>63.94</v>
      </c>
      <c r="AO451">
        <f>(AQ451 - AP451 + DZ451*1E3/(8.314*(EB451+273.15)) * AS451/DY451 * AR451) * DY451/(100*DM451) * 1000/(1000 - AQ451)</f>
        <v>0</v>
      </c>
      <c r="AP451">
        <v>20.9129463521126</v>
      </c>
      <c r="AQ451">
        <v>24.3589951048951</v>
      </c>
      <c r="AR451">
        <v>-5.21524740922267e-05</v>
      </c>
      <c r="AS451">
        <v>94.9993966536346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2.96</v>
      </c>
      <c r="DN451">
        <v>0.5</v>
      </c>
      <c r="DO451" t="s">
        <v>440</v>
      </c>
      <c r="DP451">
        <v>2</v>
      </c>
      <c r="DQ451" t="b">
        <v>1</v>
      </c>
      <c r="DR451">
        <v>1758482936.94615</v>
      </c>
      <c r="DS451">
        <v>761.764</v>
      </c>
      <c r="DT451">
        <v>793.980384615385</v>
      </c>
      <c r="DU451">
        <v>24.3646307692308</v>
      </c>
      <c r="DV451">
        <v>20.8781153846154</v>
      </c>
      <c r="DW451">
        <v>755.172923076923</v>
      </c>
      <c r="DX451">
        <v>24.0155769230769</v>
      </c>
      <c r="DY451">
        <v>500.022153846154</v>
      </c>
      <c r="DZ451">
        <v>89.9828692307692</v>
      </c>
      <c r="EA451">
        <v>0.0318665923076923</v>
      </c>
      <c r="EB451">
        <v>30.6214307692308</v>
      </c>
      <c r="EC451">
        <v>30.1072307692308</v>
      </c>
      <c r="ED451">
        <v>999.9</v>
      </c>
      <c r="EE451">
        <v>0</v>
      </c>
      <c r="EF451">
        <v>0</v>
      </c>
      <c r="EG451">
        <v>9997.35769230769</v>
      </c>
      <c r="EH451">
        <v>0</v>
      </c>
      <c r="EI451">
        <v>11.2953</v>
      </c>
      <c r="EJ451">
        <v>-32.2164538461538</v>
      </c>
      <c r="EK451">
        <v>780.787461538461</v>
      </c>
      <c r="EL451">
        <v>810.911153846154</v>
      </c>
      <c r="EM451">
        <v>3.48653</v>
      </c>
      <c r="EN451">
        <v>793.980384615385</v>
      </c>
      <c r="EO451">
        <v>20.8781153846154</v>
      </c>
      <c r="EP451">
        <v>2.19240076923077</v>
      </c>
      <c r="EQ451">
        <v>1.87867230769231</v>
      </c>
      <c r="ER451">
        <v>18.9068846153846</v>
      </c>
      <c r="ES451">
        <v>16.4571846153846</v>
      </c>
      <c r="ET451">
        <v>1999.93</v>
      </c>
      <c r="EU451">
        <v>0.979995153846154</v>
      </c>
      <c r="EV451">
        <v>0.0200048923076923</v>
      </c>
      <c r="EW451">
        <v>0</v>
      </c>
      <c r="EX451">
        <v>491.356846153846</v>
      </c>
      <c r="EY451">
        <v>5.00016</v>
      </c>
      <c r="EZ451">
        <v>10469.3307692308</v>
      </c>
      <c r="FA451">
        <v>18233.5230769231</v>
      </c>
      <c r="FB451">
        <v>48.5047692307692</v>
      </c>
      <c r="FC451">
        <v>48.937</v>
      </c>
      <c r="FD451">
        <v>48.9322307692308</v>
      </c>
      <c r="FE451">
        <v>48.5476923076923</v>
      </c>
      <c r="FF451">
        <v>50.3797692307692</v>
      </c>
      <c r="FG451">
        <v>1955.02</v>
      </c>
      <c r="FH451">
        <v>39.91</v>
      </c>
      <c r="FI451">
        <v>0</v>
      </c>
      <c r="FJ451">
        <v>1758482946.2</v>
      </c>
      <c r="FK451">
        <v>0</v>
      </c>
      <c r="FL451">
        <v>491.372576923077</v>
      </c>
      <c r="FM451">
        <v>-0.889880341170105</v>
      </c>
      <c r="FN451">
        <v>-14.6974358894335</v>
      </c>
      <c r="FO451">
        <v>10469.45</v>
      </c>
      <c r="FP451">
        <v>15</v>
      </c>
      <c r="FQ451">
        <v>0</v>
      </c>
      <c r="FR451" t="s">
        <v>441</v>
      </c>
      <c r="FS451">
        <v>1747249705.1</v>
      </c>
      <c r="FT451">
        <v>1747249711.1</v>
      </c>
      <c r="FU451">
        <v>0</v>
      </c>
      <c r="FV451">
        <v>0.871</v>
      </c>
      <c r="FW451">
        <v>0.066</v>
      </c>
      <c r="FX451">
        <v>5.486</v>
      </c>
      <c r="FY451">
        <v>0.145</v>
      </c>
      <c r="FZ451">
        <v>420</v>
      </c>
      <c r="GA451">
        <v>16</v>
      </c>
      <c r="GB451">
        <v>0.27</v>
      </c>
      <c r="GC451">
        <v>0.16</v>
      </c>
      <c r="GD451">
        <v>-32.22498</v>
      </c>
      <c r="GE451">
        <v>1.77952781954886</v>
      </c>
      <c r="GF451">
        <v>0.565542635528039</v>
      </c>
      <c r="GG451">
        <v>0</v>
      </c>
      <c r="GH451">
        <v>491.384705882353</v>
      </c>
      <c r="GI451">
        <v>-0.410572955525597</v>
      </c>
      <c r="GJ451">
        <v>0.186489635323372</v>
      </c>
      <c r="GK451">
        <v>-1</v>
      </c>
      <c r="GL451">
        <v>3.50579</v>
      </c>
      <c r="GM451">
        <v>-0.512824060150386</v>
      </c>
      <c r="GN451">
        <v>0.0497120695606208</v>
      </c>
      <c r="GO451">
        <v>0</v>
      </c>
      <c r="GP451">
        <v>0</v>
      </c>
      <c r="GQ451">
        <v>2</v>
      </c>
      <c r="GR451" t="s">
        <v>467</v>
      </c>
      <c r="GS451">
        <v>3.12551</v>
      </c>
      <c r="GT451">
        <v>2.6572</v>
      </c>
      <c r="GU451">
        <v>0.139802</v>
      </c>
      <c r="GV451">
        <v>0.144171</v>
      </c>
      <c r="GW451">
        <v>0.102325</v>
      </c>
      <c r="GX451">
        <v>0.0922884</v>
      </c>
      <c r="GY451">
        <v>22260.1</v>
      </c>
      <c r="GZ451">
        <v>20906.9</v>
      </c>
      <c r="HA451">
        <v>23139.6</v>
      </c>
      <c r="HB451">
        <v>23783.7</v>
      </c>
      <c r="HC451">
        <v>35400</v>
      </c>
      <c r="HD451">
        <v>35735.3</v>
      </c>
      <c r="HE451">
        <v>41713.2</v>
      </c>
      <c r="HF451">
        <v>42407.9</v>
      </c>
      <c r="HG451">
        <v>1.91092</v>
      </c>
      <c r="HH451">
        <v>1.8079</v>
      </c>
      <c r="HI451">
        <v>0.145413</v>
      </c>
      <c r="HJ451">
        <v>0</v>
      </c>
      <c r="HK451">
        <v>27.7459</v>
      </c>
      <c r="HL451">
        <v>999.9</v>
      </c>
      <c r="HM451">
        <v>51.007</v>
      </c>
      <c r="HN451">
        <v>30.545</v>
      </c>
      <c r="HO451">
        <v>24.9176</v>
      </c>
      <c r="HP451">
        <v>53.785</v>
      </c>
      <c r="HQ451">
        <v>42.6763</v>
      </c>
      <c r="HR451">
        <v>1</v>
      </c>
      <c r="HS451">
        <v>0.00570122</v>
      </c>
      <c r="HT451">
        <v>0.520858</v>
      </c>
      <c r="HU451">
        <v>20.2167</v>
      </c>
      <c r="HV451">
        <v>5.23122</v>
      </c>
      <c r="HW451">
        <v>11.992</v>
      </c>
      <c r="HX451">
        <v>4.95575</v>
      </c>
      <c r="HY451">
        <v>3.30393</v>
      </c>
      <c r="HZ451">
        <v>999.9</v>
      </c>
      <c r="IA451">
        <v>9999</v>
      </c>
      <c r="IB451">
        <v>9999</v>
      </c>
      <c r="IC451">
        <v>9999</v>
      </c>
      <c r="ID451">
        <v>1.86858</v>
      </c>
      <c r="IE451">
        <v>1.86429</v>
      </c>
      <c r="IF451">
        <v>1.87183</v>
      </c>
      <c r="IG451">
        <v>1.86278</v>
      </c>
      <c r="IH451">
        <v>1.86218</v>
      </c>
      <c r="II451">
        <v>1.86859</v>
      </c>
      <c r="IJ451">
        <v>1.85872</v>
      </c>
      <c r="IK451">
        <v>1.86515</v>
      </c>
      <c r="IL451">
        <v>5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6.652</v>
      </c>
      <c r="IZ451">
        <v>0.3489</v>
      </c>
      <c r="JA451">
        <v>4.24591870636989</v>
      </c>
      <c r="JB451">
        <v>0.00406324532283829</v>
      </c>
      <c r="JC451">
        <v>-1.45373754250553e-06</v>
      </c>
      <c r="JD451">
        <v>2.45784242640463e-10</v>
      </c>
      <c r="JE451">
        <v>0.0444475935836347</v>
      </c>
      <c r="JF451">
        <v>0.00491888386651684</v>
      </c>
      <c r="JG451">
        <v>0.000226889049496401</v>
      </c>
      <c r="JH451">
        <v>4.01595507822366e-06</v>
      </c>
      <c r="JI451">
        <v>-0</v>
      </c>
      <c r="JJ451">
        <v>2035</v>
      </c>
      <c r="JK451">
        <v>2</v>
      </c>
      <c r="JL451">
        <v>30</v>
      </c>
      <c r="JM451">
        <v>187220.7</v>
      </c>
      <c r="JN451">
        <v>187220.6</v>
      </c>
      <c r="JO451">
        <v>1.77979</v>
      </c>
      <c r="JP451">
        <v>2.35596</v>
      </c>
      <c r="JQ451">
        <v>1.4978</v>
      </c>
      <c r="JR451">
        <v>2.32666</v>
      </c>
      <c r="JS451">
        <v>1.54419</v>
      </c>
      <c r="JT451">
        <v>2.37305</v>
      </c>
      <c r="JU451">
        <v>35.8711</v>
      </c>
      <c r="JV451">
        <v>24.1313</v>
      </c>
      <c r="JW451">
        <v>18</v>
      </c>
      <c r="JX451">
        <v>546.208</v>
      </c>
      <c r="JY451">
        <v>424.049</v>
      </c>
      <c r="JZ451">
        <v>27.6275</v>
      </c>
      <c r="KA451">
        <v>27.6346</v>
      </c>
      <c r="KB451">
        <v>30.0002</v>
      </c>
      <c r="KC451">
        <v>27.4992</v>
      </c>
      <c r="KD451">
        <v>27.5224</v>
      </c>
      <c r="KE451">
        <v>35.7079</v>
      </c>
      <c r="KF451">
        <v>28.8194</v>
      </c>
      <c r="KG451">
        <v>54.8098</v>
      </c>
      <c r="KH451">
        <v>27.5709</v>
      </c>
      <c r="KI451">
        <v>839.656</v>
      </c>
      <c r="KJ451">
        <v>21.0813</v>
      </c>
      <c r="KK451">
        <v>93.4932</v>
      </c>
      <c r="KL451">
        <v>98.8389</v>
      </c>
    </row>
    <row r="452" spans="1:298">
      <c r="A452">
        <v>436</v>
      </c>
      <c r="B452">
        <v>1758482950.1</v>
      </c>
      <c r="C452">
        <v>13622</v>
      </c>
      <c r="D452" t="s">
        <v>1319</v>
      </c>
      <c r="E452" t="s">
        <v>1320</v>
      </c>
      <c r="F452">
        <v>5</v>
      </c>
      <c r="G452" t="s">
        <v>436</v>
      </c>
      <c r="H452" t="s">
        <v>1220</v>
      </c>
      <c r="I452" t="s">
        <v>438</v>
      </c>
      <c r="J452">
        <v>1758482941.94615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844.226850212987</v>
      </c>
      <c r="AL452">
        <v>822.027515151515</v>
      </c>
      <c r="AM452">
        <v>3.42018484848467</v>
      </c>
      <c r="AN452">
        <v>63.94</v>
      </c>
      <c r="AO452">
        <f>(AQ452 - AP452 + DZ452*1E3/(8.314*(EB452+273.15)) * AS452/DY452 * AR452) * DY452/(100*DM452) * 1000/(1000 - AQ452)</f>
        <v>0</v>
      </c>
      <c r="AP452">
        <v>20.9531888779055</v>
      </c>
      <c r="AQ452">
        <v>24.3576692307692</v>
      </c>
      <c r="AR452">
        <v>-3.37210189696988e-05</v>
      </c>
      <c r="AS452">
        <v>94.9993966536346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2.96</v>
      </c>
      <c r="DN452">
        <v>0.5</v>
      </c>
      <c r="DO452" t="s">
        <v>440</v>
      </c>
      <c r="DP452">
        <v>2</v>
      </c>
      <c r="DQ452" t="b">
        <v>1</v>
      </c>
      <c r="DR452">
        <v>1758482941.94615</v>
      </c>
      <c r="DS452">
        <v>778.335230769231</v>
      </c>
      <c r="DT452">
        <v>810.302461538462</v>
      </c>
      <c r="DU452">
        <v>24.3607</v>
      </c>
      <c r="DV452">
        <v>20.9217692307692</v>
      </c>
      <c r="DW452">
        <v>771.706538461538</v>
      </c>
      <c r="DX452">
        <v>24.0117307692308</v>
      </c>
      <c r="DY452">
        <v>500.035230769231</v>
      </c>
      <c r="DZ452">
        <v>89.9820692307692</v>
      </c>
      <c r="EA452">
        <v>0.0317799461538462</v>
      </c>
      <c r="EB452">
        <v>30.6084615384615</v>
      </c>
      <c r="EC452">
        <v>30.1081076923077</v>
      </c>
      <c r="ED452">
        <v>999.9</v>
      </c>
      <c r="EE452">
        <v>0</v>
      </c>
      <c r="EF452">
        <v>0</v>
      </c>
      <c r="EG452">
        <v>9996.87230769231</v>
      </c>
      <c r="EH452">
        <v>0</v>
      </c>
      <c r="EI452">
        <v>11.2953</v>
      </c>
      <c r="EJ452">
        <v>-31.9672692307692</v>
      </c>
      <c r="EK452">
        <v>797.769230769231</v>
      </c>
      <c r="EL452">
        <v>827.618230769231</v>
      </c>
      <c r="EM452">
        <v>3.43893307692308</v>
      </c>
      <c r="EN452">
        <v>810.302461538462</v>
      </c>
      <c r="EO452">
        <v>20.9217692307692</v>
      </c>
      <c r="EP452">
        <v>2.19202769230769</v>
      </c>
      <c r="EQ452">
        <v>1.88258538461539</v>
      </c>
      <c r="ER452">
        <v>18.9041615384615</v>
      </c>
      <c r="ES452">
        <v>16.4898769230769</v>
      </c>
      <c r="ET452">
        <v>1999.95</v>
      </c>
      <c r="EU452">
        <v>0.979995384615384</v>
      </c>
      <c r="EV452">
        <v>0.0200047</v>
      </c>
      <c r="EW452">
        <v>0</v>
      </c>
      <c r="EX452">
        <v>491.251538461538</v>
      </c>
      <c r="EY452">
        <v>5.00016</v>
      </c>
      <c r="EZ452">
        <v>10468.3461538462</v>
      </c>
      <c r="FA452">
        <v>18233.7076923077</v>
      </c>
      <c r="FB452">
        <v>48.5095384615385</v>
      </c>
      <c r="FC452">
        <v>48.9418461538462</v>
      </c>
      <c r="FD452">
        <v>48.9274615384615</v>
      </c>
      <c r="FE452">
        <v>48.5476923076923</v>
      </c>
      <c r="FF452">
        <v>50.375</v>
      </c>
      <c r="FG452">
        <v>1955.04</v>
      </c>
      <c r="FH452">
        <v>39.91</v>
      </c>
      <c r="FI452">
        <v>0</v>
      </c>
      <c r="FJ452">
        <v>1758482951.6</v>
      </c>
      <c r="FK452">
        <v>0</v>
      </c>
      <c r="FL452">
        <v>491.27748</v>
      </c>
      <c r="FM452">
        <v>-0.853000003787478</v>
      </c>
      <c r="FN452">
        <v>-11.8923076534481</v>
      </c>
      <c r="FO452">
        <v>10468.112</v>
      </c>
      <c r="FP452">
        <v>15</v>
      </c>
      <c r="FQ452">
        <v>0</v>
      </c>
      <c r="FR452" t="s">
        <v>441</v>
      </c>
      <c r="FS452">
        <v>1747249705.1</v>
      </c>
      <c r="FT452">
        <v>1747249711.1</v>
      </c>
      <c r="FU452">
        <v>0</v>
      </c>
      <c r="FV452">
        <v>0.871</v>
      </c>
      <c r="FW452">
        <v>0.066</v>
      </c>
      <c r="FX452">
        <v>5.486</v>
      </c>
      <c r="FY452">
        <v>0.145</v>
      </c>
      <c r="FZ452">
        <v>420</v>
      </c>
      <c r="GA452">
        <v>16</v>
      </c>
      <c r="GB452">
        <v>0.27</v>
      </c>
      <c r="GC452">
        <v>0.16</v>
      </c>
      <c r="GD452">
        <v>-32.2232666666667</v>
      </c>
      <c r="GE452">
        <v>1.9273792207792</v>
      </c>
      <c r="GF452">
        <v>0.556353318993925</v>
      </c>
      <c r="GG452">
        <v>0</v>
      </c>
      <c r="GH452">
        <v>491.348794117647</v>
      </c>
      <c r="GI452">
        <v>-1.01440794637266</v>
      </c>
      <c r="GJ452">
        <v>0.194333669906982</v>
      </c>
      <c r="GK452">
        <v>-1</v>
      </c>
      <c r="GL452">
        <v>3.46658571428571</v>
      </c>
      <c r="GM452">
        <v>-0.553200779220779</v>
      </c>
      <c r="GN452">
        <v>0.0561203156128847</v>
      </c>
      <c r="GO452">
        <v>0</v>
      </c>
      <c r="GP452">
        <v>0</v>
      </c>
      <c r="GQ452">
        <v>2</v>
      </c>
      <c r="GR452" t="s">
        <v>467</v>
      </c>
      <c r="GS452">
        <v>3.12536</v>
      </c>
      <c r="GT452">
        <v>2.65727</v>
      </c>
      <c r="GU452">
        <v>0.141778</v>
      </c>
      <c r="GV452">
        <v>0.145973</v>
      </c>
      <c r="GW452">
        <v>0.102328</v>
      </c>
      <c r="GX452">
        <v>0.0924731</v>
      </c>
      <c r="GY452">
        <v>22208.7</v>
      </c>
      <c r="GZ452">
        <v>20862.8</v>
      </c>
      <c r="HA452">
        <v>23139.4</v>
      </c>
      <c r="HB452">
        <v>23783.6</v>
      </c>
      <c r="HC452">
        <v>35400.2</v>
      </c>
      <c r="HD452">
        <v>35727.8</v>
      </c>
      <c r="HE452">
        <v>41713.4</v>
      </c>
      <c r="HF452">
        <v>42407.5</v>
      </c>
      <c r="HG452">
        <v>1.91075</v>
      </c>
      <c r="HH452">
        <v>1.80812</v>
      </c>
      <c r="HI452">
        <v>0.144739</v>
      </c>
      <c r="HJ452">
        <v>0</v>
      </c>
      <c r="HK452">
        <v>27.7426</v>
      </c>
      <c r="HL452">
        <v>999.9</v>
      </c>
      <c r="HM452">
        <v>51.007</v>
      </c>
      <c r="HN452">
        <v>30.545</v>
      </c>
      <c r="HO452">
        <v>24.9198</v>
      </c>
      <c r="HP452">
        <v>54.575</v>
      </c>
      <c r="HQ452">
        <v>42.7804</v>
      </c>
      <c r="HR452">
        <v>1</v>
      </c>
      <c r="HS452">
        <v>0.00595528</v>
      </c>
      <c r="HT452">
        <v>0.625896</v>
      </c>
      <c r="HU452">
        <v>20.2161</v>
      </c>
      <c r="HV452">
        <v>5.22972</v>
      </c>
      <c r="HW452">
        <v>11.992</v>
      </c>
      <c r="HX452">
        <v>4.9557</v>
      </c>
      <c r="HY452">
        <v>3.30385</v>
      </c>
      <c r="HZ452">
        <v>999.9</v>
      </c>
      <c r="IA452">
        <v>9999</v>
      </c>
      <c r="IB452">
        <v>9999</v>
      </c>
      <c r="IC452">
        <v>9999</v>
      </c>
      <c r="ID452">
        <v>1.86858</v>
      </c>
      <c r="IE452">
        <v>1.8643</v>
      </c>
      <c r="IF452">
        <v>1.87184</v>
      </c>
      <c r="IG452">
        <v>1.86279</v>
      </c>
      <c r="IH452">
        <v>1.86218</v>
      </c>
      <c r="II452">
        <v>1.86859</v>
      </c>
      <c r="IJ452">
        <v>1.85878</v>
      </c>
      <c r="IK452">
        <v>1.86512</v>
      </c>
      <c r="IL452">
        <v>5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6.689</v>
      </c>
      <c r="IZ452">
        <v>0.349</v>
      </c>
      <c r="JA452">
        <v>4.24591870636989</v>
      </c>
      <c r="JB452">
        <v>0.00406324532283829</v>
      </c>
      <c r="JC452">
        <v>-1.45373754250553e-06</v>
      </c>
      <c r="JD452">
        <v>2.45784242640463e-10</v>
      </c>
      <c r="JE452">
        <v>0.0444475935836347</v>
      </c>
      <c r="JF452">
        <v>0.00491888386651684</v>
      </c>
      <c r="JG452">
        <v>0.000226889049496401</v>
      </c>
      <c r="JH452">
        <v>4.01595507822366e-06</v>
      </c>
      <c r="JI452">
        <v>-0</v>
      </c>
      <c r="JJ452">
        <v>2035</v>
      </c>
      <c r="JK452">
        <v>2</v>
      </c>
      <c r="JL452">
        <v>30</v>
      </c>
      <c r="JM452">
        <v>187220.8</v>
      </c>
      <c r="JN452">
        <v>187220.6</v>
      </c>
      <c r="JO452">
        <v>1.80664</v>
      </c>
      <c r="JP452">
        <v>2.3584</v>
      </c>
      <c r="JQ452">
        <v>1.4978</v>
      </c>
      <c r="JR452">
        <v>2.32666</v>
      </c>
      <c r="JS452">
        <v>1.54419</v>
      </c>
      <c r="JT452">
        <v>2.33765</v>
      </c>
      <c r="JU452">
        <v>35.8711</v>
      </c>
      <c r="JV452">
        <v>24.1313</v>
      </c>
      <c r="JW452">
        <v>18</v>
      </c>
      <c r="JX452">
        <v>546.089</v>
      </c>
      <c r="JY452">
        <v>424.174</v>
      </c>
      <c r="JZ452">
        <v>27.5152</v>
      </c>
      <c r="KA452">
        <v>27.6341</v>
      </c>
      <c r="KB452">
        <v>30.0003</v>
      </c>
      <c r="KC452">
        <v>27.4986</v>
      </c>
      <c r="KD452">
        <v>27.5217</v>
      </c>
      <c r="KE452">
        <v>36.3159</v>
      </c>
      <c r="KF452">
        <v>28.5492</v>
      </c>
      <c r="KG452">
        <v>54.8098</v>
      </c>
      <c r="KH452">
        <v>27.4541</v>
      </c>
      <c r="KI452">
        <v>860.031</v>
      </c>
      <c r="KJ452">
        <v>21.1262</v>
      </c>
      <c r="KK452">
        <v>93.4932</v>
      </c>
      <c r="KL452">
        <v>98.8381</v>
      </c>
    </row>
    <row r="453" spans="1:298">
      <c r="A453">
        <v>437</v>
      </c>
      <c r="B453">
        <v>1758482954.1</v>
      </c>
      <c r="C453">
        <v>13626</v>
      </c>
      <c r="D453" t="s">
        <v>1321</v>
      </c>
      <c r="E453" t="s">
        <v>1322</v>
      </c>
      <c r="F453">
        <v>5</v>
      </c>
      <c r="G453" t="s">
        <v>436</v>
      </c>
      <c r="H453" t="s">
        <v>1220</v>
      </c>
      <c r="I453" t="s">
        <v>438</v>
      </c>
      <c r="J453">
        <v>1758482946.35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856.847652855411</v>
      </c>
      <c r="AL453">
        <v>834.897339393939</v>
      </c>
      <c r="AM453">
        <v>3.22031298701289</v>
      </c>
      <c r="AN453">
        <v>63.94</v>
      </c>
      <c r="AO453">
        <f>(AQ453 - AP453 + DZ453*1E3/(8.314*(EB453+273.15)) * AS453/DY453 * AR453) * DY453/(100*DM453) * 1000/(1000 - AQ453)</f>
        <v>0</v>
      </c>
      <c r="AP453">
        <v>20.9992365656012</v>
      </c>
      <c r="AQ453">
        <v>24.3618671328671</v>
      </c>
      <c r="AR453">
        <v>3.16299460387123e-05</v>
      </c>
      <c r="AS453">
        <v>94.9993966536346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2.96</v>
      </c>
      <c r="DN453">
        <v>0.5</v>
      </c>
      <c r="DO453" t="s">
        <v>440</v>
      </c>
      <c r="DP453">
        <v>2</v>
      </c>
      <c r="DQ453" t="b">
        <v>1</v>
      </c>
      <c r="DR453">
        <v>1758482946.35</v>
      </c>
      <c r="DS453">
        <v>792.71875</v>
      </c>
      <c r="DT453">
        <v>824.713</v>
      </c>
      <c r="DU453">
        <v>24.3597</v>
      </c>
      <c r="DV453">
        <v>20.9596916666667</v>
      </c>
      <c r="DW453">
        <v>786.057666666667</v>
      </c>
      <c r="DX453">
        <v>24.0107583333333</v>
      </c>
      <c r="DY453">
        <v>500.031166666667</v>
      </c>
      <c r="DZ453">
        <v>89.9814416666667</v>
      </c>
      <c r="EA453">
        <v>0.0316749583333333</v>
      </c>
      <c r="EB453">
        <v>30.5938083333333</v>
      </c>
      <c r="EC453">
        <v>30.112075</v>
      </c>
      <c r="ED453">
        <v>999.9</v>
      </c>
      <c r="EE453">
        <v>0</v>
      </c>
      <c r="EF453">
        <v>0</v>
      </c>
      <c r="EG453">
        <v>9999.00166666667</v>
      </c>
      <c r="EH453">
        <v>0</v>
      </c>
      <c r="EI453">
        <v>11.2953</v>
      </c>
      <c r="EJ453">
        <v>-31.9943083333333</v>
      </c>
      <c r="EK453">
        <v>812.511083333333</v>
      </c>
      <c r="EL453">
        <v>842.369416666667</v>
      </c>
      <c r="EM453">
        <v>3.400015</v>
      </c>
      <c r="EN453">
        <v>824.713</v>
      </c>
      <c r="EO453">
        <v>20.9596916666667</v>
      </c>
      <c r="EP453">
        <v>2.1919225</v>
      </c>
      <c r="EQ453">
        <v>1.88598333333333</v>
      </c>
      <c r="ER453">
        <v>18.9033916666667</v>
      </c>
      <c r="ES453">
        <v>16.5182333333333</v>
      </c>
      <c r="ET453">
        <v>1999.98666666667</v>
      </c>
      <c r="EU453">
        <v>0.97999575</v>
      </c>
      <c r="EV453">
        <v>0.0200043666666667</v>
      </c>
      <c r="EW453">
        <v>0</v>
      </c>
      <c r="EX453">
        <v>491.207583333333</v>
      </c>
      <c r="EY453">
        <v>5.00016</v>
      </c>
      <c r="EZ453">
        <v>10467.6416666667</v>
      </c>
      <c r="FA453">
        <v>18234.05</v>
      </c>
      <c r="FB453">
        <v>48.5103333333333</v>
      </c>
      <c r="FC453">
        <v>48.94225</v>
      </c>
      <c r="FD453">
        <v>48.9318333333333</v>
      </c>
      <c r="FE453">
        <v>48.5568333333333</v>
      </c>
      <c r="FF453">
        <v>50.375</v>
      </c>
      <c r="FG453">
        <v>1955.07666666667</v>
      </c>
      <c r="FH453">
        <v>39.91</v>
      </c>
      <c r="FI453">
        <v>0</v>
      </c>
      <c r="FJ453">
        <v>1758482955.8</v>
      </c>
      <c r="FK453">
        <v>0</v>
      </c>
      <c r="FL453">
        <v>491.258461538461</v>
      </c>
      <c r="FM453">
        <v>-0.189333333883509</v>
      </c>
      <c r="FN453">
        <v>-11.35042726409</v>
      </c>
      <c r="FO453">
        <v>10467.4307692308</v>
      </c>
      <c r="FP453">
        <v>15</v>
      </c>
      <c r="FQ453">
        <v>0</v>
      </c>
      <c r="FR453" t="s">
        <v>441</v>
      </c>
      <c r="FS453">
        <v>1747249705.1</v>
      </c>
      <c r="FT453">
        <v>1747249711.1</v>
      </c>
      <c r="FU453">
        <v>0</v>
      </c>
      <c r="FV453">
        <v>0.871</v>
      </c>
      <c r="FW453">
        <v>0.066</v>
      </c>
      <c r="FX453">
        <v>5.486</v>
      </c>
      <c r="FY453">
        <v>0.145</v>
      </c>
      <c r="FZ453">
        <v>420</v>
      </c>
      <c r="GA453">
        <v>16</v>
      </c>
      <c r="GB453">
        <v>0.27</v>
      </c>
      <c r="GC453">
        <v>0.16</v>
      </c>
      <c r="GD453">
        <v>-31.90969</v>
      </c>
      <c r="GE453">
        <v>0.782787969924771</v>
      </c>
      <c r="GF453">
        <v>0.468619093614419</v>
      </c>
      <c r="GG453">
        <v>0</v>
      </c>
      <c r="GH453">
        <v>491.293882352941</v>
      </c>
      <c r="GI453">
        <v>-0.795019099809024</v>
      </c>
      <c r="GJ453">
        <v>0.177221158726451</v>
      </c>
      <c r="GK453">
        <v>-1</v>
      </c>
      <c r="GL453">
        <v>3.433803</v>
      </c>
      <c r="GM453">
        <v>-0.559574436090231</v>
      </c>
      <c r="GN453">
        <v>0.054087746218529</v>
      </c>
      <c r="GO453">
        <v>0</v>
      </c>
      <c r="GP453">
        <v>0</v>
      </c>
      <c r="GQ453">
        <v>2</v>
      </c>
      <c r="GR453" t="s">
        <v>467</v>
      </c>
      <c r="GS453">
        <v>3.12557</v>
      </c>
      <c r="GT453">
        <v>2.65733</v>
      </c>
      <c r="GU453">
        <v>0.143286</v>
      </c>
      <c r="GV453">
        <v>0.147568</v>
      </c>
      <c r="GW453">
        <v>0.102335</v>
      </c>
      <c r="GX453">
        <v>0.0925654</v>
      </c>
      <c r="GY453">
        <v>22169.8</v>
      </c>
      <c r="GZ453">
        <v>20823.7</v>
      </c>
      <c r="HA453">
        <v>23139.5</v>
      </c>
      <c r="HB453">
        <v>23783.6</v>
      </c>
      <c r="HC453">
        <v>35400.1</v>
      </c>
      <c r="HD453">
        <v>35724.3</v>
      </c>
      <c r="HE453">
        <v>41713.5</v>
      </c>
      <c r="HF453">
        <v>42407.5</v>
      </c>
      <c r="HG453">
        <v>1.91103</v>
      </c>
      <c r="HH453">
        <v>1.80795</v>
      </c>
      <c r="HI453">
        <v>0.145454</v>
      </c>
      <c r="HJ453">
        <v>0</v>
      </c>
      <c r="HK453">
        <v>27.7385</v>
      </c>
      <c r="HL453">
        <v>999.9</v>
      </c>
      <c r="HM453">
        <v>50.983</v>
      </c>
      <c r="HN453">
        <v>30.545</v>
      </c>
      <c r="HO453">
        <v>24.9043</v>
      </c>
      <c r="HP453">
        <v>53.995</v>
      </c>
      <c r="HQ453">
        <v>42.6683</v>
      </c>
      <c r="HR453">
        <v>1</v>
      </c>
      <c r="HS453">
        <v>0.0057622</v>
      </c>
      <c r="HT453">
        <v>0.598333</v>
      </c>
      <c r="HU453">
        <v>20.2163</v>
      </c>
      <c r="HV453">
        <v>5.23032</v>
      </c>
      <c r="HW453">
        <v>11.992</v>
      </c>
      <c r="HX453">
        <v>4.9559</v>
      </c>
      <c r="HY453">
        <v>3.30395</v>
      </c>
      <c r="HZ453">
        <v>999.9</v>
      </c>
      <c r="IA453">
        <v>9999</v>
      </c>
      <c r="IB453">
        <v>9999</v>
      </c>
      <c r="IC453">
        <v>9999</v>
      </c>
      <c r="ID453">
        <v>1.86859</v>
      </c>
      <c r="IE453">
        <v>1.86429</v>
      </c>
      <c r="IF453">
        <v>1.87184</v>
      </c>
      <c r="IG453">
        <v>1.86278</v>
      </c>
      <c r="IH453">
        <v>1.86218</v>
      </c>
      <c r="II453">
        <v>1.86859</v>
      </c>
      <c r="IJ453">
        <v>1.8588</v>
      </c>
      <c r="IK453">
        <v>1.86511</v>
      </c>
      <c r="IL453">
        <v>5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6.716</v>
      </c>
      <c r="IZ453">
        <v>0.349</v>
      </c>
      <c r="JA453">
        <v>4.24591870636989</v>
      </c>
      <c r="JB453">
        <v>0.00406324532283829</v>
      </c>
      <c r="JC453">
        <v>-1.45373754250553e-06</v>
      </c>
      <c r="JD453">
        <v>2.45784242640463e-10</v>
      </c>
      <c r="JE453">
        <v>0.0444475935836347</v>
      </c>
      <c r="JF453">
        <v>0.00491888386651684</v>
      </c>
      <c r="JG453">
        <v>0.000226889049496401</v>
      </c>
      <c r="JH453">
        <v>4.01595507822366e-06</v>
      </c>
      <c r="JI453">
        <v>-0</v>
      </c>
      <c r="JJ453">
        <v>2035</v>
      </c>
      <c r="JK453">
        <v>2</v>
      </c>
      <c r="JL453">
        <v>30</v>
      </c>
      <c r="JM453">
        <v>187220.8</v>
      </c>
      <c r="JN453">
        <v>187220.7</v>
      </c>
      <c r="JO453">
        <v>1.82983</v>
      </c>
      <c r="JP453">
        <v>2.36938</v>
      </c>
      <c r="JQ453">
        <v>1.49902</v>
      </c>
      <c r="JR453">
        <v>2.32666</v>
      </c>
      <c r="JS453">
        <v>1.54419</v>
      </c>
      <c r="JT453">
        <v>2.28027</v>
      </c>
      <c r="JU453">
        <v>35.8711</v>
      </c>
      <c r="JV453">
        <v>24.1138</v>
      </c>
      <c r="JW453">
        <v>18</v>
      </c>
      <c r="JX453">
        <v>546.26</v>
      </c>
      <c r="JY453">
        <v>424.067</v>
      </c>
      <c r="JZ453">
        <v>27.429</v>
      </c>
      <c r="KA453">
        <v>27.6323</v>
      </c>
      <c r="KB453">
        <v>30.0001</v>
      </c>
      <c r="KC453">
        <v>27.4977</v>
      </c>
      <c r="KD453">
        <v>27.5209</v>
      </c>
      <c r="KE453">
        <v>36.7746</v>
      </c>
      <c r="KF453">
        <v>28.2729</v>
      </c>
      <c r="KG453">
        <v>54.8098</v>
      </c>
      <c r="KH453">
        <v>27.3491</v>
      </c>
      <c r="KI453">
        <v>873.698</v>
      </c>
      <c r="KJ453">
        <v>21.1605</v>
      </c>
      <c r="KK453">
        <v>93.4934</v>
      </c>
      <c r="KL453">
        <v>98.838</v>
      </c>
    </row>
    <row r="454" spans="1:298">
      <c r="A454">
        <v>438</v>
      </c>
      <c r="B454">
        <v>1758482960.1</v>
      </c>
      <c r="C454">
        <v>13632</v>
      </c>
      <c r="D454" t="s">
        <v>1323</v>
      </c>
      <c r="E454" t="s">
        <v>1324</v>
      </c>
      <c r="F454">
        <v>5</v>
      </c>
      <c r="G454" t="s">
        <v>436</v>
      </c>
      <c r="H454" t="s">
        <v>1220</v>
      </c>
      <c r="I454" t="s">
        <v>438</v>
      </c>
      <c r="J454">
        <v>1758482952.68333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877.677475535931</v>
      </c>
      <c r="AL454">
        <v>855.498357575757</v>
      </c>
      <c r="AM454">
        <v>3.44759004328993</v>
      </c>
      <c r="AN454">
        <v>63.94</v>
      </c>
      <c r="AO454">
        <f>(AQ454 - AP454 + DZ454*1E3/(8.314*(EB454+273.15)) * AS454/DY454 * AR454) * DY454/(100*DM454) * 1000/(1000 - AQ454)</f>
        <v>0</v>
      </c>
      <c r="AP454">
        <v>21.0517743739523</v>
      </c>
      <c r="AQ454">
        <v>24.361834965035</v>
      </c>
      <c r="AR454">
        <v>1.84025690489441e-05</v>
      </c>
      <c r="AS454">
        <v>94.9993966536346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2.96</v>
      </c>
      <c r="DN454">
        <v>0.5</v>
      </c>
      <c r="DO454" t="s">
        <v>440</v>
      </c>
      <c r="DP454">
        <v>2</v>
      </c>
      <c r="DQ454" t="b">
        <v>1</v>
      </c>
      <c r="DR454">
        <v>1758482952.68333</v>
      </c>
      <c r="DS454">
        <v>813.507666666667</v>
      </c>
      <c r="DT454">
        <v>845.49625</v>
      </c>
      <c r="DU454">
        <v>24.3600083333333</v>
      </c>
      <c r="DV454">
        <v>21.0211166666667</v>
      </c>
      <c r="DW454">
        <v>806.800666666667</v>
      </c>
      <c r="DX454">
        <v>24.0110583333333</v>
      </c>
      <c r="DY454">
        <v>500.00725</v>
      </c>
      <c r="DZ454">
        <v>89.9812083333333</v>
      </c>
      <c r="EA454">
        <v>0.0317348666666667</v>
      </c>
      <c r="EB454">
        <v>30.5687166666667</v>
      </c>
      <c r="EC454">
        <v>30.10395</v>
      </c>
      <c r="ED454">
        <v>999.9</v>
      </c>
      <c r="EE454">
        <v>0</v>
      </c>
      <c r="EF454">
        <v>0</v>
      </c>
      <c r="EG454">
        <v>9963.22</v>
      </c>
      <c r="EH454">
        <v>0</v>
      </c>
      <c r="EI454">
        <v>11.2953</v>
      </c>
      <c r="EJ454">
        <v>-31.9887583333333</v>
      </c>
      <c r="EK454">
        <v>833.819416666667</v>
      </c>
      <c r="EL454">
        <v>863.652</v>
      </c>
      <c r="EM454">
        <v>3.33890416666667</v>
      </c>
      <c r="EN454">
        <v>845.49625</v>
      </c>
      <c r="EO454">
        <v>21.0211166666667</v>
      </c>
      <c r="EP454">
        <v>2.19194416666667</v>
      </c>
      <c r="EQ454">
        <v>1.891505</v>
      </c>
      <c r="ER454">
        <v>18.9035583333333</v>
      </c>
      <c r="ES454">
        <v>16.5642083333333</v>
      </c>
      <c r="ET454">
        <v>1999.96916666667</v>
      </c>
      <c r="EU454">
        <v>0.9799955</v>
      </c>
      <c r="EV454">
        <v>0.0200046</v>
      </c>
      <c r="EW454">
        <v>0</v>
      </c>
      <c r="EX454">
        <v>491.274666666667</v>
      </c>
      <c r="EY454">
        <v>5.00016</v>
      </c>
      <c r="EZ454">
        <v>10466.3666666667</v>
      </c>
      <c r="FA454">
        <v>18233.8916666667</v>
      </c>
      <c r="FB454">
        <v>48.5103333333333</v>
      </c>
      <c r="FC454">
        <v>48.9475</v>
      </c>
      <c r="FD454">
        <v>48.9318333333333</v>
      </c>
      <c r="FE454">
        <v>48.5516666666667</v>
      </c>
      <c r="FF454">
        <v>50.375</v>
      </c>
      <c r="FG454">
        <v>1955.05916666667</v>
      </c>
      <c r="FH454">
        <v>39.91</v>
      </c>
      <c r="FI454">
        <v>0</v>
      </c>
      <c r="FJ454">
        <v>1758482961.2</v>
      </c>
      <c r="FK454">
        <v>0</v>
      </c>
      <c r="FL454">
        <v>491.25872</v>
      </c>
      <c r="FM454">
        <v>0.440153843165343</v>
      </c>
      <c r="FN454">
        <v>-10.6999999284763</v>
      </c>
      <c r="FO454">
        <v>10466.32</v>
      </c>
      <c r="FP454">
        <v>15</v>
      </c>
      <c r="FQ454">
        <v>0</v>
      </c>
      <c r="FR454" t="s">
        <v>441</v>
      </c>
      <c r="FS454">
        <v>1747249705.1</v>
      </c>
      <c r="FT454">
        <v>1747249711.1</v>
      </c>
      <c r="FU454">
        <v>0</v>
      </c>
      <c r="FV454">
        <v>0.871</v>
      </c>
      <c r="FW454">
        <v>0.066</v>
      </c>
      <c r="FX454">
        <v>5.486</v>
      </c>
      <c r="FY454">
        <v>0.145</v>
      </c>
      <c r="FZ454">
        <v>420</v>
      </c>
      <c r="GA454">
        <v>16</v>
      </c>
      <c r="GB454">
        <v>0.27</v>
      </c>
      <c r="GC454">
        <v>0.16</v>
      </c>
      <c r="GD454">
        <v>-32.070495</v>
      </c>
      <c r="GE454">
        <v>0.476332330827006</v>
      </c>
      <c r="GF454">
        <v>0.391142946344428</v>
      </c>
      <c r="GG454">
        <v>1</v>
      </c>
      <c r="GH454">
        <v>491.301323529412</v>
      </c>
      <c r="GI454">
        <v>0.344522535352797</v>
      </c>
      <c r="GJ454">
        <v>0.18773725704202</v>
      </c>
      <c r="GK454">
        <v>-1</v>
      </c>
      <c r="GL454">
        <v>3.3790625</v>
      </c>
      <c r="GM454">
        <v>-0.571697593984956</v>
      </c>
      <c r="GN454">
        <v>0.0551096453331901</v>
      </c>
      <c r="GO454">
        <v>0</v>
      </c>
      <c r="GP454">
        <v>1</v>
      </c>
      <c r="GQ454">
        <v>2</v>
      </c>
      <c r="GR454" t="s">
        <v>448</v>
      </c>
      <c r="GS454">
        <v>3.1253</v>
      </c>
      <c r="GT454">
        <v>2.65739</v>
      </c>
      <c r="GU454">
        <v>0.145629</v>
      </c>
      <c r="GV454">
        <v>0.149738</v>
      </c>
      <c r="GW454">
        <v>0.102351</v>
      </c>
      <c r="GX454">
        <v>0.092771</v>
      </c>
      <c r="GY454">
        <v>22109.3</v>
      </c>
      <c r="GZ454">
        <v>20770.5</v>
      </c>
      <c r="HA454">
        <v>23139.7</v>
      </c>
      <c r="HB454">
        <v>23783.3</v>
      </c>
      <c r="HC454">
        <v>35400</v>
      </c>
      <c r="HD454">
        <v>35716.1</v>
      </c>
      <c r="HE454">
        <v>41713.9</v>
      </c>
      <c r="HF454">
        <v>42407.2</v>
      </c>
      <c r="HG454">
        <v>1.91052</v>
      </c>
      <c r="HH454">
        <v>1.80853</v>
      </c>
      <c r="HI454">
        <v>0.144977</v>
      </c>
      <c r="HJ454">
        <v>0</v>
      </c>
      <c r="HK454">
        <v>27.7288</v>
      </c>
      <c r="HL454">
        <v>999.9</v>
      </c>
      <c r="HM454">
        <v>51.007</v>
      </c>
      <c r="HN454">
        <v>30.545</v>
      </c>
      <c r="HO454">
        <v>24.9185</v>
      </c>
      <c r="HP454">
        <v>54.235</v>
      </c>
      <c r="HQ454">
        <v>42.7925</v>
      </c>
      <c r="HR454">
        <v>1</v>
      </c>
      <c r="HS454">
        <v>0.00579014</v>
      </c>
      <c r="HT454">
        <v>0.73222</v>
      </c>
      <c r="HU454">
        <v>20.2155</v>
      </c>
      <c r="HV454">
        <v>5.22927</v>
      </c>
      <c r="HW454">
        <v>11.992</v>
      </c>
      <c r="HX454">
        <v>4.9557</v>
      </c>
      <c r="HY454">
        <v>3.30395</v>
      </c>
      <c r="HZ454">
        <v>999.9</v>
      </c>
      <c r="IA454">
        <v>9999</v>
      </c>
      <c r="IB454">
        <v>9999</v>
      </c>
      <c r="IC454">
        <v>9999</v>
      </c>
      <c r="ID454">
        <v>1.86857</v>
      </c>
      <c r="IE454">
        <v>1.86427</v>
      </c>
      <c r="IF454">
        <v>1.87181</v>
      </c>
      <c r="IG454">
        <v>1.86275</v>
      </c>
      <c r="IH454">
        <v>1.86218</v>
      </c>
      <c r="II454">
        <v>1.86859</v>
      </c>
      <c r="IJ454">
        <v>1.85873</v>
      </c>
      <c r="IK454">
        <v>1.8651</v>
      </c>
      <c r="IL454">
        <v>5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6.76</v>
      </c>
      <c r="IZ454">
        <v>0.3491</v>
      </c>
      <c r="JA454">
        <v>4.24591870636989</v>
      </c>
      <c r="JB454">
        <v>0.00406324532283829</v>
      </c>
      <c r="JC454">
        <v>-1.45373754250553e-06</v>
      </c>
      <c r="JD454">
        <v>2.45784242640463e-10</v>
      </c>
      <c r="JE454">
        <v>0.0444475935836347</v>
      </c>
      <c r="JF454">
        <v>0.00491888386651684</v>
      </c>
      <c r="JG454">
        <v>0.000226889049496401</v>
      </c>
      <c r="JH454">
        <v>4.01595507822366e-06</v>
      </c>
      <c r="JI454">
        <v>-0</v>
      </c>
      <c r="JJ454">
        <v>2035</v>
      </c>
      <c r="JK454">
        <v>2</v>
      </c>
      <c r="JL454">
        <v>30</v>
      </c>
      <c r="JM454">
        <v>187220.9</v>
      </c>
      <c r="JN454">
        <v>187220.8</v>
      </c>
      <c r="JO454">
        <v>1.86401</v>
      </c>
      <c r="JP454">
        <v>2.36694</v>
      </c>
      <c r="JQ454">
        <v>1.49902</v>
      </c>
      <c r="JR454">
        <v>2.32544</v>
      </c>
      <c r="JS454">
        <v>1.54419</v>
      </c>
      <c r="JT454">
        <v>2.29248</v>
      </c>
      <c r="JU454">
        <v>35.8711</v>
      </c>
      <c r="JV454">
        <v>24.1138</v>
      </c>
      <c r="JW454">
        <v>18</v>
      </c>
      <c r="JX454">
        <v>545.924</v>
      </c>
      <c r="JY454">
        <v>424.39</v>
      </c>
      <c r="JZ454">
        <v>27.2912</v>
      </c>
      <c r="KA454">
        <v>27.6323</v>
      </c>
      <c r="KB454">
        <v>30.0001</v>
      </c>
      <c r="KC454">
        <v>27.4964</v>
      </c>
      <c r="KD454">
        <v>27.5194</v>
      </c>
      <c r="KE454">
        <v>37.458</v>
      </c>
      <c r="KF454">
        <v>27.9998</v>
      </c>
      <c r="KG454">
        <v>54.8098</v>
      </c>
      <c r="KH454">
        <v>27.2446</v>
      </c>
      <c r="KI454">
        <v>894.031</v>
      </c>
      <c r="KJ454">
        <v>21.2078</v>
      </c>
      <c r="KK454">
        <v>93.4942</v>
      </c>
      <c r="KL454">
        <v>98.8372</v>
      </c>
    </row>
    <row r="455" spans="1:298">
      <c r="A455">
        <v>439</v>
      </c>
      <c r="B455">
        <v>1758482965.1</v>
      </c>
      <c r="C455">
        <v>13637</v>
      </c>
      <c r="D455" t="s">
        <v>1325</v>
      </c>
      <c r="E455" t="s">
        <v>1326</v>
      </c>
      <c r="F455">
        <v>5</v>
      </c>
      <c r="G455" t="s">
        <v>436</v>
      </c>
      <c r="H455" t="s">
        <v>1220</v>
      </c>
      <c r="I455" t="s">
        <v>438</v>
      </c>
      <c r="J455">
        <v>1758482957.68333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893.470915504762</v>
      </c>
      <c r="AL455">
        <v>871.776945454546</v>
      </c>
      <c r="AM455">
        <v>3.25021168831172</v>
      </c>
      <c r="AN455">
        <v>63.94</v>
      </c>
      <c r="AO455">
        <f>(AQ455 - AP455 + DZ455*1E3/(8.314*(EB455+273.15)) * AS455/DY455 * AR455) * DY455/(100*DM455) * 1000/(1000 - AQ455)</f>
        <v>0</v>
      </c>
      <c r="AP455">
        <v>21.1020887351238</v>
      </c>
      <c r="AQ455">
        <v>24.3674671328671</v>
      </c>
      <c r="AR455">
        <v>4.36736863771987e-05</v>
      </c>
      <c r="AS455">
        <v>94.9993966536346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2.96</v>
      </c>
      <c r="DN455">
        <v>0.5</v>
      </c>
      <c r="DO455" t="s">
        <v>440</v>
      </c>
      <c r="DP455">
        <v>2</v>
      </c>
      <c r="DQ455" t="b">
        <v>1</v>
      </c>
      <c r="DR455">
        <v>1758482957.68333</v>
      </c>
      <c r="DS455">
        <v>829.77025</v>
      </c>
      <c r="DT455">
        <v>861.548</v>
      </c>
      <c r="DU455">
        <v>24.362925</v>
      </c>
      <c r="DV455">
        <v>21.06745</v>
      </c>
      <c r="DW455">
        <v>823.027833333333</v>
      </c>
      <c r="DX455">
        <v>24.0139</v>
      </c>
      <c r="DY455">
        <v>499.965583333333</v>
      </c>
      <c r="DZ455">
        <v>89.9817666666667</v>
      </c>
      <c r="EA455">
        <v>0.0318118333333333</v>
      </c>
      <c r="EB455">
        <v>30.5472333333333</v>
      </c>
      <c r="EC455">
        <v>30.10085</v>
      </c>
      <c r="ED455">
        <v>999.9</v>
      </c>
      <c r="EE455">
        <v>0</v>
      </c>
      <c r="EF455">
        <v>0</v>
      </c>
      <c r="EG455">
        <v>9974.31416666667</v>
      </c>
      <c r="EH455">
        <v>0</v>
      </c>
      <c r="EI455">
        <v>11.2953</v>
      </c>
      <c r="EJ455">
        <v>-31.7779</v>
      </c>
      <c r="EK455">
        <v>850.49075</v>
      </c>
      <c r="EL455">
        <v>880.09</v>
      </c>
      <c r="EM455">
        <v>3.29547416666667</v>
      </c>
      <c r="EN455">
        <v>861.548</v>
      </c>
      <c r="EO455">
        <v>21.06745</v>
      </c>
      <c r="EP455">
        <v>2.19222</v>
      </c>
      <c r="EQ455">
        <v>1.89568666666667</v>
      </c>
      <c r="ER455">
        <v>18.9055583333333</v>
      </c>
      <c r="ES455">
        <v>16.5989416666667</v>
      </c>
      <c r="ET455">
        <v>1999.9525</v>
      </c>
      <c r="EU455">
        <v>0.97999525</v>
      </c>
      <c r="EV455">
        <v>0.0200048333333333</v>
      </c>
      <c r="EW455">
        <v>0</v>
      </c>
      <c r="EX455">
        <v>491.21275</v>
      </c>
      <c r="EY455">
        <v>5.00016</v>
      </c>
      <c r="EZ455">
        <v>10465.1083333333</v>
      </c>
      <c r="FA455">
        <v>18233.7333333333</v>
      </c>
      <c r="FB455">
        <v>48.5051666666667</v>
      </c>
      <c r="FC455">
        <v>48.94225</v>
      </c>
      <c r="FD455">
        <v>48.9318333333333</v>
      </c>
      <c r="FE455">
        <v>48.5568333333333</v>
      </c>
      <c r="FF455">
        <v>50.375</v>
      </c>
      <c r="FG455">
        <v>1955.0425</v>
      </c>
      <c r="FH455">
        <v>39.91</v>
      </c>
      <c r="FI455">
        <v>0</v>
      </c>
      <c r="FJ455">
        <v>1758482966.6</v>
      </c>
      <c r="FK455">
        <v>0</v>
      </c>
      <c r="FL455">
        <v>491.208576923077</v>
      </c>
      <c r="FM455">
        <v>-1.40885469552975</v>
      </c>
      <c r="FN455">
        <v>-14.4581196390254</v>
      </c>
      <c r="FO455">
        <v>10465.2576923077</v>
      </c>
      <c r="FP455">
        <v>15</v>
      </c>
      <c r="FQ455">
        <v>0</v>
      </c>
      <c r="FR455" t="s">
        <v>441</v>
      </c>
      <c r="FS455">
        <v>1747249705.1</v>
      </c>
      <c r="FT455">
        <v>1747249711.1</v>
      </c>
      <c r="FU455">
        <v>0</v>
      </c>
      <c r="FV455">
        <v>0.871</v>
      </c>
      <c r="FW455">
        <v>0.066</v>
      </c>
      <c r="FX455">
        <v>5.486</v>
      </c>
      <c r="FY455">
        <v>0.145</v>
      </c>
      <c r="FZ455">
        <v>420</v>
      </c>
      <c r="GA455">
        <v>16</v>
      </c>
      <c r="GB455">
        <v>0.27</v>
      </c>
      <c r="GC455">
        <v>0.16</v>
      </c>
      <c r="GD455">
        <v>-31.87601</v>
      </c>
      <c r="GE455">
        <v>1.6047879699248</v>
      </c>
      <c r="GF455">
        <v>0.496183508291036</v>
      </c>
      <c r="GG455">
        <v>0</v>
      </c>
      <c r="GH455">
        <v>491.233441176471</v>
      </c>
      <c r="GI455">
        <v>-0.399373569240088</v>
      </c>
      <c r="GJ455">
        <v>0.200011645422205</v>
      </c>
      <c r="GK455">
        <v>-1</v>
      </c>
      <c r="GL455">
        <v>3.3238375</v>
      </c>
      <c r="GM455">
        <v>-0.542303909774434</v>
      </c>
      <c r="GN455">
        <v>0.052369340159582</v>
      </c>
      <c r="GO455">
        <v>0</v>
      </c>
      <c r="GP455">
        <v>0</v>
      </c>
      <c r="GQ455">
        <v>2</v>
      </c>
      <c r="GR455" t="s">
        <v>467</v>
      </c>
      <c r="GS455">
        <v>3.12551</v>
      </c>
      <c r="GT455">
        <v>2.65771</v>
      </c>
      <c r="GU455">
        <v>0.147491</v>
      </c>
      <c r="GV455">
        <v>0.151702</v>
      </c>
      <c r="GW455">
        <v>0.102353</v>
      </c>
      <c r="GX455">
        <v>0.092898</v>
      </c>
      <c r="GY455">
        <v>22061.3</v>
      </c>
      <c r="GZ455">
        <v>20722.8</v>
      </c>
      <c r="HA455">
        <v>23139.8</v>
      </c>
      <c r="HB455">
        <v>23783.6</v>
      </c>
      <c r="HC455">
        <v>35400.1</v>
      </c>
      <c r="HD455">
        <v>35711.6</v>
      </c>
      <c r="HE455">
        <v>41713.9</v>
      </c>
      <c r="HF455">
        <v>42407.6</v>
      </c>
      <c r="HG455">
        <v>1.91118</v>
      </c>
      <c r="HH455">
        <v>1.80812</v>
      </c>
      <c r="HI455">
        <v>0.145886</v>
      </c>
      <c r="HJ455">
        <v>0</v>
      </c>
      <c r="HK455">
        <v>27.7218</v>
      </c>
      <c r="HL455">
        <v>999.9</v>
      </c>
      <c r="HM455">
        <v>50.983</v>
      </c>
      <c r="HN455">
        <v>30.534</v>
      </c>
      <c r="HO455">
        <v>24.8901</v>
      </c>
      <c r="HP455">
        <v>54.245</v>
      </c>
      <c r="HQ455">
        <v>42.7444</v>
      </c>
      <c r="HR455">
        <v>1</v>
      </c>
      <c r="HS455">
        <v>0.00564278</v>
      </c>
      <c r="HT455">
        <v>0.744186</v>
      </c>
      <c r="HU455">
        <v>20.2154</v>
      </c>
      <c r="HV455">
        <v>5.22927</v>
      </c>
      <c r="HW455">
        <v>11.992</v>
      </c>
      <c r="HX455">
        <v>4.9557</v>
      </c>
      <c r="HY455">
        <v>3.30395</v>
      </c>
      <c r="HZ455">
        <v>999.9</v>
      </c>
      <c r="IA455">
        <v>9999</v>
      </c>
      <c r="IB455">
        <v>9999</v>
      </c>
      <c r="IC455">
        <v>9999</v>
      </c>
      <c r="ID455">
        <v>1.86858</v>
      </c>
      <c r="IE455">
        <v>1.86422</v>
      </c>
      <c r="IF455">
        <v>1.87181</v>
      </c>
      <c r="IG455">
        <v>1.86278</v>
      </c>
      <c r="IH455">
        <v>1.86218</v>
      </c>
      <c r="II455">
        <v>1.86859</v>
      </c>
      <c r="IJ455">
        <v>1.85873</v>
      </c>
      <c r="IK455">
        <v>1.8651</v>
      </c>
      <c r="IL455">
        <v>5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6.794</v>
      </c>
      <c r="IZ455">
        <v>0.3491</v>
      </c>
      <c r="JA455">
        <v>4.24591870636989</v>
      </c>
      <c r="JB455">
        <v>0.00406324532283829</v>
      </c>
      <c r="JC455">
        <v>-1.45373754250553e-06</v>
      </c>
      <c r="JD455">
        <v>2.45784242640463e-10</v>
      </c>
      <c r="JE455">
        <v>0.0444475935836347</v>
      </c>
      <c r="JF455">
        <v>0.00491888386651684</v>
      </c>
      <c r="JG455">
        <v>0.000226889049496401</v>
      </c>
      <c r="JH455">
        <v>4.01595507822366e-06</v>
      </c>
      <c r="JI455">
        <v>-0</v>
      </c>
      <c r="JJ455">
        <v>2035</v>
      </c>
      <c r="JK455">
        <v>2</v>
      </c>
      <c r="JL455">
        <v>30</v>
      </c>
      <c r="JM455">
        <v>187221</v>
      </c>
      <c r="JN455">
        <v>187220.9</v>
      </c>
      <c r="JO455">
        <v>1.89575</v>
      </c>
      <c r="JP455">
        <v>2.35229</v>
      </c>
      <c r="JQ455">
        <v>1.4978</v>
      </c>
      <c r="JR455">
        <v>2.32666</v>
      </c>
      <c r="JS455">
        <v>1.54419</v>
      </c>
      <c r="JT455">
        <v>2.36206</v>
      </c>
      <c r="JU455">
        <v>35.8711</v>
      </c>
      <c r="JV455">
        <v>24.1225</v>
      </c>
      <c r="JW455">
        <v>18</v>
      </c>
      <c r="JX455">
        <v>546.332</v>
      </c>
      <c r="JY455">
        <v>424.147</v>
      </c>
      <c r="JZ455">
        <v>27.1869</v>
      </c>
      <c r="KA455">
        <v>27.6323</v>
      </c>
      <c r="KB455">
        <v>30</v>
      </c>
      <c r="KC455">
        <v>27.4948</v>
      </c>
      <c r="KD455">
        <v>27.5179</v>
      </c>
      <c r="KE455">
        <v>38.043</v>
      </c>
      <c r="KF455">
        <v>27.9998</v>
      </c>
      <c r="KG455">
        <v>55.1802</v>
      </c>
      <c r="KH455">
        <v>27.15</v>
      </c>
      <c r="KI455">
        <v>907.617</v>
      </c>
      <c r="KJ455">
        <v>21.1415</v>
      </c>
      <c r="KK455">
        <v>93.4943</v>
      </c>
      <c r="KL455">
        <v>98.8383</v>
      </c>
    </row>
    <row r="456" spans="1:298">
      <c r="A456">
        <v>440</v>
      </c>
      <c r="B456">
        <v>1758482970.1</v>
      </c>
      <c r="C456">
        <v>13642</v>
      </c>
      <c r="D456" t="s">
        <v>1327</v>
      </c>
      <c r="E456" t="s">
        <v>1328</v>
      </c>
      <c r="F456">
        <v>5</v>
      </c>
      <c r="G456" t="s">
        <v>436</v>
      </c>
      <c r="H456" t="s">
        <v>1220</v>
      </c>
      <c r="I456" t="s">
        <v>438</v>
      </c>
      <c r="J456">
        <v>1758482962.02308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911.53439945974</v>
      </c>
      <c r="AL456">
        <v>889.145793939394</v>
      </c>
      <c r="AM456">
        <v>3.49814415584407</v>
      </c>
      <c r="AN456">
        <v>63.94</v>
      </c>
      <c r="AO456">
        <f>(AQ456 - AP456 + DZ456*1E3/(8.314*(EB456+273.15)) * AS456/DY456 * AR456) * DY456/(100*DM456) * 1000/(1000 - AQ456)</f>
        <v>0</v>
      </c>
      <c r="AP456">
        <v>21.1414306414467</v>
      </c>
      <c r="AQ456">
        <v>24.3699468531469</v>
      </c>
      <c r="AR456">
        <v>2.90444630134682e-05</v>
      </c>
      <c r="AS456">
        <v>94.9993966536346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2.96</v>
      </c>
      <c r="DN456">
        <v>0.5</v>
      </c>
      <c r="DO456" t="s">
        <v>440</v>
      </c>
      <c r="DP456">
        <v>2</v>
      </c>
      <c r="DQ456" t="b">
        <v>1</v>
      </c>
      <c r="DR456">
        <v>1758482962.02308</v>
      </c>
      <c r="DS456">
        <v>844.016538461539</v>
      </c>
      <c r="DT456">
        <v>876.164692307692</v>
      </c>
      <c r="DU456">
        <v>24.3654076923077</v>
      </c>
      <c r="DV456">
        <v>21.1055384615385</v>
      </c>
      <c r="DW456">
        <v>837.243461538461</v>
      </c>
      <c r="DX456">
        <v>24.0163153846154</v>
      </c>
      <c r="DY456">
        <v>500.005</v>
      </c>
      <c r="DZ456">
        <v>89.9816153846154</v>
      </c>
      <c r="EA456">
        <v>0.0317679</v>
      </c>
      <c r="EB456">
        <v>30.5274923076923</v>
      </c>
      <c r="EC456">
        <v>30.0947615384615</v>
      </c>
      <c r="ED456">
        <v>999.9</v>
      </c>
      <c r="EE456">
        <v>0</v>
      </c>
      <c r="EF456">
        <v>0</v>
      </c>
      <c r="EG456">
        <v>9987.73769230769</v>
      </c>
      <c r="EH456">
        <v>0</v>
      </c>
      <c r="EI456">
        <v>11.2953</v>
      </c>
      <c r="EJ456">
        <v>-32.1483384615385</v>
      </c>
      <c r="EK456">
        <v>865.095</v>
      </c>
      <c r="EL456">
        <v>895.056153846154</v>
      </c>
      <c r="EM456">
        <v>3.25985384615385</v>
      </c>
      <c r="EN456">
        <v>876.164692307692</v>
      </c>
      <c r="EO456">
        <v>21.1055384615385</v>
      </c>
      <c r="EP456">
        <v>2.19243846153846</v>
      </c>
      <c r="EQ456">
        <v>1.89911307692308</v>
      </c>
      <c r="ER456">
        <v>18.9071538461538</v>
      </c>
      <c r="ES456">
        <v>16.6273307692308</v>
      </c>
      <c r="ET456">
        <v>1999.96923076923</v>
      </c>
      <c r="EU456">
        <v>0.979995384615385</v>
      </c>
      <c r="EV456">
        <v>0.0200047076923077</v>
      </c>
      <c r="EW456">
        <v>0</v>
      </c>
      <c r="EX456">
        <v>491.149769230769</v>
      </c>
      <c r="EY456">
        <v>5.00016</v>
      </c>
      <c r="EZ456">
        <v>10464.4461538462</v>
      </c>
      <c r="FA456">
        <v>18233.8846153846</v>
      </c>
      <c r="FB456">
        <v>48.5047692307692</v>
      </c>
      <c r="FC456">
        <v>48.9418461538462</v>
      </c>
      <c r="FD456">
        <v>48.9322307692308</v>
      </c>
      <c r="FE456">
        <v>48.5476923076923</v>
      </c>
      <c r="FF456">
        <v>50.375</v>
      </c>
      <c r="FG456">
        <v>1955.05923076923</v>
      </c>
      <c r="FH456">
        <v>39.91</v>
      </c>
      <c r="FI456">
        <v>0</v>
      </c>
      <c r="FJ456">
        <v>1758482971.4</v>
      </c>
      <c r="FK456">
        <v>0</v>
      </c>
      <c r="FL456">
        <v>491.147730769231</v>
      </c>
      <c r="FM456">
        <v>-1.72235897038755</v>
      </c>
      <c r="FN456">
        <v>-7.54188032271346</v>
      </c>
      <c r="FO456">
        <v>10464.5384615385</v>
      </c>
      <c r="FP456">
        <v>15</v>
      </c>
      <c r="FQ456">
        <v>0</v>
      </c>
      <c r="FR456" t="s">
        <v>441</v>
      </c>
      <c r="FS456">
        <v>1747249705.1</v>
      </c>
      <c r="FT456">
        <v>1747249711.1</v>
      </c>
      <c r="FU456">
        <v>0</v>
      </c>
      <c r="FV456">
        <v>0.871</v>
      </c>
      <c r="FW456">
        <v>0.066</v>
      </c>
      <c r="FX456">
        <v>5.486</v>
      </c>
      <c r="FY456">
        <v>0.145</v>
      </c>
      <c r="FZ456">
        <v>420</v>
      </c>
      <c r="GA456">
        <v>16</v>
      </c>
      <c r="GB456">
        <v>0.27</v>
      </c>
      <c r="GC456">
        <v>0.16</v>
      </c>
      <c r="GD456">
        <v>-32.0040571428571</v>
      </c>
      <c r="GE456">
        <v>-2.93285454545456</v>
      </c>
      <c r="GF456">
        <v>0.601922241910135</v>
      </c>
      <c r="GG456">
        <v>0</v>
      </c>
      <c r="GH456">
        <v>491.182794117647</v>
      </c>
      <c r="GI456">
        <v>-0.94320855633077</v>
      </c>
      <c r="GJ456">
        <v>0.223445713819312</v>
      </c>
      <c r="GK456">
        <v>-1</v>
      </c>
      <c r="GL456">
        <v>3.28507666666667</v>
      </c>
      <c r="GM456">
        <v>-0.497530909090911</v>
      </c>
      <c r="GN456">
        <v>0.0504551478645316</v>
      </c>
      <c r="GO456">
        <v>0</v>
      </c>
      <c r="GP456">
        <v>0</v>
      </c>
      <c r="GQ456">
        <v>2</v>
      </c>
      <c r="GR456" t="s">
        <v>467</v>
      </c>
      <c r="GS456">
        <v>3.12562</v>
      </c>
      <c r="GT456">
        <v>2.6575</v>
      </c>
      <c r="GU456">
        <v>0.149445</v>
      </c>
      <c r="GV456">
        <v>0.153589</v>
      </c>
      <c r="GW456">
        <v>0.102364</v>
      </c>
      <c r="GX456">
        <v>0.092985</v>
      </c>
      <c r="GY456">
        <v>22010.7</v>
      </c>
      <c r="GZ456">
        <v>20676.9</v>
      </c>
      <c r="HA456">
        <v>23139.7</v>
      </c>
      <c r="HB456">
        <v>23783.7</v>
      </c>
      <c r="HC456">
        <v>35399.7</v>
      </c>
      <c r="HD456">
        <v>35708.5</v>
      </c>
      <c r="HE456">
        <v>41713.7</v>
      </c>
      <c r="HF456">
        <v>42407.8</v>
      </c>
      <c r="HG456">
        <v>1.91107</v>
      </c>
      <c r="HH456">
        <v>1.808</v>
      </c>
      <c r="HI456">
        <v>0.144307</v>
      </c>
      <c r="HJ456">
        <v>0</v>
      </c>
      <c r="HK456">
        <v>27.7153</v>
      </c>
      <c r="HL456">
        <v>999.9</v>
      </c>
      <c r="HM456">
        <v>50.983</v>
      </c>
      <c r="HN456">
        <v>30.534</v>
      </c>
      <c r="HO456">
        <v>24.893</v>
      </c>
      <c r="HP456">
        <v>53.955</v>
      </c>
      <c r="HQ456">
        <v>42.8125</v>
      </c>
      <c r="HR456">
        <v>1</v>
      </c>
      <c r="HS456">
        <v>0.00557165</v>
      </c>
      <c r="HT456">
        <v>0.787078</v>
      </c>
      <c r="HU456">
        <v>20.2154</v>
      </c>
      <c r="HV456">
        <v>5.22987</v>
      </c>
      <c r="HW456">
        <v>11.992</v>
      </c>
      <c r="HX456">
        <v>4.9557</v>
      </c>
      <c r="HY456">
        <v>3.30395</v>
      </c>
      <c r="HZ456">
        <v>999.9</v>
      </c>
      <c r="IA456">
        <v>9999</v>
      </c>
      <c r="IB456">
        <v>9999</v>
      </c>
      <c r="IC456">
        <v>9999</v>
      </c>
      <c r="ID456">
        <v>1.86858</v>
      </c>
      <c r="IE456">
        <v>1.86424</v>
      </c>
      <c r="IF456">
        <v>1.87183</v>
      </c>
      <c r="IG456">
        <v>1.86276</v>
      </c>
      <c r="IH456">
        <v>1.86218</v>
      </c>
      <c r="II456">
        <v>1.86859</v>
      </c>
      <c r="IJ456">
        <v>1.85876</v>
      </c>
      <c r="IK456">
        <v>1.86511</v>
      </c>
      <c r="IL456">
        <v>5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6.83</v>
      </c>
      <c r="IZ456">
        <v>0.3492</v>
      </c>
      <c r="JA456">
        <v>4.24591870636989</v>
      </c>
      <c r="JB456">
        <v>0.00406324532283829</v>
      </c>
      <c r="JC456">
        <v>-1.45373754250553e-06</v>
      </c>
      <c r="JD456">
        <v>2.45784242640463e-10</v>
      </c>
      <c r="JE456">
        <v>0.0444475935836347</v>
      </c>
      <c r="JF456">
        <v>0.00491888386651684</v>
      </c>
      <c r="JG456">
        <v>0.000226889049496401</v>
      </c>
      <c r="JH456">
        <v>4.01595507822366e-06</v>
      </c>
      <c r="JI456">
        <v>-0</v>
      </c>
      <c r="JJ456">
        <v>2035</v>
      </c>
      <c r="JK456">
        <v>2</v>
      </c>
      <c r="JL456">
        <v>30</v>
      </c>
      <c r="JM456">
        <v>187221.1</v>
      </c>
      <c r="JN456">
        <v>187221</v>
      </c>
      <c r="JO456">
        <v>1.92383</v>
      </c>
      <c r="JP456">
        <v>2.36328</v>
      </c>
      <c r="JQ456">
        <v>1.4978</v>
      </c>
      <c r="JR456">
        <v>2.32666</v>
      </c>
      <c r="JS456">
        <v>1.54419</v>
      </c>
      <c r="JT456">
        <v>2.33521</v>
      </c>
      <c r="JU456">
        <v>35.8711</v>
      </c>
      <c r="JV456">
        <v>24.1225</v>
      </c>
      <c r="JW456">
        <v>18</v>
      </c>
      <c r="JX456">
        <v>546.26</v>
      </c>
      <c r="JY456">
        <v>424.067</v>
      </c>
      <c r="JZ456">
        <v>27.0915</v>
      </c>
      <c r="KA456">
        <v>27.6299</v>
      </c>
      <c r="KB456">
        <v>30</v>
      </c>
      <c r="KC456">
        <v>27.494</v>
      </c>
      <c r="KD456">
        <v>27.5171</v>
      </c>
      <c r="KE456">
        <v>38.6436</v>
      </c>
      <c r="KF456">
        <v>27.9998</v>
      </c>
      <c r="KG456">
        <v>55.1802</v>
      </c>
      <c r="KH456">
        <v>27.0508</v>
      </c>
      <c r="KI456">
        <v>928.05</v>
      </c>
      <c r="KJ456">
        <v>21.1408</v>
      </c>
      <c r="KK456">
        <v>93.494</v>
      </c>
      <c r="KL456">
        <v>98.8388</v>
      </c>
    </row>
    <row r="457" spans="1:298">
      <c r="A457">
        <v>441</v>
      </c>
      <c r="B457">
        <v>1758482975.1</v>
      </c>
      <c r="C457">
        <v>13647</v>
      </c>
      <c r="D457" t="s">
        <v>1329</v>
      </c>
      <c r="E457" t="s">
        <v>1330</v>
      </c>
      <c r="F457">
        <v>5</v>
      </c>
      <c r="G457" t="s">
        <v>436</v>
      </c>
      <c r="H457" t="s">
        <v>1220</v>
      </c>
      <c r="I457" t="s">
        <v>438</v>
      </c>
      <c r="J457">
        <v>1758482966.94615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928.555680242425</v>
      </c>
      <c r="AL457">
        <v>906.312757575757</v>
      </c>
      <c r="AM457">
        <v>3.41993766233751</v>
      </c>
      <c r="AN457">
        <v>63.94</v>
      </c>
      <c r="AO457">
        <f>(AQ457 - AP457 + DZ457*1E3/(8.314*(EB457+273.15)) * AS457/DY457 * AR457) * DY457/(100*DM457) * 1000/(1000 - AQ457)</f>
        <v>0</v>
      </c>
      <c r="AP457">
        <v>21.1631826492331</v>
      </c>
      <c r="AQ457">
        <v>24.3674699300699</v>
      </c>
      <c r="AR457">
        <v>-6.11734357666001e-06</v>
      </c>
      <c r="AS457">
        <v>94.9993966536346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2.96</v>
      </c>
      <c r="DN457">
        <v>0.5</v>
      </c>
      <c r="DO457" t="s">
        <v>440</v>
      </c>
      <c r="DP457">
        <v>2</v>
      </c>
      <c r="DQ457" t="b">
        <v>1</v>
      </c>
      <c r="DR457">
        <v>1758482966.94615</v>
      </c>
      <c r="DS457">
        <v>860.309384615385</v>
      </c>
      <c r="DT457">
        <v>892.491</v>
      </c>
      <c r="DU457">
        <v>24.3680076923077</v>
      </c>
      <c r="DV457">
        <v>21.1376076923077</v>
      </c>
      <c r="DW457">
        <v>853.501692307692</v>
      </c>
      <c r="DX457">
        <v>24.0188538461538</v>
      </c>
      <c r="DY457">
        <v>499.970384615385</v>
      </c>
      <c r="DZ457">
        <v>89.9814615384615</v>
      </c>
      <c r="EA457">
        <v>0.0318815461538462</v>
      </c>
      <c r="EB457">
        <v>30.5044384615385</v>
      </c>
      <c r="EC457">
        <v>30.0865076923077</v>
      </c>
      <c r="ED457">
        <v>999.9</v>
      </c>
      <c r="EE457">
        <v>0</v>
      </c>
      <c r="EF457">
        <v>0</v>
      </c>
      <c r="EG457">
        <v>10007.5453846154</v>
      </c>
      <c r="EH457">
        <v>0</v>
      </c>
      <c r="EI457">
        <v>11.2953</v>
      </c>
      <c r="EJ457">
        <v>-32.1818</v>
      </c>
      <c r="EK457">
        <v>881.797153846154</v>
      </c>
      <c r="EL457">
        <v>911.764153846154</v>
      </c>
      <c r="EM457">
        <v>3.23037307692308</v>
      </c>
      <c r="EN457">
        <v>892.491</v>
      </c>
      <c r="EO457">
        <v>21.1376076923077</v>
      </c>
      <c r="EP457">
        <v>2.19266769230769</v>
      </c>
      <c r="EQ457">
        <v>1.90199615384615</v>
      </c>
      <c r="ER457">
        <v>18.9088384615385</v>
      </c>
      <c r="ES457">
        <v>16.6512076923077</v>
      </c>
      <c r="ET457">
        <v>1999.99846153846</v>
      </c>
      <c r="EU457">
        <v>0.979995615384615</v>
      </c>
      <c r="EV457">
        <v>0.0200044923076923</v>
      </c>
      <c r="EW457">
        <v>0</v>
      </c>
      <c r="EX457">
        <v>491.005384615385</v>
      </c>
      <c r="EY457">
        <v>5.00016</v>
      </c>
      <c r="EZ457">
        <v>10463.6846153846</v>
      </c>
      <c r="FA457">
        <v>18234.1461538462</v>
      </c>
      <c r="FB457">
        <v>48.5047692307692</v>
      </c>
      <c r="FC457">
        <v>48.937</v>
      </c>
      <c r="FD457">
        <v>48.9322307692308</v>
      </c>
      <c r="FE457">
        <v>48.5476923076923</v>
      </c>
      <c r="FF457">
        <v>50.3797692307692</v>
      </c>
      <c r="FG457">
        <v>1955.08846153846</v>
      </c>
      <c r="FH457">
        <v>39.91</v>
      </c>
      <c r="FI457">
        <v>0</v>
      </c>
      <c r="FJ457">
        <v>1758482976.2</v>
      </c>
      <c r="FK457">
        <v>0</v>
      </c>
      <c r="FL457">
        <v>491.039423076923</v>
      </c>
      <c r="FM457">
        <v>-0.147726490049982</v>
      </c>
      <c r="FN457">
        <v>-7.13162392617828</v>
      </c>
      <c r="FO457">
        <v>10463.8076923077</v>
      </c>
      <c r="FP457">
        <v>15</v>
      </c>
      <c r="FQ457">
        <v>0</v>
      </c>
      <c r="FR457" t="s">
        <v>441</v>
      </c>
      <c r="FS457">
        <v>1747249705.1</v>
      </c>
      <c r="FT457">
        <v>1747249711.1</v>
      </c>
      <c r="FU457">
        <v>0</v>
      </c>
      <c r="FV457">
        <v>0.871</v>
      </c>
      <c r="FW457">
        <v>0.066</v>
      </c>
      <c r="FX457">
        <v>5.486</v>
      </c>
      <c r="FY457">
        <v>0.145</v>
      </c>
      <c r="FZ457">
        <v>420</v>
      </c>
      <c r="GA457">
        <v>16</v>
      </c>
      <c r="GB457">
        <v>0.27</v>
      </c>
      <c r="GC457">
        <v>0.16</v>
      </c>
      <c r="GD457">
        <v>-32.1734428571429</v>
      </c>
      <c r="GE457">
        <v>-1.35008571428574</v>
      </c>
      <c r="GF457">
        <v>0.522869441567558</v>
      </c>
      <c r="GG457">
        <v>0</v>
      </c>
      <c r="GH457">
        <v>491.135882352941</v>
      </c>
      <c r="GI457">
        <v>-1.26588234984941</v>
      </c>
      <c r="GJ457">
        <v>0.245278444978225</v>
      </c>
      <c r="GK457">
        <v>-1</v>
      </c>
      <c r="GL457">
        <v>3.25684</v>
      </c>
      <c r="GM457">
        <v>-0.418043376623371</v>
      </c>
      <c r="GN457">
        <v>0.0432204907312217</v>
      </c>
      <c r="GO457">
        <v>0</v>
      </c>
      <c r="GP457">
        <v>0</v>
      </c>
      <c r="GQ457">
        <v>2</v>
      </c>
      <c r="GR457" t="s">
        <v>467</v>
      </c>
      <c r="GS457">
        <v>3.12552</v>
      </c>
      <c r="GT457">
        <v>2.65741</v>
      </c>
      <c r="GU457">
        <v>0.151354</v>
      </c>
      <c r="GV457">
        <v>0.155517</v>
      </c>
      <c r="GW457">
        <v>0.102339</v>
      </c>
      <c r="GX457">
        <v>0.0929954</v>
      </c>
      <c r="GY457">
        <v>21961.4</v>
      </c>
      <c r="GZ457">
        <v>20630.2</v>
      </c>
      <c r="HA457">
        <v>23139.8</v>
      </c>
      <c r="HB457">
        <v>23784.2</v>
      </c>
      <c r="HC457">
        <v>35400.8</v>
      </c>
      <c r="HD457">
        <v>35708.9</v>
      </c>
      <c r="HE457">
        <v>41713.8</v>
      </c>
      <c r="HF457">
        <v>42408.6</v>
      </c>
      <c r="HG457">
        <v>1.911</v>
      </c>
      <c r="HH457">
        <v>1.8082</v>
      </c>
      <c r="HI457">
        <v>0.145558</v>
      </c>
      <c r="HJ457">
        <v>0</v>
      </c>
      <c r="HK457">
        <v>27.7058</v>
      </c>
      <c r="HL457">
        <v>999.9</v>
      </c>
      <c r="HM457">
        <v>51.007</v>
      </c>
      <c r="HN457">
        <v>30.545</v>
      </c>
      <c r="HO457">
        <v>24.9181</v>
      </c>
      <c r="HP457">
        <v>54.385</v>
      </c>
      <c r="HQ457">
        <v>42.8405</v>
      </c>
      <c r="HR457">
        <v>1</v>
      </c>
      <c r="HS457">
        <v>0.00559197</v>
      </c>
      <c r="HT457">
        <v>0.752266</v>
      </c>
      <c r="HU457">
        <v>20.2156</v>
      </c>
      <c r="HV457">
        <v>5.22987</v>
      </c>
      <c r="HW457">
        <v>11.992</v>
      </c>
      <c r="HX457">
        <v>4.95565</v>
      </c>
      <c r="HY457">
        <v>3.30395</v>
      </c>
      <c r="HZ457">
        <v>999.9</v>
      </c>
      <c r="IA457">
        <v>9999</v>
      </c>
      <c r="IB457">
        <v>9999</v>
      </c>
      <c r="IC457">
        <v>9999</v>
      </c>
      <c r="ID457">
        <v>1.86858</v>
      </c>
      <c r="IE457">
        <v>1.86423</v>
      </c>
      <c r="IF457">
        <v>1.87185</v>
      </c>
      <c r="IG457">
        <v>1.86279</v>
      </c>
      <c r="IH457">
        <v>1.86218</v>
      </c>
      <c r="II457">
        <v>1.86859</v>
      </c>
      <c r="IJ457">
        <v>1.85877</v>
      </c>
      <c r="IK457">
        <v>1.8651</v>
      </c>
      <c r="IL457">
        <v>5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6.865</v>
      </c>
      <c r="IZ457">
        <v>0.349</v>
      </c>
      <c r="JA457">
        <v>4.24591870636989</v>
      </c>
      <c r="JB457">
        <v>0.00406324532283829</v>
      </c>
      <c r="JC457">
        <v>-1.45373754250553e-06</v>
      </c>
      <c r="JD457">
        <v>2.45784242640463e-10</v>
      </c>
      <c r="JE457">
        <v>0.0444475935836347</v>
      </c>
      <c r="JF457">
        <v>0.00491888386651684</v>
      </c>
      <c r="JG457">
        <v>0.000226889049496401</v>
      </c>
      <c r="JH457">
        <v>4.01595507822366e-06</v>
      </c>
      <c r="JI457">
        <v>-0</v>
      </c>
      <c r="JJ457">
        <v>2035</v>
      </c>
      <c r="JK457">
        <v>2</v>
      </c>
      <c r="JL457">
        <v>30</v>
      </c>
      <c r="JM457">
        <v>187221.2</v>
      </c>
      <c r="JN457">
        <v>187221.1</v>
      </c>
      <c r="JO457">
        <v>1.95557</v>
      </c>
      <c r="JP457">
        <v>2.36572</v>
      </c>
      <c r="JQ457">
        <v>1.49902</v>
      </c>
      <c r="JR457">
        <v>2.32666</v>
      </c>
      <c r="JS457">
        <v>1.54419</v>
      </c>
      <c r="JT457">
        <v>2.27417</v>
      </c>
      <c r="JU457">
        <v>35.8711</v>
      </c>
      <c r="JV457">
        <v>24.1138</v>
      </c>
      <c r="JW457">
        <v>18</v>
      </c>
      <c r="JX457">
        <v>546.193</v>
      </c>
      <c r="JY457">
        <v>424.169</v>
      </c>
      <c r="JZ457">
        <v>26.9999</v>
      </c>
      <c r="KA457">
        <v>27.6299</v>
      </c>
      <c r="KB457">
        <v>30</v>
      </c>
      <c r="KC457">
        <v>27.4919</v>
      </c>
      <c r="KD457">
        <v>27.5151</v>
      </c>
      <c r="KE457">
        <v>39.2216</v>
      </c>
      <c r="KF457">
        <v>27.9998</v>
      </c>
      <c r="KG457">
        <v>55.1802</v>
      </c>
      <c r="KH457">
        <v>26.9786</v>
      </c>
      <c r="KI457">
        <v>941.654</v>
      </c>
      <c r="KJ457">
        <v>21.1538</v>
      </c>
      <c r="KK457">
        <v>93.4942</v>
      </c>
      <c r="KL457">
        <v>98.8407</v>
      </c>
    </row>
    <row r="458" spans="1:298">
      <c r="A458">
        <v>442</v>
      </c>
      <c r="B458">
        <v>1758482980.1</v>
      </c>
      <c r="C458">
        <v>13652</v>
      </c>
      <c r="D458" t="s">
        <v>1331</v>
      </c>
      <c r="E458" t="s">
        <v>1332</v>
      </c>
      <c r="F458">
        <v>5</v>
      </c>
      <c r="G458" t="s">
        <v>436</v>
      </c>
      <c r="H458" t="s">
        <v>1220</v>
      </c>
      <c r="I458" t="s">
        <v>438</v>
      </c>
      <c r="J458">
        <v>1758482971.94615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946.49852961039</v>
      </c>
      <c r="AL458">
        <v>923.762963636364</v>
      </c>
      <c r="AM458">
        <v>3.49194588744587</v>
      </c>
      <c r="AN458">
        <v>63.94</v>
      </c>
      <c r="AO458">
        <f>(AQ458 - AP458 + DZ458*1E3/(8.314*(EB458+273.15)) * AS458/DY458 * AR458) * DY458/(100*DM458) * 1000/(1000 - AQ458)</f>
        <v>0</v>
      </c>
      <c r="AP458">
        <v>21.1636077340866</v>
      </c>
      <c r="AQ458">
        <v>24.3480965034965</v>
      </c>
      <c r="AR458">
        <v>-0.000131323092865162</v>
      </c>
      <c r="AS458">
        <v>94.9993966536346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2.96</v>
      </c>
      <c r="DN458">
        <v>0.5</v>
      </c>
      <c r="DO458" t="s">
        <v>440</v>
      </c>
      <c r="DP458">
        <v>2</v>
      </c>
      <c r="DQ458" t="b">
        <v>1</v>
      </c>
      <c r="DR458">
        <v>1758482971.94615</v>
      </c>
      <c r="DS458">
        <v>877.034153846154</v>
      </c>
      <c r="DT458">
        <v>909.747538461538</v>
      </c>
      <c r="DU458">
        <v>24.3643538461538</v>
      </c>
      <c r="DV458">
        <v>21.1565153846154</v>
      </c>
      <c r="DW458">
        <v>870.191384615384</v>
      </c>
      <c r="DX458">
        <v>24.0152923076923</v>
      </c>
      <c r="DY458">
        <v>500.012307692308</v>
      </c>
      <c r="DZ458">
        <v>89.9806153846154</v>
      </c>
      <c r="EA458">
        <v>0.0319172153846154</v>
      </c>
      <c r="EB458">
        <v>30.4802153846154</v>
      </c>
      <c r="EC458">
        <v>30.0801692307692</v>
      </c>
      <c r="ED458">
        <v>999.9</v>
      </c>
      <c r="EE458">
        <v>0</v>
      </c>
      <c r="EF458">
        <v>0</v>
      </c>
      <c r="EG458">
        <v>10009.8569230769</v>
      </c>
      <c r="EH458">
        <v>0</v>
      </c>
      <c r="EI458">
        <v>11.2953</v>
      </c>
      <c r="EJ458">
        <v>-32.7135461538462</v>
      </c>
      <c r="EK458">
        <v>898.936153846154</v>
      </c>
      <c r="EL458">
        <v>929.411</v>
      </c>
      <c r="EM458">
        <v>3.20781538461538</v>
      </c>
      <c r="EN458">
        <v>909.747538461538</v>
      </c>
      <c r="EO458">
        <v>21.1565153846154</v>
      </c>
      <c r="EP458">
        <v>2.19231846153846</v>
      </c>
      <c r="EQ458">
        <v>1.90367846153846</v>
      </c>
      <c r="ER458">
        <v>18.9063</v>
      </c>
      <c r="ES458">
        <v>16.6651461538462</v>
      </c>
      <c r="ET458">
        <v>2000.07</v>
      </c>
      <c r="EU458">
        <v>0.979996307692308</v>
      </c>
      <c r="EV458">
        <v>0.0200038461538462</v>
      </c>
      <c r="EW458">
        <v>0</v>
      </c>
      <c r="EX458">
        <v>491.053307692308</v>
      </c>
      <c r="EY458">
        <v>5.00016</v>
      </c>
      <c r="EZ458">
        <v>10463.6846153846</v>
      </c>
      <c r="FA458">
        <v>18234.8153846154</v>
      </c>
      <c r="FB458">
        <v>48.5</v>
      </c>
      <c r="FC458">
        <v>48.9466923076923</v>
      </c>
      <c r="FD458">
        <v>48.937</v>
      </c>
      <c r="FE458">
        <v>48.5381538461538</v>
      </c>
      <c r="FF458">
        <v>50.3797692307692</v>
      </c>
      <c r="FG458">
        <v>1955.16</v>
      </c>
      <c r="FH458">
        <v>39.91</v>
      </c>
      <c r="FI458">
        <v>0</v>
      </c>
      <c r="FJ458">
        <v>1758482981.6</v>
      </c>
      <c r="FK458">
        <v>0</v>
      </c>
      <c r="FL458">
        <v>491.05372</v>
      </c>
      <c r="FM458">
        <v>0.367076924302218</v>
      </c>
      <c r="FN458">
        <v>-9.9692306957891</v>
      </c>
      <c r="FO458">
        <v>10463.176</v>
      </c>
      <c r="FP458">
        <v>15</v>
      </c>
      <c r="FQ458">
        <v>0</v>
      </c>
      <c r="FR458" t="s">
        <v>441</v>
      </c>
      <c r="FS458">
        <v>1747249705.1</v>
      </c>
      <c r="FT458">
        <v>1747249711.1</v>
      </c>
      <c r="FU458">
        <v>0</v>
      </c>
      <c r="FV458">
        <v>0.871</v>
      </c>
      <c r="FW458">
        <v>0.066</v>
      </c>
      <c r="FX458">
        <v>5.486</v>
      </c>
      <c r="FY458">
        <v>0.145</v>
      </c>
      <c r="FZ458">
        <v>420</v>
      </c>
      <c r="GA458">
        <v>16</v>
      </c>
      <c r="GB458">
        <v>0.27</v>
      </c>
      <c r="GC458">
        <v>0.16</v>
      </c>
      <c r="GD458">
        <v>-32.4108333333333</v>
      </c>
      <c r="GE458">
        <v>-5.10864935064941</v>
      </c>
      <c r="GF458">
        <v>0.660056435057123</v>
      </c>
      <c r="GG458">
        <v>0</v>
      </c>
      <c r="GH458">
        <v>491.043735294118</v>
      </c>
      <c r="GI458">
        <v>0.00080977936044174</v>
      </c>
      <c r="GJ458">
        <v>0.200437067844475</v>
      </c>
      <c r="GK458">
        <v>-1</v>
      </c>
      <c r="GL458">
        <v>3.2225819047619</v>
      </c>
      <c r="GM458">
        <v>-0.266544155844155</v>
      </c>
      <c r="GN458">
        <v>0.0279477694176029</v>
      </c>
      <c r="GO458">
        <v>0</v>
      </c>
      <c r="GP458">
        <v>0</v>
      </c>
      <c r="GQ458">
        <v>2</v>
      </c>
      <c r="GR458" t="s">
        <v>467</v>
      </c>
      <c r="GS458">
        <v>3.12559</v>
      </c>
      <c r="GT458">
        <v>2.65788</v>
      </c>
      <c r="GU458">
        <v>0.153267</v>
      </c>
      <c r="GV458">
        <v>0.157358</v>
      </c>
      <c r="GW458">
        <v>0.102297</v>
      </c>
      <c r="GX458">
        <v>0.0929893</v>
      </c>
      <c r="GY458">
        <v>21911.8</v>
      </c>
      <c r="GZ458">
        <v>20585</v>
      </c>
      <c r="HA458">
        <v>23139.7</v>
      </c>
      <c r="HB458">
        <v>23784</v>
      </c>
      <c r="HC458">
        <v>35403.1</v>
      </c>
      <c r="HD458">
        <v>35708.8</v>
      </c>
      <c r="HE458">
        <v>41714.3</v>
      </c>
      <c r="HF458">
        <v>42408</v>
      </c>
      <c r="HG458">
        <v>1.9109</v>
      </c>
      <c r="HH458">
        <v>1.80833</v>
      </c>
      <c r="HI458">
        <v>0.145286</v>
      </c>
      <c r="HJ458">
        <v>0</v>
      </c>
      <c r="HK458">
        <v>27.6947</v>
      </c>
      <c r="HL458">
        <v>999.9</v>
      </c>
      <c r="HM458">
        <v>51.007</v>
      </c>
      <c r="HN458">
        <v>30.545</v>
      </c>
      <c r="HO458">
        <v>24.9199</v>
      </c>
      <c r="HP458">
        <v>54.425</v>
      </c>
      <c r="HQ458">
        <v>42.6963</v>
      </c>
      <c r="HR458">
        <v>1</v>
      </c>
      <c r="HS458">
        <v>0.00549035</v>
      </c>
      <c r="HT458">
        <v>0.760534</v>
      </c>
      <c r="HU458">
        <v>20.2157</v>
      </c>
      <c r="HV458">
        <v>5.23062</v>
      </c>
      <c r="HW458">
        <v>11.992</v>
      </c>
      <c r="HX458">
        <v>4.95565</v>
      </c>
      <c r="HY458">
        <v>3.3039</v>
      </c>
      <c r="HZ458">
        <v>999.9</v>
      </c>
      <c r="IA458">
        <v>9999</v>
      </c>
      <c r="IB458">
        <v>9999</v>
      </c>
      <c r="IC458">
        <v>9999</v>
      </c>
      <c r="ID458">
        <v>1.86858</v>
      </c>
      <c r="IE458">
        <v>1.86424</v>
      </c>
      <c r="IF458">
        <v>1.87184</v>
      </c>
      <c r="IG458">
        <v>1.86279</v>
      </c>
      <c r="IH458">
        <v>1.86218</v>
      </c>
      <c r="II458">
        <v>1.86859</v>
      </c>
      <c r="IJ458">
        <v>1.85878</v>
      </c>
      <c r="IK458">
        <v>1.86511</v>
      </c>
      <c r="IL458">
        <v>5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6.9</v>
      </c>
      <c r="IZ458">
        <v>0.3487</v>
      </c>
      <c r="JA458">
        <v>4.24591870636989</v>
      </c>
      <c r="JB458">
        <v>0.00406324532283829</v>
      </c>
      <c r="JC458">
        <v>-1.45373754250553e-06</v>
      </c>
      <c r="JD458">
        <v>2.45784242640463e-10</v>
      </c>
      <c r="JE458">
        <v>0.0444475935836347</v>
      </c>
      <c r="JF458">
        <v>0.00491888386651684</v>
      </c>
      <c r="JG458">
        <v>0.000226889049496401</v>
      </c>
      <c r="JH458">
        <v>4.01595507822366e-06</v>
      </c>
      <c r="JI458">
        <v>-0</v>
      </c>
      <c r="JJ458">
        <v>2035</v>
      </c>
      <c r="JK458">
        <v>2</v>
      </c>
      <c r="JL458">
        <v>30</v>
      </c>
      <c r="JM458">
        <v>187221.2</v>
      </c>
      <c r="JN458">
        <v>187221.1</v>
      </c>
      <c r="JO458">
        <v>1.98364</v>
      </c>
      <c r="JP458">
        <v>2.36816</v>
      </c>
      <c r="JQ458">
        <v>1.4978</v>
      </c>
      <c r="JR458">
        <v>2.32544</v>
      </c>
      <c r="JS458">
        <v>1.54419</v>
      </c>
      <c r="JT458">
        <v>2.31812</v>
      </c>
      <c r="JU458">
        <v>35.8711</v>
      </c>
      <c r="JV458">
        <v>24.1225</v>
      </c>
      <c r="JW458">
        <v>18</v>
      </c>
      <c r="JX458">
        <v>546.125</v>
      </c>
      <c r="JY458">
        <v>424.239</v>
      </c>
      <c r="JZ458">
        <v>26.9304</v>
      </c>
      <c r="KA458">
        <v>27.6299</v>
      </c>
      <c r="KB458">
        <v>29.9999</v>
      </c>
      <c r="KC458">
        <v>27.4914</v>
      </c>
      <c r="KD458">
        <v>27.5146</v>
      </c>
      <c r="KE458">
        <v>39.7622</v>
      </c>
      <c r="KF458">
        <v>27.9998</v>
      </c>
      <c r="KG458">
        <v>55.1802</v>
      </c>
      <c r="KH458">
        <v>26.9008</v>
      </c>
      <c r="KI458">
        <v>962.08</v>
      </c>
      <c r="KJ458">
        <v>21.1611</v>
      </c>
      <c r="KK458">
        <v>93.4948</v>
      </c>
      <c r="KL458">
        <v>98.8394</v>
      </c>
    </row>
    <row r="459" spans="1:298">
      <c r="A459">
        <v>443</v>
      </c>
      <c r="B459">
        <v>1758482985.1</v>
      </c>
      <c r="C459">
        <v>13657</v>
      </c>
      <c r="D459" t="s">
        <v>1333</v>
      </c>
      <c r="E459" t="s">
        <v>1334</v>
      </c>
      <c r="F459">
        <v>5</v>
      </c>
      <c r="G459" t="s">
        <v>436</v>
      </c>
      <c r="H459" t="s">
        <v>1220</v>
      </c>
      <c r="I459" t="s">
        <v>438</v>
      </c>
      <c r="J459">
        <v>1758482976.94615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963.633198507359</v>
      </c>
      <c r="AL459">
        <v>941.265509090909</v>
      </c>
      <c r="AM459">
        <v>3.51158614718612</v>
      </c>
      <c r="AN459">
        <v>63.94</v>
      </c>
      <c r="AO459">
        <f>(AQ459 - AP459 + DZ459*1E3/(8.314*(EB459+273.15)) * AS459/DY459 * AR459) * DY459/(100*DM459) * 1000/(1000 - AQ459)</f>
        <v>0</v>
      </c>
      <c r="AP459">
        <v>21.1627319890035</v>
      </c>
      <c r="AQ459">
        <v>24.3333468531469</v>
      </c>
      <c r="AR459">
        <v>-0.000143141305503806</v>
      </c>
      <c r="AS459">
        <v>94.9993966536346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2.96</v>
      </c>
      <c r="DN459">
        <v>0.5</v>
      </c>
      <c r="DO459" t="s">
        <v>440</v>
      </c>
      <c r="DP459">
        <v>2</v>
      </c>
      <c r="DQ459" t="b">
        <v>1</v>
      </c>
      <c r="DR459">
        <v>1758482976.94615</v>
      </c>
      <c r="DS459">
        <v>893.989153846154</v>
      </c>
      <c r="DT459">
        <v>926.764384615385</v>
      </c>
      <c r="DU459">
        <v>24.3551769230769</v>
      </c>
      <c r="DV459">
        <v>21.1627153846154</v>
      </c>
      <c r="DW459">
        <v>887.111307692308</v>
      </c>
      <c r="DX459">
        <v>24.0063230769231</v>
      </c>
      <c r="DY459">
        <v>500.004846153846</v>
      </c>
      <c r="DZ459">
        <v>89.9800615384615</v>
      </c>
      <c r="EA459">
        <v>0.0319337076923077</v>
      </c>
      <c r="EB459">
        <v>30.4577923076923</v>
      </c>
      <c r="EC459">
        <v>30.0668</v>
      </c>
      <c r="ED459">
        <v>999.9</v>
      </c>
      <c r="EE459">
        <v>0</v>
      </c>
      <c r="EF459">
        <v>0</v>
      </c>
      <c r="EG459">
        <v>10003.1676923077</v>
      </c>
      <c r="EH459">
        <v>0</v>
      </c>
      <c r="EI459">
        <v>11.2953</v>
      </c>
      <c r="EJ459">
        <v>-32.7753692307692</v>
      </c>
      <c r="EK459">
        <v>916.305846153846</v>
      </c>
      <c r="EL459">
        <v>946.801461538462</v>
      </c>
      <c r="EM459">
        <v>3.19243076923077</v>
      </c>
      <c r="EN459">
        <v>926.764384615385</v>
      </c>
      <c r="EO459">
        <v>21.1627153846154</v>
      </c>
      <c r="EP459">
        <v>2.19147846153846</v>
      </c>
      <c r="EQ459">
        <v>1.90422461538462</v>
      </c>
      <c r="ER459">
        <v>18.9001692307692</v>
      </c>
      <c r="ES459">
        <v>16.6696692307692</v>
      </c>
      <c r="ET459">
        <v>2000.05307692308</v>
      </c>
      <c r="EU459">
        <v>0.979996076923077</v>
      </c>
      <c r="EV459">
        <v>0.0200040615384615</v>
      </c>
      <c r="EW459">
        <v>0</v>
      </c>
      <c r="EX459">
        <v>491.014461538461</v>
      </c>
      <c r="EY459">
        <v>5.00016</v>
      </c>
      <c r="EZ459">
        <v>10462.8538461538</v>
      </c>
      <c r="FA459">
        <v>18234.6692307692</v>
      </c>
      <c r="FB459">
        <v>48.5</v>
      </c>
      <c r="FC459">
        <v>48.9466923076923</v>
      </c>
      <c r="FD459">
        <v>48.937</v>
      </c>
      <c r="FE459">
        <v>48.5238461538462</v>
      </c>
      <c r="FF459">
        <v>50.3797692307692</v>
      </c>
      <c r="FG459">
        <v>1955.14307692308</v>
      </c>
      <c r="FH459">
        <v>39.91</v>
      </c>
      <c r="FI459">
        <v>0</v>
      </c>
      <c r="FJ459">
        <v>1758482986.4</v>
      </c>
      <c r="FK459">
        <v>0</v>
      </c>
      <c r="FL459">
        <v>490.99952</v>
      </c>
      <c r="FM459">
        <v>-0.412461534163322</v>
      </c>
      <c r="FN459">
        <v>-8.11538455204284</v>
      </c>
      <c r="FO459">
        <v>10462.272</v>
      </c>
      <c r="FP459">
        <v>15</v>
      </c>
      <c r="FQ459">
        <v>0</v>
      </c>
      <c r="FR459" t="s">
        <v>441</v>
      </c>
      <c r="FS459">
        <v>1747249705.1</v>
      </c>
      <c r="FT459">
        <v>1747249711.1</v>
      </c>
      <c r="FU459">
        <v>0</v>
      </c>
      <c r="FV459">
        <v>0.871</v>
      </c>
      <c r="FW459">
        <v>0.066</v>
      </c>
      <c r="FX459">
        <v>5.486</v>
      </c>
      <c r="FY459">
        <v>0.145</v>
      </c>
      <c r="FZ459">
        <v>420</v>
      </c>
      <c r="GA459">
        <v>16</v>
      </c>
      <c r="GB459">
        <v>0.27</v>
      </c>
      <c r="GC459">
        <v>0.16</v>
      </c>
      <c r="GD459">
        <v>-32.6760904761905</v>
      </c>
      <c r="GE459">
        <v>-2.08679220779218</v>
      </c>
      <c r="GF459">
        <v>0.404570996659262</v>
      </c>
      <c r="GG459">
        <v>0</v>
      </c>
      <c r="GH459">
        <v>491.030235294118</v>
      </c>
      <c r="GI459">
        <v>-0.165500378335535</v>
      </c>
      <c r="GJ459">
        <v>0.208731893730232</v>
      </c>
      <c r="GK459">
        <v>-1</v>
      </c>
      <c r="GL459">
        <v>3.20551333333333</v>
      </c>
      <c r="GM459">
        <v>-0.197445974025975</v>
      </c>
      <c r="GN459">
        <v>0.0205004244632789</v>
      </c>
      <c r="GO459">
        <v>0</v>
      </c>
      <c r="GP459">
        <v>0</v>
      </c>
      <c r="GQ459">
        <v>2</v>
      </c>
      <c r="GR459" t="s">
        <v>467</v>
      </c>
      <c r="GS459">
        <v>3.12558</v>
      </c>
      <c r="GT459">
        <v>2.65711</v>
      </c>
      <c r="GU459">
        <v>0.155184</v>
      </c>
      <c r="GV459">
        <v>0.15925</v>
      </c>
      <c r="GW459">
        <v>0.10224</v>
      </c>
      <c r="GX459">
        <v>0.0929916</v>
      </c>
      <c r="GY459">
        <v>21862.6</v>
      </c>
      <c r="GZ459">
        <v>20539.1</v>
      </c>
      <c r="HA459">
        <v>23140.1</v>
      </c>
      <c r="HB459">
        <v>23784.2</v>
      </c>
      <c r="HC459">
        <v>35405.8</v>
      </c>
      <c r="HD459">
        <v>35709.3</v>
      </c>
      <c r="HE459">
        <v>41714.6</v>
      </c>
      <c r="HF459">
        <v>42408.5</v>
      </c>
      <c r="HG459">
        <v>1.9109</v>
      </c>
      <c r="HH459">
        <v>1.80812</v>
      </c>
      <c r="HI459">
        <v>0.144482</v>
      </c>
      <c r="HJ459">
        <v>0</v>
      </c>
      <c r="HK459">
        <v>27.685</v>
      </c>
      <c r="HL459">
        <v>999.9</v>
      </c>
      <c r="HM459">
        <v>51.007</v>
      </c>
      <c r="HN459">
        <v>30.545</v>
      </c>
      <c r="HO459">
        <v>24.9188</v>
      </c>
      <c r="HP459">
        <v>54.375</v>
      </c>
      <c r="HQ459">
        <v>42.7003</v>
      </c>
      <c r="HR459">
        <v>1</v>
      </c>
      <c r="HS459">
        <v>0.00544207</v>
      </c>
      <c r="HT459">
        <v>0.753521</v>
      </c>
      <c r="HU459">
        <v>20.2157</v>
      </c>
      <c r="HV459">
        <v>5.23137</v>
      </c>
      <c r="HW459">
        <v>11.992</v>
      </c>
      <c r="HX459">
        <v>4.9555</v>
      </c>
      <c r="HY459">
        <v>3.30385</v>
      </c>
      <c r="HZ459">
        <v>999.9</v>
      </c>
      <c r="IA459">
        <v>9999</v>
      </c>
      <c r="IB459">
        <v>9999</v>
      </c>
      <c r="IC459">
        <v>9999</v>
      </c>
      <c r="ID459">
        <v>1.86857</v>
      </c>
      <c r="IE459">
        <v>1.86427</v>
      </c>
      <c r="IF459">
        <v>1.87185</v>
      </c>
      <c r="IG459">
        <v>1.86278</v>
      </c>
      <c r="IH459">
        <v>1.86218</v>
      </c>
      <c r="II459">
        <v>1.86859</v>
      </c>
      <c r="IJ459">
        <v>1.85879</v>
      </c>
      <c r="IK459">
        <v>1.8651</v>
      </c>
      <c r="IL459">
        <v>5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6.934</v>
      </c>
      <c r="IZ459">
        <v>0.3483</v>
      </c>
      <c r="JA459">
        <v>4.24591870636989</v>
      </c>
      <c r="JB459">
        <v>0.00406324532283829</v>
      </c>
      <c r="JC459">
        <v>-1.45373754250553e-06</v>
      </c>
      <c r="JD459">
        <v>2.45784242640463e-10</v>
      </c>
      <c r="JE459">
        <v>0.0444475935836347</v>
      </c>
      <c r="JF459">
        <v>0.00491888386651684</v>
      </c>
      <c r="JG459">
        <v>0.000226889049496401</v>
      </c>
      <c r="JH459">
        <v>4.01595507822366e-06</v>
      </c>
      <c r="JI459">
        <v>-0</v>
      </c>
      <c r="JJ459">
        <v>2035</v>
      </c>
      <c r="JK459">
        <v>2</v>
      </c>
      <c r="JL459">
        <v>30</v>
      </c>
      <c r="JM459">
        <v>187221.3</v>
      </c>
      <c r="JN459">
        <v>187221.2</v>
      </c>
      <c r="JO459">
        <v>2.0105</v>
      </c>
      <c r="JP459">
        <v>2.34741</v>
      </c>
      <c r="JQ459">
        <v>1.4978</v>
      </c>
      <c r="JR459">
        <v>2.32666</v>
      </c>
      <c r="JS459">
        <v>1.54419</v>
      </c>
      <c r="JT459">
        <v>2.37061</v>
      </c>
      <c r="JU459">
        <v>35.8711</v>
      </c>
      <c r="JV459">
        <v>24.1313</v>
      </c>
      <c r="JW459">
        <v>18</v>
      </c>
      <c r="JX459">
        <v>546.107</v>
      </c>
      <c r="JY459">
        <v>424.106</v>
      </c>
      <c r="JZ459">
        <v>26.8568</v>
      </c>
      <c r="KA459">
        <v>27.6276</v>
      </c>
      <c r="KB459">
        <v>29.9999</v>
      </c>
      <c r="KC459">
        <v>27.4894</v>
      </c>
      <c r="KD459">
        <v>27.5124</v>
      </c>
      <c r="KE459">
        <v>40.3369</v>
      </c>
      <c r="KF459">
        <v>27.9998</v>
      </c>
      <c r="KG459">
        <v>55.1802</v>
      </c>
      <c r="KH459">
        <v>26.8377</v>
      </c>
      <c r="KI459">
        <v>975.618</v>
      </c>
      <c r="KJ459">
        <v>21.1301</v>
      </c>
      <c r="KK459">
        <v>93.4958</v>
      </c>
      <c r="KL459">
        <v>98.8406</v>
      </c>
    </row>
    <row r="460" spans="1:298">
      <c r="A460">
        <v>444</v>
      </c>
      <c r="B460">
        <v>1758482990.1</v>
      </c>
      <c r="C460">
        <v>13662</v>
      </c>
      <c r="D460" t="s">
        <v>1335</v>
      </c>
      <c r="E460" t="s">
        <v>1336</v>
      </c>
      <c r="F460">
        <v>5</v>
      </c>
      <c r="G460" t="s">
        <v>436</v>
      </c>
      <c r="H460" t="s">
        <v>1220</v>
      </c>
      <c r="I460" t="s">
        <v>438</v>
      </c>
      <c r="J460">
        <v>1758482981.94615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980.775210212987</v>
      </c>
      <c r="AL460">
        <v>958.451890909091</v>
      </c>
      <c r="AM460">
        <v>3.40306147186133</v>
      </c>
      <c r="AN460">
        <v>63.94</v>
      </c>
      <c r="AO460">
        <f>(AQ460 - AP460 + DZ460*1E3/(8.314*(EB460+273.15)) * AS460/DY460 * AR460) * DY460/(100*DM460) * 1000/(1000 - AQ460)</f>
        <v>0</v>
      </c>
      <c r="AP460">
        <v>21.1625663189956</v>
      </c>
      <c r="AQ460">
        <v>24.3122706293706</v>
      </c>
      <c r="AR460">
        <v>-0.000167107998498421</v>
      </c>
      <c r="AS460">
        <v>94.9993966536346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2.96</v>
      </c>
      <c r="DN460">
        <v>0.5</v>
      </c>
      <c r="DO460" t="s">
        <v>440</v>
      </c>
      <c r="DP460">
        <v>2</v>
      </c>
      <c r="DQ460" t="b">
        <v>1</v>
      </c>
      <c r="DR460">
        <v>1758482981.94615</v>
      </c>
      <c r="DS460">
        <v>910.963846153846</v>
      </c>
      <c r="DT460">
        <v>943.696923076923</v>
      </c>
      <c r="DU460">
        <v>24.3393615384615</v>
      </c>
      <c r="DV460">
        <v>21.1628307692308</v>
      </c>
      <c r="DW460">
        <v>904.051384615384</v>
      </c>
      <c r="DX460">
        <v>23.9908692307692</v>
      </c>
      <c r="DY460">
        <v>499.987153846154</v>
      </c>
      <c r="DZ460">
        <v>89.9803384615385</v>
      </c>
      <c r="EA460">
        <v>0.0319107461538462</v>
      </c>
      <c r="EB460">
        <v>30.4366307692308</v>
      </c>
      <c r="EC460">
        <v>30.0596615384615</v>
      </c>
      <c r="ED460">
        <v>999.9</v>
      </c>
      <c r="EE460">
        <v>0</v>
      </c>
      <c r="EF460">
        <v>0</v>
      </c>
      <c r="EG460">
        <v>9996.77769230769</v>
      </c>
      <c r="EH460">
        <v>0</v>
      </c>
      <c r="EI460">
        <v>11.2953</v>
      </c>
      <c r="EJ460">
        <v>-32.7331615384615</v>
      </c>
      <c r="EK460">
        <v>933.689</v>
      </c>
      <c r="EL460">
        <v>964.100153846154</v>
      </c>
      <c r="EM460">
        <v>3.17650846153846</v>
      </c>
      <c r="EN460">
        <v>943.696923076923</v>
      </c>
      <c r="EO460">
        <v>21.1628307692308</v>
      </c>
      <c r="EP460">
        <v>2.19006230769231</v>
      </c>
      <c r="EQ460">
        <v>1.90424076923077</v>
      </c>
      <c r="ER460">
        <v>18.8898076923077</v>
      </c>
      <c r="ES460">
        <v>16.6698</v>
      </c>
      <c r="ET460">
        <v>2000.01153846154</v>
      </c>
      <c r="EU460">
        <v>0.979995615384615</v>
      </c>
      <c r="EV460">
        <v>0.0200044923076923</v>
      </c>
      <c r="EW460">
        <v>0</v>
      </c>
      <c r="EX460">
        <v>490.910923076923</v>
      </c>
      <c r="EY460">
        <v>5.00016</v>
      </c>
      <c r="EZ460">
        <v>10462.1538461538</v>
      </c>
      <c r="FA460">
        <v>18234.2846153846</v>
      </c>
      <c r="FB460">
        <v>48.5</v>
      </c>
      <c r="FC460">
        <v>48.9466923076923</v>
      </c>
      <c r="FD460">
        <v>48.9322307692308</v>
      </c>
      <c r="FE460">
        <v>48.5333846153846</v>
      </c>
      <c r="FF460">
        <v>50.375</v>
      </c>
      <c r="FG460">
        <v>1955.10153846154</v>
      </c>
      <c r="FH460">
        <v>39.91</v>
      </c>
      <c r="FI460">
        <v>0</v>
      </c>
      <c r="FJ460">
        <v>1758482991.8</v>
      </c>
      <c r="FK460">
        <v>0</v>
      </c>
      <c r="FL460">
        <v>490.930423076923</v>
      </c>
      <c r="FM460">
        <v>-1.48379486660958</v>
      </c>
      <c r="FN460">
        <v>-5.23418802982709</v>
      </c>
      <c r="FO460">
        <v>10461.8192307692</v>
      </c>
      <c r="FP460">
        <v>15</v>
      </c>
      <c r="FQ460">
        <v>0</v>
      </c>
      <c r="FR460" t="s">
        <v>441</v>
      </c>
      <c r="FS460">
        <v>1747249705.1</v>
      </c>
      <c r="FT460">
        <v>1747249711.1</v>
      </c>
      <c r="FU460">
        <v>0</v>
      </c>
      <c r="FV460">
        <v>0.871</v>
      </c>
      <c r="FW460">
        <v>0.066</v>
      </c>
      <c r="FX460">
        <v>5.486</v>
      </c>
      <c r="FY460">
        <v>0.145</v>
      </c>
      <c r="FZ460">
        <v>420</v>
      </c>
      <c r="GA460">
        <v>16</v>
      </c>
      <c r="GB460">
        <v>0.27</v>
      </c>
      <c r="GC460">
        <v>0.16</v>
      </c>
      <c r="GD460">
        <v>-32.72197</v>
      </c>
      <c r="GE460">
        <v>-0.051654135338342</v>
      </c>
      <c r="GF460">
        <v>0.386133761927133</v>
      </c>
      <c r="GG460">
        <v>1</v>
      </c>
      <c r="GH460">
        <v>490.986705882353</v>
      </c>
      <c r="GI460">
        <v>-0.650725740239777</v>
      </c>
      <c r="GJ460">
        <v>0.209567275371358</v>
      </c>
      <c r="GK460">
        <v>-1</v>
      </c>
      <c r="GL460">
        <v>3.187006</v>
      </c>
      <c r="GM460">
        <v>-0.183003609022565</v>
      </c>
      <c r="GN460">
        <v>0.0177174020104529</v>
      </c>
      <c r="GO460">
        <v>0</v>
      </c>
      <c r="GP460">
        <v>1</v>
      </c>
      <c r="GQ460">
        <v>2</v>
      </c>
      <c r="GR460" t="s">
        <v>448</v>
      </c>
      <c r="GS460">
        <v>3.12554</v>
      </c>
      <c r="GT460">
        <v>2.65752</v>
      </c>
      <c r="GU460">
        <v>0.157016</v>
      </c>
      <c r="GV460">
        <v>0.160918</v>
      </c>
      <c r="GW460">
        <v>0.102178</v>
      </c>
      <c r="GX460">
        <v>0.0929898</v>
      </c>
      <c r="GY460">
        <v>21815.2</v>
      </c>
      <c r="GZ460">
        <v>20498.4</v>
      </c>
      <c r="HA460">
        <v>23140.1</v>
      </c>
      <c r="HB460">
        <v>23784.4</v>
      </c>
      <c r="HC460">
        <v>35408.7</v>
      </c>
      <c r="HD460">
        <v>35709.7</v>
      </c>
      <c r="HE460">
        <v>41714.9</v>
      </c>
      <c r="HF460">
        <v>42408.7</v>
      </c>
      <c r="HG460">
        <v>1.9109</v>
      </c>
      <c r="HH460">
        <v>1.8088</v>
      </c>
      <c r="HI460">
        <v>0.14551</v>
      </c>
      <c r="HJ460">
        <v>0</v>
      </c>
      <c r="HK460">
        <v>27.677</v>
      </c>
      <c r="HL460">
        <v>999.9</v>
      </c>
      <c r="HM460">
        <v>51.007</v>
      </c>
      <c r="HN460">
        <v>30.545</v>
      </c>
      <c r="HO460">
        <v>24.9172</v>
      </c>
      <c r="HP460">
        <v>54.445</v>
      </c>
      <c r="HQ460">
        <v>42.7043</v>
      </c>
      <c r="HR460">
        <v>1</v>
      </c>
      <c r="HS460">
        <v>0.00489075</v>
      </c>
      <c r="HT460">
        <v>0.694278</v>
      </c>
      <c r="HU460">
        <v>20.2161</v>
      </c>
      <c r="HV460">
        <v>5.23271</v>
      </c>
      <c r="HW460">
        <v>11.992</v>
      </c>
      <c r="HX460">
        <v>4.9556</v>
      </c>
      <c r="HY460">
        <v>3.30393</v>
      </c>
      <c r="HZ460">
        <v>999.9</v>
      </c>
      <c r="IA460">
        <v>9999</v>
      </c>
      <c r="IB460">
        <v>9999</v>
      </c>
      <c r="IC460">
        <v>9999</v>
      </c>
      <c r="ID460">
        <v>1.86859</v>
      </c>
      <c r="IE460">
        <v>1.86425</v>
      </c>
      <c r="IF460">
        <v>1.87181</v>
      </c>
      <c r="IG460">
        <v>1.86278</v>
      </c>
      <c r="IH460">
        <v>1.86218</v>
      </c>
      <c r="II460">
        <v>1.86859</v>
      </c>
      <c r="IJ460">
        <v>1.85876</v>
      </c>
      <c r="IK460">
        <v>1.86511</v>
      </c>
      <c r="IL460">
        <v>5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6.968</v>
      </c>
      <c r="IZ460">
        <v>0.3478</v>
      </c>
      <c r="JA460">
        <v>4.24591870636989</v>
      </c>
      <c r="JB460">
        <v>0.00406324532283829</v>
      </c>
      <c r="JC460">
        <v>-1.45373754250553e-06</v>
      </c>
      <c r="JD460">
        <v>2.45784242640463e-10</v>
      </c>
      <c r="JE460">
        <v>0.0444475935836347</v>
      </c>
      <c r="JF460">
        <v>0.00491888386651684</v>
      </c>
      <c r="JG460">
        <v>0.000226889049496401</v>
      </c>
      <c r="JH460">
        <v>4.01595507822366e-06</v>
      </c>
      <c r="JI460">
        <v>-0</v>
      </c>
      <c r="JJ460">
        <v>2035</v>
      </c>
      <c r="JK460">
        <v>2</v>
      </c>
      <c r="JL460">
        <v>30</v>
      </c>
      <c r="JM460">
        <v>187221.4</v>
      </c>
      <c r="JN460">
        <v>187221.3</v>
      </c>
      <c r="JO460">
        <v>2.03857</v>
      </c>
      <c r="JP460">
        <v>2.34985</v>
      </c>
      <c r="JQ460">
        <v>1.4978</v>
      </c>
      <c r="JR460">
        <v>2.32544</v>
      </c>
      <c r="JS460">
        <v>1.54419</v>
      </c>
      <c r="JT460">
        <v>2.35596</v>
      </c>
      <c r="JU460">
        <v>35.8711</v>
      </c>
      <c r="JV460">
        <v>24.1313</v>
      </c>
      <c r="JW460">
        <v>18</v>
      </c>
      <c r="JX460">
        <v>546.094</v>
      </c>
      <c r="JY460">
        <v>424.493</v>
      </c>
      <c r="JZ460">
        <v>26.799</v>
      </c>
      <c r="KA460">
        <v>27.6276</v>
      </c>
      <c r="KB460">
        <v>29.9999</v>
      </c>
      <c r="KC460">
        <v>27.4878</v>
      </c>
      <c r="KD460">
        <v>27.5116</v>
      </c>
      <c r="KE460">
        <v>40.8746</v>
      </c>
      <c r="KF460">
        <v>27.9998</v>
      </c>
      <c r="KG460">
        <v>55.1802</v>
      </c>
      <c r="KH460">
        <v>26.793</v>
      </c>
      <c r="KI460">
        <v>995.983</v>
      </c>
      <c r="KJ460">
        <v>21.1375</v>
      </c>
      <c r="KK460">
        <v>93.4963</v>
      </c>
      <c r="KL460">
        <v>98.8411</v>
      </c>
    </row>
    <row r="461" spans="1:298">
      <c r="A461">
        <v>445</v>
      </c>
      <c r="B461">
        <v>1758482995.1</v>
      </c>
      <c r="C461">
        <v>13667</v>
      </c>
      <c r="D461" t="s">
        <v>1337</v>
      </c>
      <c r="E461" t="s">
        <v>1338</v>
      </c>
      <c r="F461">
        <v>5</v>
      </c>
      <c r="G461" t="s">
        <v>436</v>
      </c>
      <c r="H461" t="s">
        <v>1220</v>
      </c>
      <c r="I461" t="s">
        <v>438</v>
      </c>
      <c r="J461">
        <v>1758482986.94615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996.84431930736</v>
      </c>
      <c r="AL461">
        <v>974.927763636364</v>
      </c>
      <c r="AM461">
        <v>3.30324112554101</v>
      </c>
      <c r="AN461">
        <v>63.94</v>
      </c>
      <c r="AO461">
        <f>(AQ461 - AP461 + DZ461*1E3/(8.314*(EB461+273.15)) * AS461/DY461 * AR461) * DY461/(100*DM461) * 1000/(1000 - AQ461)</f>
        <v>0</v>
      </c>
      <c r="AP461">
        <v>21.161277241006</v>
      </c>
      <c r="AQ461">
        <v>24.2939188811189</v>
      </c>
      <c r="AR461">
        <v>-0.000154029198288303</v>
      </c>
      <c r="AS461">
        <v>94.9993966536346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2.96</v>
      </c>
      <c r="DN461">
        <v>0.5</v>
      </c>
      <c r="DO461" t="s">
        <v>440</v>
      </c>
      <c r="DP461">
        <v>2</v>
      </c>
      <c r="DQ461" t="b">
        <v>1</v>
      </c>
      <c r="DR461">
        <v>1758482986.94615</v>
      </c>
      <c r="DS461">
        <v>927.733153846154</v>
      </c>
      <c r="DT461">
        <v>960.182</v>
      </c>
      <c r="DU461">
        <v>24.3213846153846</v>
      </c>
      <c r="DV461">
        <v>21.1621846153846</v>
      </c>
      <c r="DW461">
        <v>920.786692307692</v>
      </c>
      <c r="DX461">
        <v>23.9733</v>
      </c>
      <c r="DY461">
        <v>500.001076923077</v>
      </c>
      <c r="DZ461">
        <v>89.9801769230769</v>
      </c>
      <c r="EA461">
        <v>0.0318098</v>
      </c>
      <c r="EB461">
        <v>30.4154076923077</v>
      </c>
      <c r="EC461">
        <v>30.0472923076923</v>
      </c>
      <c r="ED461">
        <v>999.9</v>
      </c>
      <c r="EE461">
        <v>0</v>
      </c>
      <c r="EF461">
        <v>0</v>
      </c>
      <c r="EG461">
        <v>10007.5046153846</v>
      </c>
      <c r="EH461">
        <v>0</v>
      </c>
      <c r="EI461">
        <v>11.2953</v>
      </c>
      <c r="EJ461">
        <v>-32.4488615384615</v>
      </c>
      <c r="EK461">
        <v>950.859</v>
      </c>
      <c r="EL461">
        <v>980.941307692308</v>
      </c>
      <c r="EM461">
        <v>3.15919230769231</v>
      </c>
      <c r="EN461">
        <v>960.182</v>
      </c>
      <c r="EO461">
        <v>21.1621846153846</v>
      </c>
      <c r="EP461">
        <v>2.18844153846154</v>
      </c>
      <c r="EQ461">
        <v>1.90417846153846</v>
      </c>
      <c r="ER461">
        <v>18.8779538461538</v>
      </c>
      <c r="ES461">
        <v>16.6692846153846</v>
      </c>
      <c r="ET461">
        <v>1999.98846153846</v>
      </c>
      <c r="EU461">
        <v>0.979995384615384</v>
      </c>
      <c r="EV461">
        <v>0.0200047076923077</v>
      </c>
      <c r="EW461">
        <v>0</v>
      </c>
      <c r="EX461">
        <v>490.828923076923</v>
      </c>
      <c r="EY461">
        <v>5.00016</v>
      </c>
      <c r="EZ461">
        <v>10461.5846153846</v>
      </c>
      <c r="FA461">
        <v>18234.0615384615</v>
      </c>
      <c r="FB461">
        <v>48.5</v>
      </c>
      <c r="FC461">
        <v>48.937</v>
      </c>
      <c r="FD461">
        <v>48.9274615384615</v>
      </c>
      <c r="FE461">
        <v>48.5381538461538</v>
      </c>
      <c r="FF461">
        <v>50.375</v>
      </c>
      <c r="FG461">
        <v>1955.07846153846</v>
      </c>
      <c r="FH461">
        <v>39.91</v>
      </c>
      <c r="FI461">
        <v>0</v>
      </c>
      <c r="FJ461">
        <v>1758482996.6</v>
      </c>
      <c r="FK461">
        <v>0</v>
      </c>
      <c r="FL461">
        <v>490.870923076923</v>
      </c>
      <c r="FM461">
        <v>-0.0437606759986644</v>
      </c>
      <c r="FN461">
        <v>-2.10940175618535</v>
      </c>
      <c r="FO461">
        <v>10461.3961538462</v>
      </c>
      <c r="FP461">
        <v>15</v>
      </c>
      <c r="FQ461">
        <v>0</v>
      </c>
      <c r="FR461" t="s">
        <v>441</v>
      </c>
      <c r="FS461">
        <v>1747249705.1</v>
      </c>
      <c r="FT461">
        <v>1747249711.1</v>
      </c>
      <c r="FU461">
        <v>0</v>
      </c>
      <c r="FV461">
        <v>0.871</v>
      </c>
      <c r="FW461">
        <v>0.066</v>
      </c>
      <c r="FX461">
        <v>5.486</v>
      </c>
      <c r="FY461">
        <v>0.145</v>
      </c>
      <c r="FZ461">
        <v>420</v>
      </c>
      <c r="GA461">
        <v>16</v>
      </c>
      <c r="GB461">
        <v>0.27</v>
      </c>
      <c r="GC461">
        <v>0.16</v>
      </c>
      <c r="GD461">
        <v>-32.6058619047619</v>
      </c>
      <c r="GE461">
        <v>3.55535064935057</v>
      </c>
      <c r="GF461">
        <v>0.483318277738771</v>
      </c>
      <c r="GG461">
        <v>0</v>
      </c>
      <c r="GH461">
        <v>490.928088235294</v>
      </c>
      <c r="GI461">
        <v>-1.34794499118179</v>
      </c>
      <c r="GJ461">
        <v>0.246608688321616</v>
      </c>
      <c r="GK461">
        <v>-1</v>
      </c>
      <c r="GL461">
        <v>3.17236142857143</v>
      </c>
      <c r="GM461">
        <v>-0.207898441558443</v>
      </c>
      <c r="GN461">
        <v>0.0210348226668506</v>
      </c>
      <c r="GO461">
        <v>0</v>
      </c>
      <c r="GP461">
        <v>0</v>
      </c>
      <c r="GQ461">
        <v>2</v>
      </c>
      <c r="GR461" t="s">
        <v>467</v>
      </c>
      <c r="GS461">
        <v>3.12556</v>
      </c>
      <c r="GT461">
        <v>2.65741</v>
      </c>
      <c r="GU461">
        <v>0.158802</v>
      </c>
      <c r="GV461">
        <v>0.162787</v>
      </c>
      <c r="GW461">
        <v>0.102122</v>
      </c>
      <c r="GX461">
        <v>0.092994</v>
      </c>
      <c r="GY461">
        <v>21769.4</v>
      </c>
      <c r="GZ461">
        <v>20452.8</v>
      </c>
      <c r="HA461">
        <v>23140.5</v>
      </c>
      <c r="HB461">
        <v>23784.4</v>
      </c>
      <c r="HC461">
        <v>35411.3</v>
      </c>
      <c r="HD461">
        <v>35709.7</v>
      </c>
      <c r="HE461">
        <v>41715.2</v>
      </c>
      <c r="HF461">
        <v>42408.7</v>
      </c>
      <c r="HG461">
        <v>1.91125</v>
      </c>
      <c r="HH461">
        <v>1.8088</v>
      </c>
      <c r="HI461">
        <v>0.144329</v>
      </c>
      <c r="HJ461">
        <v>0</v>
      </c>
      <c r="HK461">
        <v>27.6711</v>
      </c>
      <c r="HL461">
        <v>999.9</v>
      </c>
      <c r="HM461">
        <v>50.983</v>
      </c>
      <c r="HN461">
        <v>30.534</v>
      </c>
      <c r="HO461">
        <v>24.8894</v>
      </c>
      <c r="HP461">
        <v>53.855</v>
      </c>
      <c r="HQ461">
        <v>42.8486</v>
      </c>
      <c r="HR461">
        <v>1</v>
      </c>
      <c r="HS461">
        <v>0.00491362</v>
      </c>
      <c r="HT461">
        <v>0.685142</v>
      </c>
      <c r="HU461">
        <v>20.2163</v>
      </c>
      <c r="HV461">
        <v>5.23271</v>
      </c>
      <c r="HW461">
        <v>11.992</v>
      </c>
      <c r="HX461">
        <v>4.9556</v>
      </c>
      <c r="HY461">
        <v>3.30398</v>
      </c>
      <c r="HZ461">
        <v>999.9</v>
      </c>
      <c r="IA461">
        <v>9999</v>
      </c>
      <c r="IB461">
        <v>9999</v>
      </c>
      <c r="IC461">
        <v>9999</v>
      </c>
      <c r="ID461">
        <v>1.86857</v>
      </c>
      <c r="IE461">
        <v>1.86425</v>
      </c>
      <c r="IF461">
        <v>1.87181</v>
      </c>
      <c r="IG461">
        <v>1.86278</v>
      </c>
      <c r="IH461">
        <v>1.86218</v>
      </c>
      <c r="II461">
        <v>1.86859</v>
      </c>
      <c r="IJ461">
        <v>1.85876</v>
      </c>
      <c r="IK461">
        <v>1.86509</v>
      </c>
      <c r="IL461">
        <v>5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7.001</v>
      </c>
      <c r="IZ461">
        <v>0.3474</v>
      </c>
      <c r="JA461">
        <v>4.24591870636989</v>
      </c>
      <c r="JB461">
        <v>0.00406324532283829</v>
      </c>
      <c r="JC461">
        <v>-1.45373754250553e-06</v>
      </c>
      <c r="JD461">
        <v>2.45784242640463e-10</v>
      </c>
      <c r="JE461">
        <v>0.0444475935836347</v>
      </c>
      <c r="JF461">
        <v>0.00491888386651684</v>
      </c>
      <c r="JG461">
        <v>0.000226889049496401</v>
      </c>
      <c r="JH461">
        <v>4.01595507822366e-06</v>
      </c>
      <c r="JI461">
        <v>-0</v>
      </c>
      <c r="JJ461">
        <v>2035</v>
      </c>
      <c r="JK461">
        <v>2</v>
      </c>
      <c r="JL461">
        <v>30</v>
      </c>
      <c r="JM461">
        <v>187221.5</v>
      </c>
      <c r="JN461">
        <v>187221.4</v>
      </c>
      <c r="JO461">
        <v>2.06909</v>
      </c>
      <c r="JP461">
        <v>2.36328</v>
      </c>
      <c r="JQ461">
        <v>1.49902</v>
      </c>
      <c r="JR461">
        <v>2.32666</v>
      </c>
      <c r="JS461">
        <v>1.54419</v>
      </c>
      <c r="JT461">
        <v>2.30225</v>
      </c>
      <c r="JU461">
        <v>35.8711</v>
      </c>
      <c r="JV461">
        <v>24.1225</v>
      </c>
      <c r="JW461">
        <v>18</v>
      </c>
      <c r="JX461">
        <v>546.313</v>
      </c>
      <c r="JY461">
        <v>424.482</v>
      </c>
      <c r="JZ461">
        <v>26.7568</v>
      </c>
      <c r="KA461">
        <v>27.6266</v>
      </c>
      <c r="KB461">
        <v>29.9999</v>
      </c>
      <c r="KC461">
        <v>27.4871</v>
      </c>
      <c r="KD461">
        <v>27.5101</v>
      </c>
      <c r="KE461">
        <v>41.488</v>
      </c>
      <c r="KF461">
        <v>27.9998</v>
      </c>
      <c r="KG461">
        <v>55.1802</v>
      </c>
      <c r="KH461">
        <v>26.7451</v>
      </c>
      <c r="KI461">
        <v>1009.55</v>
      </c>
      <c r="KJ461">
        <v>21.141</v>
      </c>
      <c r="KK461">
        <v>93.4973</v>
      </c>
      <c r="KL461">
        <v>98.8411</v>
      </c>
    </row>
    <row r="462" spans="1:298">
      <c r="A462">
        <v>446</v>
      </c>
      <c r="B462">
        <v>1758483000.1</v>
      </c>
      <c r="C462">
        <v>13672</v>
      </c>
      <c r="D462" t="s">
        <v>1339</v>
      </c>
      <c r="E462" t="s">
        <v>1340</v>
      </c>
      <c r="F462">
        <v>5</v>
      </c>
      <c r="G462" t="s">
        <v>436</v>
      </c>
      <c r="H462" t="s">
        <v>1220</v>
      </c>
      <c r="I462" t="s">
        <v>438</v>
      </c>
      <c r="J462">
        <v>1758482991.94615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1014.74041677922</v>
      </c>
      <c r="AL462">
        <v>992.284187878787</v>
      </c>
      <c r="AM462">
        <v>3.47218354978333</v>
      </c>
      <c r="AN462">
        <v>63.94</v>
      </c>
      <c r="AO462">
        <f>(AQ462 - AP462 + DZ462*1E3/(8.314*(EB462+273.15)) * AS462/DY462 * AR462) * DY462/(100*DM462) * 1000/(1000 - AQ462)</f>
        <v>0</v>
      </c>
      <c r="AP462">
        <v>21.1626295212094</v>
      </c>
      <c r="AQ462">
        <v>24.2713853146853</v>
      </c>
      <c r="AR462">
        <v>-0.000159106086451011</v>
      </c>
      <c r="AS462">
        <v>94.9993966536346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2.96</v>
      </c>
      <c r="DN462">
        <v>0.5</v>
      </c>
      <c r="DO462" t="s">
        <v>440</v>
      </c>
      <c r="DP462">
        <v>2</v>
      </c>
      <c r="DQ462" t="b">
        <v>1</v>
      </c>
      <c r="DR462">
        <v>1758482991.94615</v>
      </c>
      <c r="DS462">
        <v>944.402538461538</v>
      </c>
      <c r="DT462">
        <v>976.869923076923</v>
      </c>
      <c r="DU462">
        <v>24.3013923076923</v>
      </c>
      <c r="DV462">
        <v>21.1619615384615</v>
      </c>
      <c r="DW462">
        <v>937.422846153846</v>
      </c>
      <c r="DX462">
        <v>23.9537615384615</v>
      </c>
      <c r="DY462">
        <v>500.001846153846</v>
      </c>
      <c r="DZ462">
        <v>89.9806307692308</v>
      </c>
      <c r="EA462">
        <v>0.0318075230769231</v>
      </c>
      <c r="EB462">
        <v>30.3965230769231</v>
      </c>
      <c r="EC462">
        <v>30.0367615384615</v>
      </c>
      <c r="ED462">
        <v>999.9</v>
      </c>
      <c r="EE462">
        <v>0</v>
      </c>
      <c r="EF462">
        <v>0</v>
      </c>
      <c r="EG462">
        <v>10000.7723076923</v>
      </c>
      <c r="EH462">
        <v>0</v>
      </c>
      <c r="EI462">
        <v>11.2953</v>
      </c>
      <c r="EJ462">
        <v>-32.4677692307692</v>
      </c>
      <c r="EK462">
        <v>967.924</v>
      </c>
      <c r="EL462">
        <v>997.990230769231</v>
      </c>
      <c r="EM462">
        <v>3.13943076923077</v>
      </c>
      <c r="EN462">
        <v>976.869923076923</v>
      </c>
      <c r="EO462">
        <v>21.1619615384615</v>
      </c>
      <c r="EP462">
        <v>2.18665384615385</v>
      </c>
      <c r="EQ462">
        <v>1.90416692307692</v>
      </c>
      <c r="ER462">
        <v>18.8648615384615</v>
      </c>
      <c r="ES462">
        <v>16.6691769230769</v>
      </c>
      <c r="ET462">
        <v>2000.01307692308</v>
      </c>
      <c r="EU462">
        <v>0.979995615384615</v>
      </c>
      <c r="EV462">
        <v>0.0200044923076923</v>
      </c>
      <c r="EW462">
        <v>0</v>
      </c>
      <c r="EX462">
        <v>490.826538461539</v>
      </c>
      <c r="EY462">
        <v>5.00016</v>
      </c>
      <c r="EZ462">
        <v>10461.4076923077</v>
      </c>
      <c r="FA462">
        <v>18234.2923076923</v>
      </c>
      <c r="FB462">
        <v>48.5</v>
      </c>
      <c r="FC462">
        <v>48.9515384615385</v>
      </c>
      <c r="FD462">
        <v>48.9131538461538</v>
      </c>
      <c r="FE462">
        <v>48.5572307692308</v>
      </c>
      <c r="FF462">
        <v>50.375</v>
      </c>
      <c r="FG462">
        <v>1955.10307692308</v>
      </c>
      <c r="FH462">
        <v>39.91</v>
      </c>
      <c r="FI462">
        <v>0</v>
      </c>
      <c r="FJ462">
        <v>1758483001.4</v>
      </c>
      <c r="FK462">
        <v>0</v>
      </c>
      <c r="FL462">
        <v>490.864</v>
      </c>
      <c r="FM462">
        <v>0.311042736956371</v>
      </c>
      <c r="FN462">
        <v>-2.49914535625191</v>
      </c>
      <c r="FO462">
        <v>10461.1576923077</v>
      </c>
      <c r="FP462">
        <v>15</v>
      </c>
      <c r="FQ462">
        <v>0</v>
      </c>
      <c r="FR462" t="s">
        <v>441</v>
      </c>
      <c r="FS462">
        <v>1747249705.1</v>
      </c>
      <c r="FT462">
        <v>1747249711.1</v>
      </c>
      <c r="FU462">
        <v>0</v>
      </c>
      <c r="FV462">
        <v>0.871</v>
      </c>
      <c r="FW462">
        <v>0.066</v>
      </c>
      <c r="FX462">
        <v>5.486</v>
      </c>
      <c r="FY462">
        <v>0.145</v>
      </c>
      <c r="FZ462">
        <v>420</v>
      </c>
      <c r="GA462">
        <v>16</v>
      </c>
      <c r="GB462">
        <v>0.27</v>
      </c>
      <c r="GC462">
        <v>0.16</v>
      </c>
      <c r="GD462">
        <v>-32.5872380952381</v>
      </c>
      <c r="GE462">
        <v>0.520994805194819</v>
      </c>
      <c r="GF462">
        <v>0.448535732479206</v>
      </c>
      <c r="GG462">
        <v>0</v>
      </c>
      <c r="GH462">
        <v>490.894029411765</v>
      </c>
      <c r="GI462">
        <v>-0.212849501640703</v>
      </c>
      <c r="GJ462">
        <v>0.222248335571628</v>
      </c>
      <c r="GK462">
        <v>-1</v>
      </c>
      <c r="GL462">
        <v>3.15030857142857</v>
      </c>
      <c r="GM462">
        <v>-0.23527636363636</v>
      </c>
      <c r="GN462">
        <v>0.0237840367204789</v>
      </c>
      <c r="GO462">
        <v>0</v>
      </c>
      <c r="GP462">
        <v>0</v>
      </c>
      <c r="GQ462">
        <v>2</v>
      </c>
      <c r="GR462" t="s">
        <v>467</v>
      </c>
      <c r="GS462">
        <v>3.12551</v>
      </c>
      <c r="GT462">
        <v>2.65764</v>
      </c>
      <c r="GU462">
        <v>0.160634</v>
      </c>
      <c r="GV462">
        <v>0.164553</v>
      </c>
      <c r="GW462">
        <v>0.102062</v>
      </c>
      <c r="GX462">
        <v>0.0929839</v>
      </c>
      <c r="GY462">
        <v>21722.2</v>
      </c>
      <c r="GZ462">
        <v>20409.7</v>
      </c>
      <c r="HA462">
        <v>23140.8</v>
      </c>
      <c r="HB462">
        <v>23784.4</v>
      </c>
      <c r="HC462">
        <v>35414.3</v>
      </c>
      <c r="HD462">
        <v>35710.1</v>
      </c>
      <c r="HE462">
        <v>41715.8</v>
      </c>
      <c r="HF462">
        <v>42408.6</v>
      </c>
      <c r="HG462">
        <v>1.91075</v>
      </c>
      <c r="HH462">
        <v>1.8089</v>
      </c>
      <c r="HI462">
        <v>0.144765</v>
      </c>
      <c r="HJ462">
        <v>0</v>
      </c>
      <c r="HK462">
        <v>27.664</v>
      </c>
      <c r="HL462">
        <v>999.9</v>
      </c>
      <c r="HM462">
        <v>50.983</v>
      </c>
      <c r="HN462">
        <v>30.534</v>
      </c>
      <c r="HO462">
        <v>24.8918</v>
      </c>
      <c r="HP462">
        <v>54.525</v>
      </c>
      <c r="HQ462">
        <v>42.6923</v>
      </c>
      <c r="HR462">
        <v>1</v>
      </c>
      <c r="HS462">
        <v>0.0048374</v>
      </c>
      <c r="HT462">
        <v>0.625577</v>
      </c>
      <c r="HU462">
        <v>20.2166</v>
      </c>
      <c r="HV462">
        <v>5.23286</v>
      </c>
      <c r="HW462">
        <v>11.992</v>
      </c>
      <c r="HX462">
        <v>4.9556</v>
      </c>
      <c r="HY462">
        <v>3.3039</v>
      </c>
      <c r="HZ462">
        <v>999.9</v>
      </c>
      <c r="IA462">
        <v>9999</v>
      </c>
      <c r="IB462">
        <v>9999</v>
      </c>
      <c r="IC462">
        <v>9999</v>
      </c>
      <c r="ID462">
        <v>1.86858</v>
      </c>
      <c r="IE462">
        <v>1.86426</v>
      </c>
      <c r="IF462">
        <v>1.87183</v>
      </c>
      <c r="IG462">
        <v>1.86279</v>
      </c>
      <c r="IH462">
        <v>1.86218</v>
      </c>
      <c r="II462">
        <v>1.86859</v>
      </c>
      <c r="IJ462">
        <v>1.85876</v>
      </c>
      <c r="IK462">
        <v>1.8651</v>
      </c>
      <c r="IL462">
        <v>5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7.033</v>
      </c>
      <c r="IZ462">
        <v>0.3469</v>
      </c>
      <c r="JA462">
        <v>4.24591870636989</v>
      </c>
      <c r="JB462">
        <v>0.00406324532283829</v>
      </c>
      <c r="JC462">
        <v>-1.45373754250553e-06</v>
      </c>
      <c r="JD462">
        <v>2.45784242640463e-10</v>
      </c>
      <c r="JE462">
        <v>0.0444475935836347</v>
      </c>
      <c r="JF462">
        <v>0.00491888386651684</v>
      </c>
      <c r="JG462">
        <v>0.000226889049496401</v>
      </c>
      <c r="JH462">
        <v>4.01595507822366e-06</v>
      </c>
      <c r="JI462">
        <v>-0</v>
      </c>
      <c r="JJ462">
        <v>2035</v>
      </c>
      <c r="JK462">
        <v>2</v>
      </c>
      <c r="JL462">
        <v>30</v>
      </c>
      <c r="JM462">
        <v>187221.6</v>
      </c>
      <c r="JN462">
        <v>187221.5</v>
      </c>
      <c r="JO462">
        <v>2.09595</v>
      </c>
      <c r="JP462">
        <v>2.36084</v>
      </c>
      <c r="JQ462">
        <v>1.49902</v>
      </c>
      <c r="JR462">
        <v>2.32666</v>
      </c>
      <c r="JS462">
        <v>1.54419</v>
      </c>
      <c r="JT462">
        <v>2.27173</v>
      </c>
      <c r="JU462">
        <v>35.8944</v>
      </c>
      <c r="JV462">
        <v>24.1138</v>
      </c>
      <c r="JW462">
        <v>18</v>
      </c>
      <c r="JX462">
        <v>545.97</v>
      </c>
      <c r="JY462">
        <v>424.526</v>
      </c>
      <c r="JZ462">
        <v>26.7191</v>
      </c>
      <c r="KA462">
        <v>27.6252</v>
      </c>
      <c r="KB462">
        <v>29.9999</v>
      </c>
      <c r="KC462">
        <v>27.4848</v>
      </c>
      <c r="KD462">
        <v>27.5081</v>
      </c>
      <c r="KE462">
        <v>42.0163</v>
      </c>
      <c r="KF462">
        <v>27.9998</v>
      </c>
      <c r="KG462">
        <v>55.1802</v>
      </c>
      <c r="KH462">
        <v>26.7188</v>
      </c>
      <c r="KI462">
        <v>1023.15</v>
      </c>
      <c r="KJ462">
        <v>21.141</v>
      </c>
      <c r="KK462">
        <v>93.4986</v>
      </c>
      <c r="KL462">
        <v>98.841</v>
      </c>
    </row>
    <row r="463" spans="1:298">
      <c r="A463">
        <v>447</v>
      </c>
      <c r="B463">
        <v>1758483005.1</v>
      </c>
      <c r="C463">
        <v>13677</v>
      </c>
      <c r="D463" t="s">
        <v>1341</v>
      </c>
      <c r="E463" t="s">
        <v>1342</v>
      </c>
      <c r="F463">
        <v>5</v>
      </c>
      <c r="G463" t="s">
        <v>436</v>
      </c>
      <c r="H463" t="s">
        <v>1220</v>
      </c>
      <c r="I463" t="s">
        <v>438</v>
      </c>
      <c r="J463">
        <v>1758482996.94615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1031.59197333333</v>
      </c>
      <c r="AL463">
        <v>1009.41958181818</v>
      </c>
      <c r="AM463">
        <v>3.42728484848477</v>
      </c>
      <c r="AN463">
        <v>63.94</v>
      </c>
      <c r="AO463">
        <f>(AQ463 - AP463 + DZ463*1E3/(8.314*(EB463+273.15)) * AS463/DY463 * AR463) * DY463/(100*DM463) * 1000/(1000 - AQ463)</f>
        <v>0</v>
      </c>
      <c r="AP463">
        <v>21.1585931986547</v>
      </c>
      <c r="AQ463">
        <v>24.2526230769231</v>
      </c>
      <c r="AR463">
        <v>-0.000144374902400507</v>
      </c>
      <c r="AS463">
        <v>94.9993966536346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2.96</v>
      </c>
      <c r="DN463">
        <v>0.5</v>
      </c>
      <c r="DO463" t="s">
        <v>440</v>
      </c>
      <c r="DP463">
        <v>2</v>
      </c>
      <c r="DQ463" t="b">
        <v>1</v>
      </c>
      <c r="DR463">
        <v>1758482996.94615</v>
      </c>
      <c r="DS463">
        <v>960.991615384615</v>
      </c>
      <c r="DT463">
        <v>993.449692307692</v>
      </c>
      <c r="DU463">
        <v>24.2811846153846</v>
      </c>
      <c r="DV463">
        <v>21.1602846153846</v>
      </c>
      <c r="DW463">
        <v>953.979230769231</v>
      </c>
      <c r="DX463">
        <v>23.9339923076923</v>
      </c>
      <c r="DY463">
        <v>500.020461538462</v>
      </c>
      <c r="DZ463">
        <v>89.9807</v>
      </c>
      <c r="EA463">
        <v>0.0317509846153846</v>
      </c>
      <c r="EB463">
        <v>30.3775307692308</v>
      </c>
      <c r="EC463">
        <v>30.0288923076923</v>
      </c>
      <c r="ED463">
        <v>999.9</v>
      </c>
      <c r="EE463">
        <v>0</v>
      </c>
      <c r="EF463">
        <v>0</v>
      </c>
      <c r="EG463">
        <v>10015.3953846154</v>
      </c>
      <c r="EH463">
        <v>0</v>
      </c>
      <c r="EI463">
        <v>11.2953</v>
      </c>
      <c r="EJ463">
        <v>-32.4579153846154</v>
      </c>
      <c r="EK463">
        <v>984.905384615385</v>
      </c>
      <c r="EL463">
        <v>1014.926</v>
      </c>
      <c r="EM463">
        <v>3.12090769230769</v>
      </c>
      <c r="EN463">
        <v>993.449692307692</v>
      </c>
      <c r="EO463">
        <v>21.1602846153846</v>
      </c>
      <c r="EP463">
        <v>2.18483769230769</v>
      </c>
      <c r="EQ463">
        <v>1.90401692307692</v>
      </c>
      <c r="ER463">
        <v>18.8515615384615</v>
      </c>
      <c r="ES463">
        <v>16.6679384615385</v>
      </c>
      <c r="ET463">
        <v>2000.01923076923</v>
      </c>
      <c r="EU463">
        <v>0.979995615384615</v>
      </c>
      <c r="EV463">
        <v>0.0200044923076923</v>
      </c>
      <c r="EW463">
        <v>0</v>
      </c>
      <c r="EX463">
        <v>490.874923076923</v>
      </c>
      <c r="EY463">
        <v>5.00016</v>
      </c>
      <c r="EZ463">
        <v>10460.9384615385</v>
      </c>
      <c r="FA463">
        <v>18234.3461538462</v>
      </c>
      <c r="FB463">
        <v>48.5</v>
      </c>
      <c r="FC463">
        <v>48.9660769230769</v>
      </c>
      <c r="FD463">
        <v>48.9131538461539</v>
      </c>
      <c r="FE463">
        <v>48.562</v>
      </c>
      <c r="FF463">
        <v>50.375</v>
      </c>
      <c r="FG463">
        <v>1955.10923076923</v>
      </c>
      <c r="FH463">
        <v>39.91</v>
      </c>
      <c r="FI463">
        <v>0</v>
      </c>
      <c r="FJ463">
        <v>1758483006.2</v>
      </c>
      <c r="FK463">
        <v>0</v>
      </c>
      <c r="FL463">
        <v>490.874038461538</v>
      </c>
      <c r="FM463">
        <v>0.484820508641388</v>
      </c>
      <c r="FN463">
        <v>-5.18974359393982</v>
      </c>
      <c r="FO463">
        <v>10460.6692307692</v>
      </c>
      <c r="FP463">
        <v>15</v>
      </c>
      <c r="FQ463">
        <v>0</v>
      </c>
      <c r="FR463" t="s">
        <v>441</v>
      </c>
      <c r="FS463">
        <v>1747249705.1</v>
      </c>
      <c r="FT463">
        <v>1747249711.1</v>
      </c>
      <c r="FU463">
        <v>0</v>
      </c>
      <c r="FV463">
        <v>0.871</v>
      </c>
      <c r="FW463">
        <v>0.066</v>
      </c>
      <c r="FX463">
        <v>5.486</v>
      </c>
      <c r="FY463">
        <v>0.145</v>
      </c>
      <c r="FZ463">
        <v>420</v>
      </c>
      <c r="GA463">
        <v>16</v>
      </c>
      <c r="GB463">
        <v>0.27</v>
      </c>
      <c r="GC463">
        <v>0.16</v>
      </c>
      <c r="GD463">
        <v>-32.483065</v>
      </c>
      <c r="GE463">
        <v>-1.19793834586465</v>
      </c>
      <c r="GF463">
        <v>0.418083273134672</v>
      </c>
      <c r="GG463">
        <v>0</v>
      </c>
      <c r="GH463">
        <v>490.8805</v>
      </c>
      <c r="GI463">
        <v>0.220091672836863</v>
      </c>
      <c r="GJ463">
        <v>0.199349862420464</v>
      </c>
      <c r="GK463">
        <v>-1</v>
      </c>
      <c r="GL463">
        <v>3.1297835</v>
      </c>
      <c r="GM463">
        <v>-0.22674541353384</v>
      </c>
      <c r="GN463">
        <v>0.0218659500765459</v>
      </c>
      <c r="GO463">
        <v>0</v>
      </c>
      <c r="GP463">
        <v>0</v>
      </c>
      <c r="GQ463">
        <v>2</v>
      </c>
      <c r="GR463" t="s">
        <v>467</v>
      </c>
      <c r="GS463">
        <v>3.12558</v>
      </c>
      <c r="GT463">
        <v>2.65725</v>
      </c>
      <c r="GU463">
        <v>0.162426</v>
      </c>
      <c r="GV463">
        <v>0.16619</v>
      </c>
      <c r="GW463">
        <v>0.102003</v>
      </c>
      <c r="GX463">
        <v>0.0929705</v>
      </c>
      <c r="GY463">
        <v>21675.8</v>
      </c>
      <c r="GZ463">
        <v>20370</v>
      </c>
      <c r="HA463">
        <v>23140.7</v>
      </c>
      <c r="HB463">
        <v>23784.7</v>
      </c>
      <c r="HC463">
        <v>35416.8</v>
      </c>
      <c r="HD463">
        <v>35711</v>
      </c>
      <c r="HE463">
        <v>41715.7</v>
      </c>
      <c r="HF463">
        <v>42409</v>
      </c>
      <c r="HG463">
        <v>1.91103</v>
      </c>
      <c r="HH463">
        <v>1.80885</v>
      </c>
      <c r="HI463">
        <v>0.145003</v>
      </c>
      <c r="HJ463">
        <v>0</v>
      </c>
      <c r="HK463">
        <v>27.6564</v>
      </c>
      <c r="HL463">
        <v>999.9</v>
      </c>
      <c r="HM463">
        <v>50.983</v>
      </c>
      <c r="HN463">
        <v>30.534</v>
      </c>
      <c r="HO463">
        <v>24.8883</v>
      </c>
      <c r="HP463">
        <v>53.905</v>
      </c>
      <c r="HQ463">
        <v>42.6883</v>
      </c>
      <c r="HR463">
        <v>1</v>
      </c>
      <c r="HS463">
        <v>0.00440041</v>
      </c>
      <c r="HT463">
        <v>0.592571</v>
      </c>
      <c r="HU463">
        <v>20.2168</v>
      </c>
      <c r="HV463">
        <v>5.23241</v>
      </c>
      <c r="HW463">
        <v>11.992</v>
      </c>
      <c r="HX463">
        <v>4.9556</v>
      </c>
      <c r="HY463">
        <v>3.3039</v>
      </c>
      <c r="HZ463">
        <v>999.9</v>
      </c>
      <c r="IA463">
        <v>9999</v>
      </c>
      <c r="IB463">
        <v>9999</v>
      </c>
      <c r="IC463">
        <v>9999</v>
      </c>
      <c r="ID463">
        <v>1.86859</v>
      </c>
      <c r="IE463">
        <v>1.86427</v>
      </c>
      <c r="IF463">
        <v>1.8718</v>
      </c>
      <c r="IG463">
        <v>1.86278</v>
      </c>
      <c r="IH463">
        <v>1.86218</v>
      </c>
      <c r="II463">
        <v>1.86859</v>
      </c>
      <c r="IJ463">
        <v>1.85877</v>
      </c>
      <c r="IK463">
        <v>1.86508</v>
      </c>
      <c r="IL463">
        <v>5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7.065</v>
      </c>
      <c r="IZ463">
        <v>0.3465</v>
      </c>
      <c r="JA463">
        <v>4.24591870636989</v>
      </c>
      <c r="JB463">
        <v>0.00406324532283829</v>
      </c>
      <c r="JC463">
        <v>-1.45373754250553e-06</v>
      </c>
      <c r="JD463">
        <v>2.45784242640463e-10</v>
      </c>
      <c r="JE463">
        <v>0.0444475935836347</v>
      </c>
      <c r="JF463">
        <v>0.00491888386651684</v>
      </c>
      <c r="JG463">
        <v>0.000226889049496401</v>
      </c>
      <c r="JH463">
        <v>4.01595507822366e-06</v>
      </c>
      <c r="JI463">
        <v>-0</v>
      </c>
      <c r="JJ463">
        <v>2035</v>
      </c>
      <c r="JK463">
        <v>2</v>
      </c>
      <c r="JL463">
        <v>30</v>
      </c>
      <c r="JM463">
        <v>187221.7</v>
      </c>
      <c r="JN463">
        <v>187221.6</v>
      </c>
      <c r="JO463">
        <v>2.1228</v>
      </c>
      <c r="JP463">
        <v>2.34741</v>
      </c>
      <c r="JQ463">
        <v>1.4978</v>
      </c>
      <c r="JR463">
        <v>2.32666</v>
      </c>
      <c r="JS463">
        <v>1.54419</v>
      </c>
      <c r="JT463">
        <v>2.38403</v>
      </c>
      <c r="JU463">
        <v>35.8711</v>
      </c>
      <c r="JV463">
        <v>24.1225</v>
      </c>
      <c r="JW463">
        <v>18</v>
      </c>
      <c r="JX463">
        <v>546.145</v>
      </c>
      <c r="JY463">
        <v>424.494</v>
      </c>
      <c r="JZ463">
        <v>26.6966</v>
      </c>
      <c r="KA463">
        <v>27.6252</v>
      </c>
      <c r="KB463">
        <v>29.9998</v>
      </c>
      <c r="KC463">
        <v>27.4844</v>
      </c>
      <c r="KD463">
        <v>27.5078</v>
      </c>
      <c r="KE463">
        <v>42.6324</v>
      </c>
      <c r="KF463">
        <v>27.9998</v>
      </c>
      <c r="KG463">
        <v>55.5508</v>
      </c>
      <c r="KH463">
        <v>26.6953</v>
      </c>
      <c r="KI463">
        <v>1043.55</v>
      </c>
      <c r="KJ463">
        <v>21.141</v>
      </c>
      <c r="KK463">
        <v>93.4984</v>
      </c>
      <c r="KL463">
        <v>98.842</v>
      </c>
    </row>
    <row r="464" spans="1:298">
      <c r="A464">
        <v>448</v>
      </c>
      <c r="B464">
        <v>1758483010.1</v>
      </c>
      <c r="C464">
        <v>13682</v>
      </c>
      <c r="D464" t="s">
        <v>1343</v>
      </c>
      <c r="E464" t="s">
        <v>1344</v>
      </c>
      <c r="F464">
        <v>5</v>
      </c>
      <c r="G464" t="s">
        <v>436</v>
      </c>
      <c r="H464" t="s">
        <v>1220</v>
      </c>
      <c r="I464" t="s">
        <v>438</v>
      </c>
      <c r="J464">
        <v>1758483001.94615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1047.82273984416</v>
      </c>
      <c r="AL464">
        <v>1026.01107272727</v>
      </c>
      <c r="AM464">
        <v>3.32027965367965</v>
      </c>
      <c r="AN464">
        <v>63.94</v>
      </c>
      <c r="AO464">
        <f>(AQ464 - AP464 + DZ464*1E3/(8.314*(EB464+273.15)) * AS464/DY464 * AR464) * DY464/(100*DM464) * 1000/(1000 - AQ464)</f>
        <v>0</v>
      </c>
      <c r="AP464">
        <v>21.1619065350263</v>
      </c>
      <c r="AQ464">
        <v>24.2384664335664</v>
      </c>
      <c r="AR464">
        <v>-0.000110822528592408</v>
      </c>
      <c r="AS464">
        <v>94.9993966536346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2.96</v>
      </c>
      <c r="DN464">
        <v>0.5</v>
      </c>
      <c r="DO464" t="s">
        <v>440</v>
      </c>
      <c r="DP464">
        <v>2</v>
      </c>
      <c r="DQ464" t="b">
        <v>1</v>
      </c>
      <c r="DR464">
        <v>1758483001.94615</v>
      </c>
      <c r="DS464">
        <v>977.583</v>
      </c>
      <c r="DT464">
        <v>1010.12653846154</v>
      </c>
      <c r="DU464">
        <v>24.2620153846154</v>
      </c>
      <c r="DV464">
        <v>21.1641846153846</v>
      </c>
      <c r="DW464">
        <v>970.538846153846</v>
      </c>
      <c r="DX464">
        <v>23.9152461538462</v>
      </c>
      <c r="DY464">
        <v>500.010230769231</v>
      </c>
      <c r="DZ464">
        <v>89.9812307692308</v>
      </c>
      <c r="EA464">
        <v>0.0317350307692308</v>
      </c>
      <c r="EB464">
        <v>30.3585769230769</v>
      </c>
      <c r="EC464">
        <v>30.0196307692308</v>
      </c>
      <c r="ED464">
        <v>999.9</v>
      </c>
      <c r="EE464">
        <v>0</v>
      </c>
      <c r="EF464">
        <v>0</v>
      </c>
      <c r="EG464">
        <v>10006.2084615385</v>
      </c>
      <c r="EH464">
        <v>0</v>
      </c>
      <c r="EI464">
        <v>11.2953</v>
      </c>
      <c r="EJ464">
        <v>-32.5428384615385</v>
      </c>
      <c r="EK464">
        <v>1001.89053846154</v>
      </c>
      <c r="EL464">
        <v>1031.96769230769</v>
      </c>
      <c r="EM464">
        <v>3.09783615384615</v>
      </c>
      <c r="EN464">
        <v>1010.12653846154</v>
      </c>
      <c r="EO464">
        <v>21.1641846153846</v>
      </c>
      <c r="EP464">
        <v>2.18312538461538</v>
      </c>
      <c r="EQ464">
        <v>1.90437846153846</v>
      </c>
      <c r="ER464">
        <v>18.8390153846154</v>
      </c>
      <c r="ES464">
        <v>16.6709384615385</v>
      </c>
      <c r="ET464">
        <v>2000.02769230769</v>
      </c>
      <c r="EU464">
        <v>0.979995615384615</v>
      </c>
      <c r="EV464">
        <v>0.0200044923076923</v>
      </c>
      <c r="EW464">
        <v>0</v>
      </c>
      <c r="EX464">
        <v>490.885</v>
      </c>
      <c r="EY464">
        <v>5.00016</v>
      </c>
      <c r="EZ464">
        <v>10460.6153846154</v>
      </c>
      <c r="FA464">
        <v>18234.4230769231</v>
      </c>
      <c r="FB464">
        <v>48.5</v>
      </c>
      <c r="FC464">
        <v>48.9709230769231</v>
      </c>
      <c r="FD464">
        <v>48.9179230769231</v>
      </c>
      <c r="FE464">
        <v>48.562</v>
      </c>
      <c r="FF464">
        <v>50.375</v>
      </c>
      <c r="FG464">
        <v>1955.11769230769</v>
      </c>
      <c r="FH464">
        <v>39.91</v>
      </c>
      <c r="FI464">
        <v>0</v>
      </c>
      <c r="FJ464">
        <v>1758483011.6</v>
      </c>
      <c r="FK464">
        <v>0</v>
      </c>
      <c r="FL464">
        <v>490.8756</v>
      </c>
      <c r="FM464">
        <v>0.0273076840147392</v>
      </c>
      <c r="FN464">
        <v>-3.8076922869365</v>
      </c>
      <c r="FO464">
        <v>10460.316</v>
      </c>
      <c r="FP464">
        <v>15</v>
      </c>
      <c r="FQ464">
        <v>0</v>
      </c>
      <c r="FR464" t="s">
        <v>441</v>
      </c>
      <c r="FS464">
        <v>1747249705.1</v>
      </c>
      <c r="FT464">
        <v>1747249711.1</v>
      </c>
      <c r="FU464">
        <v>0</v>
      </c>
      <c r="FV464">
        <v>0.871</v>
      </c>
      <c r="FW464">
        <v>0.066</v>
      </c>
      <c r="FX464">
        <v>5.486</v>
      </c>
      <c r="FY464">
        <v>0.145</v>
      </c>
      <c r="FZ464">
        <v>420</v>
      </c>
      <c r="GA464">
        <v>16</v>
      </c>
      <c r="GB464">
        <v>0.27</v>
      </c>
      <c r="GC464">
        <v>0.16</v>
      </c>
      <c r="GD464">
        <v>-32.4100333333333</v>
      </c>
      <c r="GE464">
        <v>-0.268168831168833</v>
      </c>
      <c r="GF464">
        <v>0.48418631826359</v>
      </c>
      <c r="GG464">
        <v>1</v>
      </c>
      <c r="GH464">
        <v>490.851235294118</v>
      </c>
      <c r="GI464">
        <v>0.243055767534929</v>
      </c>
      <c r="GJ464">
        <v>0.221643335487646</v>
      </c>
      <c r="GK464">
        <v>-1</v>
      </c>
      <c r="GL464">
        <v>3.11032952380952</v>
      </c>
      <c r="GM464">
        <v>-0.258975584415578</v>
      </c>
      <c r="GN464">
        <v>0.0268006303188475</v>
      </c>
      <c r="GO464">
        <v>0</v>
      </c>
      <c r="GP464">
        <v>1</v>
      </c>
      <c r="GQ464">
        <v>2</v>
      </c>
      <c r="GR464" t="s">
        <v>448</v>
      </c>
      <c r="GS464">
        <v>3.12543</v>
      </c>
      <c r="GT464">
        <v>2.65741</v>
      </c>
      <c r="GU464">
        <v>0.164176</v>
      </c>
      <c r="GV464">
        <v>0.168049</v>
      </c>
      <c r="GW464">
        <v>0.101977</v>
      </c>
      <c r="GX464">
        <v>0.093104</v>
      </c>
      <c r="GY464">
        <v>21630.8</v>
      </c>
      <c r="GZ464">
        <v>20324.5</v>
      </c>
      <c r="HA464">
        <v>23141</v>
      </c>
      <c r="HB464">
        <v>23784.6</v>
      </c>
      <c r="HC464">
        <v>35418.4</v>
      </c>
      <c r="HD464">
        <v>35705.9</v>
      </c>
      <c r="HE464">
        <v>41716.3</v>
      </c>
      <c r="HF464">
        <v>42408.9</v>
      </c>
      <c r="HG464">
        <v>1.91085</v>
      </c>
      <c r="HH464">
        <v>1.80928</v>
      </c>
      <c r="HI464">
        <v>0.144381</v>
      </c>
      <c r="HJ464">
        <v>0</v>
      </c>
      <c r="HK464">
        <v>27.6479</v>
      </c>
      <c r="HL464">
        <v>999.9</v>
      </c>
      <c r="HM464">
        <v>51.032</v>
      </c>
      <c r="HN464">
        <v>30.545</v>
      </c>
      <c r="HO464">
        <v>24.9321</v>
      </c>
      <c r="HP464">
        <v>54.185</v>
      </c>
      <c r="HQ464">
        <v>42.8365</v>
      </c>
      <c r="HR464">
        <v>1</v>
      </c>
      <c r="HS464">
        <v>0.00437246</v>
      </c>
      <c r="HT464">
        <v>0.573489</v>
      </c>
      <c r="HU464">
        <v>20.2168</v>
      </c>
      <c r="HV464">
        <v>5.23241</v>
      </c>
      <c r="HW464">
        <v>11.992</v>
      </c>
      <c r="HX464">
        <v>4.9556</v>
      </c>
      <c r="HY464">
        <v>3.304</v>
      </c>
      <c r="HZ464">
        <v>999.9</v>
      </c>
      <c r="IA464">
        <v>9999</v>
      </c>
      <c r="IB464">
        <v>9999</v>
      </c>
      <c r="IC464">
        <v>9999</v>
      </c>
      <c r="ID464">
        <v>1.86859</v>
      </c>
      <c r="IE464">
        <v>1.86427</v>
      </c>
      <c r="IF464">
        <v>1.87181</v>
      </c>
      <c r="IG464">
        <v>1.86276</v>
      </c>
      <c r="IH464">
        <v>1.86218</v>
      </c>
      <c r="II464">
        <v>1.86859</v>
      </c>
      <c r="IJ464">
        <v>1.85875</v>
      </c>
      <c r="IK464">
        <v>1.86508</v>
      </c>
      <c r="IL464">
        <v>5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7.096</v>
      </c>
      <c r="IZ464">
        <v>0.3462</v>
      </c>
      <c r="JA464">
        <v>4.24591870636989</v>
      </c>
      <c r="JB464">
        <v>0.00406324532283829</v>
      </c>
      <c r="JC464">
        <v>-1.45373754250553e-06</v>
      </c>
      <c r="JD464">
        <v>2.45784242640463e-10</v>
      </c>
      <c r="JE464">
        <v>0.0444475935836347</v>
      </c>
      <c r="JF464">
        <v>0.00491888386651684</v>
      </c>
      <c r="JG464">
        <v>0.000226889049496401</v>
      </c>
      <c r="JH464">
        <v>4.01595507822366e-06</v>
      </c>
      <c r="JI464">
        <v>-0</v>
      </c>
      <c r="JJ464">
        <v>2035</v>
      </c>
      <c r="JK464">
        <v>2</v>
      </c>
      <c r="JL464">
        <v>30</v>
      </c>
      <c r="JM464">
        <v>187221.8</v>
      </c>
      <c r="JN464">
        <v>187221.6</v>
      </c>
      <c r="JO464">
        <v>2.15454</v>
      </c>
      <c r="JP464">
        <v>2.34985</v>
      </c>
      <c r="JQ464">
        <v>1.4978</v>
      </c>
      <c r="JR464">
        <v>2.32666</v>
      </c>
      <c r="JS464">
        <v>1.54419</v>
      </c>
      <c r="JT464">
        <v>2.35352</v>
      </c>
      <c r="JU464">
        <v>35.8477</v>
      </c>
      <c r="JV464">
        <v>24.1313</v>
      </c>
      <c r="JW464">
        <v>18</v>
      </c>
      <c r="JX464">
        <v>546.015</v>
      </c>
      <c r="JY464">
        <v>424.725</v>
      </c>
      <c r="JZ464">
        <v>26.6775</v>
      </c>
      <c r="KA464">
        <v>27.6229</v>
      </c>
      <c r="KB464">
        <v>30</v>
      </c>
      <c r="KC464">
        <v>27.4824</v>
      </c>
      <c r="KD464">
        <v>27.5055</v>
      </c>
      <c r="KE464">
        <v>43.1738</v>
      </c>
      <c r="KF464">
        <v>27.9998</v>
      </c>
      <c r="KG464">
        <v>55.5508</v>
      </c>
      <c r="KH464">
        <v>26.6759</v>
      </c>
      <c r="KI464">
        <v>1057.21</v>
      </c>
      <c r="KJ464">
        <v>21.0694</v>
      </c>
      <c r="KK464">
        <v>93.4996</v>
      </c>
      <c r="KL464">
        <v>98.8417</v>
      </c>
    </row>
    <row r="465" spans="1:298">
      <c r="A465">
        <v>449</v>
      </c>
      <c r="B465">
        <v>1758483015.1</v>
      </c>
      <c r="C465">
        <v>13687</v>
      </c>
      <c r="D465" t="s">
        <v>1345</v>
      </c>
      <c r="E465" t="s">
        <v>1346</v>
      </c>
      <c r="F465">
        <v>5</v>
      </c>
      <c r="G465" t="s">
        <v>436</v>
      </c>
      <c r="H465" t="s">
        <v>1220</v>
      </c>
      <c r="I465" t="s">
        <v>438</v>
      </c>
      <c r="J465">
        <v>1758483006.94615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1065.97734974892</v>
      </c>
      <c r="AL465">
        <v>1043.49260606061</v>
      </c>
      <c r="AM465">
        <v>3.50148917748913</v>
      </c>
      <c r="AN465">
        <v>63.94</v>
      </c>
      <c r="AO465">
        <f>(AQ465 - AP465 + DZ465*1E3/(8.314*(EB465+273.15)) * AS465/DY465 * AR465) * DY465/(100*DM465) * 1000/(1000 - AQ465)</f>
        <v>0</v>
      </c>
      <c r="AP465">
        <v>21.2006211346123</v>
      </c>
      <c r="AQ465">
        <v>24.2431916083916</v>
      </c>
      <c r="AR465">
        <v>-1.04363268033894e-05</v>
      </c>
      <c r="AS465">
        <v>94.9993966536346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2.96</v>
      </c>
      <c r="DN465">
        <v>0.5</v>
      </c>
      <c r="DO465" t="s">
        <v>440</v>
      </c>
      <c r="DP465">
        <v>2</v>
      </c>
      <c r="DQ465" t="b">
        <v>1</v>
      </c>
      <c r="DR465">
        <v>1758483006.94615</v>
      </c>
      <c r="DS465">
        <v>994.254538461539</v>
      </c>
      <c r="DT465">
        <v>1026.81923076923</v>
      </c>
      <c r="DU465">
        <v>24.2494</v>
      </c>
      <c r="DV465">
        <v>21.1765076923077</v>
      </c>
      <c r="DW465">
        <v>987.177615384616</v>
      </c>
      <c r="DX465">
        <v>23.9029</v>
      </c>
      <c r="DY465">
        <v>500.023384615385</v>
      </c>
      <c r="DZ465">
        <v>89.9805538461538</v>
      </c>
      <c r="EA465">
        <v>0.0317352692307692</v>
      </c>
      <c r="EB465">
        <v>30.3389076923077</v>
      </c>
      <c r="EC465">
        <v>30.0112307692308</v>
      </c>
      <c r="ED465">
        <v>999.9</v>
      </c>
      <c r="EE465">
        <v>0</v>
      </c>
      <c r="EF465">
        <v>0</v>
      </c>
      <c r="EG465">
        <v>10007.3669230769</v>
      </c>
      <c r="EH465">
        <v>0</v>
      </c>
      <c r="EI465">
        <v>11.2953</v>
      </c>
      <c r="EJ465">
        <v>-32.5646307692308</v>
      </c>
      <c r="EK465">
        <v>1018.96238461538</v>
      </c>
      <c r="EL465">
        <v>1049.03384615385</v>
      </c>
      <c r="EM465">
        <v>3.07288461538462</v>
      </c>
      <c r="EN465">
        <v>1026.81923076923</v>
      </c>
      <c r="EO465">
        <v>21.1765076923077</v>
      </c>
      <c r="EP465">
        <v>2.18197461538462</v>
      </c>
      <c r="EQ465">
        <v>1.90547307692308</v>
      </c>
      <c r="ER465">
        <v>18.8305692307692</v>
      </c>
      <c r="ES465">
        <v>16.6799846153846</v>
      </c>
      <c r="ET465">
        <v>1999.99</v>
      </c>
      <c r="EU465">
        <v>0.979995153846154</v>
      </c>
      <c r="EV465">
        <v>0.0200049230769231</v>
      </c>
      <c r="EW465">
        <v>0</v>
      </c>
      <c r="EX465">
        <v>490.899153846154</v>
      </c>
      <c r="EY465">
        <v>5.00016</v>
      </c>
      <c r="EZ465">
        <v>10459.9923076923</v>
      </c>
      <c r="FA465">
        <v>18234.0615384615</v>
      </c>
      <c r="FB465">
        <v>48.5</v>
      </c>
      <c r="FC465">
        <v>48.9612307692308</v>
      </c>
      <c r="FD465">
        <v>48.9322307692308</v>
      </c>
      <c r="FE465">
        <v>48.562</v>
      </c>
      <c r="FF465">
        <v>50.375</v>
      </c>
      <c r="FG465">
        <v>1955.08</v>
      </c>
      <c r="FH465">
        <v>39.91</v>
      </c>
      <c r="FI465">
        <v>0</v>
      </c>
      <c r="FJ465">
        <v>1758483016.4</v>
      </c>
      <c r="FK465">
        <v>0</v>
      </c>
      <c r="FL465">
        <v>490.90768</v>
      </c>
      <c r="FM465">
        <v>0.466615377291003</v>
      </c>
      <c r="FN465">
        <v>-3.76153843167375</v>
      </c>
      <c r="FO465">
        <v>10459.868</v>
      </c>
      <c r="FP465">
        <v>15</v>
      </c>
      <c r="FQ465">
        <v>0</v>
      </c>
      <c r="FR465" t="s">
        <v>441</v>
      </c>
      <c r="FS465">
        <v>1747249705.1</v>
      </c>
      <c r="FT465">
        <v>1747249711.1</v>
      </c>
      <c r="FU465">
        <v>0</v>
      </c>
      <c r="FV465">
        <v>0.871</v>
      </c>
      <c r="FW465">
        <v>0.066</v>
      </c>
      <c r="FX465">
        <v>5.486</v>
      </c>
      <c r="FY465">
        <v>0.145</v>
      </c>
      <c r="FZ465">
        <v>420</v>
      </c>
      <c r="GA465">
        <v>16</v>
      </c>
      <c r="GB465">
        <v>0.27</v>
      </c>
      <c r="GC465">
        <v>0.16</v>
      </c>
      <c r="GD465">
        <v>-32.646825</v>
      </c>
      <c r="GE465">
        <v>0.164169924811988</v>
      </c>
      <c r="GF465">
        <v>0.464102006971528</v>
      </c>
      <c r="GG465">
        <v>1</v>
      </c>
      <c r="GH465">
        <v>490.922411764706</v>
      </c>
      <c r="GI465">
        <v>0.30478227405664</v>
      </c>
      <c r="GJ465">
        <v>0.1902657765967</v>
      </c>
      <c r="GK465">
        <v>-1</v>
      </c>
      <c r="GL465">
        <v>3.0833955</v>
      </c>
      <c r="GM465">
        <v>-0.313635338345866</v>
      </c>
      <c r="GN465">
        <v>0.0310094745964842</v>
      </c>
      <c r="GO465">
        <v>0</v>
      </c>
      <c r="GP465">
        <v>1</v>
      </c>
      <c r="GQ465">
        <v>2</v>
      </c>
      <c r="GR465" t="s">
        <v>448</v>
      </c>
      <c r="GS465">
        <v>3.12546</v>
      </c>
      <c r="GT465">
        <v>2.65768</v>
      </c>
      <c r="GU465">
        <v>0.165962</v>
      </c>
      <c r="GV465">
        <v>0.169724</v>
      </c>
      <c r="GW465">
        <v>0.101974</v>
      </c>
      <c r="GX465">
        <v>0.0931106</v>
      </c>
      <c r="GY465">
        <v>21584.4</v>
      </c>
      <c r="GZ465">
        <v>20283.5</v>
      </c>
      <c r="HA465">
        <v>23140.8</v>
      </c>
      <c r="HB465">
        <v>23784.4</v>
      </c>
      <c r="HC465">
        <v>35418.6</v>
      </c>
      <c r="HD465">
        <v>35705.5</v>
      </c>
      <c r="HE465">
        <v>41716.2</v>
      </c>
      <c r="HF465">
        <v>42408.7</v>
      </c>
      <c r="HG465">
        <v>1.9109</v>
      </c>
      <c r="HH465">
        <v>1.8091</v>
      </c>
      <c r="HI465">
        <v>0.14488</v>
      </c>
      <c r="HJ465">
        <v>0</v>
      </c>
      <c r="HK465">
        <v>27.6399</v>
      </c>
      <c r="HL465">
        <v>999.9</v>
      </c>
      <c r="HM465">
        <v>51.032</v>
      </c>
      <c r="HN465">
        <v>30.545</v>
      </c>
      <c r="HO465">
        <v>24.9324</v>
      </c>
      <c r="HP465">
        <v>54.135</v>
      </c>
      <c r="HQ465">
        <v>42.8125</v>
      </c>
      <c r="HR465">
        <v>1</v>
      </c>
      <c r="HS465">
        <v>0.0043623</v>
      </c>
      <c r="HT465">
        <v>0.508429</v>
      </c>
      <c r="HU465">
        <v>20.2171</v>
      </c>
      <c r="HV465">
        <v>5.23286</v>
      </c>
      <c r="HW465">
        <v>11.992</v>
      </c>
      <c r="HX465">
        <v>4.95565</v>
      </c>
      <c r="HY465">
        <v>3.30395</v>
      </c>
      <c r="HZ465">
        <v>999.9</v>
      </c>
      <c r="IA465">
        <v>9999</v>
      </c>
      <c r="IB465">
        <v>9999</v>
      </c>
      <c r="IC465">
        <v>9999</v>
      </c>
      <c r="ID465">
        <v>1.86859</v>
      </c>
      <c r="IE465">
        <v>1.86427</v>
      </c>
      <c r="IF465">
        <v>1.87182</v>
      </c>
      <c r="IG465">
        <v>1.86276</v>
      </c>
      <c r="IH465">
        <v>1.86218</v>
      </c>
      <c r="II465">
        <v>1.86859</v>
      </c>
      <c r="IJ465">
        <v>1.8588</v>
      </c>
      <c r="IK465">
        <v>1.86508</v>
      </c>
      <c r="IL465">
        <v>5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7.12</v>
      </c>
      <c r="IZ465">
        <v>0.3463</v>
      </c>
      <c r="JA465">
        <v>4.24591870636989</v>
      </c>
      <c r="JB465">
        <v>0.00406324532283829</v>
      </c>
      <c r="JC465">
        <v>-1.45373754250553e-06</v>
      </c>
      <c r="JD465">
        <v>2.45784242640463e-10</v>
      </c>
      <c r="JE465">
        <v>0.0444475935836347</v>
      </c>
      <c r="JF465">
        <v>0.00491888386651684</v>
      </c>
      <c r="JG465">
        <v>0.000226889049496401</v>
      </c>
      <c r="JH465">
        <v>4.01595507822366e-06</v>
      </c>
      <c r="JI465">
        <v>-0</v>
      </c>
      <c r="JJ465">
        <v>2035</v>
      </c>
      <c r="JK465">
        <v>2</v>
      </c>
      <c r="JL465">
        <v>30</v>
      </c>
      <c r="JM465">
        <v>187221.8</v>
      </c>
      <c r="JN465">
        <v>187221.7</v>
      </c>
      <c r="JO465">
        <v>2.17773</v>
      </c>
      <c r="JP465">
        <v>2.35718</v>
      </c>
      <c r="JQ465">
        <v>1.4978</v>
      </c>
      <c r="JR465">
        <v>2.32666</v>
      </c>
      <c r="JS465">
        <v>1.54419</v>
      </c>
      <c r="JT465">
        <v>2.28638</v>
      </c>
      <c r="JU465">
        <v>35.8711</v>
      </c>
      <c r="JV465">
        <v>24.1138</v>
      </c>
      <c r="JW465">
        <v>18</v>
      </c>
      <c r="JX465">
        <v>546.034</v>
      </c>
      <c r="JY465">
        <v>424.621</v>
      </c>
      <c r="JZ465">
        <v>26.6635</v>
      </c>
      <c r="KA465">
        <v>27.6229</v>
      </c>
      <c r="KB465">
        <v>30</v>
      </c>
      <c r="KC465">
        <v>27.4809</v>
      </c>
      <c r="KD465">
        <v>27.5052</v>
      </c>
      <c r="KE465">
        <v>43.7322</v>
      </c>
      <c r="KF465">
        <v>28.5671</v>
      </c>
      <c r="KG465">
        <v>55.5508</v>
      </c>
      <c r="KH465">
        <v>26.6741</v>
      </c>
      <c r="KI465">
        <v>1077.55</v>
      </c>
      <c r="KJ465">
        <v>21.0488</v>
      </c>
      <c r="KK465">
        <v>93.4992</v>
      </c>
      <c r="KL465">
        <v>98.8411</v>
      </c>
    </row>
    <row r="466" spans="1:298">
      <c r="A466">
        <v>450</v>
      </c>
      <c r="B466">
        <v>1758483020.1</v>
      </c>
      <c r="C466">
        <v>13692</v>
      </c>
      <c r="D466" t="s">
        <v>1347</v>
      </c>
      <c r="E466" t="s">
        <v>1348</v>
      </c>
      <c r="F466">
        <v>5</v>
      </c>
      <c r="G466" t="s">
        <v>436</v>
      </c>
      <c r="H466" t="s">
        <v>1220</v>
      </c>
      <c r="I466" t="s">
        <v>438</v>
      </c>
      <c r="J466">
        <v>1758483011.94615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1082.14115968831</v>
      </c>
      <c r="AL466">
        <v>1060.1876969697</v>
      </c>
      <c r="AM466">
        <v>3.32539826839827</v>
      </c>
      <c r="AN466">
        <v>63.94</v>
      </c>
      <c r="AO466">
        <f>(AQ466 - AP466 + DZ466*1E3/(8.314*(EB466+273.15)) * AS466/DY466 * AR466) * DY466/(100*DM466) * 1000/(1000 - AQ466)</f>
        <v>0</v>
      </c>
      <c r="AP466">
        <v>21.1975538738634</v>
      </c>
      <c r="AQ466">
        <v>24.233465034965</v>
      </c>
      <c r="AR466">
        <v>-3.17063201370412e-05</v>
      </c>
      <c r="AS466">
        <v>94.9993966536346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2.96</v>
      </c>
      <c r="DN466">
        <v>0.5</v>
      </c>
      <c r="DO466" t="s">
        <v>440</v>
      </c>
      <c r="DP466">
        <v>2</v>
      </c>
      <c r="DQ466" t="b">
        <v>1</v>
      </c>
      <c r="DR466">
        <v>1758483011.94615</v>
      </c>
      <c r="DS466">
        <v>1010.84115384615</v>
      </c>
      <c r="DT466">
        <v>1043.24769230769</v>
      </c>
      <c r="DU466">
        <v>24.2412153846154</v>
      </c>
      <c r="DV466">
        <v>21.1863307692308</v>
      </c>
      <c r="DW466">
        <v>1003.73223076923</v>
      </c>
      <c r="DX466">
        <v>23.8949</v>
      </c>
      <c r="DY466">
        <v>499.993769230769</v>
      </c>
      <c r="DZ466">
        <v>89.9792</v>
      </c>
      <c r="EA466">
        <v>0.0318635</v>
      </c>
      <c r="EB466">
        <v>30.3211230769231</v>
      </c>
      <c r="EC466">
        <v>30.0050846153846</v>
      </c>
      <c r="ED466">
        <v>999.9</v>
      </c>
      <c r="EE466">
        <v>0</v>
      </c>
      <c r="EF466">
        <v>0</v>
      </c>
      <c r="EG466">
        <v>9997.94153846154</v>
      </c>
      <c r="EH466">
        <v>0</v>
      </c>
      <c r="EI466">
        <v>11.2995769230769</v>
      </c>
      <c r="EJ466">
        <v>-32.4075846153846</v>
      </c>
      <c r="EK466">
        <v>1035.95230769231</v>
      </c>
      <c r="EL466">
        <v>1065.82846153846</v>
      </c>
      <c r="EM466">
        <v>3.05485769230769</v>
      </c>
      <c r="EN466">
        <v>1043.24769230769</v>
      </c>
      <c r="EO466">
        <v>21.1863307692308</v>
      </c>
      <c r="EP466">
        <v>2.18120538461538</v>
      </c>
      <c r="EQ466">
        <v>1.90632923076923</v>
      </c>
      <c r="ER466">
        <v>18.8249307692308</v>
      </c>
      <c r="ES466">
        <v>16.6870615384615</v>
      </c>
      <c r="ET466">
        <v>1999.98769230769</v>
      </c>
      <c r="EU466">
        <v>0.979995153846154</v>
      </c>
      <c r="EV466">
        <v>0.0200049230769231</v>
      </c>
      <c r="EW466">
        <v>0</v>
      </c>
      <c r="EX466">
        <v>490.897153846154</v>
      </c>
      <c r="EY466">
        <v>5.00016</v>
      </c>
      <c r="EZ466">
        <v>10459.5153846154</v>
      </c>
      <c r="FA466">
        <v>18234.0538461538</v>
      </c>
      <c r="FB466">
        <v>48.5</v>
      </c>
      <c r="FC466">
        <v>48.9466923076923</v>
      </c>
      <c r="FD466">
        <v>48.9274615384615</v>
      </c>
      <c r="FE466">
        <v>48.5572307692308</v>
      </c>
      <c r="FF466">
        <v>50.375</v>
      </c>
      <c r="FG466">
        <v>1955.07769230769</v>
      </c>
      <c r="FH466">
        <v>39.91</v>
      </c>
      <c r="FI466">
        <v>0</v>
      </c>
      <c r="FJ466">
        <v>1758483021.2</v>
      </c>
      <c r="FK466">
        <v>0</v>
      </c>
      <c r="FL466">
        <v>490.92492</v>
      </c>
      <c r="FM466">
        <v>0.501923073315787</v>
      </c>
      <c r="FN466">
        <v>-6.74615381314163</v>
      </c>
      <c r="FO466">
        <v>10459.596</v>
      </c>
      <c r="FP466">
        <v>15</v>
      </c>
      <c r="FQ466">
        <v>0</v>
      </c>
      <c r="FR466" t="s">
        <v>441</v>
      </c>
      <c r="FS466">
        <v>1747249705.1</v>
      </c>
      <c r="FT466">
        <v>1747249711.1</v>
      </c>
      <c r="FU466">
        <v>0</v>
      </c>
      <c r="FV466">
        <v>0.871</v>
      </c>
      <c r="FW466">
        <v>0.066</v>
      </c>
      <c r="FX466">
        <v>5.486</v>
      </c>
      <c r="FY466">
        <v>0.145</v>
      </c>
      <c r="FZ466">
        <v>420</v>
      </c>
      <c r="GA466">
        <v>16</v>
      </c>
      <c r="GB466">
        <v>0.27</v>
      </c>
      <c r="GC466">
        <v>0.16</v>
      </c>
      <c r="GD466">
        <v>-32.469135</v>
      </c>
      <c r="GE466">
        <v>0.604777443609021</v>
      </c>
      <c r="GF466">
        <v>0.501703826251106</v>
      </c>
      <c r="GG466">
        <v>0</v>
      </c>
      <c r="GH466">
        <v>490.901941176471</v>
      </c>
      <c r="GI466">
        <v>0.166355993157343</v>
      </c>
      <c r="GJ466">
        <v>0.196399194495843</v>
      </c>
      <c r="GK466">
        <v>-1</v>
      </c>
      <c r="GL466">
        <v>3.068251</v>
      </c>
      <c r="GM466">
        <v>-0.27018676691729</v>
      </c>
      <c r="GN466">
        <v>0.0281271733204743</v>
      </c>
      <c r="GO466">
        <v>0</v>
      </c>
      <c r="GP466">
        <v>0</v>
      </c>
      <c r="GQ466">
        <v>2</v>
      </c>
      <c r="GR466" t="s">
        <v>467</v>
      </c>
      <c r="GS466">
        <v>3.12548</v>
      </c>
      <c r="GT466">
        <v>2.65765</v>
      </c>
      <c r="GU466">
        <v>0.167684</v>
      </c>
      <c r="GV466">
        <v>0.171477</v>
      </c>
      <c r="GW466">
        <v>0.101947</v>
      </c>
      <c r="GX466">
        <v>0.0930328</v>
      </c>
      <c r="GY466">
        <v>21540</v>
      </c>
      <c r="GZ466">
        <v>20240.5</v>
      </c>
      <c r="HA466">
        <v>23141</v>
      </c>
      <c r="HB466">
        <v>23784.3</v>
      </c>
      <c r="HC466">
        <v>35419.6</v>
      </c>
      <c r="HD466">
        <v>35708.5</v>
      </c>
      <c r="HE466">
        <v>41716</v>
      </c>
      <c r="HF466">
        <v>42408.4</v>
      </c>
      <c r="HG466">
        <v>1.91107</v>
      </c>
      <c r="HH466">
        <v>1.80907</v>
      </c>
      <c r="HI466">
        <v>0.14573</v>
      </c>
      <c r="HJ466">
        <v>0</v>
      </c>
      <c r="HK466">
        <v>27.6323</v>
      </c>
      <c r="HL466">
        <v>999.9</v>
      </c>
      <c r="HM466">
        <v>51.032</v>
      </c>
      <c r="HN466">
        <v>30.534</v>
      </c>
      <c r="HO466">
        <v>24.9158</v>
      </c>
      <c r="HP466">
        <v>54.235</v>
      </c>
      <c r="HQ466">
        <v>42.7123</v>
      </c>
      <c r="HR466">
        <v>1</v>
      </c>
      <c r="HS466">
        <v>0.0057876</v>
      </c>
      <c r="HT466">
        <v>-2.66059</v>
      </c>
      <c r="HU466">
        <v>20.1818</v>
      </c>
      <c r="HV466">
        <v>5.23286</v>
      </c>
      <c r="HW466">
        <v>11.992</v>
      </c>
      <c r="HX466">
        <v>4.9556</v>
      </c>
      <c r="HY466">
        <v>3.30387</v>
      </c>
      <c r="HZ466">
        <v>999.9</v>
      </c>
      <c r="IA466">
        <v>9999</v>
      </c>
      <c r="IB466">
        <v>9999</v>
      </c>
      <c r="IC466">
        <v>9999</v>
      </c>
      <c r="ID466">
        <v>1.86856</v>
      </c>
      <c r="IE466">
        <v>1.86424</v>
      </c>
      <c r="IF466">
        <v>1.87183</v>
      </c>
      <c r="IG466">
        <v>1.86274</v>
      </c>
      <c r="IH466">
        <v>1.86218</v>
      </c>
      <c r="II466">
        <v>1.86859</v>
      </c>
      <c r="IJ466">
        <v>1.8588</v>
      </c>
      <c r="IK466">
        <v>1.86508</v>
      </c>
      <c r="IL466">
        <v>5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7.16</v>
      </c>
      <c r="IZ466">
        <v>0.3461</v>
      </c>
      <c r="JA466">
        <v>4.24591870636989</v>
      </c>
      <c r="JB466">
        <v>0.00406324532283829</v>
      </c>
      <c r="JC466">
        <v>-1.45373754250553e-06</v>
      </c>
      <c r="JD466">
        <v>2.45784242640463e-10</v>
      </c>
      <c r="JE466">
        <v>0.0444475935836347</v>
      </c>
      <c r="JF466">
        <v>0.00491888386651684</v>
      </c>
      <c r="JG466">
        <v>0.000226889049496401</v>
      </c>
      <c r="JH466">
        <v>4.01595507822366e-06</v>
      </c>
      <c r="JI466">
        <v>-0</v>
      </c>
      <c r="JJ466">
        <v>2035</v>
      </c>
      <c r="JK466">
        <v>2</v>
      </c>
      <c r="JL466">
        <v>30</v>
      </c>
      <c r="JM466">
        <v>187221.9</v>
      </c>
      <c r="JN466">
        <v>187221.8</v>
      </c>
      <c r="JO466">
        <v>2.21069</v>
      </c>
      <c r="JP466">
        <v>2.36206</v>
      </c>
      <c r="JQ466">
        <v>1.4978</v>
      </c>
      <c r="JR466">
        <v>2.32666</v>
      </c>
      <c r="JS466">
        <v>1.54419</v>
      </c>
      <c r="JT466">
        <v>2.28027</v>
      </c>
      <c r="JU466">
        <v>35.8711</v>
      </c>
      <c r="JV466">
        <v>24.0963</v>
      </c>
      <c r="JW466">
        <v>18</v>
      </c>
      <c r="JX466">
        <v>546.141</v>
      </c>
      <c r="JY466">
        <v>424.591</v>
      </c>
      <c r="JZ466">
        <v>26.8524</v>
      </c>
      <c r="KA466">
        <v>27.6207</v>
      </c>
      <c r="KB466">
        <v>30.0012</v>
      </c>
      <c r="KC466">
        <v>27.4801</v>
      </c>
      <c r="KD466">
        <v>27.5031</v>
      </c>
      <c r="KE466">
        <v>44.3034</v>
      </c>
      <c r="KF466">
        <v>28.8543</v>
      </c>
      <c r="KG466">
        <v>55.5508</v>
      </c>
      <c r="KH466">
        <v>27.6009</v>
      </c>
      <c r="KI466">
        <v>1091.09</v>
      </c>
      <c r="KJ466">
        <v>21.0362</v>
      </c>
      <c r="KK466">
        <v>93.4991</v>
      </c>
      <c r="KL466">
        <v>98.8404</v>
      </c>
    </row>
    <row r="467" spans="1:298">
      <c r="A467">
        <v>451</v>
      </c>
      <c r="B467">
        <v>1758483025.1</v>
      </c>
      <c r="C467">
        <v>13697</v>
      </c>
      <c r="D467" t="s">
        <v>1349</v>
      </c>
      <c r="E467" t="s">
        <v>1350</v>
      </c>
      <c r="F467">
        <v>5</v>
      </c>
      <c r="G467" t="s">
        <v>436</v>
      </c>
      <c r="H467" t="s">
        <v>1220</v>
      </c>
      <c r="I467" t="s">
        <v>438</v>
      </c>
      <c r="J467">
        <v>1758483016.94615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1100.32683227706</v>
      </c>
      <c r="AL467">
        <v>1077.88375757576</v>
      </c>
      <c r="AM467">
        <v>3.55838528138516</v>
      </c>
      <c r="AN467">
        <v>63.94</v>
      </c>
      <c r="AO467">
        <f>(AQ467 - AP467 + DZ467*1E3/(8.314*(EB467+273.15)) * AS467/DY467 * AR467) * DY467/(100*DM467) * 1000/(1000 - AQ467)</f>
        <v>0</v>
      </c>
      <c r="AP467">
        <v>21.1681348016966</v>
      </c>
      <c r="AQ467">
        <v>24.2347545454546</v>
      </c>
      <c r="AR467">
        <v>-1.15411421421546e-05</v>
      </c>
      <c r="AS467">
        <v>94.9993966536346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2.96</v>
      </c>
      <c r="DN467">
        <v>0.5</v>
      </c>
      <c r="DO467" t="s">
        <v>440</v>
      </c>
      <c r="DP467">
        <v>2</v>
      </c>
      <c r="DQ467" t="b">
        <v>1</v>
      </c>
      <c r="DR467">
        <v>1758483016.94615</v>
      </c>
      <c r="DS467">
        <v>1027.55384615385</v>
      </c>
      <c r="DT467">
        <v>1060.42769230769</v>
      </c>
      <c r="DU467">
        <v>24.2373153846154</v>
      </c>
      <c r="DV467">
        <v>21.1829</v>
      </c>
      <c r="DW467">
        <v>1020.41346153846</v>
      </c>
      <c r="DX467">
        <v>23.8910769230769</v>
      </c>
      <c r="DY467">
        <v>499.969076923077</v>
      </c>
      <c r="DZ467">
        <v>89.9775615384615</v>
      </c>
      <c r="EA467">
        <v>0.0319571153846154</v>
      </c>
      <c r="EB467">
        <v>30.3075692307692</v>
      </c>
      <c r="EC467">
        <v>29.9997384615385</v>
      </c>
      <c r="ED467">
        <v>999.9</v>
      </c>
      <c r="EE467">
        <v>0</v>
      </c>
      <c r="EF467">
        <v>0</v>
      </c>
      <c r="EG467">
        <v>10005.8146153846</v>
      </c>
      <c r="EH467">
        <v>0</v>
      </c>
      <c r="EI467">
        <v>11.3019307692308</v>
      </c>
      <c r="EJ467">
        <v>-32.8741538461538</v>
      </c>
      <c r="EK467">
        <v>1053.07538461538</v>
      </c>
      <c r="EL467">
        <v>1083.37461538462</v>
      </c>
      <c r="EM467">
        <v>3.05439461538461</v>
      </c>
      <c r="EN467">
        <v>1060.42769230769</v>
      </c>
      <c r="EO467">
        <v>21.1829</v>
      </c>
      <c r="EP467">
        <v>2.18081538461538</v>
      </c>
      <c r="EQ467">
        <v>1.90598692307692</v>
      </c>
      <c r="ER467">
        <v>18.8220538461538</v>
      </c>
      <c r="ES467">
        <v>16.6842153846154</v>
      </c>
      <c r="ET467">
        <v>1999.96307692308</v>
      </c>
      <c r="EU467">
        <v>0.979994923076923</v>
      </c>
      <c r="EV467">
        <v>0.0200051384615385</v>
      </c>
      <c r="EW467">
        <v>0</v>
      </c>
      <c r="EX467">
        <v>490.868384615385</v>
      </c>
      <c r="EY467">
        <v>5.00016</v>
      </c>
      <c r="EZ467">
        <v>10458.5384615385</v>
      </c>
      <c r="FA467">
        <v>18233.8307692308</v>
      </c>
      <c r="FB467">
        <v>48.5</v>
      </c>
      <c r="FC467">
        <v>48.9515384615385</v>
      </c>
      <c r="FD467">
        <v>48.9131538461538</v>
      </c>
      <c r="FE467">
        <v>48.5429230769231</v>
      </c>
      <c r="FF467">
        <v>50.375</v>
      </c>
      <c r="FG467">
        <v>1955.05307692308</v>
      </c>
      <c r="FH467">
        <v>39.91</v>
      </c>
      <c r="FI467">
        <v>0</v>
      </c>
      <c r="FJ467">
        <v>1758483026.6</v>
      </c>
      <c r="FK467">
        <v>0</v>
      </c>
      <c r="FL467">
        <v>490.882192307692</v>
      </c>
      <c r="FM467">
        <v>-1.67100855400663</v>
      </c>
      <c r="FN467">
        <v>-13.2649572020942</v>
      </c>
      <c r="FO467">
        <v>10458.5384615385</v>
      </c>
      <c r="FP467">
        <v>15</v>
      </c>
      <c r="FQ467">
        <v>0</v>
      </c>
      <c r="FR467" t="s">
        <v>441</v>
      </c>
      <c r="FS467">
        <v>1747249705.1</v>
      </c>
      <c r="FT467">
        <v>1747249711.1</v>
      </c>
      <c r="FU467">
        <v>0</v>
      </c>
      <c r="FV467">
        <v>0.871</v>
      </c>
      <c r="FW467">
        <v>0.066</v>
      </c>
      <c r="FX467">
        <v>5.486</v>
      </c>
      <c r="FY467">
        <v>0.145</v>
      </c>
      <c r="FZ467">
        <v>420</v>
      </c>
      <c r="GA467">
        <v>16</v>
      </c>
      <c r="GB467">
        <v>0.27</v>
      </c>
      <c r="GC467">
        <v>0.16</v>
      </c>
      <c r="GD467">
        <v>-32.6219761904762</v>
      </c>
      <c r="GE467">
        <v>-3.2808077922078</v>
      </c>
      <c r="GF467">
        <v>0.630378027101321</v>
      </c>
      <c r="GG467">
        <v>0</v>
      </c>
      <c r="GH467">
        <v>490.902441176471</v>
      </c>
      <c r="GI467">
        <v>-0.0819098566689076</v>
      </c>
      <c r="GJ467">
        <v>0.214666936435528</v>
      </c>
      <c r="GK467">
        <v>-1</v>
      </c>
      <c r="GL467">
        <v>3.05966285714286</v>
      </c>
      <c r="GM467">
        <v>-0.0884088311688273</v>
      </c>
      <c r="GN467">
        <v>0.0205911860808863</v>
      </c>
      <c r="GO467">
        <v>1</v>
      </c>
      <c r="GP467">
        <v>1</v>
      </c>
      <c r="GQ467">
        <v>2</v>
      </c>
      <c r="GR467" t="s">
        <v>448</v>
      </c>
      <c r="GS467">
        <v>3.12546</v>
      </c>
      <c r="GT467">
        <v>2.65776</v>
      </c>
      <c r="GU467">
        <v>0.169473</v>
      </c>
      <c r="GV467">
        <v>0.173199</v>
      </c>
      <c r="GW467">
        <v>0.10198</v>
      </c>
      <c r="GX467">
        <v>0.0928655</v>
      </c>
      <c r="GY467">
        <v>21493.3</v>
      </c>
      <c r="GZ467">
        <v>20198.5</v>
      </c>
      <c r="HA467">
        <v>23140.5</v>
      </c>
      <c r="HB467">
        <v>23784.4</v>
      </c>
      <c r="HC467">
        <v>35418.1</v>
      </c>
      <c r="HD467">
        <v>35715.5</v>
      </c>
      <c r="HE467">
        <v>41715.5</v>
      </c>
      <c r="HF467">
        <v>42408.7</v>
      </c>
      <c r="HG467">
        <v>1.9111</v>
      </c>
      <c r="HH467">
        <v>1.80905</v>
      </c>
      <c r="HI467">
        <v>0.144392</v>
      </c>
      <c r="HJ467">
        <v>0</v>
      </c>
      <c r="HK467">
        <v>27.6273</v>
      </c>
      <c r="HL467">
        <v>999.9</v>
      </c>
      <c r="HM467">
        <v>51.032</v>
      </c>
      <c r="HN467">
        <v>30.534</v>
      </c>
      <c r="HO467">
        <v>24.915</v>
      </c>
      <c r="HP467">
        <v>53.795</v>
      </c>
      <c r="HQ467">
        <v>42.7845</v>
      </c>
      <c r="HR467">
        <v>1</v>
      </c>
      <c r="HS467">
        <v>0.00572154</v>
      </c>
      <c r="HT467">
        <v>-0.748102</v>
      </c>
      <c r="HU467">
        <v>20.2137</v>
      </c>
      <c r="HV467">
        <v>5.23271</v>
      </c>
      <c r="HW467">
        <v>11.992</v>
      </c>
      <c r="HX467">
        <v>4.9556</v>
      </c>
      <c r="HY467">
        <v>3.30387</v>
      </c>
      <c r="HZ467">
        <v>999.9</v>
      </c>
      <c r="IA467">
        <v>9999</v>
      </c>
      <c r="IB467">
        <v>9999</v>
      </c>
      <c r="IC467">
        <v>9999</v>
      </c>
      <c r="ID467">
        <v>1.86859</v>
      </c>
      <c r="IE467">
        <v>1.8643</v>
      </c>
      <c r="IF467">
        <v>1.87184</v>
      </c>
      <c r="IG467">
        <v>1.86277</v>
      </c>
      <c r="IH467">
        <v>1.86218</v>
      </c>
      <c r="II467">
        <v>1.86859</v>
      </c>
      <c r="IJ467">
        <v>1.85882</v>
      </c>
      <c r="IK467">
        <v>1.86509</v>
      </c>
      <c r="IL467">
        <v>5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7.19</v>
      </c>
      <c r="IZ467">
        <v>0.3463</v>
      </c>
      <c r="JA467">
        <v>4.24591870636989</v>
      </c>
      <c r="JB467">
        <v>0.00406324532283829</v>
      </c>
      <c r="JC467">
        <v>-1.45373754250553e-06</v>
      </c>
      <c r="JD467">
        <v>2.45784242640463e-10</v>
      </c>
      <c r="JE467">
        <v>0.0444475935836347</v>
      </c>
      <c r="JF467">
        <v>0.00491888386651684</v>
      </c>
      <c r="JG467">
        <v>0.000226889049496401</v>
      </c>
      <c r="JH467">
        <v>4.01595507822366e-06</v>
      </c>
      <c r="JI467">
        <v>-0</v>
      </c>
      <c r="JJ467">
        <v>2035</v>
      </c>
      <c r="JK467">
        <v>2</v>
      </c>
      <c r="JL467">
        <v>30</v>
      </c>
      <c r="JM467">
        <v>187222</v>
      </c>
      <c r="JN467">
        <v>187221.9</v>
      </c>
      <c r="JO467">
        <v>2.23755</v>
      </c>
      <c r="JP467">
        <v>2.34375</v>
      </c>
      <c r="JQ467">
        <v>1.4978</v>
      </c>
      <c r="JR467">
        <v>2.32666</v>
      </c>
      <c r="JS467">
        <v>1.54419</v>
      </c>
      <c r="JT467">
        <v>2.35718</v>
      </c>
      <c r="JU467">
        <v>35.8711</v>
      </c>
      <c r="JV467">
        <v>24.1313</v>
      </c>
      <c r="JW467">
        <v>18</v>
      </c>
      <c r="JX467">
        <v>546.137</v>
      </c>
      <c r="JY467">
        <v>424.566</v>
      </c>
      <c r="JZ467">
        <v>27.5938</v>
      </c>
      <c r="KA467">
        <v>27.6205</v>
      </c>
      <c r="KB467">
        <v>29.9998</v>
      </c>
      <c r="KC467">
        <v>27.4778</v>
      </c>
      <c r="KD467">
        <v>27.5017</v>
      </c>
      <c r="KE467">
        <v>44.9076</v>
      </c>
      <c r="KF467">
        <v>29.1266</v>
      </c>
      <c r="KG467">
        <v>55.5508</v>
      </c>
      <c r="KH467">
        <v>27.4079</v>
      </c>
      <c r="KI467">
        <v>1111.45</v>
      </c>
      <c r="KJ467">
        <v>20.9981</v>
      </c>
      <c r="KK467">
        <v>93.4978</v>
      </c>
      <c r="KL467">
        <v>98.841</v>
      </c>
    </row>
    <row r="468" spans="1:298">
      <c r="A468">
        <v>452</v>
      </c>
      <c r="B468">
        <v>1758483030.1</v>
      </c>
      <c r="C468">
        <v>13702</v>
      </c>
      <c r="D468" t="s">
        <v>1351</v>
      </c>
      <c r="E468" t="s">
        <v>1352</v>
      </c>
      <c r="F468">
        <v>5</v>
      </c>
      <c r="G468" t="s">
        <v>436</v>
      </c>
      <c r="H468" t="s">
        <v>1220</v>
      </c>
      <c r="I468" t="s">
        <v>438</v>
      </c>
      <c r="J468">
        <v>1758483021.94615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1117.32500938528</v>
      </c>
      <c r="AL468">
        <v>1094.92406060606</v>
      </c>
      <c r="AM468">
        <v>3.39851082251073</v>
      </c>
      <c r="AN468">
        <v>63.94</v>
      </c>
      <c r="AO468">
        <f>(AQ468 - AP468 + DZ468*1E3/(8.314*(EB468+273.15)) * AS468/DY468 * AR468) * DY468/(100*DM468) * 1000/(1000 - AQ468)</f>
        <v>0</v>
      </c>
      <c r="AP468">
        <v>21.1144967627673</v>
      </c>
      <c r="AQ468">
        <v>24.2272538461539</v>
      </c>
      <c r="AR468">
        <v>-2.40712544200862e-05</v>
      </c>
      <c r="AS468">
        <v>94.9993966536346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2.96</v>
      </c>
      <c r="DN468">
        <v>0.5</v>
      </c>
      <c r="DO468" t="s">
        <v>440</v>
      </c>
      <c r="DP468">
        <v>2</v>
      </c>
      <c r="DQ468" t="b">
        <v>1</v>
      </c>
      <c r="DR468">
        <v>1758483021.94615</v>
      </c>
      <c r="DS468">
        <v>1044.35461538462</v>
      </c>
      <c r="DT468">
        <v>1077.26153846154</v>
      </c>
      <c r="DU468">
        <v>24.2346538461538</v>
      </c>
      <c r="DV468">
        <v>21.153</v>
      </c>
      <c r="DW468">
        <v>1037.18384615385</v>
      </c>
      <c r="DX468">
        <v>23.8884846153846</v>
      </c>
      <c r="DY468">
        <v>499.989692307692</v>
      </c>
      <c r="DZ468">
        <v>89.9767615384615</v>
      </c>
      <c r="EA468">
        <v>0.0320266</v>
      </c>
      <c r="EB468">
        <v>30.3042923076923</v>
      </c>
      <c r="EC468">
        <v>29.9948769230769</v>
      </c>
      <c r="ED468">
        <v>999.9</v>
      </c>
      <c r="EE468">
        <v>0</v>
      </c>
      <c r="EF468">
        <v>0</v>
      </c>
      <c r="EG468">
        <v>10005.1853846154</v>
      </c>
      <c r="EH468">
        <v>0</v>
      </c>
      <c r="EI468">
        <v>11.3019307692308</v>
      </c>
      <c r="EJ468">
        <v>-32.9070538461538</v>
      </c>
      <c r="EK468">
        <v>1070.29076923077</v>
      </c>
      <c r="EL468">
        <v>1100.53923076923</v>
      </c>
      <c r="EM468">
        <v>3.08163769230769</v>
      </c>
      <c r="EN468">
        <v>1077.26153846154</v>
      </c>
      <c r="EO468">
        <v>21.153</v>
      </c>
      <c r="EP468">
        <v>2.18055615384615</v>
      </c>
      <c r="EQ468">
        <v>1.90328076923077</v>
      </c>
      <c r="ER468">
        <v>18.8201615384615</v>
      </c>
      <c r="ES468">
        <v>16.6618384615385</v>
      </c>
      <c r="ET468">
        <v>2000.00615384615</v>
      </c>
      <c r="EU468">
        <v>0.979995384615385</v>
      </c>
      <c r="EV468">
        <v>0.0200047076923077</v>
      </c>
      <c r="EW468">
        <v>0</v>
      </c>
      <c r="EX468">
        <v>490.801923076923</v>
      </c>
      <c r="EY468">
        <v>5.00016</v>
      </c>
      <c r="EZ468">
        <v>10457.5615384615</v>
      </c>
      <c r="FA468">
        <v>18234.2307692308</v>
      </c>
      <c r="FB468">
        <v>48.5</v>
      </c>
      <c r="FC468">
        <v>48.9563846153846</v>
      </c>
      <c r="FD468">
        <v>48.9083846153846</v>
      </c>
      <c r="FE468">
        <v>48.5429230769231</v>
      </c>
      <c r="FF468">
        <v>50.375</v>
      </c>
      <c r="FG468">
        <v>1955.09615384615</v>
      </c>
      <c r="FH468">
        <v>39.91</v>
      </c>
      <c r="FI468">
        <v>0</v>
      </c>
      <c r="FJ468">
        <v>1758483031.4</v>
      </c>
      <c r="FK468">
        <v>0</v>
      </c>
      <c r="FL468">
        <v>490.784230769231</v>
      </c>
      <c r="FM468">
        <v>-0.882188040814968</v>
      </c>
      <c r="FN468">
        <v>-17.9965811292102</v>
      </c>
      <c r="FO468">
        <v>10457.6</v>
      </c>
      <c r="FP468">
        <v>15</v>
      </c>
      <c r="FQ468">
        <v>0</v>
      </c>
      <c r="FR468" t="s">
        <v>441</v>
      </c>
      <c r="FS468">
        <v>1747249705.1</v>
      </c>
      <c r="FT468">
        <v>1747249711.1</v>
      </c>
      <c r="FU468">
        <v>0</v>
      </c>
      <c r="FV468">
        <v>0.871</v>
      </c>
      <c r="FW468">
        <v>0.066</v>
      </c>
      <c r="FX468">
        <v>5.486</v>
      </c>
      <c r="FY468">
        <v>0.145</v>
      </c>
      <c r="FZ468">
        <v>420</v>
      </c>
      <c r="GA468">
        <v>16</v>
      </c>
      <c r="GB468">
        <v>0.27</v>
      </c>
      <c r="GC468">
        <v>0.16</v>
      </c>
      <c r="GD468">
        <v>-32.9313952380952</v>
      </c>
      <c r="GE468">
        <v>-1.54454805194803</v>
      </c>
      <c r="GF468">
        <v>0.552378336077548</v>
      </c>
      <c r="GG468">
        <v>0</v>
      </c>
      <c r="GH468">
        <v>490.859676470588</v>
      </c>
      <c r="GI468">
        <v>-1.11665393915686</v>
      </c>
      <c r="GJ468">
        <v>0.234212161309335</v>
      </c>
      <c r="GK468">
        <v>-1</v>
      </c>
      <c r="GL468">
        <v>3.07077809523809</v>
      </c>
      <c r="GM468">
        <v>0.316853766233768</v>
      </c>
      <c r="GN468">
        <v>0.0358571426927212</v>
      </c>
      <c r="GO468">
        <v>0</v>
      </c>
      <c r="GP468">
        <v>0</v>
      </c>
      <c r="GQ468">
        <v>2</v>
      </c>
      <c r="GR468" t="s">
        <v>467</v>
      </c>
      <c r="GS468">
        <v>3.12549</v>
      </c>
      <c r="GT468">
        <v>2.65765</v>
      </c>
      <c r="GU468">
        <v>0.171205</v>
      </c>
      <c r="GV468">
        <v>0.175032</v>
      </c>
      <c r="GW468">
        <v>0.101895</v>
      </c>
      <c r="GX468">
        <v>0.0927403</v>
      </c>
      <c r="GY468">
        <v>21448.6</v>
      </c>
      <c r="GZ468">
        <v>20153.9</v>
      </c>
      <c r="HA468">
        <v>23140.6</v>
      </c>
      <c r="HB468">
        <v>23784.5</v>
      </c>
      <c r="HC468">
        <v>35421.7</v>
      </c>
      <c r="HD468">
        <v>35720.6</v>
      </c>
      <c r="HE468">
        <v>41715.6</v>
      </c>
      <c r="HF468">
        <v>42408.8</v>
      </c>
      <c r="HG468">
        <v>1.91115</v>
      </c>
      <c r="HH468">
        <v>1.8091</v>
      </c>
      <c r="HI468">
        <v>0.145398</v>
      </c>
      <c r="HJ468">
        <v>0</v>
      </c>
      <c r="HK468">
        <v>27.6203</v>
      </c>
      <c r="HL468">
        <v>999.9</v>
      </c>
      <c r="HM468">
        <v>51.032</v>
      </c>
      <c r="HN468">
        <v>30.534</v>
      </c>
      <c r="HO468">
        <v>24.9152</v>
      </c>
      <c r="HP468">
        <v>54.195</v>
      </c>
      <c r="HQ468">
        <v>42.8926</v>
      </c>
      <c r="HR468">
        <v>1</v>
      </c>
      <c r="HS468">
        <v>0.00364583</v>
      </c>
      <c r="HT468">
        <v>-0.480561</v>
      </c>
      <c r="HU468">
        <v>20.2169</v>
      </c>
      <c r="HV468">
        <v>5.23271</v>
      </c>
      <c r="HW468">
        <v>11.992</v>
      </c>
      <c r="HX468">
        <v>4.9556</v>
      </c>
      <c r="HY468">
        <v>3.30395</v>
      </c>
      <c r="HZ468">
        <v>999.9</v>
      </c>
      <c r="IA468">
        <v>9999</v>
      </c>
      <c r="IB468">
        <v>9999</v>
      </c>
      <c r="IC468">
        <v>9999</v>
      </c>
      <c r="ID468">
        <v>1.86859</v>
      </c>
      <c r="IE468">
        <v>1.8643</v>
      </c>
      <c r="IF468">
        <v>1.87185</v>
      </c>
      <c r="IG468">
        <v>1.86278</v>
      </c>
      <c r="IH468">
        <v>1.86218</v>
      </c>
      <c r="II468">
        <v>1.86859</v>
      </c>
      <c r="IJ468">
        <v>1.85877</v>
      </c>
      <c r="IK468">
        <v>1.86508</v>
      </c>
      <c r="IL468">
        <v>5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7.22</v>
      </c>
      <c r="IZ468">
        <v>0.3457</v>
      </c>
      <c r="JA468">
        <v>4.24591870636989</v>
      </c>
      <c r="JB468">
        <v>0.00406324532283829</v>
      </c>
      <c r="JC468">
        <v>-1.45373754250553e-06</v>
      </c>
      <c r="JD468">
        <v>2.45784242640463e-10</v>
      </c>
      <c r="JE468">
        <v>0.0444475935836347</v>
      </c>
      <c r="JF468">
        <v>0.00491888386651684</v>
      </c>
      <c r="JG468">
        <v>0.000226889049496401</v>
      </c>
      <c r="JH468">
        <v>4.01595507822366e-06</v>
      </c>
      <c r="JI468">
        <v>-0</v>
      </c>
      <c r="JJ468">
        <v>2035</v>
      </c>
      <c r="JK468">
        <v>2</v>
      </c>
      <c r="JL468">
        <v>30</v>
      </c>
      <c r="JM468">
        <v>187222.1</v>
      </c>
      <c r="JN468">
        <v>187222</v>
      </c>
      <c r="JO468">
        <v>2.26685</v>
      </c>
      <c r="JP468">
        <v>2.34985</v>
      </c>
      <c r="JQ468">
        <v>1.4978</v>
      </c>
      <c r="JR468">
        <v>2.32666</v>
      </c>
      <c r="JS468">
        <v>1.54419</v>
      </c>
      <c r="JT468">
        <v>2.32666</v>
      </c>
      <c r="JU468">
        <v>35.8711</v>
      </c>
      <c r="JV468">
        <v>24.1313</v>
      </c>
      <c r="JW468">
        <v>18</v>
      </c>
      <c r="JX468">
        <v>546.156</v>
      </c>
      <c r="JY468">
        <v>424.588</v>
      </c>
      <c r="JZ468">
        <v>27.5298</v>
      </c>
      <c r="KA468">
        <v>27.619</v>
      </c>
      <c r="KB468">
        <v>29.999</v>
      </c>
      <c r="KC468">
        <v>27.4763</v>
      </c>
      <c r="KD468">
        <v>27.5009</v>
      </c>
      <c r="KE468">
        <v>45.4295</v>
      </c>
      <c r="KF468">
        <v>29.1266</v>
      </c>
      <c r="KG468">
        <v>55.5508</v>
      </c>
      <c r="KH468">
        <v>27.4878</v>
      </c>
      <c r="KI468">
        <v>1125.08</v>
      </c>
      <c r="KJ468">
        <v>21.0077</v>
      </c>
      <c r="KK468">
        <v>93.498</v>
      </c>
      <c r="KL468">
        <v>98.8413</v>
      </c>
    </row>
    <row r="469" spans="1:298">
      <c r="A469">
        <v>453</v>
      </c>
      <c r="B469">
        <v>1758483035.1</v>
      </c>
      <c r="C469">
        <v>13707</v>
      </c>
      <c r="D469" t="s">
        <v>1353</v>
      </c>
      <c r="E469" t="s">
        <v>1354</v>
      </c>
      <c r="F469">
        <v>5</v>
      </c>
      <c r="G469" t="s">
        <v>436</v>
      </c>
      <c r="H469" t="s">
        <v>1220</v>
      </c>
      <c r="I469" t="s">
        <v>438</v>
      </c>
      <c r="J469">
        <v>1758483026.94615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1135.76887012987</v>
      </c>
      <c r="AL469">
        <v>1112.94648484848</v>
      </c>
      <c r="AM469">
        <v>3.61199134199117</v>
      </c>
      <c r="AN469">
        <v>63.94</v>
      </c>
      <c r="AO469">
        <f>(AQ469 - AP469 + DZ469*1E3/(8.314*(EB469+273.15)) * AS469/DY469 * AR469) * DY469/(100*DM469) * 1000/(1000 - AQ469)</f>
        <v>0</v>
      </c>
      <c r="AP469">
        <v>21.0780592076947</v>
      </c>
      <c r="AQ469">
        <v>24.1775020979021</v>
      </c>
      <c r="AR469">
        <v>-0.00752932116492409</v>
      </c>
      <c r="AS469">
        <v>94.9993966536346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2.96</v>
      </c>
      <c r="DN469">
        <v>0.5</v>
      </c>
      <c r="DO469" t="s">
        <v>440</v>
      </c>
      <c r="DP469">
        <v>2</v>
      </c>
      <c r="DQ469" t="b">
        <v>1</v>
      </c>
      <c r="DR469">
        <v>1758483026.94615</v>
      </c>
      <c r="DS469">
        <v>1061.33076923077</v>
      </c>
      <c r="DT469">
        <v>1094.73384615385</v>
      </c>
      <c r="DU469">
        <v>24.2205076923077</v>
      </c>
      <c r="DV469">
        <v>21.1151307692308</v>
      </c>
      <c r="DW469">
        <v>1054.13</v>
      </c>
      <c r="DX469">
        <v>23.8746461538462</v>
      </c>
      <c r="DY469">
        <v>500.004461538462</v>
      </c>
      <c r="DZ469">
        <v>89.9768307692308</v>
      </c>
      <c r="EA469">
        <v>0.0320721</v>
      </c>
      <c r="EB469">
        <v>30.3075615384615</v>
      </c>
      <c r="EC469">
        <v>29.9951307692308</v>
      </c>
      <c r="ED469">
        <v>999.9</v>
      </c>
      <c r="EE469">
        <v>0</v>
      </c>
      <c r="EF469">
        <v>0</v>
      </c>
      <c r="EG469">
        <v>10002.9207692308</v>
      </c>
      <c r="EH469">
        <v>0</v>
      </c>
      <c r="EI469">
        <v>11.2997923076923</v>
      </c>
      <c r="EJ469">
        <v>-33.4021615384615</v>
      </c>
      <c r="EK469">
        <v>1087.67384615385</v>
      </c>
      <c r="EL469">
        <v>1118.34615384615</v>
      </c>
      <c r="EM469">
        <v>3.10537076923077</v>
      </c>
      <c r="EN469">
        <v>1094.73384615385</v>
      </c>
      <c r="EO469">
        <v>21.1151307692308</v>
      </c>
      <c r="EP469">
        <v>2.17928384615385</v>
      </c>
      <c r="EQ469">
        <v>1.89987461538462</v>
      </c>
      <c r="ER469">
        <v>18.8108307692308</v>
      </c>
      <c r="ES469">
        <v>16.6336461538462</v>
      </c>
      <c r="ET469">
        <v>1999.98923076923</v>
      </c>
      <c r="EU469">
        <v>0.979995153846154</v>
      </c>
      <c r="EV469">
        <v>0.0200049230769231</v>
      </c>
      <c r="EW469">
        <v>0</v>
      </c>
      <c r="EX469">
        <v>490.718769230769</v>
      </c>
      <c r="EY469">
        <v>5.00016</v>
      </c>
      <c r="EZ469">
        <v>10456.0538461538</v>
      </c>
      <c r="FA469">
        <v>18234.0538461538</v>
      </c>
      <c r="FB469">
        <v>48.5</v>
      </c>
      <c r="FC469">
        <v>48.9563846153846</v>
      </c>
      <c r="FD469">
        <v>48.9083846153846</v>
      </c>
      <c r="FE469">
        <v>48.5333846153846</v>
      </c>
      <c r="FF469">
        <v>50.375</v>
      </c>
      <c r="FG469">
        <v>1955.07923076923</v>
      </c>
      <c r="FH469">
        <v>39.91</v>
      </c>
      <c r="FI469">
        <v>0</v>
      </c>
      <c r="FJ469">
        <v>1758483036.2</v>
      </c>
      <c r="FK469">
        <v>0</v>
      </c>
      <c r="FL469">
        <v>490.707730769231</v>
      </c>
      <c r="FM469">
        <v>-0.461299151162644</v>
      </c>
      <c r="FN469">
        <v>-20.9025640855432</v>
      </c>
      <c r="FO469">
        <v>10456.0384615385</v>
      </c>
      <c r="FP469">
        <v>15</v>
      </c>
      <c r="FQ469">
        <v>0</v>
      </c>
      <c r="FR469" t="s">
        <v>441</v>
      </c>
      <c r="FS469">
        <v>1747249705.1</v>
      </c>
      <c r="FT469">
        <v>1747249711.1</v>
      </c>
      <c r="FU469">
        <v>0</v>
      </c>
      <c r="FV469">
        <v>0.871</v>
      </c>
      <c r="FW469">
        <v>0.066</v>
      </c>
      <c r="FX469">
        <v>5.486</v>
      </c>
      <c r="FY469">
        <v>0.145</v>
      </c>
      <c r="FZ469">
        <v>420</v>
      </c>
      <c r="GA469">
        <v>16</v>
      </c>
      <c r="GB469">
        <v>0.27</v>
      </c>
      <c r="GC469">
        <v>0.16</v>
      </c>
      <c r="GD469">
        <v>-33.13949</v>
      </c>
      <c r="GE469">
        <v>-5.36557894736845</v>
      </c>
      <c r="GF469">
        <v>0.720121230696609</v>
      </c>
      <c r="GG469">
        <v>0</v>
      </c>
      <c r="GH469">
        <v>490.760264705882</v>
      </c>
      <c r="GI469">
        <v>-0.815508026152653</v>
      </c>
      <c r="GJ469">
        <v>0.223762782588999</v>
      </c>
      <c r="GK469">
        <v>-1</v>
      </c>
      <c r="GL469">
        <v>3.092391</v>
      </c>
      <c r="GM469">
        <v>0.335363909774434</v>
      </c>
      <c r="GN469">
        <v>0.0360146053567161</v>
      </c>
      <c r="GO469">
        <v>0</v>
      </c>
      <c r="GP469">
        <v>0</v>
      </c>
      <c r="GQ469">
        <v>2</v>
      </c>
      <c r="GR469" t="s">
        <v>467</v>
      </c>
      <c r="GS469">
        <v>3.12563</v>
      </c>
      <c r="GT469">
        <v>2.65766</v>
      </c>
      <c r="GU469">
        <v>0.172993</v>
      </c>
      <c r="GV469">
        <v>0.176625</v>
      </c>
      <c r="GW469">
        <v>0.101778</v>
      </c>
      <c r="GX469">
        <v>0.09269</v>
      </c>
      <c r="GY469">
        <v>21402.6</v>
      </c>
      <c r="GZ469">
        <v>20115.1</v>
      </c>
      <c r="HA469">
        <v>23140.9</v>
      </c>
      <c r="HB469">
        <v>23784.6</v>
      </c>
      <c r="HC469">
        <v>35427</v>
      </c>
      <c r="HD469">
        <v>35722.7</v>
      </c>
      <c r="HE469">
        <v>41716.2</v>
      </c>
      <c r="HF469">
        <v>42408.7</v>
      </c>
      <c r="HG469">
        <v>1.91145</v>
      </c>
      <c r="HH469">
        <v>1.80875</v>
      </c>
      <c r="HI469">
        <v>0.146516</v>
      </c>
      <c r="HJ469">
        <v>0</v>
      </c>
      <c r="HK469">
        <v>27.6119</v>
      </c>
      <c r="HL469">
        <v>999.9</v>
      </c>
      <c r="HM469">
        <v>51.032</v>
      </c>
      <c r="HN469">
        <v>30.534</v>
      </c>
      <c r="HO469">
        <v>24.9138</v>
      </c>
      <c r="HP469">
        <v>54.235</v>
      </c>
      <c r="HQ469">
        <v>42.7043</v>
      </c>
      <c r="HR469">
        <v>1</v>
      </c>
      <c r="HS469">
        <v>0.00340447</v>
      </c>
      <c r="HT469">
        <v>-0.191585</v>
      </c>
      <c r="HU469">
        <v>20.2177</v>
      </c>
      <c r="HV469">
        <v>5.23361</v>
      </c>
      <c r="HW469">
        <v>11.992</v>
      </c>
      <c r="HX469">
        <v>4.9557</v>
      </c>
      <c r="HY469">
        <v>3.304</v>
      </c>
      <c r="HZ469">
        <v>999.9</v>
      </c>
      <c r="IA469">
        <v>9999</v>
      </c>
      <c r="IB469">
        <v>9999</v>
      </c>
      <c r="IC469">
        <v>9999</v>
      </c>
      <c r="ID469">
        <v>1.86858</v>
      </c>
      <c r="IE469">
        <v>1.86427</v>
      </c>
      <c r="IF469">
        <v>1.87184</v>
      </c>
      <c r="IG469">
        <v>1.86276</v>
      </c>
      <c r="IH469">
        <v>1.86218</v>
      </c>
      <c r="II469">
        <v>1.86859</v>
      </c>
      <c r="IJ469">
        <v>1.8588</v>
      </c>
      <c r="IK469">
        <v>1.8651</v>
      </c>
      <c r="IL469">
        <v>5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7.26</v>
      </c>
      <c r="IZ469">
        <v>0.3448</v>
      </c>
      <c r="JA469">
        <v>4.24591870636989</v>
      </c>
      <c r="JB469">
        <v>0.00406324532283829</v>
      </c>
      <c r="JC469">
        <v>-1.45373754250553e-06</v>
      </c>
      <c r="JD469">
        <v>2.45784242640463e-10</v>
      </c>
      <c r="JE469">
        <v>0.0444475935836347</v>
      </c>
      <c r="JF469">
        <v>0.00491888386651684</v>
      </c>
      <c r="JG469">
        <v>0.000226889049496401</v>
      </c>
      <c r="JH469">
        <v>4.01595507822366e-06</v>
      </c>
      <c r="JI469">
        <v>-0</v>
      </c>
      <c r="JJ469">
        <v>2035</v>
      </c>
      <c r="JK469">
        <v>2</v>
      </c>
      <c r="JL469">
        <v>30</v>
      </c>
      <c r="JM469">
        <v>187222.2</v>
      </c>
      <c r="JN469">
        <v>187222.1</v>
      </c>
      <c r="JO469">
        <v>2.29126</v>
      </c>
      <c r="JP469">
        <v>2.3584</v>
      </c>
      <c r="JQ469">
        <v>1.49902</v>
      </c>
      <c r="JR469">
        <v>2.32666</v>
      </c>
      <c r="JS469">
        <v>1.54419</v>
      </c>
      <c r="JT469">
        <v>2.2876</v>
      </c>
      <c r="JU469">
        <v>35.8711</v>
      </c>
      <c r="JV469">
        <v>24.1138</v>
      </c>
      <c r="JW469">
        <v>18</v>
      </c>
      <c r="JX469">
        <v>546.344</v>
      </c>
      <c r="JY469">
        <v>424.367</v>
      </c>
      <c r="JZ469">
        <v>27.5577</v>
      </c>
      <c r="KA469">
        <v>27.6182</v>
      </c>
      <c r="KB469">
        <v>29.9995</v>
      </c>
      <c r="KC469">
        <v>27.4755</v>
      </c>
      <c r="KD469">
        <v>27.4985</v>
      </c>
      <c r="KE469">
        <v>45.9796</v>
      </c>
      <c r="KF469">
        <v>29.1266</v>
      </c>
      <c r="KG469">
        <v>55.5508</v>
      </c>
      <c r="KH469">
        <v>27.4942</v>
      </c>
      <c r="KI469">
        <v>1145.36</v>
      </c>
      <c r="KJ469">
        <v>21.0287</v>
      </c>
      <c r="KK469">
        <v>93.4994</v>
      </c>
      <c r="KL469">
        <v>98.8415</v>
      </c>
    </row>
    <row r="470" spans="1:298">
      <c r="A470">
        <v>454</v>
      </c>
      <c r="B470">
        <v>1758483040.1</v>
      </c>
      <c r="C470">
        <v>13712</v>
      </c>
      <c r="D470" t="s">
        <v>1355</v>
      </c>
      <c r="E470" t="s">
        <v>1356</v>
      </c>
      <c r="F470">
        <v>5</v>
      </c>
      <c r="G470" t="s">
        <v>436</v>
      </c>
      <c r="H470" t="s">
        <v>1220</v>
      </c>
      <c r="I470" t="s">
        <v>438</v>
      </c>
      <c r="J470">
        <v>1758483031.94615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1151.42697000866</v>
      </c>
      <c r="AL470">
        <v>1129.48666666667</v>
      </c>
      <c r="AM470">
        <v>3.27514285714274</v>
      </c>
      <c r="AN470">
        <v>63.94</v>
      </c>
      <c r="AO470">
        <f>(AQ470 - AP470 + DZ470*1E3/(8.314*(EB470+273.15)) * AS470/DY470 * AR470) * DY470/(100*DM470) * 1000/(1000 - AQ470)</f>
        <v>0</v>
      </c>
      <c r="AP470">
        <v>21.0655394375947</v>
      </c>
      <c r="AQ470">
        <v>24.1425433566434</v>
      </c>
      <c r="AR470">
        <v>-0.00780716275742631</v>
      </c>
      <c r="AS470">
        <v>94.9993966536346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2.96</v>
      </c>
      <c r="DN470">
        <v>0.5</v>
      </c>
      <c r="DO470" t="s">
        <v>440</v>
      </c>
      <c r="DP470">
        <v>2</v>
      </c>
      <c r="DQ470" t="b">
        <v>1</v>
      </c>
      <c r="DR470">
        <v>1758483031.94615</v>
      </c>
      <c r="DS470">
        <v>1078.32</v>
      </c>
      <c r="DT470">
        <v>1111.36538461538</v>
      </c>
      <c r="DU470">
        <v>24.1965538461538</v>
      </c>
      <c r="DV470">
        <v>21.0840153846154</v>
      </c>
      <c r="DW470">
        <v>1071.08923076923</v>
      </c>
      <c r="DX470">
        <v>23.8512307692308</v>
      </c>
      <c r="DY470">
        <v>500.028307692308</v>
      </c>
      <c r="DZ470">
        <v>89.9770461538462</v>
      </c>
      <c r="EA470">
        <v>0.0318958615384615</v>
      </c>
      <c r="EB470">
        <v>30.3142</v>
      </c>
      <c r="EC470">
        <v>29.9977692307692</v>
      </c>
      <c r="ED470">
        <v>999.9</v>
      </c>
      <c r="EE470">
        <v>0</v>
      </c>
      <c r="EF470">
        <v>0</v>
      </c>
      <c r="EG470">
        <v>10007.3038461538</v>
      </c>
      <c r="EH470">
        <v>0</v>
      </c>
      <c r="EI470">
        <v>11.2953</v>
      </c>
      <c r="EJ470">
        <v>-33.0446538461538</v>
      </c>
      <c r="EK470">
        <v>1105.05846153846</v>
      </c>
      <c r="EL470">
        <v>1135.30307692308</v>
      </c>
      <c r="EM470">
        <v>3.11253538461538</v>
      </c>
      <c r="EN470">
        <v>1111.36538461538</v>
      </c>
      <c r="EO470">
        <v>21.0840153846154</v>
      </c>
      <c r="EP470">
        <v>2.17713384615385</v>
      </c>
      <c r="EQ470">
        <v>1.89707923076923</v>
      </c>
      <c r="ER470">
        <v>18.7950307692308</v>
      </c>
      <c r="ES470">
        <v>16.6105</v>
      </c>
      <c r="ET470">
        <v>2000.01615384615</v>
      </c>
      <c r="EU470">
        <v>0.979995384615385</v>
      </c>
      <c r="EV470">
        <v>0.0200047076923077</v>
      </c>
      <c r="EW470">
        <v>0</v>
      </c>
      <c r="EX470">
        <v>490.647769230769</v>
      </c>
      <c r="EY470">
        <v>5.00016</v>
      </c>
      <c r="EZ470">
        <v>10454.8692307692</v>
      </c>
      <c r="FA470">
        <v>18234.3</v>
      </c>
      <c r="FB470">
        <v>48.5</v>
      </c>
      <c r="FC470">
        <v>48.9466923076923</v>
      </c>
      <c r="FD470">
        <v>48.9131538461538</v>
      </c>
      <c r="FE470">
        <v>48.5476923076923</v>
      </c>
      <c r="FF470">
        <v>50.375</v>
      </c>
      <c r="FG470">
        <v>1955.10615384615</v>
      </c>
      <c r="FH470">
        <v>39.91</v>
      </c>
      <c r="FI470">
        <v>0</v>
      </c>
      <c r="FJ470">
        <v>1758483041.6</v>
      </c>
      <c r="FK470">
        <v>0</v>
      </c>
      <c r="FL470">
        <v>490.6642</v>
      </c>
      <c r="FM470">
        <v>-0.629846161633499</v>
      </c>
      <c r="FN470">
        <v>-16.5153846078033</v>
      </c>
      <c r="FO470">
        <v>10454.492</v>
      </c>
      <c r="FP470">
        <v>15</v>
      </c>
      <c r="FQ470">
        <v>0</v>
      </c>
      <c r="FR470" t="s">
        <v>441</v>
      </c>
      <c r="FS470">
        <v>1747249705.1</v>
      </c>
      <c r="FT470">
        <v>1747249711.1</v>
      </c>
      <c r="FU470">
        <v>0</v>
      </c>
      <c r="FV470">
        <v>0.871</v>
      </c>
      <c r="FW470">
        <v>0.066</v>
      </c>
      <c r="FX470">
        <v>5.486</v>
      </c>
      <c r="FY470">
        <v>0.145</v>
      </c>
      <c r="FZ470">
        <v>420</v>
      </c>
      <c r="GA470">
        <v>16</v>
      </c>
      <c r="GB470">
        <v>0.27</v>
      </c>
      <c r="GC470">
        <v>0.16</v>
      </c>
      <c r="GD470">
        <v>-33.1444142857143</v>
      </c>
      <c r="GE470">
        <v>2.16996623376616</v>
      </c>
      <c r="GF470">
        <v>0.674074093204338</v>
      </c>
      <c r="GG470">
        <v>0</v>
      </c>
      <c r="GH470">
        <v>490.692882352941</v>
      </c>
      <c r="GI470">
        <v>-0.699037437024781</v>
      </c>
      <c r="GJ470">
        <v>0.203505566437221</v>
      </c>
      <c r="GK470">
        <v>-1</v>
      </c>
      <c r="GL470">
        <v>3.10171904761905</v>
      </c>
      <c r="GM470">
        <v>0.0931916883116921</v>
      </c>
      <c r="GN470">
        <v>0.0266928374385629</v>
      </c>
      <c r="GO470">
        <v>1</v>
      </c>
      <c r="GP470">
        <v>1</v>
      </c>
      <c r="GQ470">
        <v>2</v>
      </c>
      <c r="GR470" t="s">
        <v>448</v>
      </c>
      <c r="GS470">
        <v>3.12544</v>
      </c>
      <c r="GT470">
        <v>2.65743</v>
      </c>
      <c r="GU470">
        <v>0.174634</v>
      </c>
      <c r="GV470">
        <v>0.178293</v>
      </c>
      <c r="GW470">
        <v>0.101674</v>
      </c>
      <c r="GX470">
        <v>0.0926756</v>
      </c>
      <c r="GY470">
        <v>21360.1</v>
      </c>
      <c r="GZ470">
        <v>20074.5</v>
      </c>
      <c r="HA470">
        <v>23140.9</v>
      </c>
      <c r="HB470">
        <v>23784.8</v>
      </c>
      <c r="HC470">
        <v>35431.2</v>
      </c>
      <c r="HD470">
        <v>35723.9</v>
      </c>
      <c r="HE470">
        <v>41716.1</v>
      </c>
      <c r="HF470">
        <v>42409.2</v>
      </c>
      <c r="HG470">
        <v>1.911</v>
      </c>
      <c r="HH470">
        <v>1.80928</v>
      </c>
      <c r="HI470">
        <v>0.14792</v>
      </c>
      <c r="HJ470">
        <v>0</v>
      </c>
      <c r="HK470">
        <v>27.6053</v>
      </c>
      <c r="HL470">
        <v>999.9</v>
      </c>
      <c r="HM470">
        <v>51.056</v>
      </c>
      <c r="HN470">
        <v>30.545</v>
      </c>
      <c r="HO470">
        <v>24.9433</v>
      </c>
      <c r="HP470">
        <v>53.885</v>
      </c>
      <c r="HQ470">
        <v>42.6963</v>
      </c>
      <c r="HR470">
        <v>1</v>
      </c>
      <c r="HS470">
        <v>0.00303354</v>
      </c>
      <c r="HT470">
        <v>-0.141187</v>
      </c>
      <c r="HU470">
        <v>20.2179</v>
      </c>
      <c r="HV470">
        <v>5.23376</v>
      </c>
      <c r="HW470">
        <v>11.992</v>
      </c>
      <c r="HX470">
        <v>4.9557</v>
      </c>
      <c r="HY470">
        <v>3.30395</v>
      </c>
      <c r="HZ470">
        <v>999.9</v>
      </c>
      <c r="IA470">
        <v>9999</v>
      </c>
      <c r="IB470">
        <v>9999</v>
      </c>
      <c r="IC470">
        <v>9999</v>
      </c>
      <c r="ID470">
        <v>1.86857</v>
      </c>
      <c r="IE470">
        <v>1.8643</v>
      </c>
      <c r="IF470">
        <v>1.87184</v>
      </c>
      <c r="IG470">
        <v>1.86278</v>
      </c>
      <c r="IH470">
        <v>1.86218</v>
      </c>
      <c r="II470">
        <v>1.86859</v>
      </c>
      <c r="IJ470">
        <v>1.85881</v>
      </c>
      <c r="IK470">
        <v>1.8651</v>
      </c>
      <c r="IL470">
        <v>5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7.28</v>
      </c>
      <c r="IZ470">
        <v>0.3441</v>
      </c>
      <c r="JA470">
        <v>4.24591870636989</v>
      </c>
      <c r="JB470">
        <v>0.00406324532283829</v>
      </c>
      <c r="JC470">
        <v>-1.45373754250553e-06</v>
      </c>
      <c r="JD470">
        <v>2.45784242640463e-10</v>
      </c>
      <c r="JE470">
        <v>0.0444475935836347</v>
      </c>
      <c r="JF470">
        <v>0.00491888386651684</v>
      </c>
      <c r="JG470">
        <v>0.000226889049496401</v>
      </c>
      <c r="JH470">
        <v>4.01595507822366e-06</v>
      </c>
      <c r="JI470">
        <v>-0</v>
      </c>
      <c r="JJ470">
        <v>2035</v>
      </c>
      <c r="JK470">
        <v>2</v>
      </c>
      <c r="JL470">
        <v>30</v>
      </c>
      <c r="JM470">
        <v>187222.2</v>
      </c>
      <c r="JN470">
        <v>187222.1</v>
      </c>
      <c r="JO470">
        <v>2.32178</v>
      </c>
      <c r="JP470">
        <v>2.35718</v>
      </c>
      <c r="JQ470">
        <v>1.49902</v>
      </c>
      <c r="JR470">
        <v>2.32666</v>
      </c>
      <c r="JS470">
        <v>1.54419</v>
      </c>
      <c r="JT470">
        <v>2.31079</v>
      </c>
      <c r="JU470">
        <v>35.8711</v>
      </c>
      <c r="JV470">
        <v>24.1225</v>
      </c>
      <c r="JW470">
        <v>18</v>
      </c>
      <c r="JX470">
        <v>546.033</v>
      </c>
      <c r="JY470">
        <v>424.667</v>
      </c>
      <c r="JZ470">
        <v>27.5384</v>
      </c>
      <c r="KA470">
        <v>27.6166</v>
      </c>
      <c r="KB470">
        <v>29.9997</v>
      </c>
      <c r="KC470">
        <v>27.4732</v>
      </c>
      <c r="KD470">
        <v>27.4977</v>
      </c>
      <c r="KE470">
        <v>46.5231</v>
      </c>
      <c r="KF470">
        <v>29.1266</v>
      </c>
      <c r="KG470">
        <v>55.5508</v>
      </c>
      <c r="KH470">
        <v>27.5188</v>
      </c>
      <c r="KI470">
        <v>1158.95</v>
      </c>
      <c r="KJ470">
        <v>21.0287</v>
      </c>
      <c r="KK470">
        <v>93.4991</v>
      </c>
      <c r="KL470">
        <v>98.8426</v>
      </c>
    </row>
    <row r="471" spans="1:298">
      <c r="A471">
        <v>455</v>
      </c>
      <c r="B471">
        <v>1758483045.1</v>
      </c>
      <c r="C471">
        <v>13717</v>
      </c>
      <c r="D471" t="s">
        <v>1357</v>
      </c>
      <c r="E471" t="s">
        <v>1358</v>
      </c>
      <c r="F471">
        <v>5</v>
      </c>
      <c r="G471" t="s">
        <v>436</v>
      </c>
      <c r="H471" t="s">
        <v>1220</v>
      </c>
      <c r="I471" t="s">
        <v>438</v>
      </c>
      <c r="J471">
        <v>1758483036.94615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1169.34701596537</v>
      </c>
      <c r="AL471">
        <v>1147.02527272727</v>
      </c>
      <c r="AM471">
        <v>3.54506060606057</v>
      </c>
      <c r="AN471">
        <v>63.94</v>
      </c>
      <c r="AO471">
        <f>(AQ471 - AP471 + DZ471*1E3/(8.314*(EB471+273.15)) * AS471/DY471 * AR471) * DY471/(100*DM471) * 1000/(1000 - AQ471)</f>
        <v>0</v>
      </c>
      <c r="AP471">
        <v>21.0610352663872</v>
      </c>
      <c r="AQ471">
        <v>24.1183090909091</v>
      </c>
      <c r="AR471">
        <v>-0.00580801317252227</v>
      </c>
      <c r="AS471">
        <v>94.9993966536346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2.96</v>
      </c>
      <c r="DN471">
        <v>0.5</v>
      </c>
      <c r="DO471" t="s">
        <v>440</v>
      </c>
      <c r="DP471">
        <v>2</v>
      </c>
      <c r="DQ471" t="b">
        <v>1</v>
      </c>
      <c r="DR471">
        <v>1758483036.94615</v>
      </c>
      <c r="DS471">
        <v>1095.20846153846</v>
      </c>
      <c r="DT471">
        <v>1128.43923076923</v>
      </c>
      <c r="DU471">
        <v>24.1620307692308</v>
      </c>
      <c r="DV471">
        <v>21.0675923076923</v>
      </c>
      <c r="DW471">
        <v>1087.94615384615</v>
      </c>
      <c r="DX471">
        <v>23.8174615384615</v>
      </c>
      <c r="DY471">
        <v>500.042</v>
      </c>
      <c r="DZ471">
        <v>89.9769923076923</v>
      </c>
      <c r="EA471">
        <v>0.0318575615384615</v>
      </c>
      <c r="EB471">
        <v>30.3180769230769</v>
      </c>
      <c r="EC471">
        <v>30.0064153846154</v>
      </c>
      <c r="ED471">
        <v>999.9</v>
      </c>
      <c r="EE471">
        <v>0</v>
      </c>
      <c r="EF471">
        <v>0</v>
      </c>
      <c r="EG471">
        <v>10002.1130769231</v>
      </c>
      <c r="EH471">
        <v>0</v>
      </c>
      <c r="EI471">
        <v>11.2953</v>
      </c>
      <c r="EJ471">
        <v>-33.2321153846154</v>
      </c>
      <c r="EK471">
        <v>1122.32615384615</v>
      </c>
      <c r="EL471">
        <v>1152.72692307692</v>
      </c>
      <c r="EM471">
        <v>3.09442846153846</v>
      </c>
      <c r="EN471">
        <v>1128.43923076923</v>
      </c>
      <c r="EO471">
        <v>21.0675923076923</v>
      </c>
      <c r="EP471">
        <v>2.17402538461538</v>
      </c>
      <c r="EQ471">
        <v>1.8956</v>
      </c>
      <c r="ER471">
        <v>18.7721769230769</v>
      </c>
      <c r="ES471">
        <v>16.5982384615385</v>
      </c>
      <c r="ET471">
        <v>2000</v>
      </c>
      <c r="EU471">
        <v>0.979995153846154</v>
      </c>
      <c r="EV471">
        <v>0.0200049230769231</v>
      </c>
      <c r="EW471">
        <v>0</v>
      </c>
      <c r="EX471">
        <v>490.587230769231</v>
      </c>
      <c r="EY471">
        <v>5.00016</v>
      </c>
      <c r="EZ471">
        <v>10453.6230769231</v>
      </c>
      <c r="FA471">
        <v>18234.1538461538</v>
      </c>
      <c r="FB471">
        <v>48.5</v>
      </c>
      <c r="FC471">
        <v>48.937</v>
      </c>
      <c r="FD471">
        <v>48.9179230769231</v>
      </c>
      <c r="FE471">
        <v>48.5381538461538</v>
      </c>
      <c r="FF471">
        <v>50.375</v>
      </c>
      <c r="FG471">
        <v>1955.09</v>
      </c>
      <c r="FH471">
        <v>39.91</v>
      </c>
      <c r="FI471">
        <v>0</v>
      </c>
      <c r="FJ471">
        <v>1758483046.4</v>
      </c>
      <c r="FK471">
        <v>0</v>
      </c>
      <c r="FL471">
        <v>490.6126</v>
      </c>
      <c r="FM471">
        <v>-0.610692314028798</v>
      </c>
      <c r="FN471">
        <v>-7.63076921658677</v>
      </c>
      <c r="FO471">
        <v>10453.384</v>
      </c>
      <c r="FP471">
        <v>15</v>
      </c>
      <c r="FQ471">
        <v>0</v>
      </c>
      <c r="FR471" t="s">
        <v>441</v>
      </c>
      <c r="FS471">
        <v>1747249705.1</v>
      </c>
      <c r="FT471">
        <v>1747249711.1</v>
      </c>
      <c r="FU471">
        <v>0</v>
      </c>
      <c r="FV471">
        <v>0.871</v>
      </c>
      <c r="FW471">
        <v>0.066</v>
      </c>
      <c r="FX471">
        <v>5.486</v>
      </c>
      <c r="FY471">
        <v>0.145</v>
      </c>
      <c r="FZ471">
        <v>420</v>
      </c>
      <c r="GA471">
        <v>16</v>
      </c>
      <c r="GB471">
        <v>0.27</v>
      </c>
      <c r="GC471">
        <v>0.16</v>
      </c>
      <c r="GD471">
        <v>-33.187455</v>
      </c>
      <c r="GE471">
        <v>0.2654661654135</v>
      </c>
      <c r="GF471">
        <v>0.698996126223171</v>
      </c>
      <c r="GG471">
        <v>1</v>
      </c>
      <c r="GH471">
        <v>490.636352941177</v>
      </c>
      <c r="GI471">
        <v>-0.344476704730589</v>
      </c>
      <c r="GJ471">
        <v>0.175443284342152</v>
      </c>
      <c r="GK471">
        <v>-1</v>
      </c>
      <c r="GL471">
        <v>3.102672</v>
      </c>
      <c r="GM471">
        <v>-0.253530225563909</v>
      </c>
      <c r="GN471">
        <v>0.0256005391740097</v>
      </c>
      <c r="GO471">
        <v>0</v>
      </c>
      <c r="GP471">
        <v>1</v>
      </c>
      <c r="GQ471">
        <v>2</v>
      </c>
      <c r="GR471" t="s">
        <v>448</v>
      </c>
      <c r="GS471">
        <v>3.12559</v>
      </c>
      <c r="GT471">
        <v>2.65734</v>
      </c>
      <c r="GU471">
        <v>0.176365</v>
      </c>
      <c r="GV471">
        <v>0.179909</v>
      </c>
      <c r="GW471">
        <v>0.1016</v>
      </c>
      <c r="GX471">
        <v>0.0926634</v>
      </c>
      <c r="GY471">
        <v>21315.5</v>
      </c>
      <c r="GZ471">
        <v>20035.3</v>
      </c>
      <c r="HA471">
        <v>23141.1</v>
      </c>
      <c r="HB471">
        <v>23785.1</v>
      </c>
      <c r="HC471">
        <v>35434.6</v>
      </c>
      <c r="HD471">
        <v>35724.7</v>
      </c>
      <c r="HE471">
        <v>41716.5</v>
      </c>
      <c r="HF471">
        <v>42409.5</v>
      </c>
      <c r="HG471">
        <v>1.9113</v>
      </c>
      <c r="HH471">
        <v>1.80925</v>
      </c>
      <c r="HI471">
        <v>0.147566</v>
      </c>
      <c r="HJ471">
        <v>0</v>
      </c>
      <c r="HK471">
        <v>27.6015</v>
      </c>
      <c r="HL471">
        <v>999.9</v>
      </c>
      <c r="HM471">
        <v>51.032</v>
      </c>
      <c r="HN471">
        <v>30.534</v>
      </c>
      <c r="HO471">
        <v>24.9161</v>
      </c>
      <c r="HP471">
        <v>53.925</v>
      </c>
      <c r="HQ471">
        <v>42.6442</v>
      </c>
      <c r="HR471">
        <v>1</v>
      </c>
      <c r="HS471">
        <v>0.00300305</v>
      </c>
      <c r="HT471">
        <v>-0.0440387</v>
      </c>
      <c r="HU471">
        <v>20.218</v>
      </c>
      <c r="HV471">
        <v>5.23376</v>
      </c>
      <c r="HW471">
        <v>11.992</v>
      </c>
      <c r="HX471">
        <v>4.9558</v>
      </c>
      <c r="HY471">
        <v>3.30398</v>
      </c>
      <c r="HZ471">
        <v>999.9</v>
      </c>
      <c r="IA471">
        <v>9999</v>
      </c>
      <c r="IB471">
        <v>9999</v>
      </c>
      <c r="IC471">
        <v>9999</v>
      </c>
      <c r="ID471">
        <v>1.86858</v>
      </c>
      <c r="IE471">
        <v>1.8643</v>
      </c>
      <c r="IF471">
        <v>1.87181</v>
      </c>
      <c r="IG471">
        <v>1.86278</v>
      </c>
      <c r="IH471">
        <v>1.86218</v>
      </c>
      <c r="II471">
        <v>1.86859</v>
      </c>
      <c r="IJ471">
        <v>1.85878</v>
      </c>
      <c r="IK471">
        <v>1.86511</v>
      </c>
      <c r="IL471">
        <v>5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7.31</v>
      </c>
      <c r="IZ471">
        <v>0.3435</v>
      </c>
      <c r="JA471">
        <v>4.24591870636989</v>
      </c>
      <c r="JB471">
        <v>0.00406324532283829</v>
      </c>
      <c r="JC471">
        <v>-1.45373754250553e-06</v>
      </c>
      <c r="JD471">
        <v>2.45784242640463e-10</v>
      </c>
      <c r="JE471">
        <v>0.0444475935836347</v>
      </c>
      <c r="JF471">
        <v>0.00491888386651684</v>
      </c>
      <c r="JG471">
        <v>0.000226889049496401</v>
      </c>
      <c r="JH471">
        <v>4.01595507822366e-06</v>
      </c>
      <c r="JI471">
        <v>-0</v>
      </c>
      <c r="JJ471">
        <v>2035</v>
      </c>
      <c r="JK471">
        <v>2</v>
      </c>
      <c r="JL471">
        <v>30</v>
      </c>
      <c r="JM471">
        <v>187222.3</v>
      </c>
      <c r="JN471">
        <v>187222.2</v>
      </c>
      <c r="JO471">
        <v>2.34619</v>
      </c>
      <c r="JP471">
        <v>2.33643</v>
      </c>
      <c r="JQ471">
        <v>1.4978</v>
      </c>
      <c r="JR471">
        <v>2.32666</v>
      </c>
      <c r="JS471">
        <v>1.54419</v>
      </c>
      <c r="JT471">
        <v>2.35229</v>
      </c>
      <c r="JU471">
        <v>35.8711</v>
      </c>
      <c r="JV471">
        <v>24.1313</v>
      </c>
      <c r="JW471">
        <v>18</v>
      </c>
      <c r="JX471">
        <v>546.219</v>
      </c>
      <c r="JY471">
        <v>424.642</v>
      </c>
      <c r="JZ471">
        <v>27.5332</v>
      </c>
      <c r="KA471">
        <v>27.6158</v>
      </c>
      <c r="KB471">
        <v>29.9999</v>
      </c>
      <c r="KC471">
        <v>27.4723</v>
      </c>
      <c r="KD471">
        <v>27.4962</v>
      </c>
      <c r="KE471">
        <v>47.0173</v>
      </c>
      <c r="KF471">
        <v>29.1266</v>
      </c>
      <c r="KG471">
        <v>55.5508</v>
      </c>
      <c r="KH471">
        <v>27.5033</v>
      </c>
      <c r="KI471">
        <v>1179.22</v>
      </c>
      <c r="KJ471">
        <v>21.0287</v>
      </c>
      <c r="KK471">
        <v>93.5001</v>
      </c>
      <c r="KL471">
        <v>98.8433</v>
      </c>
    </row>
    <row r="472" spans="1:298">
      <c r="A472">
        <v>456</v>
      </c>
      <c r="B472">
        <v>1758483050.1</v>
      </c>
      <c r="C472">
        <v>13722</v>
      </c>
      <c r="D472" t="s">
        <v>1359</v>
      </c>
      <c r="E472" t="s">
        <v>1360</v>
      </c>
      <c r="F472">
        <v>5</v>
      </c>
      <c r="G472" t="s">
        <v>436</v>
      </c>
      <c r="H472" t="s">
        <v>1220</v>
      </c>
      <c r="I472" t="s">
        <v>438</v>
      </c>
      <c r="J472">
        <v>1758483041.94615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1185.62056294372</v>
      </c>
      <c r="AL472">
        <v>1163.79818181818</v>
      </c>
      <c r="AM472">
        <v>3.32758008658001</v>
      </c>
      <c r="AN472">
        <v>63.94</v>
      </c>
      <c r="AO472">
        <f>(AQ472 - AP472 + DZ472*1E3/(8.314*(EB472+273.15)) * AS472/DY472 * AR472) * DY472/(100*DM472) * 1000/(1000 - AQ472)</f>
        <v>0</v>
      </c>
      <c r="AP472">
        <v>21.0573969106766</v>
      </c>
      <c r="AQ472">
        <v>24.0970433566434</v>
      </c>
      <c r="AR472">
        <v>-0.00252887775184106</v>
      </c>
      <c r="AS472">
        <v>94.9993966536346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2.96</v>
      </c>
      <c r="DN472">
        <v>0.5</v>
      </c>
      <c r="DO472" t="s">
        <v>440</v>
      </c>
      <c r="DP472">
        <v>2</v>
      </c>
      <c r="DQ472" t="b">
        <v>1</v>
      </c>
      <c r="DR472">
        <v>1758483041.94615</v>
      </c>
      <c r="DS472">
        <v>1111.99538461538</v>
      </c>
      <c r="DT472">
        <v>1144.73076923077</v>
      </c>
      <c r="DU472">
        <v>24.1311692307692</v>
      </c>
      <c r="DV472">
        <v>21.0609692307692</v>
      </c>
      <c r="DW472">
        <v>1104.70230769231</v>
      </c>
      <c r="DX472">
        <v>23.7872769230769</v>
      </c>
      <c r="DY472">
        <v>500.028384615385</v>
      </c>
      <c r="DZ472">
        <v>89.9766384615385</v>
      </c>
      <c r="EA472">
        <v>0.0317338</v>
      </c>
      <c r="EB472">
        <v>30.3170307692308</v>
      </c>
      <c r="EC472">
        <v>30.0075461538462</v>
      </c>
      <c r="ED472">
        <v>999.9</v>
      </c>
      <c r="EE472">
        <v>0</v>
      </c>
      <c r="EF472">
        <v>0</v>
      </c>
      <c r="EG472">
        <v>10009.7530769231</v>
      </c>
      <c r="EH472">
        <v>0</v>
      </c>
      <c r="EI472">
        <v>11.2953</v>
      </c>
      <c r="EJ472">
        <v>-32.7375615384615</v>
      </c>
      <c r="EK472">
        <v>1139.49153846154</v>
      </c>
      <c r="EL472">
        <v>1169.36076923077</v>
      </c>
      <c r="EM472">
        <v>3.07018923076923</v>
      </c>
      <c r="EN472">
        <v>1144.73076923077</v>
      </c>
      <c r="EO472">
        <v>21.0609692307692</v>
      </c>
      <c r="EP472">
        <v>2.17124076923077</v>
      </c>
      <c r="EQ472">
        <v>1.89499692307692</v>
      </c>
      <c r="ER472">
        <v>18.7516692307692</v>
      </c>
      <c r="ES472">
        <v>16.5932230769231</v>
      </c>
      <c r="ET472">
        <v>2000.04692307692</v>
      </c>
      <c r="EU472">
        <v>0.979995615384615</v>
      </c>
      <c r="EV472">
        <v>0.0200044923076923</v>
      </c>
      <c r="EW472">
        <v>0</v>
      </c>
      <c r="EX472">
        <v>490.615692307692</v>
      </c>
      <c r="EY472">
        <v>5.00016</v>
      </c>
      <c r="EZ472">
        <v>10452.9076923077</v>
      </c>
      <c r="FA472">
        <v>18234.5923076923</v>
      </c>
      <c r="FB472">
        <v>48.5</v>
      </c>
      <c r="FC472">
        <v>48.937</v>
      </c>
      <c r="FD472">
        <v>48.9226923076923</v>
      </c>
      <c r="FE472">
        <v>48.5381538461538</v>
      </c>
      <c r="FF472">
        <v>50.375</v>
      </c>
      <c r="FG472">
        <v>1955.13692307692</v>
      </c>
      <c r="FH472">
        <v>39.91</v>
      </c>
      <c r="FI472">
        <v>0</v>
      </c>
      <c r="FJ472">
        <v>1758483051.2</v>
      </c>
      <c r="FK472">
        <v>0</v>
      </c>
      <c r="FL472">
        <v>490.61016</v>
      </c>
      <c r="FM472">
        <v>0.194769223531896</v>
      </c>
      <c r="FN472">
        <v>-9.34615382779086</v>
      </c>
      <c r="FO472">
        <v>10452.6</v>
      </c>
      <c r="FP472">
        <v>15</v>
      </c>
      <c r="FQ472">
        <v>0</v>
      </c>
      <c r="FR472" t="s">
        <v>441</v>
      </c>
      <c r="FS472">
        <v>1747249705.1</v>
      </c>
      <c r="FT472">
        <v>1747249711.1</v>
      </c>
      <c r="FU472">
        <v>0</v>
      </c>
      <c r="FV472">
        <v>0.871</v>
      </c>
      <c r="FW472">
        <v>0.066</v>
      </c>
      <c r="FX472">
        <v>5.486</v>
      </c>
      <c r="FY472">
        <v>0.145</v>
      </c>
      <c r="FZ472">
        <v>420</v>
      </c>
      <c r="GA472">
        <v>16</v>
      </c>
      <c r="GB472">
        <v>0.27</v>
      </c>
      <c r="GC472">
        <v>0.16</v>
      </c>
      <c r="GD472">
        <v>-33.0546476190476</v>
      </c>
      <c r="GE472">
        <v>4.1048259740259</v>
      </c>
      <c r="GF472">
        <v>0.768929861572653</v>
      </c>
      <c r="GG472">
        <v>0</v>
      </c>
      <c r="GH472">
        <v>490.628470588235</v>
      </c>
      <c r="GI472">
        <v>-0.0990985519766663</v>
      </c>
      <c r="GJ472">
        <v>0.141289905408144</v>
      </c>
      <c r="GK472">
        <v>-1</v>
      </c>
      <c r="GL472">
        <v>3.08476666666667</v>
      </c>
      <c r="GM472">
        <v>-0.294097402597397</v>
      </c>
      <c r="GN472">
        <v>0.0298582022444393</v>
      </c>
      <c r="GO472">
        <v>0</v>
      </c>
      <c r="GP472">
        <v>0</v>
      </c>
      <c r="GQ472">
        <v>2</v>
      </c>
      <c r="GR472" t="s">
        <v>467</v>
      </c>
      <c r="GS472">
        <v>3.12547</v>
      </c>
      <c r="GT472">
        <v>2.65744</v>
      </c>
      <c r="GU472">
        <v>0.177995</v>
      </c>
      <c r="GV472">
        <v>0.181545</v>
      </c>
      <c r="GW472">
        <v>0.101539</v>
      </c>
      <c r="GX472">
        <v>0.0926554</v>
      </c>
      <c r="GY472">
        <v>21273.5</v>
      </c>
      <c r="GZ472">
        <v>19995.1</v>
      </c>
      <c r="HA472">
        <v>23141.2</v>
      </c>
      <c r="HB472">
        <v>23784.8</v>
      </c>
      <c r="HC472">
        <v>35437.2</v>
      </c>
      <c r="HD472">
        <v>35724.8</v>
      </c>
      <c r="HE472">
        <v>41716.5</v>
      </c>
      <c r="HF472">
        <v>42409.1</v>
      </c>
      <c r="HG472">
        <v>1.91125</v>
      </c>
      <c r="HH472">
        <v>1.80923</v>
      </c>
      <c r="HI472">
        <v>0.146989</v>
      </c>
      <c r="HJ472">
        <v>0</v>
      </c>
      <c r="HK472">
        <v>27.5991</v>
      </c>
      <c r="HL472">
        <v>999.9</v>
      </c>
      <c r="HM472">
        <v>51.032</v>
      </c>
      <c r="HN472">
        <v>30.534</v>
      </c>
      <c r="HO472">
        <v>24.9155</v>
      </c>
      <c r="HP472">
        <v>53.995</v>
      </c>
      <c r="HQ472">
        <v>42.8486</v>
      </c>
      <c r="HR472">
        <v>1</v>
      </c>
      <c r="HS472">
        <v>0.00259909</v>
      </c>
      <c r="HT472">
        <v>-0.0353894</v>
      </c>
      <c r="HU472">
        <v>20.2182</v>
      </c>
      <c r="HV472">
        <v>5.23406</v>
      </c>
      <c r="HW472">
        <v>11.992</v>
      </c>
      <c r="HX472">
        <v>4.95565</v>
      </c>
      <c r="HY472">
        <v>3.30395</v>
      </c>
      <c r="HZ472">
        <v>999.9</v>
      </c>
      <c r="IA472">
        <v>9999</v>
      </c>
      <c r="IB472">
        <v>9999</v>
      </c>
      <c r="IC472">
        <v>9999</v>
      </c>
      <c r="ID472">
        <v>1.86857</v>
      </c>
      <c r="IE472">
        <v>1.8643</v>
      </c>
      <c r="IF472">
        <v>1.87184</v>
      </c>
      <c r="IG472">
        <v>1.86277</v>
      </c>
      <c r="IH472">
        <v>1.86218</v>
      </c>
      <c r="II472">
        <v>1.86859</v>
      </c>
      <c r="IJ472">
        <v>1.8588</v>
      </c>
      <c r="IK472">
        <v>1.86509</v>
      </c>
      <c r="IL472">
        <v>5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7.34</v>
      </c>
      <c r="IZ472">
        <v>0.343</v>
      </c>
      <c r="JA472">
        <v>4.24591870636989</v>
      </c>
      <c r="JB472">
        <v>0.00406324532283829</v>
      </c>
      <c r="JC472">
        <v>-1.45373754250553e-06</v>
      </c>
      <c r="JD472">
        <v>2.45784242640463e-10</v>
      </c>
      <c r="JE472">
        <v>0.0444475935836347</v>
      </c>
      <c r="JF472">
        <v>0.00491888386651684</v>
      </c>
      <c r="JG472">
        <v>0.000226889049496401</v>
      </c>
      <c r="JH472">
        <v>4.01595507822366e-06</v>
      </c>
      <c r="JI472">
        <v>-0</v>
      </c>
      <c r="JJ472">
        <v>2035</v>
      </c>
      <c r="JK472">
        <v>2</v>
      </c>
      <c r="JL472">
        <v>30</v>
      </c>
      <c r="JM472">
        <v>187222.4</v>
      </c>
      <c r="JN472">
        <v>187222.3</v>
      </c>
      <c r="JO472">
        <v>2.37427</v>
      </c>
      <c r="JP472">
        <v>2.34253</v>
      </c>
      <c r="JQ472">
        <v>1.49902</v>
      </c>
      <c r="JR472">
        <v>2.32666</v>
      </c>
      <c r="JS472">
        <v>1.54419</v>
      </c>
      <c r="JT472">
        <v>2.34009</v>
      </c>
      <c r="JU472">
        <v>35.8711</v>
      </c>
      <c r="JV472">
        <v>24.1225</v>
      </c>
      <c r="JW472">
        <v>18</v>
      </c>
      <c r="JX472">
        <v>546.175</v>
      </c>
      <c r="JY472">
        <v>424.61</v>
      </c>
      <c r="JZ472">
        <v>27.5077</v>
      </c>
      <c r="KA472">
        <v>27.6135</v>
      </c>
      <c r="KB472">
        <v>29.9998</v>
      </c>
      <c r="KC472">
        <v>27.4709</v>
      </c>
      <c r="KD472">
        <v>27.4939</v>
      </c>
      <c r="KE472">
        <v>47.59</v>
      </c>
      <c r="KF472">
        <v>29.1266</v>
      </c>
      <c r="KG472">
        <v>55.5508</v>
      </c>
      <c r="KH472">
        <v>27.4966</v>
      </c>
      <c r="KI472">
        <v>1192.73</v>
      </c>
      <c r="KJ472">
        <v>21.0453</v>
      </c>
      <c r="KK472">
        <v>93.5002</v>
      </c>
      <c r="KL472">
        <v>98.8424</v>
      </c>
    </row>
    <row r="473" spans="1:298">
      <c r="A473">
        <v>457</v>
      </c>
      <c r="B473">
        <v>1758483055.1</v>
      </c>
      <c r="C473">
        <v>13727</v>
      </c>
      <c r="D473" t="s">
        <v>1361</v>
      </c>
      <c r="E473" t="s">
        <v>1362</v>
      </c>
      <c r="F473">
        <v>5</v>
      </c>
      <c r="G473" t="s">
        <v>436</v>
      </c>
      <c r="H473" t="s">
        <v>1220</v>
      </c>
      <c r="I473" t="s">
        <v>438</v>
      </c>
      <c r="J473">
        <v>1758483046.94615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1202.65578237229</v>
      </c>
      <c r="AL473">
        <v>1180.7376969697</v>
      </c>
      <c r="AM473">
        <v>3.38539826839816</v>
      </c>
      <c r="AN473">
        <v>63.94</v>
      </c>
      <c r="AO473">
        <f>(AQ473 - AP473 + DZ473*1E3/(8.314*(EB473+273.15)) * AS473/DY473 * AR473) * DY473/(100*DM473) * 1000/(1000 - AQ473)</f>
        <v>0</v>
      </c>
      <c r="AP473">
        <v>21.0554635353706</v>
      </c>
      <c r="AQ473">
        <v>24.0777937062937</v>
      </c>
      <c r="AR473">
        <v>-0.00129734298769226</v>
      </c>
      <c r="AS473">
        <v>94.9993966536346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2.96</v>
      </c>
      <c r="DN473">
        <v>0.5</v>
      </c>
      <c r="DO473" t="s">
        <v>440</v>
      </c>
      <c r="DP473">
        <v>2</v>
      </c>
      <c r="DQ473" t="b">
        <v>1</v>
      </c>
      <c r="DR473">
        <v>1758483046.94615</v>
      </c>
      <c r="DS473">
        <v>1128.59846153846</v>
      </c>
      <c r="DT473">
        <v>1161.41076923077</v>
      </c>
      <c r="DU473">
        <v>24.1065384615385</v>
      </c>
      <c r="DV473">
        <v>21.0575461538462</v>
      </c>
      <c r="DW473">
        <v>1121.27538461538</v>
      </c>
      <c r="DX473">
        <v>23.7631846153846</v>
      </c>
      <c r="DY473">
        <v>500.016307692308</v>
      </c>
      <c r="DZ473">
        <v>89.9764923076923</v>
      </c>
      <c r="EA473">
        <v>0.0318083692307692</v>
      </c>
      <c r="EB473">
        <v>30.3110230769231</v>
      </c>
      <c r="EC473">
        <v>30.0042769230769</v>
      </c>
      <c r="ED473">
        <v>999.9</v>
      </c>
      <c r="EE473">
        <v>0</v>
      </c>
      <c r="EF473">
        <v>0</v>
      </c>
      <c r="EG473">
        <v>9998.26230769231</v>
      </c>
      <c r="EH473">
        <v>0</v>
      </c>
      <c r="EI473">
        <v>11.2953</v>
      </c>
      <c r="EJ473">
        <v>-32.8141615384615</v>
      </c>
      <c r="EK473">
        <v>1156.47615384615</v>
      </c>
      <c r="EL473">
        <v>1186.39461538462</v>
      </c>
      <c r="EM473">
        <v>3.04898153846154</v>
      </c>
      <c r="EN473">
        <v>1161.41076923077</v>
      </c>
      <c r="EO473">
        <v>21.0575461538462</v>
      </c>
      <c r="EP473">
        <v>2.16902</v>
      </c>
      <c r="EQ473">
        <v>1.89468538461538</v>
      </c>
      <c r="ER473">
        <v>18.7353076923077</v>
      </c>
      <c r="ES473">
        <v>16.5906307692308</v>
      </c>
      <c r="ET473">
        <v>2000.07461538462</v>
      </c>
      <c r="EU473">
        <v>0.979995846153846</v>
      </c>
      <c r="EV473">
        <v>0.0200042769230769</v>
      </c>
      <c r="EW473">
        <v>0</v>
      </c>
      <c r="EX473">
        <v>490.584769230769</v>
      </c>
      <c r="EY473">
        <v>5.00016</v>
      </c>
      <c r="EZ473">
        <v>10452.0692307692</v>
      </c>
      <c r="FA473">
        <v>18234.8538461538</v>
      </c>
      <c r="FB473">
        <v>48.5</v>
      </c>
      <c r="FC473">
        <v>48.9418461538462</v>
      </c>
      <c r="FD473">
        <v>48.9083846153846</v>
      </c>
      <c r="FE473">
        <v>48.5381538461539</v>
      </c>
      <c r="FF473">
        <v>50.375</v>
      </c>
      <c r="FG473">
        <v>1955.16461538461</v>
      </c>
      <c r="FH473">
        <v>39.91</v>
      </c>
      <c r="FI473">
        <v>0</v>
      </c>
      <c r="FJ473">
        <v>1758483056.6</v>
      </c>
      <c r="FK473">
        <v>0</v>
      </c>
      <c r="FL473">
        <v>490.552846153846</v>
      </c>
      <c r="FM473">
        <v>-0.85599999480808</v>
      </c>
      <c r="FN473">
        <v>-15.0051281716266</v>
      </c>
      <c r="FO473">
        <v>10451.5346153846</v>
      </c>
      <c r="FP473">
        <v>15</v>
      </c>
      <c r="FQ473">
        <v>0</v>
      </c>
      <c r="FR473" t="s">
        <v>441</v>
      </c>
      <c r="FS473">
        <v>1747249705.1</v>
      </c>
      <c r="FT473">
        <v>1747249711.1</v>
      </c>
      <c r="FU473">
        <v>0</v>
      </c>
      <c r="FV473">
        <v>0.871</v>
      </c>
      <c r="FW473">
        <v>0.066</v>
      </c>
      <c r="FX473">
        <v>5.486</v>
      </c>
      <c r="FY473">
        <v>0.145</v>
      </c>
      <c r="FZ473">
        <v>420</v>
      </c>
      <c r="GA473">
        <v>16</v>
      </c>
      <c r="GB473">
        <v>0.27</v>
      </c>
      <c r="GC473">
        <v>0.16</v>
      </c>
      <c r="GD473">
        <v>-32.70572</v>
      </c>
      <c r="GE473">
        <v>0.219699248120244</v>
      </c>
      <c r="GF473">
        <v>0.559988291484742</v>
      </c>
      <c r="GG473">
        <v>1</v>
      </c>
      <c r="GH473">
        <v>490.583764705882</v>
      </c>
      <c r="GI473">
        <v>-0.438044308532046</v>
      </c>
      <c r="GJ473">
        <v>0.164656872960553</v>
      </c>
      <c r="GK473">
        <v>-1</v>
      </c>
      <c r="GL473">
        <v>3.059382</v>
      </c>
      <c r="GM473">
        <v>-0.248824060150376</v>
      </c>
      <c r="GN473">
        <v>0.0240859715602257</v>
      </c>
      <c r="GO473">
        <v>0</v>
      </c>
      <c r="GP473">
        <v>1</v>
      </c>
      <c r="GQ473">
        <v>2</v>
      </c>
      <c r="GR473" t="s">
        <v>448</v>
      </c>
      <c r="GS473">
        <v>3.1255</v>
      </c>
      <c r="GT473">
        <v>2.65743</v>
      </c>
      <c r="GU473">
        <v>0.179628</v>
      </c>
      <c r="GV473">
        <v>0.183098</v>
      </c>
      <c r="GW473">
        <v>0.101487</v>
      </c>
      <c r="GX473">
        <v>0.0926428</v>
      </c>
      <c r="GY473">
        <v>21231.4</v>
      </c>
      <c r="GZ473">
        <v>19957.1</v>
      </c>
      <c r="HA473">
        <v>23141.5</v>
      </c>
      <c r="HB473">
        <v>23784.7</v>
      </c>
      <c r="HC473">
        <v>35439.9</v>
      </c>
      <c r="HD473">
        <v>35725.2</v>
      </c>
      <c r="HE473">
        <v>41717.1</v>
      </c>
      <c r="HF473">
        <v>42408.9</v>
      </c>
      <c r="HG473">
        <v>1.91115</v>
      </c>
      <c r="HH473">
        <v>1.80928</v>
      </c>
      <c r="HI473">
        <v>0.14773</v>
      </c>
      <c r="HJ473">
        <v>0</v>
      </c>
      <c r="HK473">
        <v>27.5947</v>
      </c>
      <c r="HL473">
        <v>999.9</v>
      </c>
      <c r="HM473">
        <v>51.007</v>
      </c>
      <c r="HN473">
        <v>30.534</v>
      </c>
      <c r="HO473">
        <v>24.9011</v>
      </c>
      <c r="HP473">
        <v>54.425</v>
      </c>
      <c r="HQ473">
        <v>42.7083</v>
      </c>
      <c r="HR473">
        <v>1</v>
      </c>
      <c r="HS473">
        <v>0.00246443</v>
      </c>
      <c r="HT473">
        <v>-0.11533</v>
      </c>
      <c r="HU473">
        <v>20.2182</v>
      </c>
      <c r="HV473">
        <v>5.23376</v>
      </c>
      <c r="HW473">
        <v>11.992</v>
      </c>
      <c r="HX473">
        <v>4.9558</v>
      </c>
      <c r="HY473">
        <v>3.30395</v>
      </c>
      <c r="HZ473">
        <v>999.9</v>
      </c>
      <c r="IA473">
        <v>9999</v>
      </c>
      <c r="IB473">
        <v>9999</v>
      </c>
      <c r="IC473">
        <v>9999</v>
      </c>
      <c r="ID473">
        <v>1.86857</v>
      </c>
      <c r="IE473">
        <v>1.86429</v>
      </c>
      <c r="IF473">
        <v>1.87185</v>
      </c>
      <c r="IG473">
        <v>1.86278</v>
      </c>
      <c r="IH473">
        <v>1.86218</v>
      </c>
      <c r="II473">
        <v>1.86859</v>
      </c>
      <c r="IJ473">
        <v>1.85881</v>
      </c>
      <c r="IK473">
        <v>1.86511</v>
      </c>
      <c r="IL473">
        <v>5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7.37</v>
      </c>
      <c r="IZ473">
        <v>0.3426</v>
      </c>
      <c r="JA473">
        <v>4.24591870636989</v>
      </c>
      <c r="JB473">
        <v>0.00406324532283829</v>
      </c>
      <c r="JC473">
        <v>-1.45373754250553e-06</v>
      </c>
      <c r="JD473">
        <v>2.45784242640463e-10</v>
      </c>
      <c r="JE473">
        <v>0.0444475935836347</v>
      </c>
      <c r="JF473">
        <v>0.00491888386651684</v>
      </c>
      <c r="JG473">
        <v>0.000226889049496401</v>
      </c>
      <c r="JH473">
        <v>4.01595507822366e-06</v>
      </c>
      <c r="JI473">
        <v>-0</v>
      </c>
      <c r="JJ473">
        <v>2035</v>
      </c>
      <c r="JK473">
        <v>2</v>
      </c>
      <c r="JL473">
        <v>30</v>
      </c>
      <c r="JM473">
        <v>187222.5</v>
      </c>
      <c r="JN473">
        <v>187222.4</v>
      </c>
      <c r="JO473">
        <v>2.40112</v>
      </c>
      <c r="JP473">
        <v>2.35107</v>
      </c>
      <c r="JQ473">
        <v>1.49902</v>
      </c>
      <c r="JR473">
        <v>2.32666</v>
      </c>
      <c r="JS473">
        <v>1.54419</v>
      </c>
      <c r="JT473">
        <v>2.28027</v>
      </c>
      <c r="JU473">
        <v>35.8711</v>
      </c>
      <c r="JV473">
        <v>24.1225</v>
      </c>
      <c r="JW473">
        <v>18</v>
      </c>
      <c r="JX473">
        <v>546.09</v>
      </c>
      <c r="JY473">
        <v>424.633</v>
      </c>
      <c r="JZ473">
        <v>27.4977</v>
      </c>
      <c r="KA473">
        <v>27.6125</v>
      </c>
      <c r="KB473">
        <v>29.9999</v>
      </c>
      <c r="KC473">
        <v>27.4686</v>
      </c>
      <c r="KD473">
        <v>27.4931</v>
      </c>
      <c r="KE473">
        <v>48.1025</v>
      </c>
      <c r="KF473">
        <v>29.1266</v>
      </c>
      <c r="KG473">
        <v>55.5508</v>
      </c>
      <c r="KH473">
        <v>27.5098</v>
      </c>
      <c r="KI473">
        <v>1206.35</v>
      </c>
      <c r="KJ473">
        <v>21.0683</v>
      </c>
      <c r="KK473">
        <v>93.5014</v>
      </c>
      <c r="KL473">
        <v>98.8418</v>
      </c>
    </row>
    <row r="474" spans="1:298">
      <c r="A474">
        <v>458</v>
      </c>
      <c r="B474">
        <v>1758483060.1</v>
      </c>
      <c r="C474">
        <v>13732</v>
      </c>
      <c r="D474" t="s">
        <v>1363</v>
      </c>
      <c r="E474" t="s">
        <v>1364</v>
      </c>
      <c r="F474">
        <v>5</v>
      </c>
      <c r="G474" t="s">
        <v>436</v>
      </c>
      <c r="H474" t="s">
        <v>1220</v>
      </c>
      <c r="I474" t="s">
        <v>438</v>
      </c>
      <c r="J474">
        <v>1758483051.94615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1218.94619141126</v>
      </c>
      <c r="AL474">
        <v>1197.25224242424</v>
      </c>
      <c r="AM474">
        <v>3.30094805194805</v>
      </c>
      <c r="AN474">
        <v>63.94</v>
      </c>
      <c r="AO474">
        <f>(AQ474 - AP474 + DZ474*1E3/(8.314*(EB474+273.15)) * AS474/DY474 * AR474) * DY474/(100*DM474) * 1000/(1000 - AQ474)</f>
        <v>0</v>
      </c>
      <c r="AP474">
        <v>21.0510362029883</v>
      </c>
      <c r="AQ474">
        <v>24.0592902097902</v>
      </c>
      <c r="AR474">
        <v>-0.000877901396364244</v>
      </c>
      <c r="AS474">
        <v>94.9993966536346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2.96</v>
      </c>
      <c r="DN474">
        <v>0.5</v>
      </c>
      <c r="DO474" t="s">
        <v>440</v>
      </c>
      <c r="DP474">
        <v>2</v>
      </c>
      <c r="DQ474" t="b">
        <v>1</v>
      </c>
      <c r="DR474">
        <v>1758483051.94615</v>
      </c>
      <c r="DS474">
        <v>1145.13769230769</v>
      </c>
      <c r="DT474">
        <v>1177.58615384615</v>
      </c>
      <c r="DU474">
        <v>24.0861384615385</v>
      </c>
      <c r="DV474">
        <v>21.0540384615385</v>
      </c>
      <c r="DW474">
        <v>1137.78692307692</v>
      </c>
      <c r="DX474">
        <v>23.7432230769231</v>
      </c>
      <c r="DY474">
        <v>499.978230769231</v>
      </c>
      <c r="DZ474">
        <v>89.9762538461538</v>
      </c>
      <c r="EA474">
        <v>0.0318826</v>
      </c>
      <c r="EB474">
        <v>30.3035076923077</v>
      </c>
      <c r="EC474">
        <v>30.0039076923077</v>
      </c>
      <c r="ED474">
        <v>999.9</v>
      </c>
      <c r="EE474">
        <v>0</v>
      </c>
      <c r="EF474">
        <v>0</v>
      </c>
      <c r="EG474">
        <v>9997.30230769231</v>
      </c>
      <c r="EH474">
        <v>0</v>
      </c>
      <c r="EI474">
        <v>11.2953</v>
      </c>
      <c r="EJ474">
        <v>-32.4480923076923</v>
      </c>
      <c r="EK474">
        <v>1173.4</v>
      </c>
      <c r="EL474">
        <v>1202.91230769231</v>
      </c>
      <c r="EM474">
        <v>3.03209615384615</v>
      </c>
      <c r="EN474">
        <v>1177.58615384615</v>
      </c>
      <c r="EO474">
        <v>21.0540384615385</v>
      </c>
      <c r="EP474">
        <v>2.16717923076923</v>
      </c>
      <c r="EQ474">
        <v>1.89436384615385</v>
      </c>
      <c r="ER474">
        <v>18.7217230769231</v>
      </c>
      <c r="ES474">
        <v>16.5879692307692</v>
      </c>
      <c r="ET474">
        <v>2000.10076923077</v>
      </c>
      <c r="EU474">
        <v>0.979996076923077</v>
      </c>
      <c r="EV474">
        <v>0.0200040615384615</v>
      </c>
      <c r="EW474">
        <v>0</v>
      </c>
      <c r="EX474">
        <v>490.600230769231</v>
      </c>
      <c r="EY474">
        <v>5.00016</v>
      </c>
      <c r="EZ474">
        <v>10450.9692307692</v>
      </c>
      <c r="FA474">
        <v>18235.0846153846</v>
      </c>
      <c r="FB474">
        <v>48.5</v>
      </c>
      <c r="FC474">
        <v>48.9515384615385</v>
      </c>
      <c r="FD474">
        <v>48.9036153846154</v>
      </c>
      <c r="FE474">
        <v>48.5429230769231</v>
      </c>
      <c r="FF474">
        <v>50.375</v>
      </c>
      <c r="FG474">
        <v>1955.19076923077</v>
      </c>
      <c r="FH474">
        <v>39.91</v>
      </c>
      <c r="FI474">
        <v>0</v>
      </c>
      <c r="FJ474">
        <v>1758483061.4</v>
      </c>
      <c r="FK474">
        <v>0</v>
      </c>
      <c r="FL474">
        <v>490.528923076923</v>
      </c>
      <c r="FM474">
        <v>-0.757538456842378</v>
      </c>
      <c r="FN474">
        <v>-15.2752136754635</v>
      </c>
      <c r="FO474">
        <v>10450.4230769231</v>
      </c>
      <c r="FP474">
        <v>15</v>
      </c>
      <c r="FQ474">
        <v>0</v>
      </c>
      <c r="FR474" t="s">
        <v>441</v>
      </c>
      <c r="FS474">
        <v>1747249705.1</v>
      </c>
      <c r="FT474">
        <v>1747249711.1</v>
      </c>
      <c r="FU474">
        <v>0</v>
      </c>
      <c r="FV474">
        <v>0.871</v>
      </c>
      <c r="FW474">
        <v>0.066</v>
      </c>
      <c r="FX474">
        <v>5.486</v>
      </c>
      <c r="FY474">
        <v>0.145</v>
      </c>
      <c r="FZ474">
        <v>420</v>
      </c>
      <c r="GA474">
        <v>16</v>
      </c>
      <c r="GB474">
        <v>0.27</v>
      </c>
      <c r="GC474">
        <v>0.16</v>
      </c>
      <c r="GD474">
        <v>-32.73642</v>
      </c>
      <c r="GE474">
        <v>3.42719999999995</v>
      </c>
      <c r="GF474">
        <v>0.514424599528445</v>
      </c>
      <c r="GG474">
        <v>0</v>
      </c>
      <c r="GH474">
        <v>490.550558823529</v>
      </c>
      <c r="GI474">
        <v>-0.405821236169596</v>
      </c>
      <c r="GJ474">
        <v>0.165349041011194</v>
      </c>
      <c r="GK474">
        <v>-1</v>
      </c>
      <c r="GL474">
        <v>3.0440135</v>
      </c>
      <c r="GM474">
        <v>-0.207741203007516</v>
      </c>
      <c r="GN474">
        <v>0.020063928397749</v>
      </c>
      <c r="GO474">
        <v>0</v>
      </c>
      <c r="GP474">
        <v>0</v>
      </c>
      <c r="GQ474">
        <v>2</v>
      </c>
      <c r="GR474" t="s">
        <v>467</v>
      </c>
      <c r="GS474">
        <v>3.12554</v>
      </c>
      <c r="GT474">
        <v>2.65751</v>
      </c>
      <c r="GU474">
        <v>0.181214</v>
      </c>
      <c r="GV474">
        <v>0.184588</v>
      </c>
      <c r="GW474">
        <v>0.101433</v>
      </c>
      <c r="GX474">
        <v>0.0926324</v>
      </c>
      <c r="GY474">
        <v>21190.4</v>
      </c>
      <c r="GZ474">
        <v>19921.2</v>
      </c>
      <c r="HA474">
        <v>23141.4</v>
      </c>
      <c r="HB474">
        <v>23785.3</v>
      </c>
      <c r="HC474">
        <v>35441.8</v>
      </c>
      <c r="HD474">
        <v>35726.2</v>
      </c>
      <c r="HE474">
        <v>41716.7</v>
      </c>
      <c r="HF474">
        <v>42409.5</v>
      </c>
      <c r="HG474">
        <v>1.9114</v>
      </c>
      <c r="HH474">
        <v>1.80917</v>
      </c>
      <c r="HI474">
        <v>0.148218</v>
      </c>
      <c r="HJ474">
        <v>0</v>
      </c>
      <c r="HK474">
        <v>27.5877</v>
      </c>
      <c r="HL474">
        <v>999.9</v>
      </c>
      <c r="HM474">
        <v>51.007</v>
      </c>
      <c r="HN474">
        <v>30.534</v>
      </c>
      <c r="HO474">
        <v>24.9041</v>
      </c>
      <c r="HP474">
        <v>54.345</v>
      </c>
      <c r="HQ474">
        <v>42.6883</v>
      </c>
      <c r="HR474">
        <v>1</v>
      </c>
      <c r="HS474">
        <v>0.00249492</v>
      </c>
      <c r="HT474">
        <v>-0.107625</v>
      </c>
      <c r="HU474">
        <v>20.2182</v>
      </c>
      <c r="HV474">
        <v>5.23316</v>
      </c>
      <c r="HW474">
        <v>11.992</v>
      </c>
      <c r="HX474">
        <v>4.9557</v>
      </c>
      <c r="HY474">
        <v>3.30395</v>
      </c>
      <c r="HZ474">
        <v>999.9</v>
      </c>
      <c r="IA474">
        <v>9999</v>
      </c>
      <c r="IB474">
        <v>9999</v>
      </c>
      <c r="IC474">
        <v>9999</v>
      </c>
      <c r="ID474">
        <v>1.86857</v>
      </c>
      <c r="IE474">
        <v>1.86427</v>
      </c>
      <c r="IF474">
        <v>1.87187</v>
      </c>
      <c r="IG474">
        <v>1.86278</v>
      </c>
      <c r="IH474">
        <v>1.86218</v>
      </c>
      <c r="II474">
        <v>1.86859</v>
      </c>
      <c r="IJ474">
        <v>1.85881</v>
      </c>
      <c r="IK474">
        <v>1.8651</v>
      </c>
      <c r="IL474">
        <v>5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7.39</v>
      </c>
      <c r="IZ474">
        <v>0.3422</v>
      </c>
      <c r="JA474">
        <v>4.24591870636989</v>
      </c>
      <c r="JB474">
        <v>0.00406324532283829</v>
      </c>
      <c r="JC474">
        <v>-1.45373754250553e-06</v>
      </c>
      <c r="JD474">
        <v>2.45784242640463e-10</v>
      </c>
      <c r="JE474">
        <v>0.0444475935836347</v>
      </c>
      <c r="JF474">
        <v>0.00491888386651684</v>
      </c>
      <c r="JG474">
        <v>0.000226889049496401</v>
      </c>
      <c r="JH474">
        <v>4.01595507822366e-06</v>
      </c>
      <c r="JI474">
        <v>-0</v>
      </c>
      <c r="JJ474">
        <v>2035</v>
      </c>
      <c r="JK474">
        <v>2</v>
      </c>
      <c r="JL474">
        <v>30</v>
      </c>
      <c r="JM474">
        <v>187222.6</v>
      </c>
      <c r="JN474">
        <v>187222.5</v>
      </c>
      <c r="JO474">
        <v>2.42554</v>
      </c>
      <c r="JP474">
        <v>2.35474</v>
      </c>
      <c r="JQ474">
        <v>1.4978</v>
      </c>
      <c r="JR474">
        <v>2.32666</v>
      </c>
      <c r="JS474">
        <v>1.54419</v>
      </c>
      <c r="JT474">
        <v>2.31689</v>
      </c>
      <c r="JU474">
        <v>35.8711</v>
      </c>
      <c r="JV474">
        <v>24.1225</v>
      </c>
      <c r="JW474">
        <v>18</v>
      </c>
      <c r="JX474">
        <v>546.244</v>
      </c>
      <c r="JY474">
        <v>424.564</v>
      </c>
      <c r="JZ474">
        <v>27.5058</v>
      </c>
      <c r="KA474">
        <v>27.6107</v>
      </c>
      <c r="KB474">
        <v>30</v>
      </c>
      <c r="KC474">
        <v>27.4676</v>
      </c>
      <c r="KD474">
        <v>27.4916</v>
      </c>
      <c r="KE474">
        <v>48.6779</v>
      </c>
      <c r="KF474">
        <v>29.1266</v>
      </c>
      <c r="KG474">
        <v>55.5508</v>
      </c>
      <c r="KH474">
        <v>27.5059</v>
      </c>
      <c r="KI474">
        <v>1226.76</v>
      </c>
      <c r="KJ474">
        <v>21.086</v>
      </c>
      <c r="KK474">
        <v>93.5008</v>
      </c>
      <c r="KL474">
        <v>98.8435</v>
      </c>
    </row>
    <row r="475" spans="1:298">
      <c r="A475">
        <v>459</v>
      </c>
      <c r="B475">
        <v>1758483065.1</v>
      </c>
      <c r="C475">
        <v>13737</v>
      </c>
      <c r="D475" t="s">
        <v>1365</v>
      </c>
      <c r="E475" t="s">
        <v>1366</v>
      </c>
      <c r="F475">
        <v>5</v>
      </c>
      <c r="G475" t="s">
        <v>436</v>
      </c>
      <c r="H475" t="s">
        <v>1220</v>
      </c>
      <c r="I475" t="s">
        <v>438</v>
      </c>
      <c r="J475">
        <v>1758483056.94615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1234.91928948918</v>
      </c>
      <c r="AL475">
        <v>1213.27278787879</v>
      </c>
      <c r="AM475">
        <v>3.18454545454533</v>
      </c>
      <c r="AN475">
        <v>63.94</v>
      </c>
      <c r="AO475">
        <f>(AQ475 - AP475 + DZ475*1E3/(8.314*(EB475+273.15)) * AS475/DY475 * AR475) * DY475/(100*DM475) * 1000/(1000 - AQ475)</f>
        <v>0</v>
      </c>
      <c r="AP475">
        <v>21.0480056676036</v>
      </c>
      <c r="AQ475">
        <v>24.0496783216783</v>
      </c>
      <c r="AR475">
        <v>-0.000478053058409854</v>
      </c>
      <c r="AS475">
        <v>94.9993966536346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2.96</v>
      </c>
      <c r="DN475">
        <v>0.5</v>
      </c>
      <c r="DO475" t="s">
        <v>440</v>
      </c>
      <c r="DP475">
        <v>2</v>
      </c>
      <c r="DQ475" t="b">
        <v>1</v>
      </c>
      <c r="DR475">
        <v>1758483056.94615</v>
      </c>
      <c r="DS475">
        <v>1161.33769230769</v>
      </c>
      <c r="DT475">
        <v>1193.73230769231</v>
      </c>
      <c r="DU475">
        <v>24.0690846153846</v>
      </c>
      <c r="DV475">
        <v>21.0511307692308</v>
      </c>
      <c r="DW475">
        <v>1153.96</v>
      </c>
      <c r="DX475">
        <v>23.7265384615385</v>
      </c>
      <c r="DY475">
        <v>500.005384615385</v>
      </c>
      <c r="DZ475">
        <v>89.9766307692308</v>
      </c>
      <c r="EA475">
        <v>0.0317816384615385</v>
      </c>
      <c r="EB475">
        <v>30.2979076923077</v>
      </c>
      <c r="EC475">
        <v>30.0042923076923</v>
      </c>
      <c r="ED475">
        <v>999.9</v>
      </c>
      <c r="EE475">
        <v>0</v>
      </c>
      <c r="EF475">
        <v>0</v>
      </c>
      <c r="EG475">
        <v>10003.3661538462</v>
      </c>
      <c r="EH475">
        <v>0</v>
      </c>
      <c r="EI475">
        <v>11.2953</v>
      </c>
      <c r="EJ475">
        <v>-32.3931461538462</v>
      </c>
      <c r="EK475">
        <v>1189.97846153846</v>
      </c>
      <c r="EL475">
        <v>1219.40076923077</v>
      </c>
      <c r="EM475">
        <v>3.01795384615385</v>
      </c>
      <c r="EN475">
        <v>1193.73230769231</v>
      </c>
      <c r="EO475">
        <v>21.0511307692308</v>
      </c>
      <c r="EP475">
        <v>2.16565384615385</v>
      </c>
      <c r="EQ475">
        <v>1.89411</v>
      </c>
      <c r="ER475">
        <v>18.7104692307692</v>
      </c>
      <c r="ES475">
        <v>16.5858615384615</v>
      </c>
      <c r="ET475">
        <v>2000.08461538462</v>
      </c>
      <c r="EU475">
        <v>0.979995846153846</v>
      </c>
      <c r="EV475">
        <v>0.0200042769230769</v>
      </c>
      <c r="EW475">
        <v>0</v>
      </c>
      <c r="EX475">
        <v>490.488461538461</v>
      </c>
      <c r="EY475">
        <v>5.00016</v>
      </c>
      <c r="EZ475">
        <v>10449.6461538462</v>
      </c>
      <c r="FA475">
        <v>18234.9384615385</v>
      </c>
      <c r="FB475">
        <v>48.5</v>
      </c>
      <c r="FC475">
        <v>48.9515384615385</v>
      </c>
      <c r="FD475">
        <v>48.8893076923077</v>
      </c>
      <c r="FE475">
        <v>48.5476923076923</v>
      </c>
      <c r="FF475">
        <v>50.375</v>
      </c>
      <c r="FG475">
        <v>1955.17461538461</v>
      </c>
      <c r="FH475">
        <v>39.91</v>
      </c>
      <c r="FI475">
        <v>0</v>
      </c>
      <c r="FJ475">
        <v>1758483066.2</v>
      </c>
      <c r="FK475">
        <v>0</v>
      </c>
      <c r="FL475">
        <v>490.429192307692</v>
      </c>
      <c r="FM475">
        <v>-0.649333326185306</v>
      </c>
      <c r="FN475">
        <v>-13.384615388929</v>
      </c>
      <c r="FO475">
        <v>10449.2423076923</v>
      </c>
      <c r="FP475">
        <v>15</v>
      </c>
      <c r="FQ475">
        <v>0</v>
      </c>
      <c r="FR475" t="s">
        <v>441</v>
      </c>
      <c r="FS475">
        <v>1747249705.1</v>
      </c>
      <c r="FT475">
        <v>1747249711.1</v>
      </c>
      <c r="FU475">
        <v>0</v>
      </c>
      <c r="FV475">
        <v>0.871</v>
      </c>
      <c r="FW475">
        <v>0.066</v>
      </c>
      <c r="FX475">
        <v>5.486</v>
      </c>
      <c r="FY475">
        <v>0.145</v>
      </c>
      <c r="FZ475">
        <v>420</v>
      </c>
      <c r="GA475">
        <v>16</v>
      </c>
      <c r="GB475">
        <v>0.27</v>
      </c>
      <c r="GC475">
        <v>0.16</v>
      </c>
      <c r="GD475">
        <v>-32.364255</v>
      </c>
      <c r="GE475">
        <v>0.875661654135341</v>
      </c>
      <c r="GF475">
        <v>0.409501181286453</v>
      </c>
      <c r="GG475">
        <v>0</v>
      </c>
      <c r="GH475">
        <v>490.490470588235</v>
      </c>
      <c r="GI475">
        <v>-0.958777691468119</v>
      </c>
      <c r="GJ475">
        <v>0.204658572964558</v>
      </c>
      <c r="GK475">
        <v>-1</v>
      </c>
      <c r="GL475">
        <v>3.0250855</v>
      </c>
      <c r="GM475">
        <v>-0.168810676691736</v>
      </c>
      <c r="GN475">
        <v>0.0163550672499382</v>
      </c>
      <c r="GO475">
        <v>0</v>
      </c>
      <c r="GP475">
        <v>0</v>
      </c>
      <c r="GQ475">
        <v>2</v>
      </c>
      <c r="GR475" t="s">
        <v>467</v>
      </c>
      <c r="GS475">
        <v>3.12539</v>
      </c>
      <c r="GT475">
        <v>2.65728</v>
      </c>
      <c r="GU475">
        <v>0.182758</v>
      </c>
      <c r="GV475">
        <v>0.186293</v>
      </c>
      <c r="GW475">
        <v>0.101401</v>
      </c>
      <c r="GX475">
        <v>0.0926269</v>
      </c>
      <c r="GY475">
        <v>21150.5</v>
      </c>
      <c r="GZ475">
        <v>19879.3</v>
      </c>
      <c r="HA475">
        <v>23141.5</v>
      </c>
      <c r="HB475">
        <v>23785</v>
      </c>
      <c r="HC475">
        <v>35443.4</v>
      </c>
      <c r="HD475">
        <v>35726.6</v>
      </c>
      <c r="HE475">
        <v>41716.9</v>
      </c>
      <c r="HF475">
        <v>42409.4</v>
      </c>
      <c r="HG475">
        <v>1.9111</v>
      </c>
      <c r="HH475">
        <v>1.80977</v>
      </c>
      <c r="HI475">
        <v>0.148475</v>
      </c>
      <c r="HJ475">
        <v>0</v>
      </c>
      <c r="HK475">
        <v>27.5806</v>
      </c>
      <c r="HL475">
        <v>999.9</v>
      </c>
      <c r="HM475">
        <v>51.007</v>
      </c>
      <c r="HN475">
        <v>30.534</v>
      </c>
      <c r="HO475">
        <v>24.9048</v>
      </c>
      <c r="HP475">
        <v>53.875</v>
      </c>
      <c r="HQ475">
        <v>42.8446</v>
      </c>
      <c r="HR475">
        <v>1</v>
      </c>
      <c r="HS475">
        <v>0.00246443</v>
      </c>
      <c r="HT475">
        <v>-0.0860675</v>
      </c>
      <c r="HU475">
        <v>20.2183</v>
      </c>
      <c r="HV475">
        <v>5.23391</v>
      </c>
      <c r="HW475">
        <v>11.992</v>
      </c>
      <c r="HX475">
        <v>4.9557</v>
      </c>
      <c r="HY475">
        <v>3.30395</v>
      </c>
      <c r="HZ475">
        <v>999.9</v>
      </c>
      <c r="IA475">
        <v>9999</v>
      </c>
      <c r="IB475">
        <v>9999</v>
      </c>
      <c r="IC475">
        <v>9999</v>
      </c>
      <c r="ID475">
        <v>1.86857</v>
      </c>
      <c r="IE475">
        <v>1.86429</v>
      </c>
      <c r="IF475">
        <v>1.87184</v>
      </c>
      <c r="IG475">
        <v>1.86278</v>
      </c>
      <c r="IH475">
        <v>1.86218</v>
      </c>
      <c r="II475">
        <v>1.86859</v>
      </c>
      <c r="IJ475">
        <v>1.85878</v>
      </c>
      <c r="IK475">
        <v>1.8651</v>
      </c>
      <c r="IL475">
        <v>5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7.42</v>
      </c>
      <c r="IZ475">
        <v>0.342</v>
      </c>
      <c r="JA475">
        <v>4.24591870636989</v>
      </c>
      <c r="JB475">
        <v>0.00406324532283829</v>
      </c>
      <c r="JC475">
        <v>-1.45373754250553e-06</v>
      </c>
      <c r="JD475">
        <v>2.45784242640463e-10</v>
      </c>
      <c r="JE475">
        <v>0.0444475935836347</v>
      </c>
      <c r="JF475">
        <v>0.00491888386651684</v>
      </c>
      <c r="JG475">
        <v>0.000226889049496401</v>
      </c>
      <c r="JH475">
        <v>4.01595507822366e-06</v>
      </c>
      <c r="JI475">
        <v>-0</v>
      </c>
      <c r="JJ475">
        <v>2035</v>
      </c>
      <c r="JK475">
        <v>2</v>
      </c>
      <c r="JL475">
        <v>30</v>
      </c>
      <c r="JM475">
        <v>187222.7</v>
      </c>
      <c r="JN475">
        <v>187222.6</v>
      </c>
      <c r="JO475">
        <v>2.45605</v>
      </c>
      <c r="JP475">
        <v>2.33521</v>
      </c>
      <c r="JQ475">
        <v>1.4978</v>
      </c>
      <c r="JR475">
        <v>2.32666</v>
      </c>
      <c r="JS475">
        <v>1.54419</v>
      </c>
      <c r="JT475">
        <v>2.34497</v>
      </c>
      <c r="JU475">
        <v>35.8711</v>
      </c>
      <c r="JV475">
        <v>24.1313</v>
      </c>
      <c r="JW475">
        <v>18</v>
      </c>
      <c r="JX475">
        <v>546.038</v>
      </c>
      <c r="JY475">
        <v>424.899</v>
      </c>
      <c r="JZ475">
        <v>27.5028</v>
      </c>
      <c r="KA475">
        <v>27.6088</v>
      </c>
      <c r="KB475">
        <v>29.9999</v>
      </c>
      <c r="KC475">
        <v>27.4663</v>
      </c>
      <c r="KD475">
        <v>27.4896</v>
      </c>
      <c r="KE475">
        <v>49.2065</v>
      </c>
      <c r="KF475">
        <v>29.1266</v>
      </c>
      <c r="KG475">
        <v>55.5508</v>
      </c>
      <c r="KH475">
        <v>27.4978</v>
      </c>
      <c r="KI475">
        <v>1240.35</v>
      </c>
      <c r="KJ475">
        <v>21.1123</v>
      </c>
      <c r="KK475">
        <v>93.5012</v>
      </c>
      <c r="KL475">
        <v>98.8431</v>
      </c>
    </row>
    <row r="476" spans="1:298">
      <c r="A476">
        <v>460</v>
      </c>
      <c r="B476">
        <v>1758483070.1</v>
      </c>
      <c r="C476">
        <v>13742</v>
      </c>
      <c r="D476" t="s">
        <v>1367</v>
      </c>
      <c r="E476" t="s">
        <v>1368</v>
      </c>
      <c r="F476">
        <v>5</v>
      </c>
      <c r="G476" t="s">
        <v>436</v>
      </c>
      <c r="H476" t="s">
        <v>1220</v>
      </c>
      <c r="I476" t="s">
        <v>438</v>
      </c>
      <c r="J476">
        <v>1758483061.94615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1253.42303064935</v>
      </c>
      <c r="AL476">
        <v>1230.76393939394</v>
      </c>
      <c r="AM476">
        <v>3.52677489177488</v>
      </c>
      <c r="AN476">
        <v>63.94</v>
      </c>
      <c r="AO476">
        <f>(AQ476 - AP476 + DZ476*1E3/(8.314*(EB476+273.15)) * AS476/DY476 * AR476) * DY476/(100*DM476) * 1000/(1000 - AQ476)</f>
        <v>0</v>
      </c>
      <c r="AP476">
        <v>21.0455803068187</v>
      </c>
      <c r="AQ476">
        <v>24.0368762237762</v>
      </c>
      <c r="AR476">
        <v>-0.000338370760260293</v>
      </c>
      <c r="AS476">
        <v>94.9993966536346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2.96</v>
      </c>
      <c r="DN476">
        <v>0.5</v>
      </c>
      <c r="DO476" t="s">
        <v>440</v>
      </c>
      <c r="DP476">
        <v>2</v>
      </c>
      <c r="DQ476" t="b">
        <v>1</v>
      </c>
      <c r="DR476">
        <v>1758483061.94615</v>
      </c>
      <c r="DS476">
        <v>1177.57230769231</v>
      </c>
      <c r="DT476">
        <v>1210.34</v>
      </c>
      <c r="DU476">
        <v>24.0545615384615</v>
      </c>
      <c r="DV476">
        <v>21.0477538461538</v>
      </c>
      <c r="DW476">
        <v>1170.16769230769</v>
      </c>
      <c r="DX476">
        <v>23.7123538461538</v>
      </c>
      <c r="DY476">
        <v>499.979846153846</v>
      </c>
      <c r="DZ476">
        <v>89.9765538461538</v>
      </c>
      <c r="EA476">
        <v>0.0317793076923077</v>
      </c>
      <c r="EB476">
        <v>30.2929384615385</v>
      </c>
      <c r="EC476">
        <v>30.0071076923077</v>
      </c>
      <c r="ED476">
        <v>999.9</v>
      </c>
      <c r="EE476">
        <v>0</v>
      </c>
      <c r="EF476">
        <v>0</v>
      </c>
      <c r="EG476">
        <v>10006.9730769231</v>
      </c>
      <c r="EH476">
        <v>0</v>
      </c>
      <c r="EI476">
        <v>11.2953</v>
      </c>
      <c r="EJ476">
        <v>-32.7666538461538</v>
      </c>
      <c r="EK476">
        <v>1206.59538461538</v>
      </c>
      <c r="EL476">
        <v>1236.36076923077</v>
      </c>
      <c r="EM476">
        <v>3.00681461538462</v>
      </c>
      <c r="EN476">
        <v>1210.34</v>
      </c>
      <c r="EO476">
        <v>21.0477538461538</v>
      </c>
      <c r="EP476">
        <v>2.16434615384615</v>
      </c>
      <c r="EQ476">
        <v>1.89380461538462</v>
      </c>
      <c r="ER476">
        <v>18.7008153846154</v>
      </c>
      <c r="ES476">
        <v>16.5833384615385</v>
      </c>
      <c r="ET476">
        <v>2000.06923076923</v>
      </c>
      <c r="EU476">
        <v>0.979995615384615</v>
      </c>
      <c r="EV476">
        <v>0.0200044923076923</v>
      </c>
      <c r="EW476">
        <v>0</v>
      </c>
      <c r="EX476">
        <v>490.381769230769</v>
      </c>
      <c r="EY476">
        <v>5.00016</v>
      </c>
      <c r="EZ476">
        <v>10448.3076923077</v>
      </c>
      <c r="FA476">
        <v>18234.7923076923</v>
      </c>
      <c r="FB476">
        <v>48.5</v>
      </c>
      <c r="FC476">
        <v>48.9466923076923</v>
      </c>
      <c r="FD476">
        <v>48.8893076923077</v>
      </c>
      <c r="FE476">
        <v>48.5333846153846</v>
      </c>
      <c r="FF476">
        <v>50.375</v>
      </c>
      <c r="FG476">
        <v>1955.15923076923</v>
      </c>
      <c r="FH476">
        <v>39.91</v>
      </c>
      <c r="FI476">
        <v>0</v>
      </c>
      <c r="FJ476">
        <v>1758483071.6</v>
      </c>
      <c r="FK476">
        <v>0</v>
      </c>
      <c r="FL476">
        <v>490.38508</v>
      </c>
      <c r="FM476">
        <v>-1.16669231429765</v>
      </c>
      <c r="FN476">
        <v>-15.0000000776122</v>
      </c>
      <c r="FO476">
        <v>10447.896</v>
      </c>
      <c r="FP476">
        <v>15</v>
      </c>
      <c r="FQ476">
        <v>0</v>
      </c>
      <c r="FR476" t="s">
        <v>441</v>
      </c>
      <c r="FS476">
        <v>1747249705.1</v>
      </c>
      <c r="FT476">
        <v>1747249711.1</v>
      </c>
      <c r="FU476">
        <v>0</v>
      </c>
      <c r="FV476">
        <v>0.871</v>
      </c>
      <c r="FW476">
        <v>0.066</v>
      </c>
      <c r="FX476">
        <v>5.486</v>
      </c>
      <c r="FY476">
        <v>0.145</v>
      </c>
      <c r="FZ476">
        <v>420</v>
      </c>
      <c r="GA476">
        <v>16</v>
      </c>
      <c r="GB476">
        <v>0.27</v>
      </c>
      <c r="GC476">
        <v>0.16</v>
      </c>
      <c r="GD476">
        <v>-32.7405952380952</v>
      </c>
      <c r="GE476">
        <v>-3.46607532467538</v>
      </c>
      <c r="GF476">
        <v>0.736717952411841</v>
      </c>
      <c r="GG476">
        <v>0</v>
      </c>
      <c r="GH476">
        <v>490.414117647059</v>
      </c>
      <c r="GI476">
        <v>-0.801527881522822</v>
      </c>
      <c r="GJ476">
        <v>0.192442927323444</v>
      </c>
      <c r="GK476">
        <v>-1</v>
      </c>
      <c r="GL476">
        <v>3.01369142857143</v>
      </c>
      <c r="GM476">
        <v>-0.138671688311683</v>
      </c>
      <c r="GN476">
        <v>0.0141517713128964</v>
      </c>
      <c r="GO476">
        <v>0</v>
      </c>
      <c r="GP476">
        <v>0</v>
      </c>
      <c r="GQ476">
        <v>2</v>
      </c>
      <c r="GR476" t="s">
        <v>467</v>
      </c>
      <c r="GS476">
        <v>3.12538</v>
      </c>
      <c r="GT476">
        <v>2.65753</v>
      </c>
      <c r="GU476">
        <v>0.184419</v>
      </c>
      <c r="GV476">
        <v>0.187848</v>
      </c>
      <c r="GW476">
        <v>0.101371</v>
      </c>
      <c r="GX476">
        <v>0.0926218</v>
      </c>
      <c r="GY476">
        <v>21107.3</v>
      </c>
      <c r="GZ476">
        <v>19841.7</v>
      </c>
      <c r="HA476">
        <v>23141.2</v>
      </c>
      <c r="HB476">
        <v>23785.4</v>
      </c>
      <c r="HC476">
        <v>35444.2</v>
      </c>
      <c r="HD476">
        <v>35727.3</v>
      </c>
      <c r="HE476">
        <v>41716.3</v>
      </c>
      <c r="HF476">
        <v>42409.9</v>
      </c>
      <c r="HG476">
        <v>1.91125</v>
      </c>
      <c r="HH476">
        <v>1.80957</v>
      </c>
      <c r="HI476">
        <v>0.149075</v>
      </c>
      <c r="HJ476">
        <v>0</v>
      </c>
      <c r="HK476">
        <v>27.5751</v>
      </c>
      <c r="HL476">
        <v>999.9</v>
      </c>
      <c r="HM476">
        <v>51.007</v>
      </c>
      <c r="HN476">
        <v>30.524</v>
      </c>
      <c r="HO476">
        <v>24.8875</v>
      </c>
      <c r="HP476">
        <v>53.675</v>
      </c>
      <c r="HQ476">
        <v>42.8486</v>
      </c>
      <c r="HR476">
        <v>1</v>
      </c>
      <c r="HS476">
        <v>0.00196646</v>
      </c>
      <c r="HT476">
        <v>-0.0867919</v>
      </c>
      <c r="HU476">
        <v>20.2181</v>
      </c>
      <c r="HV476">
        <v>5.23331</v>
      </c>
      <c r="HW476">
        <v>11.992</v>
      </c>
      <c r="HX476">
        <v>4.95565</v>
      </c>
      <c r="HY476">
        <v>3.30395</v>
      </c>
      <c r="HZ476">
        <v>999.9</v>
      </c>
      <c r="IA476">
        <v>9999</v>
      </c>
      <c r="IB476">
        <v>9999</v>
      </c>
      <c r="IC476">
        <v>9999</v>
      </c>
      <c r="ID476">
        <v>1.86855</v>
      </c>
      <c r="IE476">
        <v>1.86424</v>
      </c>
      <c r="IF476">
        <v>1.87183</v>
      </c>
      <c r="IG476">
        <v>1.86278</v>
      </c>
      <c r="IH476">
        <v>1.86218</v>
      </c>
      <c r="II476">
        <v>1.86859</v>
      </c>
      <c r="IJ476">
        <v>1.85878</v>
      </c>
      <c r="IK476">
        <v>1.86509</v>
      </c>
      <c r="IL476">
        <v>5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7.45</v>
      </c>
      <c r="IZ476">
        <v>0.3418</v>
      </c>
      <c r="JA476">
        <v>4.24591870636989</v>
      </c>
      <c r="JB476">
        <v>0.00406324532283829</v>
      </c>
      <c r="JC476">
        <v>-1.45373754250553e-06</v>
      </c>
      <c r="JD476">
        <v>2.45784242640463e-10</v>
      </c>
      <c r="JE476">
        <v>0.0444475935836347</v>
      </c>
      <c r="JF476">
        <v>0.00491888386651684</v>
      </c>
      <c r="JG476">
        <v>0.000226889049496401</v>
      </c>
      <c r="JH476">
        <v>4.01595507822366e-06</v>
      </c>
      <c r="JI476">
        <v>-0</v>
      </c>
      <c r="JJ476">
        <v>2035</v>
      </c>
      <c r="JK476">
        <v>2</v>
      </c>
      <c r="JL476">
        <v>30</v>
      </c>
      <c r="JM476">
        <v>187222.8</v>
      </c>
      <c r="JN476">
        <v>187222.6</v>
      </c>
      <c r="JO476">
        <v>2.47925</v>
      </c>
      <c r="JP476">
        <v>2.34375</v>
      </c>
      <c r="JQ476">
        <v>1.4978</v>
      </c>
      <c r="JR476">
        <v>2.32666</v>
      </c>
      <c r="JS476">
        <v>1.54419</v>
      </c>
      <c r="JT476">
        <v>2.32788</v>
      </c>
      <c r="JU476">
        <v>35.8711</v>
      </c>
      <c r="JV476">
        <v>24.1225</v>
      </c>
      <c r="JW476">
        <v>18</v>
      </c>
      <c r="JX476">
        <v>546.115</v>
      </c>
      <c r="JY476">
        <v>424.774</v>
      </c>
      <c r="JZ476">
        <v>27.4957</v>
      </c>
      <c r="KA476">
        <v>27.6067</v>
      </c>
      <c r="KB476">
        <v>30</v>
      </c>
      <c r="KC476">
        <v>27.464</v>
      </c>
      <c r="KD476">
        <v>27.4884</v>
      </c>
      <c r="KE476">
        <v>49.7497</v>
      </c>
      <c r="KF476">
        <v>29.1266</v>
      </c>
      <c r="KG476">
        <v>55.9315</v>
      </c>
      <c r="KH476">
        <v>27.4932</v>
      </c>
      <c r="KI476">
        <v>1260.86</v>
      </c>
      <c r="KJ476">
        <v>21.1448</v>
      </c>
      <c r="KK476">
        <v>93.5</v>
      </c>
      <c r="KL476">
        <v>98.8444</v>
      </c>
    </row>
    <row r="477" spans="1:298">
      <c r="A477">
        <v>461</v>
      </c>
      <c r="B477">
        <v>1758483075.1</v>
      </c>
      <c r="C477">
        <v>13747</v>
      </c>
      <c r="D477" t="s">
        <v>1369</v>
      </c>
      <c r="E477" t="s">
        <v>1370</v>
      </c>
      <c r="F477">
        <v>5</v>
      </c>
      <c r="G477" t="s">
        <v>436</v>
      </c>
      <c r="H477" t="s">
        <v>1220</v>
      </c>
      <c r="I477" t="s">
        <v>438</v>
      </c>
      <c r="J477">
        <v>1758483066.94615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1269.5256150303</v>
      </c>
      <c r="AL477">
        <v>1247.5523030303</v>
      </c>
      <c r="AM477">
        <v>3.3137445887443</v>
      </c>
      <c r="AN477">
        <v>63.94</v>
      </c>
      <c r="AO477">
        <f>(AQ477 - AP477 + DZ477*1E3/(8.314*(EB477+273.15)) * AS477/DY477 * AR477) * DY477/(100*DM477) * 1000/(1000 - AQ477)</f>
        <v>0</v>
      </c>
      <c r="AP477">
        <v>21.050146273309</v>
      </c>
      <c r="AQ477">
        <v>24.0318118881119</v>
      </c>
      <c r="AR477">
        <v>-0.000183394977881997</v>
      </c>
      <c r="AS477">
        <v>94.9993966536346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2.96</v>
      </c>
      <c r="DN477">
        <v>0.5</v>
      </c>
      <c r="DO477" t="s">
        <v>440</v>
      </c>
      <c r="DP477">
        <v>2</v>
      </c>
      <c r="DQ477" t="b">
        <v>1</v>
      </c>
      <c r="DR477">
        <v>1758483066.94615</v>
      </c>
      <c r="DS477">
        <v>1193.94692307692</v>
      </c>
      <c r="DT477">
        <v>1226.76307692308</v>
      </c>
      <c r="DU477">
        <v>24.0430692307692</v>
      </c>
      <c r="DV477">
        <v>21.0511461538462</v>
      </c>
      <c r="DW477">
        <v>1186.51461538462</v>
      </c>
      <c r="DX477">
        <v>23.7011153846154</v>
      </c>
      <c r="DY477">
        <v>500.026769230769</v>
      </c>
      <c r="DZ477">
        <v>89.9766923076923</v>
      </c>
      <c r="EA477">
        <v>0.0315922923076923</v>
      </c>
      <c r="EB477">
        <v>30.2909461538461</v>
      </c>
      <c r="EC477">
        <v>30.0057615384615</v>
      </c>
      <c r="ED477">
        <v>999.9</v>
      </c>
      <c r="EE477">
        <v>0</v>
      </c>
      <c r="EF477">
        <v>0</v>
      </c>
      <c r="EG477">
        <v>10020.5307692308</v>
      </c>
      <c r="EH477">
        <v>0</v>
      </c>
      <c r="EI477">
        <v>11.2953</v>
      </c>
      <c r="EJ477">
        <v>-32.8168384615385</v>
      </c>
      <c r="EK477">
        <v>1223.35846153846</v>
      </c>
      <c r="EL477">
        <v>1253.14230769231</v>
      </c>
      <c r="EM477">
        <v>2.99192461538462</v>
      </c>
      <c r="EN477">
        <v>1226.76307692308</v>
      </c>
      <c r="EO477">
        <v>21.0511461538462</v>
      </c>
      <c r="EP477">
        <v>2.16331615384615</v>
      </c>
      <c r="EQ477">
        <v>1.89411153846154</v>
      </c>
      <c r="ER477">
        <v>18.6932076923077</v>
      </c>
      <c r="ES477">
        <v>16.5859</v>
      </c>
      <c r="ET477">
        <v>2000.03076923077</v>
      </c>
      <c r="EU477">
        <v>0.979995153846154</v>
      </c>
      <c r="EV477">
        <v>0.0200049230769231</v>
      </c>
      <c r="EW477">
        <v>0</v>
      </c>
      <c r="EX477">
        <v>490.368</v>
      </c>
      <c r="EY477">
        <v>5.00016</v>
      </c>
      <c r="EZ477">
        <v>10447.0461538462</v>
      </c>
      <c r="FA477">
        <v>18234.4384615385</v>
      </c>
      <c r="FB477">
        <v>48.5</v>
      </c>
      <c r="FC477">
        <v>48.937</v>
      </c>
      <c r="FD477">
        <v>48.8797692307692</v>
      </c>
      <c r="FE477">
        <v>48.5190769230769</v>
      </c>
      <c r="FF477">
        <v>50.375</v>
      </c>
      <c r="FG477">
        <v>1955.12076923077</v>
      </c>
      <c r="FH477">
        <v>39.91</v>
      </c>
      <c r="FI477">
        <v>0</v>
      </c>
      <c r="FJ477">
        <v>1758483076.4</v>
      </c>
      <c r="FK477">
        <v>0</v>
      </c>
      <c r="FL477">
        <v>490.35432</v>
      </c>
      <c r="FM477">
        <v>0.0915384621942693</v>
      </c>
      <c r="FN477">
        <v>-13.2384615560718</v>
      </c>
      <c r="FO477">
        <v>10446.712</v>
      </c>
      <c r="FP477">
        <v>15</v>
      </c>
      <c r="FQ477">
        <v>0</v>
      </c>
      <c r="FR477" t="s">
        <v>441</v>
      </c>
      <c r="FS477">
        <v>1747249705.1</v>
      </c>
      <c r="FT477">
        <v>1747249711.1</v>
      </c>
      <c r="FU477">
        <v>0</v>
      </c>
      <c r="FV477">
        <v>0.871</v>
      </c>
      <c r="FW477">
        <v>0.066</v>
      </c>
      <c r="FX477">
        <v>5.486</v>
      </c>
      <c r="FY477">
        <v>0.145</v>
      </c>
      <c r="FZ477">
        <v>420</v>
      </c>
      <c r="GA477">
        <v>16</v>
      </c>
      <c r="GB477">
        <v>0.27</v>
      </c>
      <c r="GC477">
        <v>0.16</v>
      </c>
      <c r="GD477">
        <v>-32.729295</v>
      </c>
      <c r="GE477">
        <v>-3.2688135338346</v>
      </c>
      <c r="GF477">
        <v>0.784543057119875</v>
      </c>
      <c r="GG477">
        <v>0</v>
      </c>
      <c r="GH477">
        <v>490.407823529412</v>
      </c>
      <c r="GI477">
        <v>-0.226860198358177</v>
      </c>
      <c r="GJ477">
        <v>0.182170810373805</v>
      </c>
      <c r="GK477">
        <v>-1</v>
      </c>
      <c r="GL477">
        <v>2.998522</v>
      </c>
      <c r="GM477">
        <v>-0.166941654135337</v>
      </c>
      <c r="GN477">
        <v>0.0171059409562877</v>
      </c>
      <c r="GO477">
        <v>0</v>
      </c>
      <c r="GP477">
        <v>0</v>
      </c>
      <c r="GQ477">
        <v>2</v>
      </c>
      <c r="GR477" t="s">
        <v>467</v>
      </c>
      <c r="GS477">
        <v>3.12554</v>
      </c>
      <c r="GT477">
        <v>2.65726</v>
      </c>
      <c r="GU477">
        <v>0.185979</v>
      </c>
      <c r="GV477">
        <v>0.189462</v>
      </c>
      <c r="GW477">
        <v>0.101364</v>
      </c>
      <c r="GX477">
        <v>0.0927593</v>
      </c>
      <c r="GY477">
        <v>21067.2</v>
      </c>
      <c r="GZ477">
        <v>19802.7</v>
      </c>
      <c r="HA477">
        <v>23141.5</v>
      </c>
      <c r="HB477">
        <v>23785.9</v>
      </c>
      <c r="HC477">
        <v>35445</v>
      </c>
      <c r="HD477">
        <v>35722.3</v>
      </c>
      <c r="HE477">
        <v>41716.8</v>
      </c>
      <c r="HF477">
        <v>42410.3</v>
      </c>
      <c r="HG477">
        <v>1.91127</v>
      </c>
      <c r="HH477">
        <v>1.80963</v>
      </c>
      <c r="HI477">
        <v>0.148598</v>
      </c>
      <c r="HJ477">
        <v>0</v>
      </c>
      <c r="HK477">
        <v>27.5718</v>
      </c>
      <c r="HL477">
        <v>999.9</v>
      </c>
      <c r="HM477">
        <v>51.032</v>
      </c>
      <c r="HN477">
        <v>30.534</v>
      </c>
      <c r="HO477">
        <v>24.9133</v>
      </c>
      <c r="HP477">
        <v>53.685</v>
      </c>
      <c r="HQ477">
        <v>42.6883</v>
      </c>
      <c r="HR477">
        <v>1</v>
      </c>
      <c r="HS477">
        <v>0.00205031</v>
      </c>
      <c r="HT477">
        <v>-0.0734804</v>
      </c>
      <c r="HU477">
        <v>20.2181</v>
      </c>
      <c r="HV477">
        <v>5.23331</v>
      </c>
      <c r="HW477">
        <v>11.992</v>
      </c>
      <c r="HX477">
        <v>4.9557</v>
      </c>
      <c r="HY477">
        <v>3.3039</v>
      </c>
      <c r="HZ477">
        <v>999.9</v>
      </c>
      <c r="IA477">
        <v>9999</v>
      </c>
      <c r="IB477">
        <v>9999</v>
      </c>
      <c r="IC477">
        <v>9999</v>
      </c>
      <c r="ID477">
        <v>1.86856</v>
      </c>
      <c r="IE477">
        <v>1.86426</v>
      </c>
      <c r="IF477">
        <v>1.87184</v>
      </c>
      <c r="IG477">
        <v>1.86279</v>
      </c>
      <c r="IH477">
        <v>1.86218</v>
      </c>
      <c r="II477">
        <v>1.86859</v>
      </c>
      <c r="IJ477">
        <v>1.85881</v>
      </c>
      <c r="IK477">
        <v>1.86509</v>
      </c>
      <c r="IL477">
        <v>5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7.47</v>
      </c>
      <c r="IZ477">
        <v>0.3417</v>
      </c>
      <c r="JA477">
        <v>4.24591870636989</v>
      </c>
      <c r="JB477">
        <v>0.00406324532283829</v>
      </c>
      <c r="JC477">
        <v>-1.45373754250553e-06</v>
      </c>
      <c r="JD477">
        <v>2.45784242640463e-10</v>
      </c>
      <c r="JE477">
        <v>0.0444475935836347</v>
      </c>
      <c r="JF477">
        <v>0.00491888386651684</v>
      </c>
      <c r="JG477">
        <v>0.000226889049496401</v>
      </c>
      <c r="JH477">
        <v>4.01595507822366e-06</v>
      </c>
      <c r="JI477">
        <v>-0</v>
      </c>
      <c r="JJ477">
        <v>2035</v>
      </c>
      <c r="JK477">
        <v>2</v>
      </c>
      <c r="JL477">
        <v>30</v>
      </c>
      <c r="JM477">
        <v>187222.8</v>
      </c>
      <c r="JN477">
        <v>187222.7</v>
      </c>
      <c r="JO477">
        <v>2.51221</v>
      </c>
      <c r="JP477">
        <v>2.35474</v>
      </c>
      <c r="JQ477">
        <v>1.49902</v>
      </c>
      <c r="JR477">
        <v>2.32666</v>
      </c>
      <c r="JS477">
        <v>1.54419</v>
      </c>
      <c r="JT477">
        <v>2.28271</v>
      </c>
      <c r="JU477">
        <v>35.8711</v>
      </c>
      <c r="JV477">
        <v>24.1138</v>
      </c>
      <c r="JW477">
        <v>18</v>
      </c>
      <c r="JX477">
        <v>546.118</v>
      </c>
      <c r="JY477">
        <v>424.792</v>
      </c>
      <c r="JZ477">
        <v>27.4907</v>
      </c>
      <c r="KA477">
        <v>27.6049</v>
      </c>
      <c r="KB477">
        <v>30.0001</v>
      </c>
      <c r="KC477">
        <v>27.4624</v>
      </c>
      <c r="KD477">
        <v>27.487</v>
      </c>
      <c r="KE477">
        <v>50.3066</v>
      </c>
      <c r="KF477">
        <v>29.1266</v>
      </c>
      <c r="KG477">
        <v>55.9315</v>
      </c>
      <c r="KH477">
        <v>27.4865</v>
      </c>
      <c r="KI477">
        <v>1274.49</v>
      </c>
      <c r="KJ477">
        <v>21.1727</v>
      </c>
      <c r="KK477">
        <v>93.501</v>
      </c>
      <c r="KL477">
        <v>98.8457</v>
      </c>
    </row>
    <row r="478" spans="1:298">
      <c r="A478">
        <v>462</v>
      </c>
      <c r="B478">
        <v>1758483080.1</v>
      </c>
      <c r="C478">
        <v>13752</v>
      </c>
      <c r="D478" t="s">
        <v>1371</v>
      </c>
      <c r="E478" t="s">
        <v>1372</v>
      </c>
      <c r="F478">
        <v>5</v>
      </c>
      <c r="G478" t="s">
        <v>436</v>
      </c>
      <c r="H478" t="s">
        <v>1220</v>
      </c>
      <c r="I478" t="s">
        <v>438</v>
      </c>
      <c r="J478">
        <v>1758483071.94615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1287.86469326407</v>
      </c>
      <c r="AL478">
        <v>1265.17818181818</v>
      </c>
      <c r="AM478">
        <v>3.59324675324659</v>
      </c>
      <c r="AN478">
        <v>63.94</v>
      </c>
      <c r="AO478">
        <f>(AQ478 - AP478 + DZ478*1E3/(8.314*(EB478+273.15)) * AS478/DY478 * AR478) * DY478/(100*DM478) * 1000/(1000 - AQ478)</f>
        <v>0</v>
      </c>
      <c r="AP478">
        <v>21.0913976275881</v>
      </c>
      <c r="AQ478">
        <v>24.0419503496504</v>
      </c>
      <c r="AR478">
        <v>0.00011075715397586</v>
      </c>
      <c r="AS478">
        <v>94.9993966536346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2.96</v>
      </c>
      <c r="DN478">
        <v>0.5</v>
      </c>
      <c r="DO478" t="s">
        <v>440</v>
      </c>
      <c r="DP478">
        <v>2</v>
      </c>
      <c r="DQ478" t="b">
        <v>1</v>
      </c>
      <c r="DR478">
        <v>1758483071.94615</v>
      </c>
      <c r="DS478">
        <v>1210.53923076923</v>
      </c>
      <c r="DT478">
        <v>1244.07615384615</v>
      </c>
      <c r="DU478">
        <v>24.0379461538462</v>
      </c>
      <c r="DV478">
        <v>21.0655461538462</v>
      </c>
      <c r="DW478">
        <v>1203.08076923077</v>
      </c>
      <c r="DX478">
        <v>23.6961</v>
      </c>
      <c r="DY478">
        <v>499.999538461539</v>
      </c>
      <c r="DZ478">
        <v>89.9769692307692</v>
      </c>
      <c r="EA478">
        <v>0.0317651846153846</v>
      </c>
      <c r="EB478">
        <v>30.2870538461538</v>
      </c>
      <c r="EC478">
        <v>30.0033153846154</v>
      </c>
      <c r="ED478">
        <v>999.9</v>
      </c>
      <c r="EE478">
        <v>0</v>
      </c>
      <c r="EF478">
        <v>0</v>
      </c>
      <c r="EG478">
        <v>9999.13692307692</v>
      </c>
      <c r="EH478">
        <v>0</v>
      </c>
      <c r="EI478">
        <v>11.2953</v>
      </c>
      <c r="EJ478">
        <v>-33.5386076923077</v>
      </c>
      <c r="EK478">
        <v>1240.35384615385</v>
      </c>
      <c r="EL478">
        <v>1270.84769230769</v>
      </c>
      <c r="EM478">
        <v>2.97239615384615</v>
      </c>
      <c r="EN478">
        <v>1244.07615384615</v>
      </c>
      <c r="EO478">
        <v>21.0655461538462</v>
      </c>
      <c r="EP478">
        <v>2.16286153846154</v>
      </c>
      <c r="EQ478">
        <v>1.89541230769231</v>
      </c>
      <c r="ER478">
        <v>18.6898461538462</v>
      </c>
      <c r="ES478">
        <v>16.5967076923077</v>
      </c>
      <c r="ET478">
        <v>1999.98769230769</v>
      </c>
      <c r="EU478">
        <v>0.979994692307692</v>
      </c>
      <c r="EV478">
        <v>0.0200053538461538</v>
      </c>
      <c r="EW478">
        <v>0</v>
      </c>
      <c r="EX478">
        <v>490.317153846154</v>
      </c>
      <c r="EY478">
        <v>5.00016</v>
      </c>
      <c r="EZ478">
        <v>10445.6615384615</v>
      </c>
      <c r="FA478">
        <v>18234.0307692308</v>
      </c>
      <c r="FB478">
        <v>48.5</v>
      </c>
      <c r="FC478">
        <v>48.937</v>
      </c>
      <c r="FD478">
        <v>48.8797692307692</v>
      </c>
      <c r="FE478">
        <v>48.5095384615385</v>
      </c>
      <c r="FF478">
        <v>50.375</v>
      </c>
      <c r="FG478">
        <v>1955.07769230769</v>
      </c>
      <c r="FH478">
        <v>39.91</v>
      </c>
      <c r="FI478">
        <v>0</v>
      </c>
      <c r="FJ478">
        <v>1758483081.2</v>
      </c>
      <c r="FK478">
        <v>0</v>
      </c>
      <c r="FL478">
        <v>490.34064</v>
      </c>
      <c r="FM478">
        <v>-0.489384612761045</v>
      </c>
      <c r="FN478">
        <v>-12.5230769561029</v>
      </c>
      <c r="FO478">
        <v>10445.504</v>
      </c>
      <c r="FP478">
        <v>15</v>
      </c>
      <c r="FQ478">
        <v>0</v>
      </c>
      <c r="FR478" t="s">
        <v>441</v>
      </c>
      <c r="FS478">
        <v>1747249705.1</v>
      </c>
      <c r="FT478">
        <v>1747249711.1</v>
      </c>
      <c r="FU478">
        <v>0</v>
      </c>
      <c r="FV478">
        <v>0.871</v>
      </c>
      <c r="FW478">
        <v>0.066</v>
      </c>
      <c r="FX478">
        <v>5.486</v>
      </c>
      <c r="FY478">
        <v>0.145</v>
      </c>
      <c r="FZ478">
        <v>420</v>
      </c>
      <c r="GA478">
        <v>16</v>
      </c>
      <c r="GB478">
        <v>0.27</v>
      </c>
      <c r="GC478">
        <v>0.16</v>
      </c>
      <c r="GD478">
        <v>-33.1585380952381</v>
      </c>
      <c r="GE478">
        <v>-5.98751688311685</v>
      </c>
      <c r="GF478">
        <v>0.958164619754222</v>
      </c>
      <c r="GG478">
        <v>0</v>
      </c>
      <c r="GH478">
        <v>490.339529411765</v>
      </c>
      <c r="GI478">
        <v>-0.0920702821792598</v>
      </c>
      <c r="GJ478">
        <v>0.197852475537011</v>
      </c>
      <c r="GK478">
        <v>-1</v>
      </c>
      <c r="GL478">
        <v>2.98160380952381</v>
      </c>
      <c r="GM478">
        <v>-0.235197662337657</v>
      </c>
      <c r="GN478">
        <v>0.0250836490996465</v>
      </c>
      <c r="GO478">
        <v>0</v>
      </c>
      <c r="GP478">
        <v>0</v>
      </c>
      <c r="GQ478">
        <v>2</v>
      </c>
      <c r="GR478" t="s">
        <v>467</v>
      </c>
      <c r="GS478">
        <v>3.12543</v>
      </c>
      <c r="GT478">
        <v>2.65742</v>
      </c>
      <c r="GU478">
        <v>0.187641</v>
      </c>
      <c r="GV478">
        <v>0.191026</v>
      </c>
      <c r="GW478">
        <v>0.10139</v>
      </c>
      <c r="GX478">
        <v>0.0928017</v>
      </c>
      <c r="GY478">
        <v>21024</v>
      </c>
      <c r="GZ478">
        <v>19763.9</v>
      </c>
      <c r="HA478">
        <v>23141.3</v>
      </c>
      <c r="HB478">
        <v>23785.2</v>
      </c>
      <c r="HC478">
        <v>35444.1</v>
      </c>
      <c r="HD478">
        <v>35720</v>
      </c>
      <c r="HE478">
        <v>41716.7</v>
      </c>
      <c r="HF478">
        <v>42409.4</v>
      </c>
      <c r="HG478">
        <v>1.91142</v>
      </c>
      <c r="HH478">
        <v>1.80987</v>
      </c>
      <c r="HI478">
        <v>0.148542</v>
      </c>
      <c r="HJ478">
        <v>0</v>
      </c>
      <c r="HK478">
        <v>27.5698</v>
      </c>
      <c r="HL478">
        <v>999.9</v>
      </c>
      <c r="HM478">
        <v>51.032</v>
      </c>
      <c r="HN478">
        <v>30.534</v>
      </c>
      <c r="HO478">
        <v>24.9159</v>
      </c>
      <c r="HP478">
        <v>53.875</v>
      </c>
      <c r="HQ478">
        <v>42.7404</v>
      </c>
      <c r="HR478">
        <v>1</v>
      </c>
      <c r="HS478">
        <v>0.00198425</v>
      </c>
      <c r="HT478">
        <v>-0.127105</v>
      </c>
      <c r="HU478">
        <v>20.2179</v>
      </c>
      <c r="HV478">
        <v>5.23286</v>
      </c>
      <c r="HW478">
        <v>11.992</v>
      </c>
      <c r="HX478">
        <v>4.95545</v>
      </c>
      <c r="HY478">
        <v>3.30375</v>
      </c>
      <c r="HZ478">
        <v>999.9</v>
      </c>
      <c r="IA478">
        <v>9999</v>
      </c>
      <c r="IB478">
        <v>9999</v>
      </c>
      <c r="IC478">
        <v>9999</v>
      </c>
      <c r="ID478">
        <v>1.86856</v>
      </c>
      <c r="IE478">
        <v>1.86427</v>
      </c>
      <c r="IF478">
        <v>1.87183</v>
      </c>
      <c r="IG478">
        <v>1.86278</v>
      </c>
      <c r="IH478">
        <v>1.86218</v>
      </c>
      <c r="II478">
        <v>1.86859</v>
      </c>
      <c r="IJ478">
        <v>1.85881</v>
      </c>
      <c r="IK478">
        <v>1.86508</v>
      </c>
      <c r="IL478">
        <v>5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7.51</v>
      </c>
      <c r="IZ478">
        <v>0.342</v>
      </c>
      <c r="JA478">
        <v>4.24591870636989</v>
      </c>
      <c r="JB478">
        <v>0.00406324532283829</v>
      </c>
      <c r="JC478">
        <v>-1.45373754250553e-06</v>
      </c>
      <c r="JD478">
        <v>2.45784242640463e-10</v>
      </c>
      <c r="JE478">
        <v>0.0444475935836347</v>
      </c>
      <c r="JF478">
        <v>0.00491888386651684</v>
      </c>
      <c r="JG478">
        <v>0.000226889049496401</v>
      </c>
      <c r="JH478">
        <v>4.01595507822366e-06</v>
      </c>
      <c r="JI478">
        <v>-0</v>
      </c>
      <c r="JJ478">
        <v>2035</v>
      </c>
      <c r="JK478">
        <v>2</v>
      </c>
      <c r="JL478">
        <v>30</v>
      </c>
      <c r="JM478">
        <v>187222.9</v>
      </c>
      <c r="JN478">
        <v>187222.8</v>
      </c>
      <c r="JO478">
        <v>2.53418</v>
      </c>
      <c r="JP478">
        <v>2.35107</v>
      </c>
      <c r="JQ478">
        <v>1.4978</v>
      </c>
      <c r="JR478">
        <v>2.32666</v>
      </c>
      <c r="JS478">
        <v>1.54419</v>
      </c>
      <c r="JT478">
        <v>2.31934</v>
      </c>
      <c r="JU478">
        <v>35.8477</v>
      </c>
      <c r="JV478">
        <v>24.1225</v>
      </c>
      <c r="JW478">
        <v>18</v>
      </c>
      <c r="JX478">
        <v>546.205</v>
      </c>
      <c r="JY478">
        <v>424.921</v>
      </c>
      <c r="JZ478">
        <v>27.4856</v>
      </c>
      <c r="KA478">
        <v>27.6037</v>
      </c>
      <c r="KB478">
        <v>30</v>
      </c>
      <c r="KC478">
        <v>27.4613</v>
      </c>
      <c r="KD478">
        <v>27.4847</v>
      </c>
      <c r="KE478">
        <v>50.8564</v>
      </c>
      <c r="KF478">
        <v>28.8503</v>
      </c>
      <c r="KG478">
        <v>55.9315</v>
      </c>
      <c r="KH478">
        <v>27.4962</v>
      </c>
      <c r="KI478">
        <v>1294.72</v>
      </c>
      <c r="KJ478">
        <v>21.186</v>
      </c>
      <c r="KK478">
        <v>93.5007</v>
      </c>
      <c r="KL478">
        <v>98.8433</v>
      </c>
    </row>
    <row r="479" spans="1:298">
      <c r="A479">
        <v>463</v>
      </c>
      <c r="B479">
        <v>1758483085.1</v>
      </c>
      <c r="C479">
        <v>13757</v>
      </c>
      <c r="D479" t="s">
        <v>1373</v>
      </c>
      <c r="E479" t="s">
        <v>1374</v>
      </c>
      <c r="F479">
        <v>5</v>
      </c>
      <c r="G479" t="s">
        <v>436</v>
      </c>
      <c r="H479" t="s">
        <v>1220</v>
      </c>
      <c r="I479" t="s">
        <v>438</v>
      </c>
      <c r="J479">
        <v>1758483076.94615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1304.26376429437</v>
      </c>
      <c r="AL479">
        <v>1281.99642424242</v>
      </c>
      <c r="AM479">
        <v>3.3144329004327</v>
      </c>
      <c r="AN479">
        <v>63.94</v>
      </c>
      <c r="AO479">
        <f>(AQ479 - AP479 + DZ479*1E3/(8.314*(EB479+273.15)) * AS479/DY479 * AR479) * DY479/(100*DM479) * 1000/(1000 - AQ479)</f>
        <v>0</v>
      </c>
      <c r="AP479">
        <v>21.1053194850623</v>
      </c>
      <c r="AQ479">
        <v>24.0447937062937</v>
      </c>
      <c r="AR479">
        <v>0.000108788344377573</v>
      </c>
      <c r="AS479">
        <v>94.9993966536346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2.96</v>
      </c>
      <c r="DN479">
        <v>0.5</v>
      </c>
      <c r="DO479" t="s">
        <v>440</v>
      </c>
      <c r="DP479">
        <v>2</v>
      </c>
      <c r="DQ479" t="b">
        <v>1</v>
      </c>
      <c r="DR479">
        <v>1758483076.94615</v>
      </c>
      <c r="DS479">
        <v>1227.34846153846</v>
      </c>
      <c r="DT479">
        <v>1260.60538461538</v>
      </c>
      <c r="DU479">
        <v>24.0380230769231</v>
      </c>
      <c r="DV479">
        <v>21.0857538461538</v>
      </c>
      <c r="DW479">
        <v>1219.86230769231</v>
      </c>
      <c r="DX479">
        <v>23.6961769230769</v>
      </c>
      <c r="DY479">
        <v>500.021307692308</v>
      </c>
      <c r="DZ479">
        <v>89.9768538461538</v>
      </c>
      <c r="EA479">
        <v>0.0317568769230769</v>
      </c>
      <c r="EB479">
        <v>30.2817615384615</v>
      </c>
      <c r="EC479">
        <v>29.9993076923077</v>
      </c>
      <c r="ED479">
        <v>999.9</v>
      </c>
      <c r="EE479">
        <v>0</v>
      </c>
      <c r="EF479">
        <v>0</v>
      </c>
      <c r="EG479">
        <v>10002.0184615385</v>
      </c>
      <c r="EH479">
        <v>0</v>
      </c>
      <c r="EI479">
        <v>11.2958307692308</v>
      </c>
      <c r="EJ479">
        <v>-33.2583538461538</v>
      </c>
      <c r="EK479">
        <v>1257.57769230769</v>
      </c>
      <c r="EL479">
        <v>1287.76076923077</v>
      </c>
      <c r="EM479">
        <v>2.95226538461538</v>
      </c>
      <c r="EN479">
        <v>1260.60538461538</v>
      </c>
      <c r="EO479">
        <v>21.0857538461538</v>
      </c>
      <c r="EP479">
        <v>2.16286538461538</v>
      </c>
      <c r="EQ479">
        <v>1.89722846153846</v>
      </c>
      <c r="ER479">
        <v>18.6898846153846</v>
      </c>
      <c r="ES479">
        <v>16.6117615384615</v>
      </c>
      <c r="ET479">
        <v>1999.96076923077</v>
      </c>
      <c r="EU479">
        <v>0.979994461538461</v>
      </c>
      <c r="EV479">
        <v>0.0200055692307692</v>
      </c>
      <c r="EW479">
        <v>0</v>
      </c>
      <c r="EX479">
        <v>490.235</v>
      </c>
      <c r="EY479">
        <v>5.00016</v>
      </c>
      <c r="EZ479">
        <v>10444.5615384615</v>
      </c>
      <c r="FA479">
        <v>18233.8076923077</v>
      </c>
      <c r="FB479">
        <v>48.5</v>
      </c>
      <c r="FC479">
        <v>48.937</v>
      </c>
      <c r="FD479">
        <v>48.8797692307692</v>
      </c>
      <c r="FE479">
        <v>48.5095384615385</v>
      </c>
      <c r="FF479">
        <v>50.3653076923077</v>
      </c>
      <c r="FG479">
        <v>1955.05076923077</v>
      </c>
      <c r="FH479">
        <v>39.91</v>
      </c>
      <c r="FI479">
        <v>0</v>
      </c>
      <c r="FJ479">
        <v>1758483086.6</v>
      </c>
      <c r="FK479">
        <v>0</v>
      </c>
      <c r="FL479">
        <v>490.284038461538</v>
      </c>
      <c r="FM479">
        <v>-1.42697436121845</v>
      </c>
      <c r="FN479">
        <v>-11.4529914517796</v>
      </c>
      <c r="FO479">
        <v>10444.5153846154</v>
      </c>
      <c r="FP479">
        <v>15</v>
      </c>
      <c r="FQ479">
        <v>0</v>
      </c>
      <c r="FR479" t="s">
        <v>441</v>
      </c>
      <c r="FS479">
        <v>1747249705.1</v>
      </c>
      <c r="FT479">
        <v>1747249711.1</v>
      </c>
      <c r="FU479">
        <v>0</v>
      </c>
      <c r="FV479">
        <v>0.871</v>
      </c>
      <c r="FW479">
        <v>0.066</v>
      </c>
      <c r="FX479">
        <v>5.486</v>
      </c>
      <c r="FY479">
        <v>0.145</v>
      </c>
      <c r="FZ479">
        <v>420</v>
      </c>
      <c r="GA479">
        <v>16</v>
      </c>
      <c r="GB479">
        <v>0.27</v>
      </c>
      <c r="GC479">
        <v>0.16</v>
      </c>
      <c r="GD479">
        <v>-33.41003</v>
      </c>
      <c r="GE479">
        <v>1.13330526315792</v>
      </c>
      <c r="GF479">
        <v>0.746300778573894</v>
      </c>
      <c r="GG479">
        <v>0</v>
      </c>
      <c r="GH479">
        <v>490.304352941176</v>
      </c>
      <c r="GI479">
        <v>-0.772345301791045</v>
      </c>
      <c r="GJ479">
        <v>0.213131260626059</v>
      </c>
      <c r="GK479">
        <v>-1</v>
      </c>
      <c r="GL479">
        <v>2.962374</v>
      </c>
      <c r="GM479">
        <v>-0.259204511278198</v>
      </c>
      <c r="GN479">
        <v>0.0259197653152956</v>
      </c>
      <c r="GO479">
        <v>0</v>
      </c>
      <c r="GP479">
        <v>0</v>
      </c>
      <c r="GQ479">
        <v>2</v>
      </c>
      <c r="GR479" t="s">
        <v>467</v>
      </c>
      <c r="GS479">
        <v>3.12552</v>
      </c>
      <c r="GT479">
        <v>2.65733</v>
      </c>
      <c r="GU479">
        <v>0.189189</v>
      </c>
      <c r="GV479">
        <v>0.192642</v>
      </c>
      <c r="GW479">
        <v>0.101404</v>
      </c>
      <c r="GX479">
        <v>0.0928425</v>
      </c>
      <c r="GY479">
        <v>20983.9</v>
      </c>
      <c r="GZ479">
        <v>19724.4</v>
      </c>
      <c r="HA479">
        <v>23141.2</v>
      </c>
      <c r="HB479">
        <v>23785.2</v>
      </c>
      <c r="HC479">
        <v>35443.6</v>
      </c>
      <c r="HD479">
        <v>35718.5</v>
      </c>
      <c r="HE479">
        <v>41716.7</v>
      </c>
      <c r="HF479">
        <v>42409.3</v>
      </c>
      <c r="HG479">
        <v>1.91135</v>
      </c>
      <c r="HH479">
        <v>1.8097</v>
      </c>
      <c r="HI479">
        <v>0.148859</v>
      </c>
      <c r="HJ479">
        <v>0</v>
      </c>
      <c r="HK479">
        <v>27.5692</v>
      </c>
      <c r="HL479">
        <v>999.9</v>
      </c>
      <c r="HM479">
        <v>51.056</v>
      </c>
      <c r="HN479">
        <v>30.524</v>
      </c>
      <c r="HO479">
        <v>24.9141</v>
      </c>
      <c r="HP479">
        <v>53.795</v>
      </c>
      <c r="HQ479">
        <v>42.8205</v>
      </c>
      <c r="HR479">
        <v>1</v>
      </c>
      <c r="HS479">
        <v>0.00195122</v>
      </c>
      <c r="HT479">
        <v>-0.144572</v>
      </c>
      <c r="HU479">
        <v>20.2179</v>
      </c>
      <c r="HV479">
        <v>5.23361</v>
      </c>
      <c r="HW479">
        <v>11.992</v>
      </c>
      <c r="HX479">
        <v>4.95575</v>
      </c>
      <c r="HY479">
        <v>3.30398</v>
      </c>
      <c r="HZ479">
        <v>999.9</v>
      </c>
      <c r="IA479">
        <v>9999</v>
      </c>
      <c r="IB479">
        <v>9999</v>
      </c>
      <c r="IC479">
        <v>9999</v>
      </c>
      <c r="ID479">
        <v>1.86859</v>
      </c>
      <c r="IE479">
        <v>1.86429</v>
      </c>
      <c r="IF479">
        <v>1.87181</v>
      </c>
      <c r="IG479">
        <v>1.86278</v>
      </c>
      <c r="IH479">
        <v>1.86218</v>
      </c>
      <c r="II479">
        <v>1.86859</v>
      </c>
      <c r="IJ479">
        <v>1.8588</v>
      </c>
      <c r="IK479">
        <v>1.86511</v>
      </c>
      <c r="IL479">
        <v>5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7.52</v>
      </c>
      <c r="IZ479">
        <v>0.3421</v>
      </c>
      <c r="JA479">
        <v>4.24591870636989</v>
      </c>
      <c r="JB479">
        <v>0.00406324532283829</v>
      </c>
      <c r="JC479">
        <v>-1.45373754250553e-06</v>
      </c>
      <c r="JD479">
        <v>2.45784242640463e-10</v>
      </c>
      <c r="JE479">
        <v>0.0444475935836347</v>
      </c>
      <c r="JF479">
        <v>0.00491888386651684</v>
      </c>
      <c r="JG479">
        <v>0.000226889049496401</v>
      </c>
      <c r="JH479">
        <v>4.01595507822366e-06</v>
      </c>
      <c r="JI479">
        <v>-0</v>
      </c>
      <c r="JJ479">
        <v>2035</v>
      </c>
      <c r="JK479">
        <v>2</v>
      </c>
      <c r="JL479">
        <v>30</v>
      </c>
      <c r="JM479">
        <v>187223</v>
      </c>
      <c r="JN479">
        <v>187222.9</v>
      </c>
      <c r="JO479">
        <v>2.56592</v>
      </c>
      <c r="JP479">
        <v>2.33887</v>
      </c>
      <c r="JQ479">
        <v>1.4978</v>
      </c>
      <c r="JR479">
        <v>2.32666</v>
      </c>
      <c r="JS479">
        <v>1.54419</v>
      </c>
      <c r="JT479">
        <v>2.34863</v>
      </c>
      <c r="JU479">
        <v>35.8711</v>
      </c>
      <c r="JV479">
        <v>24.1313</v>
      </c>
      <c r="JW479">
        <v>18</v>
      </c>
      <c r="JX479">
        <v>546.14</v>
      </c>
      <c r="JY479">
        <v>424.808</v>
      </c>
      <c r="JZ479">
        <v>27.4937</v>
      </c>
      <c r="KA479">
        <v>27.6018</v>
      </c>
      <c r="KB479">
        <v>30</v>
      </c>
      <c r="KC479">
        <v>27.4594</v>
      </c>
      <c r="KD479">
        <v>27.4832</v>
      </c>
      <c r="KE479">
        <v>51.4024</v>
      </c>
      <c r="KF479">
        <v>28.8503</v>
      </c>
      <c r="KG479">
        <v>55.9315</v>
      </c>
      <c r="KH479">
        <v>27.4998</v>
      </c>
      <c r="KI479">
        <v>1308.24</v>
      </c>
      <c r="KJ479">
        <v>21.1989</v>
      </c>
      <c r="KK479">
        <v>93.5005</v>
      </c>
      <c r="KL479">
        <v>98.8432</v>
      </c>
    </row>
    <row r="480" spans="1:298">
      <c r="A480">
        <v>464</v>
      </c>
      <c r="B480">
        <v>1758483090.1</v>
      </c>
      <c r="C480">
        <v>13762</v>
      </c>
      <c r="D480" t="s">
        <v>1375</v>
      </c>
      <c r="E480" t="s">
        <v>1376</v>
      </c>
      <c r="F480">
        <v>5</v>
      </c>
      <c r="G480" t="s">
        <v>436</v>
      </c>
      <c r="H480" t="s">
        <v>1220</v>
      </c>
      <c r="I480" t="s">
        <v>438</v>
      </c>
      <c r="J480">
        <v>1758483081.94615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1322.77234143723</v>
      </c>
      <c r="AL480">
        <v>1299.97848484848</v>
      </c>
      <c r="AM480">
        <v>3.63803896103875</v>
      </c>
      <c r="AN480">
        <v>63.94</v>
      </c>
      <c r="AO480">
        <f>(AQ480 - AP480 + DZ480*1E3/(8.314*(EB480+273.15)) * AS480/DY480 * AR480) * DY480/(100*DM480) * 1000/(1000 - AQ480)</f>
        <v>0</v>
      </c>
      <c r="AP480">
        <v>21.1156843299925</v>
      </c>
      <c r="AQ480">
        <v>24.050893006993</v>
      </c>
      <c r="AR480">
        <v>8.74888790153167e-05</v>
      </c>
      <c r="AS480">
        <v>94.9993966536346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2.96</v>
      </c>
      <c r="DN480">
        <v>0.5</v>
      </c>
      <c r="DO480" t="s">
        <v>440</v>
      </c>
      <c r="DP480">
        <v>2</v>
      </c>
      <c r="DQ480" t="b">
        <v>1</v>
      </c>
      <c r="DR480">
        <v>1758483081.94615</v>
      </c>
      <c r="DS480">
        <v>1244.16923076923</v>
      </c>
      <c r="DT480">
        <v>1278.00538461538</v>
      </c>
      <c r="DU480">
        <v>24.0428230769231</v>
      </c>
      <c r="DV480">
        <v>21.1047615384615</v>
      </c>
      <c r="DW480">
        <v>1236.65615384615</v>
      </c>
      <c r="DX480">
        <v>23.7008769230769</v>
      </c>
      <c r="DY480">
        <v>500.044615384615</v>
      </c>
      <c r="DZ480">
        <v>89.9763615384615</v>
      </c>
      <c r="EA480">
        <v>0.0317463923076923</v>
      </c>
      <c r="EB480">
        <v>30.2778230769231</v>
      </c>
      <c r="EC480">
        <v>29.9984846153846</v>
      </c>
      <c r="ED480">
        <v>999.9</v>
      </c>
      <c r="EE480">
        <v>0</v>
      </c>
      <c r="EF480">
        <v>0</v>
      </c>
      <c r="EG480">
        <v>9990.81846153846</v>
      </c>
      <c r="EH480">
        <v>0</v>
      </c>
      <c r="EI480">
        <v>11.3011846153846</v>
      </c>
      <c r="EJ480">
        <v>-33.8372538461538</v>
      </c>
      <c r="EK480">
        <v>1274.81923076923</v>
      </c>
      <c r="EL480">
        <v>1305.56</v>
      </c>
      <c r="EM480">
        <v>2.93805307692308</v>
      </c>
      <c r="EN480">
        <v>1278.00538461538</v>
      </c>
      <c r="EO480">
        <v>21.1047615384615</v>
      </c>
      <c r="EP480">
        <v>2.16328538461538</v>
      </c>
      <c r="EQ480">
        <v>1.89892923076923</v>
      </c>
      <c r="ER480">
        <v>18.6929923076923</v>
      </c>
      <c r="ES480">
        <v>16.6258538461538</v>
      </c>
      <c r="ET480">
        <v>1999.98153846154</v>
      </c>
      <c r="EU480">
        <v>0.979994692307692</v>
      </c>
      <c r="EV480">
        <v>0.0200053538461538</v>
      </c>
      <c r="EW480">
        <v>0</v>
      </c>
      <c r="EX480">
        <v>490.152230769231</v>
      </c>
      <c r="EY480">
        <v>5.00016</v>
      </c>
      <c r="EZ480">
        <v>10443.7692307692</v>
      </c>
      <c r="FA480">
        <v>18233.9923076923</v>
      </c>
      <c r="FB480">
        <v>48.5</v>
      </c>
      <c r="FC480">
        <v>48.937</v>
      </c>
      <c r="FD480">
        <v>48.8845384615385</v>
      </c>
      <c r="FE480">
        <v>48.5095384615385</v>
      </c>
      <c r="FF480">
        <v>50.3604615384615</v>
      </c>
      <c r="FG480">
        <v>1955.07153846154</v>
      </c>
      <c r="FH480">
        <v>39.91</v>
      </c>
      <c r="FI480">
        <v>0</v>
      </c>
      <c r="FJ480">
        <v>1758483091.4</v>
      </c>
      <c r="FK480">
        <v>0</v>
      </c>
      <c r="FL480">
        <v>490.199846153846</v>
      </c>
      <c r="FM480">
        <v>-1.1218461571801</v>
      </c>
      <c r="FN480">
        <v>-12.1299144751811</v>
      </c>
      <c r="FO480">
        <v>10443.6153846154</v>
      </c>
      <c r="FP480">
        <v>15</v>
      </c>
      <c r="FQ480">
        <v>0</v>
      </c>
      <c r="FR480" t="s">
        <v>441</v>
      </c>
      <c r="FS480">
        <v>1747249705.1</v>
      </c>
      <c r="FT480">
        <v>1747249711.1</v>
      </c>
      <c r="FU480">
        <v>0</v>
      </c>
      <c r="FV480">
        <v>0.871</v>
      </c>
      <c r="FW480">
        <v>0.066</v>
      </c>
      <c r="FX480">
        <v>5.486</v>
      </c>
      <c r="FY480">
        <v>0.145</v>
      </c>
      <c r="FZ480">
        <v>420</v>
      </c>
      <c r="GA480">
        <v>16</v>
      </c>
      <c r="GB480">
        <v>0.27</v>
      </c>
      <c r="GC480">
        <v>0.16</v>
      </c>
      <c r="GD480">
        <v>-33.5633714285714</v>
      </c>
      <c r="GE480">
        <v>-4.16928311688314</v>
      </c>
      <c r="GF480">
        <v>0.853975982790894</v>
      </c>
      <c r="GG480">
        <v>0</v>
      </c>
      <c r="GH480">
        <v>490.247529411765</v>
      </c>
      <c r="GI480">
        <v>-1.07181054471368</v>
      </c>
      <c r="GJ480">
        <v>0.241510349954088</v>
      </c>
      <c r="GK480">
        <v>-1</v>
      </c>
      <c r="GL480">
        <v>2.9488719047619</v>
      </c>
      <c r="GM480">
        <v>-0.174092727272725</v>
      </c>
      <c r="GN480">
        <v>0.0203333848443643</v>
      </c>
      <c r="GO480">
        <v>0</v>
      </c>
      <c r="GP480">
        <v>0</v>
      </c>
      <c r="GQ480">
        <v>2</v>
      </c>
      <c r="GR480" t="s">
        <v>467</v>
      </c>
      <c r="GS480">
        <v>3.12553</v>
      </c>
      <c r="GT480">
        <v>2.65707</v>
      </c>
      <c r="GU480">
        <v>0.190833</v>
      </c>
      <c r="GV480">
        <v>0.194183</v>
      </c>
      <c r="GW480">
        <v>0.101411</v>
      </c>
      <c r="GX480">
        <v>0.0928466</v>
      </c>
      <c r="GY480">
        <v>20941.9</v>
      </c>
      <c r="GZ480">
        <v>19686.8</v>
      </c>
      <c r="HA480">
        <v>23141.8</v>
      </c>
      <c r="HB480">
        <v>23785.2</v>
      </c>
      <c r="HC480">
        <v>35444.1</v>
      </c>
      <c r="HD480">
        <v>35718.2</v>
      </c>
      <c r="HE480">
        <v>41717.4</v>
      </c>
      <c r="HF480">
        <v>42409</v>
      </c>
      <c r="HG480">
        <v>1.91147</v>
      </c>
      <c r="HH480">
        <v>1.81008</v>
      </c>
      <c r="HI480">
        <v>0.149701</v>
      </c>
      <c r="HJ480">
        <v>0</v>
      </c>
      <c r="HK480">
        <v>27.5687</v>
      </c>
      <c r="HL480">
        <v>999.9</v>
      </c>
      <c r="HM480">
        <v>51.056</v>
      </c>
      <c r="HN480">
        <v>30.524</v>
      </c>
      <c r="HO480">
        <v>24.9136</v>
      </c>
      <c r="HP480">
        <v>54.465</v>
      </c>
      <c r="HQ480">
        <v>42.7604</v>
      </c>
      <c r="HR480">
        <v>1</v>
      </c>
      <c r="HS480">
        <v>0.00191057</v>
      </c>
      <c r="HT480">
        <v>-0.142503</v>
      </c>
      <c r="HU480">
        <v>20.2181</v>
      </c>
      <c r="HV480">
        <v>5.23406</v>
      </c>
      <c r="HW480">
        <v>11.992</v>
      </c>
      <c r="HX480">
        <v>4.95575</v>
      </c>
      <c r="HY480">
        <v>3.30398</v>
      </c>
      <c r="HZ480">
        <v>999.9</v>
      </c>
      <c r="IA480">
        <v>9999</v>
      </c>
      <c r="IB480">
        <v>9999</v>
      </c>
      <c r="IC480">
        <v>9999</v>
      </c>
      <c r="ID480">
        <v>1.86859</v>
      </c>
      <c r="IE480">
        <v>1.86425</v>
      </c>
      <c r="IF480">
        <v>1.87184</v>
      </c>
      <c r="IG480">
        <v>1.86279</v>
      </c>
      <c r="IH480">
        <v>1.86218</v>
      </c>
      <c r="II480">
        <v>1.86859</v>
      </c>
      <c r="IJ480">
        <v>1.85879</v>
      </c>
      <c r="IK480">
        <v>1.86514</v>
      </c>
      <c r="IL480">
        <v>5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7.56</v>
      </c>
      <c r="IZ480">
        <v>0.3421</v>
      </c>
      <c r="JA480">
        <v>4.24591870636989</v>
      </c>
      <c r="JB480">
        <v>0.00406324532283829</v>
      </c>
      <c r="JC480">
        <v>-1.45373754250553e-06</v>
      </c>
      <c r="JD480">
        <v>2.45784242640463e-10</v>
      </c>
      <c r="JE480">
        <v>0.0444475935836347</v>
      </c>
      <c r="JF480">
        <v>0.00491888386651684</v>
      </c>
      <c r="JG480">
        <v>0.000226889049496401</v>
      </c>
      <c r="JH480">
        <v>4.01595507822366e-06</v>
      </c>
      <c r="JI480">
        <v>-0</v>
      </c>
      <c r="JJ480">
        <v>2035</v>
      </c>
      <c r="JK480">
        <v>2</v>
      </c>
      <c r="JL480">
        <v>30</v>
      </c>
      <c r="JM480">
        <v>187223.1</v>
      </c>
      <c r="JN480">
        <v>187223</v>
      </c>
      <c r="JO480">
        <v>2.59033</v>
      </c>
      <c r="JP480">
        <v>2.33521</v>
      </c>
      <c r="JQ480">
        <v>1.49902</v>
      </c>
      <c r="JR480">
        <v>2.32666</v>
      </c>
      <c r="JS480">
        <v>1.54419</v>
      </c>
      <c r="JT480">
        <v>2.32544</v>
      </c>
      <c r="JU480">
        <v>35.8477</v>
      </c>
      <c r="JV480">
        <v>24.1313</v>
      </c>
      <c r="JW480">
        <v>18</v>
      </c>
      <c r="JX480">
        <v>546.204</v>
      </c>
      <c r="JY480">
        <v>425.019</v>
      </c>
      <c r="JZ480">
        <v>27.4997</v>
      </c>
      <c r="KA480">
        <v>27.5994</v>
      </c>
      <c r="KB480">
        <v>30</v>
      </c>
      <c r="KC480">
        <v>27.4574</v>
      </c>
      <c r="KD480">
        <v>27.4822</v>
      </c>
      <c r="KE480">
        <v>51.9659</v>
      </c>
      <c r="KF480">
        <v>28.5558</v>
      </c>
      <c r="KG480">
        <v>55.9315</v>
      </c>
      <c r="KH480">
        <v>27.5017</v>
      </c>
      <c r="KI480">
        <v>1328.61</v>
      </c>
      <c r="KJ480">
        <v>21.2185</v>
      </c>
      <c r="KK480">
        <v>93.5024</v>
      </c>
      <c r="KL480">
        <v>98.8427</v>
      </c>
    </row>
    <row r="481" spans="1:298">
      <c r="A481">
        <v>465</v>
      </c>
      <c r="B481">
        <v>1758483095.1</v>
      </c>
      <c r="C481">
        <v>13767</v>
      </c>
      <c r="D481" t="s">
        <v>1377</v>
      </c>
      <c r="E481" t="s">
        <v>1378</v>
      </c>
      <c r="F481">
        <v>5</v>
      </c>
      <c r="G481" t="s">
        <v>436</v>
      </c>
      <c r="H481" t="s">
        <v>1220</v>
      </c>
      <c r="I481" t="s">
        <v>438</v>
      </c>
      <c r="J481">
        <v>1758483086.94615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1339.36414375758</v>
      </c>
      <c r="AL481">
        <v>1316.96963636364</v>
      </c>
      <c r="AM481">
        <v>3.38950649350634</v>
      </c>
      <c r="AN481">
        <v>63.94</v>
      </c>
      <c r="AO481">
        <f>(AQ481 - AP481 + DZ481*1E3/(8.314*(EB481+273.15)) * AS481/DY481 * AR481) * DY481/(100*DM481) * 1000/(1000 - AQ481)</f>
        <v>0</v>
      </c>
      <c r="AP481">
        <v>21.1207034803035</v>
      </c>
      <c r="AQ481">
        <v>24.0504538461539</v>
      </c>
      <c r="AR481">
        <v>2.5906218707056e-05</v>
      </c>
      <c r="AS481">
        <v>94.9993966536346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2.96</v>
      </c>
      <c r="DN481">
        <v>0.5</v>
      </c>
      <c r="DO481" t="s">
        <v>440</v>
      </c>
      <c r="DP481">
        <v>2</v>
      </c>
      <c r="DQ481" t="b">
        <v>1</v>
      </c>
      <c r="DR481">
        <v>1758483086.94615</v>
      </c>
      <c r="DS481">
        <v>1261.15923076923</v>
      </c>
      <c r="DT481">
        <v>1294.75923076923</v>
      </c>
      <c r="DU481">
        <v>24.0472692307692</v>
      </c>
      <c r="DV481">
        <v>21.1164923076923</v>
      </c>
      <c r="DW481">
        <v>1253.61769230769</v>
      </c>
      <c r="DX481">
        <v>23.7052307692308</v>
      </c>
      <c r="DY481">
        <v>500.006</v>
      </c>
      <c r="DZ481">
        <v>89.9758923076923</v>
      </c>
      <c r="EA481">
        <v>0.0316619384615385</v>
      </c>
      <c r="EB481">
        <v>30.2745769230769</v>
      </c>
      <c r="EC481">
        <v>30.0026461538462</v>
      </c>
      <c r="ED481">
        <v>999.9</v>
      </c>
      <c r="EE481">
        <v>0</v>
      </c>
      <c r="EF481">
        <v>0</v>
      </c>
      <c r="EG481">
        <v>9994.80923076923</v>
      </c>
      <c r="EH481">
        <v>0</v>
      </c>
      <c r="EI481">
        <v>11.3017153846154</v>
      </c>
      <c r="EJ481">
        <v>-33.6009846153846</v>
      </c>
      <c r="EK481">
        <v>1292.23384615385</v>
      </c>
      <c r="EL481">
        <v>1322.69153846154</v>
      </c>
      <c r="EM481">
        <v>2.93075846153846</v>
      </c>
      <c r="EN481">
        <v>1294.75923076923</v>
      </c>
      <c r="EO481">
        <v>21.1164923076923</v>
      </c>
      <c r="EP481">
        <v>2.16367307692308</v>
      </c>
      <c r="EQ481">
        <v>1.89997615384615</v>
      </c>
      <c r="ER481">
        <v>18.6958692307692</v>
      </c>
      <c r="ES481">
        <v>16.6345153846154</v>
      </c>
      <c r="ET481">
        <v>2000.02923076923</v>
      </c>
      <c r="EU481">
        <v>0.979995153846154</v>
      </c>
      <c r="EV481">
        <v>0.0200049230769231</v>
      </c>
      <c r="EW481">
        <v>0</v>
      </c>
      <c r="EX481">
        <v>490.093307692308</v>
      </c>
      <c r="EY481">
        <v>5.00016</v>
      </c>
      <c r="EZ481">
        <v>10443.1153846154</v>
      </c>
      <c r="FA481">
        <v>18234.4384615385</v>
      </c>
      <c r="FB481">
        <v>48.5</v>
      </c>
      <c r="FC481">
        <v>48.937</v>
      </c>
      <c r="FD481">
        <v>48.8893076923077</v>
      </c>
      <c r="FE481">
        <v>48.5143076923077</v>
      </c>
      <c r="FF481">
        <v>50.3604615384615</v>
      </c>
      <c r="FG481">
        <v>1955.11923076923</v>
      </c>
      <c r="FH481">
        <v>39.91</v>
      </c>
      <c r="FI481">
        <v>0</v>
      </c>
      <c r="FJ481">
        <v>1758483096.2</v>
      </c>
      <c r="FK481">
        <v>0</v>
      </c>
      <c r="FL481">
        <v>490.100653846154</v>
      </c>
      <c r="FM481">
        <v>-1.15449573292605</v>
      </c>
      <c r="FN481">
        <v>-12.0444444486282</v>
      </c>
      <c r="FO481">
        <v>10442.7576923077</v>
      </c>
      <c r="FP481">
        <v>15</v>
      </c>
      <c r="FQ481">
        <v>0</v>
      </c>
      <c r="FR481" t="s">
        <v>441</v>
      </c>
      <c r="FS481">
        <v>1747249705.1</v>
      </c>
      <c r="FT481">
        <v>1747249711.1</v>
      </c>
      <c r="FU481">
        <v>0</v>
      </c>
      <c r="FV481">
        <v>0.871</v>
      </c>
      <c r="FW481">
        <v>0.066</v>
      </c>
      <c r="FX481">
        <v>5.486</v>
      </c>
      <c r="FY481">
        <v>0.145</v>
      </c>
      <c r="FZ481">
        <v>420</v>
      </c>
      <c r="GA481">
        <v>16</v>
      </c>
      <c r="GB481">
        <v>0.27</v>
      </c>
      <c r="GC481">
        <v>0.16</v>
      </c>
      <c r="GD481">
        <v>-33.756745</v>
      </c>
      <c r="GE481">
        <v>0.910948872180453</v>
      </c>
      <c r="GF481">
        <v>0.705948994244627</v>
      </c>
      <c r="GG481">
        <v>0</v>
      </c>
      <c r="GH481">
        <v>490.157264705882</v>
      </c>
      <c r="GI481">
        <v>-0.825714286070931</v>
      </c>
      <c r="GJ481">
        <v>0.217335239667622</v>
      </c>
      <c r="GK481">
        <v>-1</v>
      </c>
      <c r="GL481">
        <v>2.934021</v>
      </c>
      <c r="GM481">
        <v>-0.0718917293233144</v>
      </c>
      <c r="GN481">
        <v>0.00795847403715057</v>
      </c>
      <c r="GO481">
        <v>1</v>
      </c>
      <c r="GP481">
        <v>1</v>
      </c>
      <c r="GQ481">
        <v>2</v>
      </c>
      <c r="GR481" t="s">
        <v>448</v>
      </c>
      <c r="GS481">
        <v>3.12551</v>
      </c>
      <c r="GT481">
        <v>2.65727</v>
      </c>
      <c r="GU481">
        <v>0.192403</v>
      </c>
      <c r="GV481">
        <v>0.195814</v>
      </c>
      <c r="GW481">
        <v>0.101421</v>
      </c>
      <c r="GX481">
        <v>0.0929409</v>
      </c>
      <c r="GY481">
        <v>20901.3</v>
      </c>
      <c r="GZ481">
        <v>19647.3</v>
      </c>
      <c r="HA481">
        <v>23141.8</v>
      </c>
      <c r="HB481">
        <v>23785.6</v>
      </c>
      <c r="HC481">
        <v>35443.7</v>
      </c>
      <c r="HD481">
        <v>35715.3</v>
      </c>
      <c r="HE481">
        <v>41717.3</v>
      </c>
      <c r="HF481">
        <v>42409.9</v>
      </c>
      <c r="HG481">
        <v>1.91125</v>
      </c>
      <c r="HH481">
        <v>1.81012</v>
      </c>
      <c r="HI481">
        <v>0.149574</v>
      </c>
      <c r="HJ481">
        <v>0</v>
      </c>
      <c r="HK481">
        <v>27.5671</v>
      </c>
      <c r="HL481">
        <v>999.9</v>
      </c>
      <c r="HM481">
        <v>51.08</v>
      </c>
      <c r="HN481">
        <v>30.534</v>
      </c>
      <c r="HO481">
        <v>24.9389</v>
      </c>
      <c r="HP481">
        <v>53.845</v>
      </c>
      <c r="HQ481">
        <v>42.6803</v>
      </c>
      <c r="HR481">
        <v>1</v>
      </c>
      <c r="HS481">
        <v>0.00182927</v>
      </c>
      <c r="HT481">
        <v>-0.123622</v>
      </c>
      <c r="HU481">
        <v>20.218</v>
      </c>
      <c r="HV481">
        <v>5.23376</v>
      </c>
      <c r="HW481">
        <v>11.992</v>
      </c>
      <c r="HX481">
        <v>4.9557</v>
      </c>
      <c r="HY481">
        <v>3.30395</v>
      </c>
      <c r="HZ481">
        <v>999.9</v>
      </c>
      <c r="IA481">
        <v>9999</v>
      </c>
      <c r="IB481">
        <v>9999</v>
      </c>
      <c r="IC481">
        <v>9999</v>
      </c>
      <c r="ID481">
        <v>1.86858</v>
      </c>
      <c r="IE481">
        <v>1.86429</v>
      </c>
      <c r="IF481">
        <v>1.87187</v>
      </c>
      <c r="IG481">
        <v>1.86278</v>
      </c>
      <c r="IH481">
        <v>1.86218</v>
      </c>
      <c r="II481">
        <v>1.86859</v>
      </c>
      <c r="IJ481">
        <v>1.8588</v>
      </c>
      <c r="IK481">
        <v>1.8651</v>
      </c>
      <c r="IL481">
        <v>5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7.58</v>
      </c>
      <c r="IZ481">
        <v>0.3421</v>
      </c>
      <c r="JA481">
        <v>4.24591870636989</v>
      </c>
      <c r="JB481">
        <v>0.00406324532283829</v>
      </c>
      <c r="JC481">
        <v>-1.45373754250553e-06</v>
      </c>
      <c r="JD481">
        <v>2.45784242640463e-10</v>
      </c>
      <c r="JE481">
        <v>0.0444475935836347</v>
      </c>
      <c r="JF481">
        <v>0.00491888386651684</v>
      </c>
      <c r="JG481">
        <v>0.000226889049496401</v>
      </c>
      <c r="JH481">
        <v>4.01595507822366e-06</v>
      </c>
      <c r="JI481">
        <v>-0</v>
      </c>
      <c r="JJ481">
        <v>2035</v>
      </c>
      <c r="JK481">
        <v>2</v>
      </c>
      <c r="JL481">
        <v>30</v>
      </c>
      <c r="JM481">
        <v>187223.2</v>
      </c>
      <c r="JN481">
        <v>187223.1</v>
      </c>
      <c r="JO481">
        <v>2.61963</v>
      </c>
      <c r="JP481">
        <v>2.35107</v>
      </c>
      <c r="JQ481">
        <v>1.49902</v>
      </c>
      <c r="JR481">
        <v>2.32666</v>
      </c>
      <c r="JS481">
        <v>1.54419</v>
      </c>
      <c r="JT481">
        <v>2.27295</v>
      </c>
      <c r="JU481">
        <v>35.8711</v>
      </c>
      <c r="JV481">
        <v>24.1225</v>
      </c>
      <c r="JW481">
        <v>18</v>
      </c>
      <c r="JX481">
        <v>546.048</v>
      </c>
      <c r="JY481">
        <v>425.033</v>
      </c>
      <c r="JZ481">
        <v>27.5018</v>
      </c>
      <c r="KA481">
        <v>27.5973</v>
      </c>
      <c r="KB481">
        <v>29.9999</v>
      </c>
      <c r="KC481">
        <v>27.4561</v>
      </c>
      <c r="KD481">
        <v>27.48</v>
      </c>
      <c r="KE481">
        <v>52.4586</v>
      </c>
      <c r="KF481">
        <v>28.5558</v>
      </c>
      <c r="KG481">
        <v>56.309</v>
      </c>
      <c r="KH481">
        <v>27.4988</v>
      </c>
      <c r="KI481">
        <v>1342.25</v>
      </c>
      <c r="KJ481">
        <v>21.2351</v>
      </c>
      <c r="KK481">
        <v>93.5022</v>
      </c>
      <c r="KL481">
        <v>98.8446</v>
      </c>
    </row>
    <row r="482" spans="1:298">
      <c r="A482">
        <v>466</v>
      </c>
      <c r="B482">
        <v>1758483100.1</v>
      </c>
      <c r="C482">
        <v>13772</v>
      </c>
      <c r="D482" t="s">
        <v>1379</v>
      </c>
      <c r="E482" t="s">
        <v>1380</v>
      </c>
      <c r="F482">
        <v>5</v>
      </c>
      <c r="G482" t="s">
        <v>436</v>
      </c>
      <c r="H482" t="s">
        <v>1220</v>
      </c>
      <c r="I482" t="s">
        <v>438</v>
      </c>
      <c r="J482">
        <v>1758483091.94615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1357.74564727273</v>
      </c>
      <c r="AL482">
        <v>1334.90981818182</v>
      </c>
      <c r="AM482">
        <v>3.59861038961036</v>
      </c>
      <c r="AN482">
        <v>63.94</v>
      </c>
      <c r="AO482">
        <f>(AQ482 - AP482 + DZ482*1E3/(8.314*(EB482+273.15)) * AS482/DY482 * AR482) * DY482/(100*DM482) * 1000/(1000 - AQ482)</f>
        <v>0</v>
      </c>
      <c r="AP482">
        <v>21.1582866995269</v>
      </c>
      <c r="AQ482">
        <v>24.0626125874126</v>
      </c>
      <c r="AR482">
        <v>0.000114897180356247</v>
      </c>
      <c r="AS482">
        <v>94.9993966536346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2.96</v>
      </c>
      <c r="DN482">
        <v>0.5</v>
      </c>
      <c r="DO482" t="s">
        <v>440</v>
      </c>
      <c r="DP482">
        <v>2</v>
      </c>
      <c r="DQ482" t="b">
        <v>1</v>
      </c>
      <c r="DR482">
        <v>1758483091.94615</v>
      </c>
      <c r="DS482">
        <v>1278.16076923077</v>
      </c>
      <c r="DT482">
        <v>1312.16846153846</v>
      </c>
      <c r="DU482">
        <v>24.0519230769231</v>
      </c>
      <c r="DV482">
        <v>21.1381230769231</v>
      </c>
      <c r="DW482">
        <v>1270.59307692308</v>
      </c>
      <c r="DX482">
        <v>23.7097769230769</v>
      </c>
      <c r="DY482">
        <v>499.982153846154</v>
      </c>
      <c r="DZ482">
        <v>89.9761153846154</v>
      </c>
      <c r="EA482">
        <v>0.0316810769230769</v>
      </c>
      <c r="EB482">
        <v>30.2715307692308</v>
      </c>
      <c r="EC482">
        <v>30.0029615384615</v>
      </c>
      <c r="ED482">
        <v>999.9</v>
      </c>
      <c r="EE482">
        <v>0</v>
      </c>
      <c r="EF482">
        <v>0</v>
      </c>
      <c r="EG482">
        <v>9992.84</v>
      </c>
      <c r="EH482">
        <v>0</v>
      </c>
      <c r="EI482">
        <v>11.3017153846154</v>
      </c>
      <c r="EJ482">
        <v>-34.0086923076923</v>
      </c>
      <c r="EK482">
        <v>1309.66</v>
      </c>
      <c r="EL482">
        <v>1340.50461538462</v>
      </c>
      <c r="EM482">
        <v>2.91378461538462</v>
      </c>
      <c r="EN482">
        <v>1312.16846153846</v>
      </c>
      <c r="EO482">
        <v>21.1381230769231</v>
      </c>
      <c r="EP482">
        <v>2.16409615384615</v>
      </c>
      <c r="EQ482">
        <v>1.90192692307692</v>
      </c>
      <c r="ER482">
        <v>18.6989923076923</v>
      </c>
      <c r="ES482">
        <v>16.6506461538462</v>
      </c>
      <c r="ET482">
        <v>2000.01230769231</v>
      </c>
      <c r="EU482">
        <v>0.979994923076923</v>
      </c>
      <c r="EV482">
        <v>0.0200051384615385</v>
      </c>
      <c r="EW482">
        <v>0</v>
      </c>
      <c r="EX482">
        <v>490.032153846154</v>
      </c>
      <c r="EY482">
        <v>5.00016</v>
      </c>
      <c r="EZ482">
        <v>10441.7692307692</v>
      </c>
      <c r="FA482">
        <v>18234.2692307692</v>
      </c>
      <c r="FB482">
        <v>48.5</v>
      </c>
      <c r="FC482">
        <v>48.9466923076923</v>
      </c>
      <c r="FD482">
        <v>48.8893076923077</v>
      </c>
      <c r="FE482">
        <v>48.5095384615385</v>
      </c>
      <c r="FF482">
        <v>50.3556153846154</v>
      </c>
      <c r="FG482">
        <v>1955.10230769231</v>
      </c>
      <c r="FH482">
        <v>39.91</v>
      </c>
      <c r="FI482">
        <v>0</v>
      </c>
      <c r="FJ482">
        <v>1758483101.6</v>
      </c>
      <c r="FK482">
        <v>0</v>
      </c>
      <c r="FL482">
        <v>490.01204</v>
      </c>
      <c r="FM482">
        <v>-1.27215383923368</v>
      </c>
      <c r="FN482">
        <v>-17.6153846319532</v>
      </c>
      <c r="FO482">
        <v>10441.292</v>
      </c>
      <c r="FP482">
        <v>15</v>
      </c>
      <c r="FQ482">
        <v>0</v>
      </c>
      <c r="FR482" t="s">
        <v>441</v>
      </c>
      <c r="FS482">
        <v>1747249705.1</v>
      </c>
      <c r="FT482">
        <v>1747249711.1</v>
      </c>
      <c r="FU482">
        <v>0</v>
      </c>
      <c r="FV482">
        <v>0.871</v>
      </c>
      <c r="FW482">
        <v>0.066</v>
      </c>
      <c r="FX482">
        <v>5.486</v>
      </c>
      <c r="FY482">
        <v>0.145</v>
      </c>
      <c r="FZ482">
        <v>420</v>
      </c>
      <c r="GA482">
        <v>16</v>
      </c>
      <c r="GB482">
        <v>0.27</v>
      </c>
      <c r="GC482">
        <v>0.16</v>
      </c>
      <c r="GD482">
        <v>-33.790215</v>
      </c>
      <c r="GE482">
        <v>-3.38210075187973</v>
      </c>
      <c r="GF482">
        <v>0.731345345425129</v>
      </c>
      <c r="GG482">
        <v>0</v>
      </c>
      <c r="GH482">
        <v>490.083147058824</v>
      </c>
      <c r="GI482">
        <v>-1.06461421039012</v>
      </c>
      <c r="GJ482">
        <v>0.207361028211094</v>
      </c>
      <c r="GK482">
        <v>-1</v>
      </c>
      <c r="GL482">
        <v>2.923278</v>
      </c>
      <c r="GM482">
        <v>-0.163087218045112</v>
      </c>
      <c r="GN482">
        <v>0.0187250197863714</v>
      </c>
      <c r="GO482">
        <v>0</v>
      </c>
      <c r="GP482">
        <v>0</v>
      </c>
      <c r="GQ482">
        <v>2</v>
      </c>
      <c r="GR482" t="s">
        <v>467</v>
      </c>
      <c r="GS482">
        <v>3.12542</v>
      </c>
      <c r="GT482">
        <v>2.65758</v>
      </c>
      <c r="GU482">
        <v>0.194017</v>
      </c>
      <c r="GV482">
        <v>0.197276</v>
      </c>
      <c r="GW482">
        <v>0.101476</v>
      </c>
      <c r="GX482">
        <v>0.0931039</v>
      </c>
      <c r="GY482">
        <v>20859.7</v>
      </c>
      <c r="GZ482">
        <v>19611.6</v>
      </c>
      <c r="HA482">
        <v>23142</v>
      </c>
      <c r="HB482">
        <v>23785.6</v>
      </c>
      <c r="HC482">
        <v>35442</v>
      </c>
      <c r="HD482">
        <v>35709</v>
      </c>
      <c r="HE482">
        <v>41717.7</v>
      </c>
      <c r="HF482">
        <v>42409.9</v>
      </c>
      <c r="HG482">
        <v>1.91127</v>
      </c>
      <c r="HH482">
        <v>1.8106</v>
      </c>
      <c r="HI482">
        <v>0.148572</v>
      </c>
      <c r="HJ482">
        <v>0</v>
      </c>
      <c r="HK482">
        <v>27.5651</v>
      </c>
      <c r="HL482">
        <v>999.9</v>
      </c>
      <c r="HM482">
        <v>51.105</v>
      </c>
      <c r="HN482">
        <v>30.524</v>
      </c>
      <c r="HO482">
        <v>24.9378</v>
      </c>
      <c r="HP482">
        <v>54.065</v>
      </c>
      <c r="HQ482">
        <v>42.8686</v>
      </c>
      <c r="HR482">
        <v>1</v>
      </c>
      <c r="HS482">
        <v>0.00165396</v>
      </c>
      <c r="HT482">
        <v>-0.107304</v>
      </c>
      <c r="HU482">
        <v>20.2181</v>
      </c>
      <c r="HV482">
        <v>5.23376</v>
      </c>
      <c r="HW482">
        <v>11.992</v>
      </c>
      <c r="HX482">
        <v>4.95565</v>
      </c>
      <c r="HY482">
        <v>3.30395</v>
      </c>
      <c r="HZ482">
        <v>999.9</v>
      </c>
      <c r="IA482">
        <v>9999</v>
      </c>
      <c r="IB482">
        <v>9999</v>
      </c>
      <c r="IC482">
        <v>9999</v>
      </c>
      <c r="ID482">
        <v>1.86857</v>
      </c>
      <c r="IE482">
        <v>1.8643</v>
      </c>
      <c r="IF482">
        <v>1.87185</v>
      </c>
      <c r="IG482">
        <v>1.86278</v>
      </c>
      <c r="IH482">
        <v>1.86218</v>
      </c>
      <c r="II482">
        <v>1.86859</v>
      </c>
      <c r="IJ482">
        <v>1.85878</v>
      </c>
      <c r="IK482">
        <v>1.86509</v>
      </c>
      <c r="IL482">
        <v>5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7.61</v>
      </c>
      <c r="IZ482">
        <v>0.3425</v>
      </c>
      <c r="JA482">
        <v>4.24591870636989</v>
      </c>
      <c r="JB482">
        <v>0.00406324532283829</v>
      </c>
      <c r="JC482">
        <v>-1.45373754250553e-06</v>
      </c>
      <c r="JD482">
        <v>2.45784242640463e-10</v>
      </c>
      <c r="JE482">
        <v>0.0444475935836347</v>
      </c>
      <c r="JF482">
        <v>0.00491888386651684</v>
      </c>
      <c r="JG482">
        <v>0.000226889049496401</v>
      </c>
      <c r="JH482">
        <v>4.01595507822366e-06</v>
      </c>
      <c r="JI482">
        <v>-0</v>
      </c>
      <c r="JJ482">
        <v>2035</v>
      </c>
      <c r="JK482">
        <v>2</v>
      </c>
      <c r="JL482">
        <v>30</v>
      </c>
      <c r="JM482">
        <v>187223.2</v>
      </c>
      <c r="JN482">
        <v>187223.1</v>
      </c>
      <c r="JO482">
        <v>2.64404</v>
      </c>
      <c r="JP482">
        <v>2.34131</v>
      </c>
      <c r="JQ482">
        <v>1.4978</v>
      </c>
      <c r="JR482">
        <v>2.32666</v>
      </c>
      <c r="JS482">
        <v>1.54419</v>
      </c>
      <c r="JT482">
        <v>2.36206</v>
      </c>
      <c r="JU482">
        <v>35.8711</v>
      </c>
      <c r="JV482">
        <v>24.1313</v>
      </c>
      <c r="JW482">
        <v>18</v>
      </c>
      <c r="JX482">
        <v>546.052</v>
      </c>
      <c r="JY482">
        <v>425.296</v>
      </c>
      <c r="JZ482">
        <v>27.4987</v>
      </c>
      <c r="KA482">
        <v>27.5961</v>
      </c>
      <c r="KB482">
        <v>29.9998</v>
      </c>
      <c r="KC482">
        <v>27.4548</v>
      </c>
      <c r="KD482">
        <v>27.4781</v>
      </c>
      <c r="KE482">
        <v>52.9452</v>
      </c>
      <c r="KF482">
        <v>28.5558</v>
      </c>
      <c r="KG482">
        <v>56.309</v>
      </c>
      <c r="KH482">
        <v>27.4939</v>
      </c>
      <c r="KI482">
        <v>1362.55</v>
      </c>
      <c r="KJ482">
        <v>21.2261</v>
      </c>
      <c r="KK482">
        <v>93.5031</v>
      </c>
      <c r="KL482">
        <v>98.8446</v>
      </c>
    </row>
    <row r="483" spans="1:298">
      <c r="A483">
        <v>467</v>
      </c>
      <c r="B483">
        <v>1758483105.1</v>
      </c>
      <c r="C483">
        <v>13777</v>
      </c>
      <c r="D483" t="s">
        <v>1381</v>
      </c>
      <c r="E483" t="s">
        <v>1382</v>
      </c>
      <c r="F483">
        <v>5</v>
      </c>
      <c r="G483" t="s">
        <v>436</v>
      </c>
      <c r="H483" t="s">
        <v>1220</v>
      </c>
      <c r="I483" t="s">
        <v>438</v>
      </c>
      <c r="J483">
        <v>1758483096.94615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1374.10833153247</v>
      </c>
      <c r="AL483">
        <v>1351.79672727273</v>
      </c>
      <c r="AM483">
        <v>3.34870129870125</v>
      </c>
      <c r="AN483">
        <v>63.94</v>
      </c>
      <c r="AO483">
        <f>(AQ483 - AP483 + DZ483*1E3/(8.314*(EB483+273.15)) * AS483/DY483 * AR483) * DY483/(100*DM483) * 1000/(1000 - AQ483)</f>
        <v>0</v>
      </c>
      <c r="AP483">
        <v>21.2009788900228</v>
      </c>
      <c r="AQ483">
        <v>24.0860545454546</v>
      </c>
      <c r="AR483">
        <v>0.000254130366402854</v>
      </c>
      <c r="AS483">
        <v>94.9993966536346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2.96</v>
      </c>
      <c r="DN483">
        <v>0.5</v>
      </c>
      <c r="DO483" t="s">
        <v>440</v>
      </c>
      <c r="DP483">
        <v>2</v>
      </c>
      <c r="DQ483" t="b">
        <v>1</v>
      </c>
      <c r="DR483">
        <v>1758483096.94615</v>
      </c>
      <c r="DS483">
        <v>1295.20692307692</v>
      </c>
      <c r="DT483">
        <v>1328.89076923077</v>
      </c>
      <c r="DU483">
        <v>24.0616846153846</v>
      </c>
      <c r="DV483">
        <v>21.1643692307692</v>
      </c>
      <c r="DW483">
        <v>1287.61307692308</v>
      </c>
      <c r="DX483">
        <v>23.7193230769231</v>
      </c>
      <c r="DY483">
        <v>499.993615384615</v>
      </c>
      <c r="DZ483">
        <v>89.9768769230769</v>
      </c>
      <c r="EA483">
        <v>0.0316310384615385</v>
      </c>
      <c r="EB483">
        <v>30.2695461538462</v>
      </c>
      <c r="EC483">
        <v>29.9995384615385</v>
      </c>
      <c r="ED483">
        <v>999.9</v>
      </c>
      <c r="EE483">
        <v>0</v>
      </c>
      <c r="EF483">
        <v>0</v>
      </c>
      <c r="EG483">
        <v>9998.55769230769</v>
      </c>
      <c r="EH483">
        <v>0</v>
      </c>
      <c r="EI483">
        <v>11.2969</v>
      </c>
      <c r="EJ483">
        <v>-33.6840076923077</v>
      </c>
      <c r="EK483">
        <v>1327.14</v>
      </c>
      <c r="EL483">
        <v>1357.62384615385</v>
      </c>
      <c r="EM483">
        <v>2.89730307692308</v>
      </c>
      <c r="EN483">
        <v>1328.89076923077</v>
      </c>
      <c r="EO483">
        <v>21.1643692307692</v>
      </c>
      <c r="EP483">
        <v>2.16499307692308</v>
      </c>
      <c r="EQ483">
        <v>1.90430538461539</v>
      </c>
      <c r="ER483">
        <v>18.7056153846154</v>
      </c>
      <c r="ES483">
        <v>16.6703076923077</v>
      </c>
      <c r="ET483">
        <v>2000.03846153846</v>
      </c>
      <c r="EU483">
        <v>0.979995153846154</v>
      </c>
      <c r="EV483">
        <v>0.0200049230769231</v>
      </c>
      <c r="EW483">
        <v>0</v>
      </c>
      <c r="EX483">
        <v>490.052307692308</v>
      </c>
      <c r="EY483">
        <v>5.00016</v>
      </c>
      <c r="EZ483">
        <v>10440.5153846154</v>
      </c>
      <c r="FA483">
        <v>18234.5153846154</v>
      </c>
      <c r="FB483">
        <v>48.5</v>
      </c>
      <c r="FC483">
        <v>48.9563846153846</v>
      </c>
      <c r="FD483">
        <v>48.8893076923077</v>
      </c>
      <c r="FE483">
        <v>48.5143076923077</v>
      </c>
      <c r="FF483">
        <v>50.3410769230769</v>
      </c>
      <c r="FG483">
        <v>1955.12846153846</v>
      </c>
      <c r="FH483">
        <v>39.91</v>
      </c>
      <c r="FI483">
        <v>0</v>
      </c>
      <c r="FJ483">
        <v>1758483106.4</v>
      </c>
      <c r="FK483">
        <v>0</v>
      </c>
      <c r="FL483">
        <v>490.01</v>
      </c>
      <c r="FM483">
        <v>0.0956923096446666</v>
      </c>
      <c r="FN483">
        <v>-17.2384615205845</v>
      </c>
      <c r="FO483">
        <v>10440.064</v>
      </c>
      <c r="FP483">
        <v>15</v>
      </c>
      <c r="FQ483">
        <v>0</v>
      </c>
      <c r="FR483" t="s">
        <v>441</v>
      </c>
      <c r="FS483">
        <v>1747249705.1</v>
      </c>
      <c r="FT483">
        <v>1747249711.1</v>
      </c>
      <c r="FU483">
        <v>0</v>
      </c>
      <c r="FV483">
        <v>0.871</v>
      </c>
      <c r="FW483">
        <v>0.066</v>
      </c>
      <c r="FX483">
        <v>5.486</v>
      </c>
      <c r="FY483">
        <v>0.145</v>
      </c>
      <c r="FZ483">
        <v>420</v>
      </c>
      <c r="GA483">
        <v>16</v>
      </c>
      <c r="GB483">
        <v>0.27</v>
      </c>
      <c r="GC483">
        <v>0.16</v>
      </c>
      <c r="GD483">
        <v>-33.8164714285714</v>
      </c>
      <c r="GE483">
        <v>1.44972467532469</v>
      </c>
      <c r="GF483">
        <v>0.633874505487864</v>
      </c>
      <c r="GG483">
        <v>0</v>
      </c>
      <c r="GH483">
        <v>490.053088235294</v>
      </c>
      <c r="GI483">
        <v>-0.399159662657357</v>
      </c>
      <c r="GJ483">
        <v>0.227220075703645</v>
      </c>
      <c r="GK483">
        <v>-1</v>
      </c>
      <c r="GL483">
        <v>2.90910238095238</v>
      </c>
      <c r="GM483">
        <v>-0.225236103896106</v>
      </c>
      <c r="GN483">
        <v>0.0249242857097368</v>
      </c>
      <c r="GO483">
        <v>0</v>
      </c>
      <c r="GP483">
        <v>0</v>
      </c>
      <c r="GQ483">
        <v>2</v>
      </c>
      <c r="GR483" t="s">
        <v>467</v>
      </c>
      <c r="GS483">
        <v>3.12551</v>
      </c>
      <c r="GT483">
        <v>2.657</v>
      </c>
      <c r="GU483">
        <v>0.195535</v>
      </c>
      <c r="GV483">
        <v>0.198803</v>
      </c>
      <c r="GW483">
        <v>0.101521</v>
      </c>
      <c r="GX483">
        <v>0.0931162</v>
      </c>
      <c r="GY483">
        <v>20820.4</v>
      </c>
      <c r="GZ483">
        <v>19574.2</v>
      </c>
      <c r="HA483">
        <v>23141.9</v>
      </c>
      <c r="HB483">
        <v>23785.5</v>
      </c>
      <c r="HC483">
        <v>35440.3</v>
      </c>
      <c r="HD483">
        <v>35708.8</v>
      </c>
      <c r="HE483">
        <v>41717.7</v>
      </c>
      <c r="HF483">
        <v>42410</v>
      </c>
      <c r="HG483">
        <v>1.91135</v>
      </c>
      <c r="HH483">
        <v>1.81075</v>
      </c>
      <c r="HI483">
        <v>0.149574</v>
      </c>
      <c r="HJ483">
        <v>0</v>
      </c>
      <c r="HK483">
        <v>27.5633</v>
      </c>
      <c r="HL483">
        <v>999.9</v>
      </c>
      <c r="HM483">
        <v>51.129</v>
      </c>
      <c r="HN483">
        <v>30.534</v>
      </c>
      <c r="HO483">
        <v>24.9595</v>
      </c>
      <c r="HP483">
        <v>53.595</v>
      </c>
      <c r="HQ483">
        <v>42.8405</v>
      </c>
      <c r="HR483">
        <v>1</v>
      </c>
      <c r="HS483">
        <v>0.00122967</v>
      </c>
      <c r="HT483">
        <v>-0.128034</v>
      </c>
      <c r="HU483">
        <v>20.2181</v>
      </c>
      <c r="HV483">
        <v>5.23391</v>
      </c>
      <c r="HW483">
        <v>11.992</v>
      </c>
      <c r="HX483">
        <v>4.95565</v>
      </c>
      <c r="HY483">
        <v>3.3039</v>
      </c>
      <c r="HZ483">
        <v>999.9</v>
      </c>
      <c r="IA483">
        <v>9999</v>
      </c>
      <c r="IB483">
        <v>9999</v>
      </c>
      <c r="IC483">
        <v>9999</v>
      </c>
      <c r="ID483">
        <v>1.86855</v>
      </c>
      <c r="IE483">
        <v>1.86426</v>
      </c>
      <c r="IF483">
        <v>1.87181</v>
      </c>
      <c r="IG483">
        <v>1.86276</v>
      </c>
      <c r="IH483">
        <v>1.86217</v>
      </c>
      <c r="II483">
        <v>1.86859</v>
      </c>
      <c r="IJ483">
        <v>1.85879</v>
      </c>
      <c r="IK483">
        <v>1.8651</v>
      </c>
      <c r="IL483">
        <v>5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7.63</v>
      </c>
      <c r="IZ483">
        <v>0.3428</v>
      </c>
      <c r="JA483">
        <v>4.24591870636989</v>
      </c>
      <c r="JB483">
        <v>0.00406324532283829</v>
      </c>
      <c r="JC483">
        <v>-1.45373754250553e-06</v>
      </c>
      <c r="JD483">
        <v>2.45784242640463e-10</v>
      </c>
      <c r="JE483">
        <v>0.0444475935836347</v>
      </c>
      <c r="JF483">
        <v>0.00491888386651684</v>
      </c>
      <c r="JG483">
        <v>0.000226889049496401</v>
      </c>
      <c r="JH483">
        <v>4.01595507822366e-06</v>
      </c>
      <c r="JI483">
        <v>-0</v>
      </c>
      <c r="JJ483">
        <v>2035</v>
      </c>
      <c r="JK483">
        <v>2</v>
      </c>
      <c r="JL483">
        <v>30</v>
      </c>
      <c r="JM483">
        <v>187223.3</v>
      </c>
      <c r="JN483">
        <v>187223.2</v>
      </c>
      <c r="JO483">
        <v>2.6709</v>
      </c>
      <c r="JP483">
        <v>2.33154</v>
      </c>
      <c r="JQ483">
        <v>1.4978</v>
      </c>
      <c r="JR483">
        <v>2.32666</v>
      </c>
      <c r="JS483">
        <v>1.54419</v>
      </c>
      <c r="JT483">
        <v>2.34741</v>
      </c>
      <c r="JU483">
        <v>35.8711</v>
      </c>
      <c r="JV483">
        <v>24.1313</v>
      </c>
      <c r="JW483">
        <v>18</v>
      </c>
      <c r="JX483">
        <v>546.082</v>
      </c>
      <c r="JY483">
        <v>425.379</v>
      </c>
      <c r="JZ483">
        <v>27.4944</v>
      </c>
      <c r="KA483">
        <v>27.5943</v>
      </c>
      <c r="KB483">
        <v>29.9999</v>
      </c>
      <c r="KC483">
        <v>27.4526</v>
      </c>
      <c r="KD483">
        <v>27.4775</v>
      </c>
      <c r="KE483">
        <v>53.5096</v>
      </c>
      <c r="KF483">
        <v>28.5558</v>
      </c>
      <c r="KG483">
        <v>56.309</v>
      </c>
      <c r="KH483">
        <v>27.4974</v>
      </c>
      <c r="KI483">
        <v>1376.22</v>
      </c>
      <c r="KJ483">
        <v>21.2245</v>
      </c>
      <c r="KK483">
        <v>93.5029</v>
      </c>
      <c r="KL483">
        <v>98.8447</v>
      </c>
    </row>
    <row r="484" spans="1:298">
      <c r="A484">
        <v>468</v>
      </c>
      <c r="B484">
        <v>1758483110.1</v>
      </c>
      <c r="C484">
        <v>13782</v>
      </c>
      <c r="D484" t="s">
        <v>1383</v>
      </c>
      <c r="E484" t="s">
        <v>1384</v>
      </c>
      <c r="F484">
        <v>5</v>
      </c>
      <c r="G484" t="s">
        <v>436</v>
      </c>
      <c r="H484" t="s">
        <v>1220</v>
      </c>
      <c r="I484" t="s">
        <v>438</v>
      </c>
      <c r="J484">
        <v>1758483101.94615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1391.18443483983</v>
      </c>
      <c r="AL484">
        <v>1369.01327272727</v>
      </c>
      <c r="AM484">
        <v>3.42787012986984</v>
      </c>
      <c r="AN484">
        <v>63.94</v>
      </c>
      <c r="AO484">
        <f>(AQ484 - AP484 + DZ484*1E3/(8.314*(EB484+273.15)) * AS484/DY484 * AR484) * DY484/(100*DM484) * 1000/(1000 - AQ484)</f>
        <v>0</v>
      </c>
      <c r="AP484">
        <v>21.200929705036</v>
      </c>
      <c r="AQ484">
        <v>24.0896335664336</v>
      </c>
      <c r="AR484">
        <v>0.0001162463891219</v>
      </c>
      <c r="AS484">
        <v>94.9993966536346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2.96</v>
      </c>
      <c r="DN484">
        <v>0.5</v>
      </c>
      <c r="DO484" t="s">
        <v>440</v>
      </c>
      <c r="DP484">
        <v>2</v>
      </c>
      <c r="DQ484" t="b">
        <v>1</v>
      </c>
      <c r="DR484">
        <v>1758483101.94615</v>
      </c>
      <c r="DS484">
        <v>1312.08538461538</v>
      </c>
      <c r="DT484">
        <v>1345.71307692308</v>
      </c>
      <c r="DU484">
        <v>24.0735615384615</v>
      </c>
      <c r="DV484">
        <v>21.1882384615385</v>
      </c>
      <c r="DW484">
        <v>1304.46769230769</v>
      </c>
      <c r="DX484">
        <v>23.7309307692308</v>
      </c>
      <c r="DY484">
        <v>500.020846153846</v>
      </c>
      <c r="DZ484">
        <v>89.9773307692308</v>
      </c>
      <c r="EA484">
        <v>0.0316201461538462</v>
      </c>
      <c r="EB484">
        <v>30.2654</v>
      </c>
      <c r="EC484">
        <v>29.9996692307692</v>
      </c>
      <c r="ED484">
        <v>999.9</v>
      </c>
      <c r="EE484">
        <v>0</v>
      </c>
      <c r="EF484">
        <v>0</v>
      </c>
      <c r="EG484">
        <v>10000.9123076923</v>
      </c>
      <c r="EH484">
        <v>0</v>
      </c>
      <c r="EI484">
        <v>11.2953</v>
      </c>
      <c r="EJ484">
        <v>-33.6265923076923</v>
      </c>
      <c r="EK484">
        <v>1344.45230769231</v>
      </c>
      <c r="EL484">
        <v>1374.84307692308</v>
      </c>
      <c r="EM484">
        <v>2.88532230769231</v>
      </c>
      <c r="EN484">
        <v>1345.71307692308</v>
      </c>
      <c r="EO484">
        <v>21.1882384615385</v>
      </c>
      <c r="EP484">
        <v>2.16607384615385</v>
      </c>
      <c r="EQ484">
        <v>1.90646230769231</v>
      </c>
      <c r="ER484">
        <v>18.7135923076923</v>
      </c>
      <c r="ES484">
        <v>16.6881384615385</v>
      </c>
      <c r="ET484">
        <v>2000.02230769231</v>
      </c>
      <c r="EU484">
        <v>0.979994923076923</v>
      </c>
      <c r="EV484">
        <v>0.0200051384615385</v>
      </c>
      <c r="EW484">
        <v>0</v>
      </c>
      <c r="EX484">
        <v>489.989615384615</v>
      </c>
      <c r="EY484">
        <v>5.00016</v>
      </c>
      <c r="EZ484">
        <v>10439.2307692308</v>
      </c>
      <c r="FA484">
        <v>18234.3692307692</v>
      </c>
      <c r="FB484">
        <v>48.5</v>
      </c>
      <c r="FC484">
        <v>48.9563846153846</v>
      </c>
      <c r="FD484">
        <v>48.8845384615385</v>
      </c>
      <c r="FE484">
        <v>48.5143076923077</v>
      </c>
      <c r="FF484">
        <v>50.3362307692308</v>
      </c>
      <c r="FG484">
        <v>1955.11230769231</v>
      </c>
      <c r="FH484">
        <v>39.91</v>
      </c>
      <c r="FI484">
        <v>0</v>
      </c>
      <c r="FJ484">
        <v>1758483111.2</v>
      </c>
      <c r="FK484">
        <v>0</v>
      </c>
      <c r="FL484">
        <v>490.01804</v>
      </c>
      <c r="FM484">
        <v>-0.0419230757610703</v>
      </c>
      <c r="FN484">
        <v>-9.69999994376113</v>
      </c>
      <c r="FO484">
        <v>10438.88</v>
      </c>
      <c r="FP484">
        <v>15</v>
      </c>
      <c r="FQ484">
        <v>0</v>
      </c>
      <c r="FR484" t="s">
        <v>441</v>
      </c>
      <c r="FS484">
        <v>1747249705.1</v>
      </c>
      <c r="FT484">
        <v>1747249711.1</v>
      </c>
      <c r="FU484">
        <v>0</v>
      </c>
      <c r="FV484">
        <v>0.871</v>
      </c>
      <c r="FW484">
        <v>0.066</v>
      </c>
      <c r="FX484">
        <v>5.486</v>
      </c>
      <c r="FY484">
        <v>0.145</v>
      </c>
      <c r="FZ484">
        <v>420</v>
      </c>
      <c r="GA484">
        <v>16</v>
      </c>
      <c r="GB484">
        <v>0.27</v>
      </c>
      <c r="GC484">
        <v>0.16</v>
      </c>
      <c r="GD484">
        <v>-33.6009952380952</v>
      </c>
      <c r="GE484">
        <v>1.77829870129873</v>
      </c>
      <c r="GF484">
        <v>0.53485736814878</v>
      </c>
      <c r="GG484">
        <v>0</v>
      </c>
      <c r="GH484">
        <v>490.025088235294</v>
      </c>
      <c r="GI484">
        <v>-0.11631779942256</v>
      </c>
      <c r="GJ484">
        <v>0.208196932741025</v>
      </c>
      <c r="GK484">
        <v>-1</v>
      </c>
      <c r="GL484">
        <v>2.89603428571429</v>
      </c>
      <c r="GM484">
        <v>-0.155229350649349</v>
      </c>
      <c r="GN484">
        <v>0.0209468962518326</v>
      </c>
      <c r="GO484">
        <v>0</v>
      </c>
      <c r="GP484">
        <v>0</v>
      </c>
      <c r="GQ484">
        <v>2</v>
      </c>
      <c r="GR484" t="s">
        <v>467</v>
      </c>
      <c r="GS484">
        <v>3.12563</v>
      </c>
      <c r="GT484">
        <v>2.65689</v>
      </c>
      <c r="GU484">
        <v>0.197065</v>
      </c>
      <c r="GV484">
        <v>0.200228</v>
      </c>
      <c r="GW484">
        <v>0.101541</v>
      </c>
      <c r="GX484">
        <v>0.0931154</v>
      </c>
      <c r="GY484">
        <v>20780.9</v>
      </c>
      <c r="GZ484">
        <v>19540.1</v>
      </c>
      <c r="HA484">
        <v>23142.1</v>
      </c>
      <c r="HB484">
        <v>23786.3</v>
      </c>
      <c r="HC484">
        <v>35439.8</v>
      </c>
      <c r="HD484">
        <v>35709.9</v>
      </c>
      <c r="HE484">
        <v>41717.8</v>
      </c>
      <c r="HF484">
        <v>42411.2</v>
      </c>
      <c r="HG484">
        <v>1.91165</v>
      </c>
      <c r="HH484">
        <v>1.81063</v>
      </c>
      <c r="HI484">
        <v>0.150193</v>
      </c>
      <c r="HJ484">
        <v>0</v>
      </c>
      <c r="HK484">
        <v>27.5616</v>
      </c>
      <c r="HL484">
        <v>999.9</v>
      </c>
      <c r="HM484">
        <v>51.154</v>
      </c>
      <c r="HN484">
        <v>30.545</v>
      </c>
      <c r="HO484">
        <v>24.9884</v>
      </c>
      <c r="HP484">
        <v>53.875</v>
      </c>
      <c r="HQ484">
        <v>42.6402</v>
      </c>
      <c r="HR484">
        <v>1</v>
      </c>
      <c r="HS484">
        <v>0.0012373</v>
      </c>
      <c r="HT484">
        <v>-0.126955</v>
      </c>
      <c r="HU484">
        <v>20.2182</v>
      </c>
      <c r="HV484">
        <v>5.23346</v>
      </c>
      <c r="HW484">
        <v>11.992</v>
      </c>
      <c r="HX484">
        <v>4.9557</v>
      </c>
      <c r="HY484">
        <v>3.30398</v>
      </c>
      <c r="HZ484">
        <v>999.9</v>
      </c>
      <c r="IA484">
        <v>9999</v>
      </c>
      <c r="IB484">
        <v>9999</v>
      </c>
      <c r="IC484">
        <v>9999</v>
      </c>
      <c r="ID484">
        <v>1.86856</v>
      </c>
      <c r="IE484">
        <v>1.86429</v>
      </c>
      <c r="IF484">
        <v>1.87181</v>
      </c>
      <c r="IG484">
        <v>1.86276</v>
      </c>
      <c r="IH484">
        <v>1.86217</v>
      </c>
      <c r="II484">
        <v>1.86859</v>
      </c>
      <c r="IJ484">
        <v>1.85879</v>
      </c>
      <c r="IK484">
        <v>1.86509</v>
      </c>
      <c r="IL484">
        <v>5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7.66</v>
      </c>
      <c r="IZ484">
        <v>0.343</v>
      </c>
      <c r="JA484">
        <v>4.24591870636989</v>
      </c>
      <c r="JB484">
        <v>0.00406324532283829</v>
      </c>
      <c r="JC484">
        <v>-1.45373754250553e-06</v>
      </c>
      <c r="JD484">
        <v>2.45784242640463e-10</v>
      </c>
      <c r="JE484">
        <v>0.0444475935836347</v>
      </c>
      <c r="JF484">
        <v>0.00491888386651684</v>
      </c>
      <c r="JG484">
        <v>0.000226889049496401</v>
      </c>
      <c r="JH484">
        <v>4.01595507822366e-06</v>
      </c>
      <c r="JI484">
        <v>-0</v>
      </c>
      <c r="JJ484">
        <v>2035</v>
      </c>
      <c r="JK484">
        <v>2</v>
      </c>
      <c r="JL484">
        <v>30</v>
      </c>
      <c r="JM484">
        <v>187223.4</v>
      </c>
      <c r="JN484">
        <v>187223.3</v>
      </c>
      <c r="JO484">
        <v>2.69531</v>
      </c>
      <c r="JP484">
        <v>2.34497</v>
      </c>
      <c r="JQ484">
        <v>1.49902</v>
      </c>
      <c r="JR484">
        <v>2.32666</v>
      </c>
      <c r="JS484">
        <v>1.54419</v>
      </c>
      <c r="JT484">
        <v>2.30591</v>
      </c>
      <c r="JU484">
        <v>35.8711</v>
      </c>
      <c r="JV484">
        <v>24.1225</v>
      </c>
      <c r="JW484">
        <v>18</v>
      </c>
      <c r="JX484">
        <v>546.261</v>
      </c>
      <c r="JY484">
        <v>425.29</v>
      </c>
      <c r="JZ484">
        <v>27.4963</v>
      </c>
      <c r="KA484">
        <v>27.592</v>
      </c>
      <c r="KB484">
        <v>29.9999</v>
      </c>
      <c r="KC484">
        <v>27.4509</v>
      </c>
      <c r="KD484">
        <v>27.4754</v>
      </c>
      <c r="KE484">
        <v>53.9855</v>
      </c>
      <c r="KF484">
        <v>28.5558</v>
      </c>
      <c r="KG484">
        <v>56.309</v>
      </c>
      <c r="KH484">
        <v>27.4964</v>
      </c>
      <c r="KI484">
        <v>1389.75</v>
      </c>
      <c r="KJ484">
        <v>21.2296</v>
      </c>
      <c r="KK484">
        <v>93.5034</v>
      </c>
      <c r="KL484">
        <v>98.8476</v>
      </c>
    </row>
    <row r="485" spans="1:298">
      <c r="A485">
        <v>469</v>
      </c>
      <c r="B485">
        <v>1758483115.1</v>
      </c>
      <c r="C485">
        <v>13787</v>
      </c>
      <c r="D485" t="s">
        <v>1385</v>
      </c>
      <c r="E485" t="s">
        <v>1386</v>
      </c>
      <c r="F485">
        <v>5</v>
      </c>
      <c r="G485" t="s">
        <v>436</v>
      </c>
      <c r="H485" t="s">
        <v>1220</v>
      </c>
      <c r="I485" t="s">
        <v>438</v>
      </c>
      <c r="J485">
        <v>1758483106.94615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1407.10452363636</v>
      </c>
      <c r="AL485">
        <v>1385.69090909091</v>
      </c>
      <c r="AM485">
        <v>3.31613852813844</v>
      </c>
      <c r="AN485">
        <v>63.94</v>
      </c>
      <c r="AO485">
        <f>(AQ485 - AP485 + DZ485*1E3/(8.314*(EB485+273.15)) * AS485/DY485 * AR485) * DY485/(100*DM485) * 1000/(1000 - AQ485)</f>
        <v>0</v>
      </c>
      <c r="AP485">
        <v>21.2002615449456</v>
      </c>
      <c r="AQ485">
        <v>24.0886342657343</v>
      </c>
      <c r="AR485">
        <v>1.10015220730334e-05</v>
      </c>
      <c r="AS485">
        <v>94.9993966536346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2.96</v>
      </c>
      <c r="DN485">
        <v>0.5</v>
      </c>
      <c r="DO485" t="s">
        <v>440</v>
      </c>
      <c r="DP485">
        <v>2</v>
      </c>
      <c r="DQ485" t="b">
        <v>1</v>
      </c>
      <c r="DR485">
        <v>1758483106.94615</v>
      </c>
      <c r="DS485">
        <v>1328.79538461538</v>
      </c>
      <c r="DT485">
        <v>1361.76846153846</v>
      </c>
      <c r="DU485">
        <v>24.0843076923077</v>
      </c>
      <c r="DV485">
        <v>21.1997307692308</v>
      </c>
      <c r="DW485">
        <v>1321.15384615385</v>
      </c>
      <c r="DX485">
        <v>23.7414461538462</v>
      </c>
      <c r="DY485">
        <v>500.023307692308</v>
      </c>
      <c r="DZ485">
        <v>89.9774384615385</v>
      </c>
      <c r="EA485">
        <v>0.0315114384615385</v>
      </c>
      <c r="EB485">
        <v>30.2608461538462</v>
      </c>
      <c r="EC485">
        <v>29.9991307692308</v>
      </c>
      <c r="ED485">
        <v>999.9</v>
      </c>
      <c r="EE485">
        <v>0</v>
      </c>
      <c r="EF485">
        <v>0</v>
      </c>
      <c r="EG485">
        <v>10001.4392307692</v>
      </c>
      <c r="EH485">
        <v>0</v>
      </c>
      <c r="EI485">
        <v>11.2953</v>
      </c>
      <c r="EJ485">
        <v>-32.9712153846154</v>
      </c>
      <c r="EK485">
        <v>1361.58923076923</v>
      </c>
      <c r="EL485">
        <v>1391.26230769231</v>
      </c>
      <c r="EM485">
        <v>2.88458</v>
      </c>
      <c r="EN485">
        <v>1361.76846153846</v>
      </c>
      <c r="EO485">
        <v>21.1997307692308</v>
      </c>
      <c r="EP485">
        <v>2.16704461538462</v>
      </c>
      <c r="EQ485">
        <v>1.90749846153846</v>
      </c>
      <c r="ER485">
        <v>18.7207538461538</v>
      </c>
      <c r="ES485">
        <v>16.6967076923077</v>
      </c>
      <c r="ET485">
        <v>2000.03230769231</v>
      </c>
      <c r="EU485">
        <v>0.979994923076923</v>
      </c>
      <c r="EV485">
        <v>0.0200051384615385</v>
      </c>
      <c r="EW485">
        <v>0</v>
      </c>
      <c r="EX485">
        <v>489.966307692308</v>
      </c>
      <c r="EY485">
        <v>5.00016</v>
      </c>
      <c r="EZ485">
        <v>10438.1615384615</v>
      </c>
      <c r="FA485">
        <v>18234.4615384615</v>
      </c>
      <c r="FB485">
        <v>48.5</v>
      </c>
      <c r="FC485">
        <v>48.9466923076923</v>
      </c>
      <c r="FD485">
        <v>48.8797692307692</v>
      </c>
      <c r="FE485">
        <v>48.5095384615385</v>
      </c>
      <c r="FF485">
        <v>50.3265384615385</v>
      </c>
      <c r="FG485">
        <v>1955.12230769231</v>
      </c>
      <c r="FH485">
        <v>39.91</v>
      </c>
      <c r="FI485">
        <v>0</v>
      </c>
      <c r="FJ485">
        <v>1758483116.6</v>
      </c>
      <c r="FK485">
        <v>0</v>
      </c>
      <c r="FL485">
        <v>490.010769230769</v>
      </c>
      <c r="FM485">
        <v>-1.26940172254417</v>
      </c>
      <c r="FN485">
        <v>-10.7316238843077</v>
      </c>
      <c r="FO485">
        <v>10437.9038461538</v>
      </c>
      <c r="FP485">
        <v>15</v>
      </c>
      <c r="FQ485">
        <v>0</v>
      </c>
      <c r="FR485" t="s">
        <v>441</v>
      </c>
      <c r="FS485">
        <v>1747249705.1</v>
      </c>
      <c r="FT485">
        <v>1747249711.1</v>
      </c>
      <c r="FU485">
        <v>0</v>
      </c>
      <c r="FV485">
        <v>0.871</v>
      </c>
      <c r="FW485">
        <v>0.066</v>
      </c>
      <c r="FX485">
        <v>5.486</v>
      </c>
      <c r="FY485">
        <v>0.145</v>
      </c>
      <c r="FZ485">
        <v>420</v>
      </c>
      <c r="GA485">
        <v>16</v>
      </c>
      <c r="GB485">
        <v>0.27</v>
      </c>
      <c r="GC485">
        <v>0.16</v>
      </c>
      <c r="GD485">
        <v>-33.313015</v>
      </c>
      <c r="GE485">
        <v>7.06652481203016</v>
      </c>
      <c r="GF485">
        <v>0.755685092664266</v>
      </c>
      <c r="GG485">
        <v>0</v>
      </c>
      <c r="GH485">
        <v>489.989852941177</v>
      </c>
      <c r="GI485">
        <v>-0.0516272002180378</v>
      </c>
      <c r="GJ485">
        <v>0.217977890453703</v>
      </c>
      <c r="GK485">
        <v>-1</v>
      </c>
      <c r="GL485">
        <v>2.8854025</v>
      </c>
      <c r="GM485">
        <v>0.0175926315789443</v>
      </c>
      <c r="GN485">
        <v>0.00822255974438623</v>
      </c>
      <c r="GO485">
        <v>1</v>
      </c>
      <c r="GP485">
        <v>1</v>
      </c>
      <c r="GQ485">
        <v>2</v>
      </c>
      <c r="GR485" t="s">
        <v>448</v>
      </c>
      <c r="GS485">
        <v>3.12551</v>
      </c>
      <c r="GT485">
        <v>2.65697</v>
      </c>
      <c r="GU485">
        <v>0.198532</v>
      </c>
      <c r="GV485">
        <v>0.201569</v>
      </c>
      <c r="GW485">
        <v>0.101534</v>
      </c>
      <c r="GX485">
        <v>0.0931152</v>
      </c>
      <c r="GY485">
        <v>20743.2</v>
      </c>
      <c r="GZ485">
        <v>19507.2</v>
      </c>
      <c r="HA485">
        <v>23142.3</v>
      </c>
      <c r="HB485">
        <v>23786.1</v>
      </c>
      <c r="HC485">
        <v>35440.1</v>
      </c>
      <c r="HD485">
        <v>35710.1</v>
      </c>
      <c r="HE485">
        <v>41717.8</v>
      </c>
      <c r="HF485">
        <v>42411.2</v>
      </c>
      <c r="HG485">
        <v>1.9114</v>
      </c>
      <c r="HH485">
        <v>1.81068</v>
      </c>
      <c r="HI485">
        <v>0.150066</v>
      </c>
      <c r="HJ485">
        <v>0</v>
      </c>
      <c r="HK485">
        <v>27.5602</v>
      </c>
      <c r="HL485">
        <v>999.9</v>
      </c>
      <c r="HM485">
        <v>51.154</v>
      </c>
      <c r="HN485">
        <v>30.534</v>
      </c>
      <c r="HO485">
        <v>24.9749</v>
      </c>
      <c r="HP485">
        <v>54.485</v>
      </c>
      <c r="HQ485">
        <v>42.6683</v>
      </c>
      <c r="HR485">
        <v>1</v>
      </c>
      <c r="HS485">
        <v>0.00106961</v>
      </c>
      <c r="HT485">
        <v>-0.106765</v>
      </c>
      <c r="HU485">
        <v>20.2179</v>
      </c>
      <c r="HV485">
        <v>5.23226</v>
      </c>
      <c r="HW485">
        <v>11.992</v>
      </c>
      <c r="HX485">
        <v>4.9553</v>
      </c>
      <c r="HY485">
        <v>3.30387</v>
      </c>
      <c r="HZ485">
        <v>999.9</v>
      </c>
      <c r="IA485">
        <v>9999</v>
      </c>
      <c r="IB485">
        <v>9999</v>
      </c>
      <c r="IC485">
        <v>9999</v>
      </c>
      <c r="ID485">
        <v>1.86857</v>
      </c>
      <c r="IE485">
        <v>1.86431</v>
      </c>
      <c r="IF485">
        <v>1.87182</v>
      </c>
      <c r="IG485">
        <v>1.86278</v>
      </c>
      <c r="IH485">
        <v>1.86218</v>
      </c>
      <c r="II485">
        <v>1.86859</v>
      </c>
      <c r="IJ485">
        <v>1.85881</v>
      </c>
      <c r="IK485">
        <v>1.86512</v>
      </c>
      <c r="IL485">
        <v>5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7.69</v>
      </c>
      <c r="IZ485">
        <v>0.343</v>
      </c>
      <c r="JA485">
        <v>4.24591870636989</v>
      </c>
      <c r="JB485">
        <v>0.00406324532283829</v>
      </c>
      <c r="JC485">
        <v>-1.45373754250553e-06</v>
      </c>
      <c r="JD485">
        <v>2.45784242640463e-10</v>
      </c>
      <c r="JE485">
        <v>0.0444475935836347</v>
      </c>
      <c r="JF485">
        <v>0.00491888386651684</v>
      </c>
      <c r="JG485">
        <v>0.000226889049496401</v>
      </c>
      <c r="JH485">
        <v>4.01595507822366e-06</v>
      </c>
      <c r="JI485">
        <v>-0</v>
      </c>
      <c r="JJ485">
        <v>2035</v>
      </c>
      <c r="JK485">
        <v>2</v>
      </c>
      <c r="JL485">
        <v>30</v>
      </c>
      <c r="JM485">
        <v>187223.5</v>
      </c>
      <c r="JN485">
        <v>187223.4</v>
      </c>
      <c r="JO485">
        <v>2.72217</v>
      </c>
      <c r="JP485">
        <v>2.34985</v>
      </c>
      <c r="JQ485">
        <v>1.4978</v>
      </c>
      <c r="JR485">
        <v>2.32666</v>
      </c>
      <c r="JS485">
        <v>1.54419</v>
      </c>
      <c r="JT485">
        <v>2.24731</v>
      </c>
      <c r="JU485">
        <v>35.8711</v>
      </c>
      <c r="JV485">
        <v>24.1138</v>
      </c>
      <c r="JW485">
        <v>18</v>
      </c>
      <c r="JX485">
        <v>546.09</v>
      </c>
      <c r="JY485">
        <v>425.305</v>
      </c>
      <c r="JZ485">
        <v>27.4946</v>
      </c>
      <c r="KA485">
        <v>27.5901</v>
      </c>
      <c r="KB485">
        <v>29.9999</v>
      </c>
      <c r="KC485">
        <v>27.4497</v>
      </c>
      <c r="KD485">
        <v>27.4734</v>
      </c>
      <c r="KE485">
        <v>54.5755</v>
      </c>
      <c r="KF485">
        <v>28.5558</v>
      </c>
      <c r="KG485">
        <v>56.309</v>
      </c>
      <c r="KH485">
        <v>27.4891</v>
      </c>
      <c r="KI485">
        <v>1410.24</v>
      </c>
      <c r="KJ485">
        <v>21.2399</v>
      </c>
      <c r="KK485">
        <v>93.5036</v>
      </c>
      <c r="KL485">
        <v>98.8475</v>
      </c>
    </row>
    <row r="486" spans="1:298">
      <c r="A486">
        <v>470</v>
      </c>
      <c r="B486">
        <v>1758483120.1</v>
      </c>
      <c r="C486">
        <v>13792</v>
      </c>
      <c r="D486" t="s">
        <v>1387</v>
      </c>
      <c r="E486" t="s">
        <v>1388</v>
      </c>
      <c r="F486">
        <v>5</v>
      </c>
      <c r="G486" t="s">
        <v>436</v>
      </c>
      <c r="H486" t="s">
        <v>1220</v>
      </c>
      <c r="I486" t="s">
        <v>438</v>
      </c>
      <c r="J486">
        <v>1758483111.94615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1423.39734874459</v>
      </c>
      <c r="AL486">
        <v>1401.90375757576</v>
      </c>
      <c r="AM486">
        <v>3.23690909090895</v>
      </c>
      <c r="AN486">
        <v>63.94</v>
      </c>
      <c r="AO486">
        <f>(AQ486 - AP486 + DZ486*1E3/(8.314*(EB486+273.15)) * AS486/DY486 * AR486) * DY486/(100*DM486) * 1000/(1000 - AQ486)</f>
        <v>0</v>
      </c>
      <c r="AP486">
        <v>21.1994410442749</v>
      </c>
      <c r="AQ486">
        <v>24.0822160839161</v>
      </c>
      <c r="AR486">
        <v>-5.42012986494487e-05</v>
      </c>
      <c r="AS486">
        <v>94.9993966536346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2.96</v>
      </c>
      <c r="DN486">
        <v>0.5</v>
      </c>
      <c r="DO486" t="s">
        <v>440</v>
      </c>
      <c r="DP486">
        <v>2</v>
      </c>
      <c r="DQ486" t="b">
        <v>1</v>
      </c>
      <c r="DR486">
        <v>1758483111.94615</v>
      </c>
      <c r="DS486">
        <v>1345.15</v>
      </c>
      <c r="DT486">
        <v>1378.00923076923</v>
      </c>
      <c r="DU486">
        <v>24.0874384615385</v>
      </c>
      <c r="DV486">
        <v>21.1998230769231</v>
      </c>
      <c r="DW486">
        <v>1337.48461538462</v>
      </c>
      <c r="DX486">
        <v>23.7445</v>
      </c>
      <c r="DY486">
        <v>499.970230769231</v>
      </c>
      <c r="DZ486">
        <v>89.9773384615385</v>
      </c>
      <c r="EA486">
        <v>0.0315301</v>
      </c>
      <c r="EB486">
        <v>30.2537230769231</v>
      </c>
      <c r="EC486">
        <v>30.0026307692308</v>
      </c>
      <c r="ED486">
        <v>999.9</v>
      </c>
      <c r="EE486">
        <v>0</v>
      </c>
      <c r="EF486">
        <v>0</v>
      </c>
      <c r="EG486">
        <v>9996.58153846154</v>
      </c>
      <c r="EH486">
        <v>0</v>
      </c>
      <c r="EI486">
        <v>11.2953</v>
      </c>
      <c r="EJ486">
        <v>-32.8565615384615</v>
      </c>
      <c r="EK486">
        <v>1378.35307692308</v>
      </c>
      <c r="EL486">
        <v>1407.85538461538</v>
      </c>
      <c r="EM486">
        <v>2.88761307692308</v>
      </c>
      <c r="EN486">
        <v>1378.00923076923</v>
      </c>
      <c r="EO486">
        <v>21.1998230769231</v>
      </c>
      <c r="EP486">
        <v>2.16732384615385</v>
      </c>
      <c r="EQ486">
        <v>1.90750384615385</v>
      </c>
      <c r="ER486">
        <v>18.7228076923077</v>
      </c>
      <c r="ES486">
        <v>16.6967538461538</v>
      </c>
      <c r="ET486">
        <v>2000.02076923077</v>
      </c>
      <c r="EU486">
        <v>0.979994692307692</v>
      </c>
      <c r="EV486">
        <v>0.0200053538461538</v>
      </c>
      <c r="EW486">
        <v>0</v>
      </c>
      <c r="EX486">
        <v>489.871692307692</v>
      </c>
      <c r="EY486">
        <v>5.00016</v>
      </c>
      <c r="EZ486">
        <v>10437.1615384615</v>
      </c>
      <c r="FA486">
        <v>18234.3615384615</v>
      </c>
      <c r="FB486">
        <v>48.4951538461538</v>
      </c>
      <c r="FC486">
        <v>48.9418461538462</v>
      </c>
      <c r="FD486">
        <v>48.875</v>
      </c>
      <c r="FE486">
        <v>48.5047692307692</v>
      </c>
      <c r="FF486">
        <v>50.3313846153846</v>
      </c>
      <c r="FG486">
        <v>1955.11076923077</v>
      </c>
      <c r="FH486">
        <v>39.91</v>
      </c>
      <c r="FI486">
        <v>0</v>
      </c>
      <c r="FJ486">
        <v>1758483121.4</v>
      </c>
      <c r="FK486">
        <v>0</v>
      </c>
      <c r="FL486">
        <v>489.916269230769</v>
      </c>
      <c r="FM486">
        <v>-1.0574700966121</v>
      </c>
      <c r="FN486">
        <v>-10.6735042517264</v>
      </c>
      <c r="FO486">
        <v>10437.0461538462</v>
      </c>
      <c r="FP486">
        <v>15</v>
      </c>
      <c r="FQ486">
        <v>0</v>
      </c>
      <c r="FR486" t="s">
        <v>441</v>
      </c>
      <c r="FS486">
        <v>1747249705.1</v>
      </c>
      <c r="FT486">
        <v>1747249711.1</v>
      </c>
      <c r="FU486">
        <v>0</v>
      </c>
      <c r="FV486">
        <v>0.871</v>
      </c>
      <c r="FW486">
        <v>0.066</v>
      </c>
      <c r="FX486">
        <v>5.486</v>
      </c>
      <c r="FY486">
        <v>0.145</v>
      </c>
      <c r="FZ486">
        <v>420</v>
      </c>
      <c r="GA486">
        <v>16</v>
      </c>
      <c r="GB486">
        <v>0.27</v>
      </c>
      <c r="GC486">
        <v>0.16</v>
      </c>
      <c r="GD486">
        <v>-32.9451333333333</v>
      </c>
      <c r="GE486">
        <v>3.01340259740256</v>
      </c>
      <c r="GF486">
        <v>0.657692338214482</v>
      </c>
      <c r="GG486">
        <v>0</v>
      </c>
      <c r="GH486">
        <v>489.961882352941</v>
      </c>
      <c r="GI486">
        <v>-1.09995416901824</v>
      </c>
      <c r="GJ486">
        <v>0.222918577156603</v>
      </c>
      <c r="GK486">
        <v>-1</v>
      </c>
      <c r="GL486">
        <v>2.88494476190476</v>
      </c>
      <c r="GM486">
        <v>0.0407181818181813</v>
      </c>
      <c r="GN486">
        <v>0.00574811904559733</v>
      </c>
      <c r="GO486">
        <v>1</v>
      </c>
      <c r="GP486">
        <v>1</v>
      </c>
      <c r="GQ486">
        <v>2</v>
      </c>
      <c r="GR486" t="s">
        <v>448</v>
      </c>
      <c r="GS486">
        <v>3.12545</v>
      </c>
      <c r="GT486">
        <v>2.65767</v>
      </c>
      <c r="GU486">
        <v>0.199981</v>
      </c>
      <c r="GV486">
        <v>0.2032</v>
      </c>
      <c r="GW486">
        <v>0.101513</v>
      </c>
      <c r="GX486">
        <v>0.0931063</v>
      </c>
      <c r="GY486">
        <v>20705.4</v>
      </c>
      <c r="GZ486">
        <v>19467.5</v>
      </c>
      <c r="HA486">
        <v>23141.9</v>
      </c>
      <c r="HB486">
        <v>23786.3</v>
      </c>
      <c r="HC486">
        <v>35440.7</v>
      </c>
      <c r="HD486">
        <v>35710.5</v>
      </c>
      <c r="HE486">
        <v>41717.4</v>
      </c>
      <c r="HF486">
        <v>42411.2</v>
      </c>
      <c r="HG486">
        <v>1.91157</v>
      </c>
      <c r="HH486">
        <v>1.81072</v>
      </c>
      <c r="HI486">
        <v>0.148825</v>
      </c>
      <c r="HJ486">
        <v>0</v>
      </c>
      <c r="HK486">
        <v>27.5587</v>
      </c>
      <c r="HL486">
        <v>999.9</v>
      </c>
      <c r="HM486">
        <v>51.154</v>
      </c>
      <c r="HN486">
        <v>30.534</v>
      </c>
      <c r="HO486">
        <v>24.9743</v>
      </c>
      <c r="HP486">
        <v>54.615</v>
      </c>
      <c r="HQ486">
        <v>42.8446</v>
      </c>
      <c r="HR486">
        <v>1</v>
      </c>
      <c r="HS486">
        <v>0.000668191</v>
      </c>
      <c r="HT486">
        <v>-0.108061</v>
      </c>
      <c r="HU486">
        <v>20.2183</v>
      </c>
      <c r="HV486">
        <v>5.23271</v>
      </c>
      <c r="HW486">
        <v>11.992</v>
      </c>
      <c r="HX486">
        <v>4.95565</v>
      </c>
      <c r="HY486">
        <v>3.3039</v>
      </c>
      <c r="HZ486">
        <v>999.9</v>
      </c>
      <c r="IA486">
        <v>9999</v>
      </c>
      <c r="IB486">
        <v>9999</v>
      </c>
      <c r="IC486">
        <v>9999</v>
      </c>
      <c r="ID486">
        <v>1.86858</v>
      </c>
      <c r="IE486">
        <v>1.86429</v>
      </c>
      <c r="IF486">
        <v>1.87181</v>
      </c>
      <c r="IG486">
        <v>1.86277</v>
      </c>
      <c r="IH486">
        <v>1.86218</v>
      </c>
      <c r="II486">
        <v>1.86859</v>
      </c>
      <c r="IJ486">
        <v>1.85881</v>
      </c>
      <c r="IK486">
        <v>1.86509</v>
      </c>
      <c r="IL486">
        <v>5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7.71</v>
      </c>
      <c r="IZ486">
        <v>0.3428</v>
      </c>
      <c r="JA486">
        <v>4.24591870636989</v>
      </c>
      <c r="JB486">
        <v>0.00406324532283829</v>
      </c>
      <c r="JC486">
        <v>-1.45373754250553e-06</v>
      </c>
      <c r="JD486">
        <v>2.45784242640463e-10</v>
      </c>
      <c r="JE486">
        <v>0.0444475935836347</v>
      </c>
      <c r="JF486">
        <v>0.00491888386651684</v>
      </c>
      <c r="JG486">
        <v>0.000226889049496401</v>
      </c>
      <c r="JH486">
        <v>4.01595507822366e-06</v>
      </c>
      <c r="JI486">
        <v>-0</v>
      </c>
      <c r="JJ486">
        <v>2035</v>
      </c>
      <c r="JK486">
        <v>2</v>
      </c>
      <c r="JL486">
        <v>30</v>
      </c>
      <c r="JM486">
        <v>187223.6</v>
      </c>
      <c r="JN486">
        <v>187223.5</v>
      </c>
      <c r="JO486">
        <v>2.74902</v>
      </c>
      <c r="JP486">
        <v>2.33887</v>
      </c>
      <c r="JQ486">
        <v>1.4978</v>
      </c>
      <c r="JR486">
        <v>2.32666</v>
      </c>
      <c r="JS486">
        <v>1.54419</v>
      </c>
      <c r="JT486">
        <v>2.36572</v>
      </c>
      <c r="JU486">
        <v>35.8711</v>
      </c>
      <c r="JV486">
        <v>24.1313</v>
      </c>
      <c r="JW486">
        <v>18</v>
      </c>
      <c r="JX486">
        <v>546.186</v>
      </c>
      <c r="JY486">
        <v>425.321</v>
      </c>
      <c r="JZ486">
        <v>27.4879</v>
      </c>
      <c r="KA486">
        <v>27.5877</v>
      </c>
      <c r="KB486">
        <v>29.9999</v>
      </c>
      <c r="KC486">
        <v>27.4479</v>
      </c>
      <c r="KD486">
        <v>27.4717</v>
      </c>
      <c r="KE486">
        <v>55.0631</v>
      </c>
      <c r="KF486">
        <v>28.5558</v>
      </c>
      <c r="KG486">
        <v>56.309</v>
      </c>
      <c r="KH486">
        <v>27.4867</v>
      </c>
      <c r="KI486">
        <v>1423.77</v>
      </c>
      <c r="KJ486">
        <v>21.1808</v>
      </c>
      <c r="KK486">
        <v>93.5025</v>
      </c>
      <c r="KL486">
        <v>98.8476</v>
      </c>
    </row>
    <row r="487" spans="1:298">
      <c r="A487">
        <v>471</v>
      </c>
      <c r="B487">
        <v>1758483125.1</v>
      </c>
      <c r="C487">
        <v>13797</v>
      </c>
      <c r="D487" t="s">
        <v>1389</v>
      </c>
      <c r="E487" t="s">
        <v>1390</v>
      </c>
      <c r="F487">
        <v>5</v>
      </c>
      <c r="G487" t="s">
        <v>436</v>
      </c>
      <c r="H487" t="s">
        <v>1220</v>
      </c>
      <c r="I487" t="s">
        <v>438</v>
      </c>
      <c r="J487">
        <v>1758483116.94615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1441.78215747186</v>
      </c>
      <c r="AL487">
        <v>1419.54248484848</v>
      </c>
      <c r="AM487">
        <v>3.54294372294355</v>
      </c>
      <c r="AN487">
        <v>63.94</v>
      </c>
      <c r="AO487">
        <f>(AQ487 - AP487 + DZ487*1E3/(8.314*(EB487+273.15)) * AS487/DY487 * AR487) * DY487/(100*DM487) * 1000/(1000 - AQ487)</f>
        <v>0</v>
      </c>
      <c r="AP487">
        <v>21.1960189852377</v>
      </c>
      <c r="AQ487">
        <v>24.077862937063</v>
      </c>
      <c r="AR487">
        <v>-5.65635918502722e-05</v>
      </c>
      <c r="AS487">
        <v>94.9993966536346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2.96</v>
      </c>
      <c r="DN487">
        <v>0.5</v>
      </c>
      <c r="DO487" t="s">
        <v>440</v>
      </c>
      <c r="DP487">
        <v>2</v>
      </c>
      <c r="DQ487" t="b">
        <v>1</v>
      </c>
      <c r="DR487">
        <v>1758483116.94615</v>
      </c>
      <c r="DS487">
        <v>1361.55153846154</v>
      </c>
      <c r="DT487">
        <v>1394.46692307692</v>
      </c>
      <c r="DU487">
        <v>24.0850461538462</v>
      </c>
      <c r="DV487">
        <v>21.1980846153846</v>
      </c>
      <c r="DW487">
        <v>1353.86153846154</v>
      </c>
      <c r="DX487">
        <v>23.7421615384615</v>
      </c>
      <c r="DY487">
        <v>499.968384615385</v>
      </c>
      <c r="DZ487">
        <v>89.9773538461538</v>
      </c>
      <c r="EA487">
        <v>0.0316798692307692</v>
      </c>
      <c r="EB487">
        <v>30.2451846153846</v>
      </c>
      <c r="EC487">
        <v>29.9949461538462</v>
      </c>
      <c r="ED487">
        <v>999.9</v>
      </c>
      <c r="EE487">
        <v>0</v>
      </c>
      <c r="EF487">
        <v>0</v>
      </c>
      <c r="EG487">
        <v>10001.8753846154</v>
      </c>
      <c r="EH487">
        <v>0</v>
      </c>
      <c r="EI487">
        <v>11.2953</v>
      </c>
      <c r="EJ487">
        <v>-32.9131846153846</v>
      </c>
      <c r="EK487">
        <v>1395.15538461538</v>
      </c>
      <c r="EL487">
        <v>1424.66692307692</v>
      </c>
      <c r="EM487">
        <v>2.88695461538462</v>
      </c>
      <c r="EN487">
        <v>1394.46692307692</v>
      </c>
      <c r="EO487">
        <v>21.1980846153846</v>
      </c>
      <c r="EP487">
        <v>2.16710923076923</v>
      </c>
      <c r="EQ487">
        <v>1.90734692307692</v>
      </c>
      <c r="ER487">
        <v>18.7212230769231</v>
      </c>
      <c r="ES487">
        <v>16.6954615384615</v>
      </c>
      <c r="ET487">
        <v>1999.98615384615</v>
      </c>
      <c r="EU487">
        <v>0.979994230769231</v>
      </c>
      <c r="EV487">
        <v>0.0200057846153846</v>
      </c>
      <c r="EW487">
        <v>0</v>
      </c>
      <c r="EX487">
        <v>489.881307692308</v>
      </c>
      <c r="EY487">
        <v>5.00016</v>
      </c>
      <c r="EZ487">
        <v>10436.1307692308</v>
      </c>
      <c r="FA487">
        <v>18234.0384615385</v>
      </c>
      <c r="FB487">
        <v>48.4951538461538</v>
      </c>
      <c r="FC487">
        <v>48.937</v>
      </c>
      <c r="FD487">
        <v>48.875</v>
      </c>
      <c r="FE487">
        <v>48.5</v>
      </c>
      <c r="FF487">
        <v>50.3216923076923</v>
      </c>
      <c r="FG487">
        <v>1955.07615384615</v>
      </c>
      <c r="FH487">
        <v>39.91</v>
      </c>
      <c r="FI487">
        <v>0</v>
      </c>
      <c r="FJ487">
        <v>1758483126.2</v>
      </c>
      <c r="FK487">
        <v>0</v>
      </c>
      <c r="FL487">
        <v>489.897384615385</v>
      </c>
      <c r="FM487">
        <v>-0.222290600404043</v>
      </c>
      <c r="FN487">
        <v>-11.3982905884547</v>
      </c>
      <c r="FO487">
        <v>10436.1307692308</v>
      </c>
      <c r="FP487">
        <v>15</v>
      </c>
      <c r="FQ487">
        <v>0</v>
      </c>
      <c r="FR487" t="s">
        <v>441</v>
      </c>
      <c r="FS487">
        <v>1747249705.1</v>
      </c>
      <c r="FT487">
        <v>1747249711.1</v>
      </c>
      <c r="FU487">
        <v>0</v>
      </c>
      <c r="FV487">
        <v>0.871</v>
      </c>
      <c r="FW487">
        <v>0.066</v>
      </c>
      <c r="FX487">
        <v>5.486</v>
      </c>
      <c r="FY487">
        <v>0.145</v>
      </c>
      <c r="FZ487">
        <v>420</v>
      </c>
      <c r="GA487">
        <v>16</v>
      </c>
      <c r="GB487">
        <v>0.27</v>
      </c>
      <c r="GC487">
        <v>0.16</v>
      </c>
      <c r="GD487">
        <v>-32.992615</v>
      </c>
      <c r="GE487">
        <v>-1.7125218045113</v>
      </c>
      <c r="GF487">
        <v>0.721895059738603</v>
      </c>
      <c r="GG487">
        <v>0</v>
      </c>
      <c r="GH487">
        <v>489.929</v>
      </c>
      <c r="GI487">
        <v>-0.625943472502543</v>
      </c>
      <c r="GJ487">
        <v>0.188228896950123</v>
      </c>
      <c r="GK487">
        <v>-1</v>
      </c>
      <c r="GL487">
        <v>2.887205</v>
      </c>
      <c r="GM487">
        <v>-0.0139741353383465</v>
      </c>
      <c r="GN487">
        <v>0.00241921991559263</v>
      </c>
      <c r="GO487">
        <v>1</v>
      </c>
      <c r="GP487">
        <v>1</v>
      </c>
      <c r="GQ487">
        <v>2</v>
      </c>
      <c r="GR487" t="s">
        <v>448</v>
      </c>
      <c r="GS487">
        <v>3.12564</v>
      </c>
      <c r="GT487">
        <v>2.6574</v>
      </c>
      <c r="GU487">
        <v>0.201506</v>
      </c>
      <c r="GV487">
        <v>0.204585</v>
      </c>
      <c r="GW487">
        <v>0.101501</v>
      </c>
      <c r="GX487">
        <v>0.0930966</v>
      </c>
      <c r="GY487">
        <v>20666.1</v>
      </c>
      <c r="GZ487">
        <v>19433.6</v>
      </c>
      <c r="HA487">
        <v>23142.1</v>
      </c>
      <c r="HB487">
        <v>23786.2</v>
      </c>
      <c r="HC487">
        <v>35441.5</v>
      </c>
      <c r="HD487">
        <v>35710.7</v>
      </c>
      <c r="HE487">
        <v>41717.6</v>
      </c>
      <c r="HF487">
        <v>42410.9</v>
      </c>
      <c r="HG487">
        <v>1.91182</v>
      </c>
      <c r="HH487">
        <v>1.81045</v>
      </c>
      <c r="HI487">
        <v>0.148565</v>
      </c>
      <c r="HJ487">
        <v>0</v>
      </c>
      <c r="HK487">
        <v>27.5569</v>
      </c>
      <c r="HL487">
        <v>999.9</v>
      </c>
      <c r="HM487">
        <v>51.154</v>
      </c>
      <c r="HN487">
        <v>30.524</v>
      </c>
      <c r="HO487">
        <v>24.9612</v>
      </c>
      <c r="HP487">
        <v>54.115</v>
      </c>
      <c r="HQ487">
        <v>42.7845</v>
      </c>
      <c r="HR487">
        <v>1</v>
      </c>
      <c r="HS487">
        <v>0.00074187</v>
      </c>
      <c r="HT487">
        <v>-0.140123</v>
      </c>
      <c r="HU487">
        <v>20.2183</v>
      </c>
      <c r="HV487">
        <v>5.23241</v>
      </c>
      <c r="HW487">
        <v>11.992</v>
      </c>
      <c r="HX487">
        <v>4.95555</v>
      </c>
      <c r="HY487">
        <v>3.30393</v>
      </c>
      <c r="HZ487">
        <v>999.9</v>
      </c>
      <c r="IA487">
        <v>9999</v>
      </c>
      <c r="IB487">
        <v>9999</v>
      </c>
      <c r="IC487">
        <v>9999</v>
      </c>
      <c r="ID487">
        <v>1.86858</v>
      </c>
      <c r="IE487">
        <v>1.86427</v>
      </c>
      <c r="IF487">
        <v>1.87181</v>
      </c>
      <c r="IG487">
        <v>1.86278</v>
      </c>
      <c r="IH487">
        <v>1.86218</v>
      </c>
      <c r="II487">
        <v>1.86859</v>
      </c>
      <c r="IJ487">
        <v>1.85878</v>
      </c>
      <c r="IK487">
        <v>1.86508</v>
      </c>
      <c r="IL487">
        <v>5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7.73</v>
      </c>
      <c r="IZ487">
        <v>0.3427</v>
      </c>
      <c r="JA487">
        <v>4.24591870636989</v>
      </c>
      <c r="JB487">
        <v>0.00406324532283829</v>
      </c>
      <c r="JC487">
        <v>-1.45373754250553e-06</v>
      </c>
      <c r="JD487">
        <v>2.45784242640463e-10</v>
      </c>
      <c r="JE487">
        <v>0.0444475935836347</v>
      </c>
      <c r="JF487">
        <v>0.00491888386651684</v>
      </c>
      <c r="JG487">
        <v>0.000226889049496401</v>
      </c>
      <c r="JH487">
        <v>4.01595507822366e-06</v>
      </c>
      <c r="JI487">
        <v>-0</v>
      </c>
      <c r="JJ487">
        <v>2035</v>
      </c>
      <c r="JK487">
        <v>2</v>
      </c>
      <c r="JL487">
        <v>30</v>
      </c>
      <c r="JM487">
        <v>187223.7</v>
      </c>
      <c r="JN487">
        <v>187223.6</v>
      </c>
      <c r="JO487">
        <v>2.77466</v>
      </c>
      <c r="JP487">
        <v>2.33398</v>
      </c>
      <c r="JQ487">
        <v>1.49902</v>
      </c>
      <c r="JR487">
        <v>2.32544</v>
      </c>
      <c r="JS487">
        <v>1.54419</v>
      </c>
      <c r="JT487">
        <v>2.3291</v>
      </c>
      <c r="JU487">
        <v>35.8477</v>
      </c>
      <c r="JV487">
        <v>24.1313</v>
      </c>
      <c r="JW487">
        <v>18</v>
      </c>
      <c r="JX487">
        <v>546.329</v>
      </c>
      <c r="JY487">
        <v>425.152</v>
      </c>
      <c r="JZ487">
        <v>27.4855</v>
      </c>
      <c r="KA487">
        <v>27.5856</v>
      </c>
      <c r="KB487">
        <v>30</v>
      </c>
      <c r="KC487">
        <v>27.4456</v>
      </c>
      <c r="KD487">
        <v>27.4705</v>
      </c>
      <c r="KE487">
        <v>55.6346</v>
      </c>
      <c r="KF487">
        <v>28.5558</v>
      </c>
      <c r="KG487">
        <v>56.309</v>
      </c>
      <c r="KH487">
        <v>27.4913</v>
      </c>
      <c r="KI487">
        <v>1444.12</v>
      </c>
      <c r="KJ487">
        <v>21.172</v>
      </c>
      <c r="KK487">
        <v>93.5031</v>
      </c>
      <c r="KL487">
        <v>98.847</v>
      </c>
    </row>
    <row r="488" spans="1:298">
      <c r="A488">
        <v>472</v>
      </c>
      <c r="B488">
        <v>1758483130.1</v>
      </c>
      <c r="C488">
        <v>13802</v>
      </c>
      <c r="D488" t="s">
        <v>1391</v>
      </c>
      <c r="E488" t="s">
        <v>1392</v>
      </c>
      <c r="F488">
        <v>5</v>
      </c>
      <c r="G488" t="s">
        <v>436</v>
      </c>
      <c r="H488" t="s">
        <v>1220</v>
      </c>
      <c r="I488" t="s">
        <v>438</v>
      </c>
      <c r="J488">
        <v>1758483121.94615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1458.20465219048</v>
      </c>
      <c r="AL488">
        <v>1436.16812121212</v>
      </c>
      <c r="AM488">
        <v>3.32964069264057</v>
      </c>
      <c r="AN488">
        <v>63.94</v>
      </c>
      <c r="AO488">
        <f>(AQ488 - AP488 + DZ488*1E3/(8.314*(EB488+273.15)) * AS488/DY488 * AR488) * DY488/(100*DM488) * 1000/(1000 - AQ488)</f>
        <v>0</v>
      </c>
      <c r="AP488">
        <v>21.1939228288062</v>
      </c>
      <c r="AQ488">
        <v>24.0743524475525</v>
      </c>
      <c r="AR488">
        <v>-3.70931555018503e-05</v>
      </c>
      <c r="AS488">
        <v>94.9993966536346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2.96</v>
      </c>
      <c r="DN488">
        <v>0.5</v>
      </c>
      <c r="DO488" t="s">
        <v>440</v>
      </c>
      <c r="DP488">
        <v>2</v>
      </c>
      <c r="DQ488" t="b">
        <v>1</v>
      </c>
      <c r="DR488">
        <v>1758483121.94615</v>
      </c>
      <c r="DS488">
        <v>1377.95538461538</v>
      </c>
      <c r="DT488">
        <v>1411.19538461538</v>
      </c>
      <c r="DU488">
        <v>24.0807307692308</v>
      </c>
      <c r="DV488">
        <v>21.1961076923077</v>
      </c>
      <c r="DW488">
        <v>1370.24076923077</v>
      </c>
      <c r="DX488">
        <v>23.7379461538461</v>
      </c>
      <c r="DY488">
        <v>500.011</v>
      </c>
      <c r="DZ488">
        <v>89.9766153846154</v>
      </c>
      <c r="EA488">
        <v>0.0316033307692308</v>
      </c>
      <c r="EB488">
        <v>30.2366384615385</v>
      </c>
      <c r="EC488">
        <v>29.9843076923077</v>
      </c>
      <c r="ED488">
        <v>999.9</v>
      </c>
      <c r="EE488">
        <v>0</v>
      </c>
      <c r="EF488">
        <v>0</v>
      </c>
      <c r="EG488">
        <v>10010.29</v>
      </c>
      <c r="EH488">
        <v>0</v>
      </c>
      <c r="EI488">
        <v>11.2953</v>
      </c>
      <c r="EJ488">
        <v>-33.2386769230769</v>
      </c>
      <c r="EK488">
        <v>1411.95769230769</v>
      </c>
      <c r="EL488">
        <v>1441.75538461538</v>
      </c>
      <c r="EM488">
        <v>2.88461846153846</v>
      </c>
      <c r="EN488">
        <v>1411.19538461538</v>
      </c>
      <c r="EO488">
        <v>21.1961076923077</v>
      </c>
      <c r="EP488">
        <v>2.16670230769231</v>
      </c>
      <c r="EQ488">
        <v>1.90715384615385</v>
      </c>
      <c r="ER488">
        <v>18.7182307692308</v>
      </c>
      <c r="ES488">
        <v>16.6938538461538</v>
      </c>
      <c r="ET488">
        <v>1999.99076923077</v>
      </c>
      <c r="EU488">
        <v>0.979994230769231</v>
      </c>
      <c r="EV488">
        <v>0.0200057846153846</v>
      </c>
      <c r="EW488">
        <v>0</v>
      </c>
      <c r="EX488">
        <v>489.851076923077</v>
      </c>
      <c r="EY488">
        <v>5.00016</v>
      </c>
      <c r="EZ488">
        <v>10435.0076923077</v>
      </c>
      <c r="FA488">
        <v>18234.0692307692</v>
      </c>
      <c r="FB488">
        <v>48.4903076923077</v>
      </c>
      <c r="FC488">
        <v>48.937</v>
      </c>
      <c r="FD488">
        <v>48.875</v>
      </c>
      <c r="FE488">
        <v>48.5</v>
      </c>
      <c r="FF488">
        <v>50.3168461538462</v>
      </c>
      <c r="FG488">
        <v>1955.08076923077</v>
      </c>
      <c r="FH488">
        <v>39.91</v>
      </c>
      <c r="FI488">
        <v>0</v>
      </c>
      <c r="FJ488">
        <v>1758483131.6</v>
      </c>
      <c r="FK488">
        <v>0</v>
      </c>
      <c r="FL488">
        <v>489.87288</v>
      </c>
      <c r="FM488">
        <v>0.251769233146953</v>
      </c>
      <c r="FN488">
        <v>-14.4923077451769</v>
      </c>
      <c r="FO488">
        <v>10434.896</v>
      </c>
      <c r="FP488">
        <v>15</v>
      </c>
      <c r="FQ488">
        <v>0</v>
      </c>
      <c r="FR488" t="s">
        <v>441</v>
      </c>
      <c r="FS488">
        <v>1747249705.1</v>
      </c>
      <c r="FT488">
        <v>1747249711.1</v>
      </c>
      <c r="FU488">
        <v>0</v>
      </c>
      <c r="FV488">
        <v>0.871</v>
      </c>
      <c r="FW488">
        <v>0.066</v>
      </c>
      <c r="FX488">
        <v>5.486</v>
      </c>
      <c r="FY488">
        <v>0.145</v>
      </c>
      <c r="FZ488">
        <v>420</v>
      </c>
      <c r="GA488">
        <v>16</v>
      </c>
      <c r="GB488">
        <v>0.27</v>
      </c>
      <c r="GC488">
        <v>0.16</v>
      </c>
      <c r="GD488">
        <v>-33.0321285714286</v>
      </c>
      <c r="GE488">
        <v>-4.49774805194805</v>
      </c>
      <c r="GF488">
        <v>0.781651557459532</v>
      </c>
      <c r="GG488">
        <v>0</v>
      </c>
      <c r="GH488">
        <v>489.892088235294</v>
      </c>
      <c r="GI488">
        <v>-0.245668451271343</v>
      </c>
      <c r="GJ488">
        <v>0.186881429481695</v>
      </c>
      <c r="GK488">
        <v>-1</v>
      </c>
      <c r="GL488">
        <v>2.88605095238095</v>
      </c>
      <c r="GM488">
        <v>-0.0296361038961006</v>
      </c>
      <c r="GN488">
        <v>0.00309587883477976</v>
      </c>
      <c r="GO488">
        <v>1</v>
      </c>
      <c r="GP488">
        <v>1</v>
      </c>
      <c r="GQ488">
        <v>2</v>
      </c>
      <c r="GR488" t="s">
        <v>448</v>
      </c>
      <c r="GS488">
        <v>3.12562</v>
      </c>
      <c r="GT488">
        <v>2.65693</v>
      </c>
      <c r="GU488">
        <v>0.202973</v>
      </c>
      <c r="GV488">
        <v>0.20618</v>
      </c>
      <c r="GW488">
        <v>0.101481</v>
      </c>
      <c r="GX488">
        <v>0.0930895</v>
      </c>
      <c r="GY488">
        <v>20628.2</v>
      </c>
      <c r="GZ488">
        <v>19394.8</v>
      </c>
      <c r="HA488">
        <v>23142.2</v>
      </c>
      <c r="HB488">
        <v>23786.4</v>
      </c>
      <c r="HC488">
        <v>35442.9</v>
      </c>
      <c r="HD488">
        <v>35711.4</v>
      </c>
      <c r="HE488">
        <v>41718.1</v>
      </c>
      <c r="HF488">
        <v>42411.2</v>
      </c>
      <c r="HG488">
        <v>1.91162</v>
      </c>
      <c r="HH488">
        <v>1.81063</v>
      </c>
      <c r="HI488">
        <v>0.147235</v>
      </c>
      <c r="HJ488">
        <v>0</v>
      </c>
      <c r="HK488">
        <v>27.5555</v>
      </c>
      <c r="HL488">
        <v>999.9</v>
      </c>
      <c r="HM488">
        <v>51.154</v>
      </c>
      <c r="HN488">
        <v>30.524</v>
      </c>
      <c r="HO488">
        <v>24.959</v>
      </c>
      <c r="HP488">
        <v>54.155</v>
      </c>
      <c r="HQ488">
        <v>42.6322</v>
      </c>
      <c r="HR488">
        <v>1</v>
      </c>
      <c r="HS488">
        <v>0.000691057</v>
      </c>
      <c r="HT488">
        <v>-0.195041</v>
      </c>
      <c r="HU488">
        <v>20.2183</v>
      </c>
      <c r="HV488">
        <v>5.23241</v>
      </c>
      <c r="HW488">
        <v>11.992</v>
      </c>
      <c r="HX488">
        <v>4.9557</v>
      </c>
      <c r="HY488">
        <v>3.30395</v>
      </c>
      <c r="HZ488">
        <v>999.9</v>
      </c>
      <c r="IA488">
        <v>9999</v>
      </c>
      <c r="IB488">
        <v>9999</v>
      </c>
      <c r="IC488">
        <v>9999</v>
      </c>
      <c r="ID488">
        <v>1.86856</v>
      </c>
      <c r="IE488">
        <v>1.86425</v>
      </c>
      <c r="IF488">
        <v>1.8718</v>
      </c>
      <c r="IG488">
        <v>1.86278</v>
      </c>
      <c r="IH488">
        <v>1.86218</v>
      </c>
      <c r="II488">
        <v>1.86859</v>
      </c>
      <c r="IJ488">
        <v>1.85879</v>
      </c>
      <c r="IK488">
        <v>1.86508</v>
      </c>
      <c r="IL488">
        <v>5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7.76</v>
      </c>
      <c r="IZ488">
        <v>0.3426</v>
      </c>
      <c r="JA488">
        <v>4.24591870636989</v>
      </c>
      <c r="JB488">
        <v>0.00406324532283829</v>
      </c>
      <c r="JC488">
        <v>-1.45373754250553e-06</v>
      </c>
      <c r="JD488">
        <v>2.45784242640463e-10</v>
      </c>
      <c r="JE488">
        <v>0.0444475935836347</v>
      </c>
      <c r="JF488">
        <v>0.00491888386651684</v>
      </c>
      <c r="JG488">
        <v>0.000226889049496401</v>
      </c>
      <c r="JH488">
        <v>4.01595507822366e-06</v>
      </c>
      <c r="JI488">
        <v>-0</v>
      </c>
      <c r="JJ488">
        <v>2035</v>
      </c>
      <c r="JK488">
        <v>2</v>
      </c>
      <c r="JL488">
        <v>30</v>
      </c>
      <c r="JM488">
        <v>187223.8</v>
      </c>
      <c r="JN488">
        <v>187223.6</v>
      </c>
      <c r="JO488">
        <v>2.80273</v>
      </c>
      <c r="JP488">
        <v>2.34253</v>
      </c>
      <c r="JQ488">
        <v>1.49902</v>
      </c>
      <c r="JR488">
        <v>2.32544</v>
      </c>
      <c r="JS488">
        <v>1.54419</v>
      </c>
      <c r="JT488">
        <v>2.31689</v>
      </c>
      <c r="JU488">
        <v>35.8711</v>
      </c>
      <c r="JV488">
        <v>24.1225</v>
      </c>
      <c r="JW488">
        <v>18</v>
      </c>
      <c r="JX488">
        <v>546.186</v>
      </c>
      <c r="JY488">
        <v>425.239</v>
      </c>
      <c r="JZ488">
        <v>27.4914</v>
      </c>
      <c r="KA488">
        <v>27.5838</v>
      </c>
      <c r="KB488">
        <v>30</v>
      </c>
      <c r="KC488">
        <v>27.444</v>
      </c>
      <c r="KD488">
        <v>27.4685</v>
      </c>
      <c r="KE488">
        <v>56.1165</v>
      </c>
      <c r="KF488">
        <v>28.5558</v>
      </c>
      <c r="KG488">
        <v>56.309</v>
      </c>
      <c r="KH488">
        <v>27.5067</v>
      </c>
      <c r="KI488">
        <v>1457.63</v>
      </c>
      <c r="KJ488">
        <v>21.1644</v>
      </c>
      <c r="KK488">
        <v>93.5039</v>
      </c>
      <c r="KL488">
        <v>98.8478</v>
      </c>
    </row>
    <row r="489" spans="1:298">
      <c r="A489">
        <v>473</v>
      </c>
      <c r="B489">
        <v>1758483135.1</v>
      </c>
      <c r="C489">
        <v>13807</v>
      </c>
      <c r="D489" t="s">
        <v>1393</v>
      </c>
      <c r="E489" t="s">
        <v>1394</v>
      </c>
      <c r="F489">
        <v>5</v>
      </c>
      <c r="G489" t="s">
        <v>436</v>
      </c>
      <c r="H489" t="s">
        <v>1220</v>
      </c>
      <c r="I489" t="s">
        <v>438</v>
      </c>
      <c r="J489">
        <v>1758483126.94615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1476.56799823377</v>
      </c>
      <c r="AL489">
        <v>1454.23127272727</v>
      </c>
      <c r="AM489">
        <v>3.61567965367957</v>
      </c>
      <c r="AN489">
        <v>63.94</v>
      </c>
      <c r="AO489">
        <f>(AQ489 - AP489 + DZ489*1E3/(8.314*(EB489+273.15)) * AS489/DY489 * AR489) * DY489/(100*DM489) * 1000/(1000 - AQ489)</f>
        <v>0</v>
      </c>
      <c r="AP489">
        <v>21.1922425877835</v>
      </c>
      <c r="AQ489">
        <v>24.0685909090909</v>
      </c>
      <c r="AR489">
        <v>-4.31796575276761e-05</v>
      </c>
      <c r="AS489">
        <v>94.9993966536346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2.96</v>
      </c>
      <c r="DN489">
        <v>0.5</v>
      </c>
      <c r="DO489" t="s">
        <v>440</v>
      </c>
      <c r="DP489">
        <v>2</v>
      </c>
      <c r="DQ489" t="b">
        <v>1</v>
      </c>
      <c r="DR489">
        <v>1758483126.94615</v>
      </c>
      <c r="DS489">
        <v>1394.73</v>
      </c>
      <c r="DT489">
        <v>1428.41769230769</v>
      </c>
      <c r="DU489">
        <v>24.0755769230769</v>
      </c>
      <c r="DV489">
        <v>21.1940461538462</v>
      </c>
      <c r="DW489">
        <v>1386.98923076923</v>
      </c>
      <c r="DX489">
        <v>23.7329230769231</v>
      </c>
      <c r="DY489">
        <v>500.029846153846</v>
      </c>
      <c r="DZ489">
        <v>89.9759692307692</v>
      </c>
      <c r="EA489">
        <v>0.0315804846153846</v>
      </c>
      <c r="EB489">
        <v>30.2322307692308</v>
      </c>
      <c r="EC489">
        <v>29.9735230769231</v>
      </c>
      <c r="ED489">
        <v>999.9</v>
      </c>
      <c r="EE489">
        <v>0</v>
      </c>
      <c r="EF489">
        <v>0</v>
      </c>
      <c r="EG489">
        <v>10006.0592307692</v>
      </c>
      <c r="EH489">
        <v>0</v>
      </c>
      <c r="EI489">
        <v>11.2953</v>
      </c>
      <c r="EJ489">
        <v>-33.6876153846154</v>
      </c>
      <c r="EK489">
        <v>1429.13846153846</v>
      </c>
      <c r="EL489">
        <v>1459.34769230769</v>
      </c>
      <c r="EM489">
        <v>2.88153230769231</v>
      </c>
      <c r="EN489">
        <v>1428.41769230769</v>
      </c>
      <c r="EO489">
        <v>21.1940461538462</v>
      </c>
      <c r="EP489">
        <v>2.16622461538461</v>
      </c>
      <c r="EQ489">
        <v>1.90695615384615</v>
      </c>
      <c r="ER489">
        <v>18.7147076923077</v>
      </c>
      <c r="ES489">
        <v>16.6922153846154</v>
      </c>
      <c r="ET489">
        <v>1999.99538461538</v>
      </c>
      <c r="EU489">
        <v>0.979994230769231</v>
      </c>
      <c r="EV489">
        <v>0.0200057846153846</v>
      </c>
      <c r="EW489">
        <v>0</v>
      </c>
      <c r="EX489">
        <v>489.835769230769</v>
      </c>
      <c r="EY489">
        <v>5.00016</v>
      </c>
      <c r="EZ489">
        <v>10433.7307692308</v>
      </c>
      <c r="FA489">
        <v>18234.1</v>
      </c>
      <c r="FB489">
        <v>48.4903076923077</v>
      </c>
      <c r="FC489">
        <v>48.937</v>
      </c>
      <c r="FD489">
        <v>48.875</v>
      </c>
      <c r="FE489">
        <v>48.5</v>
      </c>
      <c r="FF489">
        <v>50.312</v>
      </c>
      <c r="FG489">
        <v>1955.08538461538</v>
      </c>
      <c r="FH489">
        <v>39.91</v>
      </c>
      <c r="FI489">
        <v>0</v>
      </c>
      <c r="FJ489">
        <v>1758483136.4</v>
      </c>
      <c r="FK489">
        <v>0</v>
      </c>
      <c r="FL489">
        <v>489.817</v>
      </c>
      <c r="FM489">
        <v>-1.42292307611172</v>
      </c>
      <c r="FN489">
        <v>-17.0692307530734</v>
      </c>
      <c r="FO489">
        <v>10433.612</v>
      </c>
      <c r="FP489">
        <v>15</v>
      </c>
      <c r="FQ489">
        <v>0</v>
      </c>
      <c r="FR489" t="s">
        <v>441</v>
      </c>
      <c r="FS489">
        <v>1747249705.1</v>
      </c>
      <c r="FT489">
        <v>1747249711.1</v>
      </c>
      <c r="FU489">
        <v>0</v>
      </c>
      <c r="FV489">
        <v>0.871</v>
      </c>
      <c r="FW489">
        <v>0.066</v>
      </c>
      <c r="FX489">
        <v>5.486</v>
      </c>
      <c r="FY489">
        <v>0.145</v>
      </c>
      <c r="FZ489">
        <v>420</v>
      </c>
      <c r="GA489">
        <v>16</v>
      </c>
      <c r="GB489">
        <v>0.27</v>
      </c>
      <c r="GC489">
        <v>0.16</v>
      </c>
      <c r="GD489">
        <v>-33.446905</v>
      </c>
      <c r="GE489">
        <v>-4.6665067669173</v>
      </c>
      <c r="GF489">
        <v>0.788722001388956</v>
      </c>
      <c r="GG489">
        <v>0</v>
      </c>
      <c r="GH489">
        <v>489.814676470588</v>
      </c>
      <c r="GI489">
        <v>-0.333338428291713</v>
      </c>
      <c r="GJ489">
        <v>0.206696099822084</v>
      </c>
      <c r="GK489">
        <v>-1</v>
      </c>
      <c r="GL489">
        <v>2.882919</v>
      </c>
      <c r="GM489">
        <v>-0.0362733834586375</v>
      </c>
      <c r="GN489">
        <v>0.0035972974578147</v>
      </c>
      <c r="GO489">
        <v>1</v>
      </c>
      <c r="GP489">
        <v>1</v>
      </c>
      <c r="GQ489">
        <v>2</v>
      </c>
      <c r="GR489" t="s">
        <v>448</v>
      </c>
      <c r="GS489">
        <v>3.12556</v>
      </c>
      <c r="GT489">
        <v>2.65666</v>
      </c>
      <c r="GU489">
        <v>0.2045</v>
      </c>
      <c r="GV489">
        <v>0.20754</v>
      </c>
      <c r="GW489">
        <v>0.101473</v>
      </c>
      <c r="GX489">
        <v>0.0930917</v>
      </c>
      <c r="GY489">
        <v>20588.8</v>
      </c>
      <c r="GZ489">
        <v>19361.7</v>
      </c>
      <c r="HA489">
        <v>23142.3</v>
      </c>
      <c r="HB489">
        <v>23786.5</v>
      </c>
      <c r="HC489">
        <v>35443.4</v>
      </c>
      <c r="HD489">
        <v>35711.3</v>
      </c>
      <c r="HE489">
        <v>41718.2</v>
      </c>
      <c r="HF489">
        <v>42411.1</v>
      </c>
      <c r="HG489">
        <v>1.91177</v>
      </c>
      <c r="HH489">
        <v>1.81082</v>
      </c>
      <c r="HI489">
        <v>0.148371</v>
      </c>
      <c r="HJ489">
        <v>0</v>
      </c>
      <c r="HK489">
        <v>27.5555</v>
      </c>
      <c r="HL489">
        <v>999.9</v>
      </c>
      <c r="HM489">
        <v>51.154</v>
      </c>
      <c r="HN489">
        <v>30.534</v>
      </c>
      <c r="HO489">
        <v>24.9748</v>
      </c>
      <c r="HP489">
        <v>54.135</v>
      </c>
      <c r="HQ489">
        <v>42.6643</v>
      </c>
      <c r="HR489">
        <v>1</v>
      </c>
      <c r="HS489">
        <v>0.000630081</v>
      </c>
      <c r="HT489">
        <v>-0.274926</v>
      </c>
      <c r="HU489">
        <v>20.2178</v>
      </c>
      <c r="HV489">
        <v>5.23212</v>
      </c>
      <c r="HW489">
        <v>11.992</v>
      </c>
      <c r="HX489">
        <v>4.9557</v>
      </c>
      <c r="HY489">
        <v>3.30398</v>
      </c>
      <c r="HZ489">
        <v>999.9</v>
      </c>
      <c r="IA489">
        <v>9999</v>
      </c>
      <c r="IB489">
        <v>9999</v>
      </c>
      <c r="IC489">
        <v>9999</v>
      </c>
      <c r="ID489">
        <v>1.86856</v>
      </c>
      <c r="IE489">
        <v>1.86426</v>
      </c>
      <c r="IF489">
        <v>1.87181</v>
      </c>
      <c r="IG489">
        <v>1.86276</v>
      </c>
      <c r="IH489">
        <v>1.86218</v>
      </c>
      <c r="II489">
        <v>1.86859</v>
      </c>
      <c r="IJ489">
        <v>1.85878</v>
      </c>
      <c r="IK489">
        <v>1.86508</v>
      </c>
      <c r="IL489">
        <v>5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7.78</v>
      </c>
      <c r="IZ489">
        <v>0.3425</v>
      </c>
      <c r="JA489">
        <v>4.24591870636989</v>
      </c>
      <c r="JB489">
        <v>0.00406324532283829</v>
      </c>
      <c r="JC489">
        <v>-1.45373754250553e-06</v>
      </c>
      <c r="JD489">
        <v>2.45784242640463e-10</v>
      </c>
      <c r="JE489">
        <v>0.0444475935836347</v>
      </c>
      <c r="JF489">
        <v>0.00491888386651684</v>
      </c>
      <c r="JG489">
        <v>0.000226889049496401</v>
      </c>
      <c r="JH489">
        <v>4.01595507822366e-06</v>
      </c>
      <c r="JI489">
        <v>-0</v>
      </c>
      <c r="JJ489">
        <v>2035</v>
      </c>
      <c r="JK489">
        <v>2</v>
      </c>
      <c r="JL489">
        <v>30</v>
      </c>
      <c r="JM489">
        <v>187223.8</v>
      </c>
      <c r="JN489">
        <v>187223.7</v>
      </c>
      <c r="JO489">
        <v>2.82715</v>
      </c>
      <c r="JP489">
        <v>2.35229</v>
      </c>
      <c r="JQ489">
        <v>1.49902</v>
      </c>
      <c r="JR489">
        <v>2.32666</v>
      </c>
      <c r="JS489">
        <v>1.54419</v>
      </c>
      <c r="JT489">
        <v>2.27295</v>
      </c>
      <c r="JU489">
        <v>35.8711</v>
      </c>
      <c r="JV489">
        <v>24.1138</v>
      </c>
      <c r="JW489">
        <v>18</v>
      </c>
      <c r="JX489">
        <v>546.268</v>
      </c>
      <c r="JY489">
        <v>425.341</v>
      </c>
      <c r="JZ489">
        <v>27.5113</v>
      </c>
      <c r="KA489">
        <v>27.5814</v>
      </c>
      <c r="KB489">
        <v>29.9999</v>
      </c>
      <c r="KC489">
        <v>27.4423</v>
      </c>
      <c r="KD489">
        <v>27.4664</v>
      </c>
      <c r="KE489">
        <v>56.6834</v>
      </c>
      <c r="KF489">
        <v>28.5558</v>
      </c>
      <c r="KG489">
        <v>56.6808</v>
      </c>
      <c r="KH489">
        <v>27.5344</v>
      </c>
      <c r="KI489">
        <v>1477.86</v>
      </c>
      <c r="KJ489">
        <v>21.1511</v>
      </c>
      <c r="KK489">
        <v>93.5042</v>
      </c>
      <c r="KL489">
        <v>98.8478</v>
      </c>
    </row>
    <row r="490" spans="1:298">
      <c r="A490">
        <v>474</v>
      </c>
      <c r="B490">
        <v>1758483140.1</v>
      </c>
      <c r="C490">
        <v>13812</v>
      </c>
      <c r="D490" t="s">
        <v>1395</v>
      </c>
      <c r="E490" t="s">
        <v>1396</v>
      </c>
      <c r="F490">
        <v>5</v>
      </c>
      <c r="G490" t="s">
        <v>436</v>
      </c>
      <c r="H490" t="s">
        <v>1220</v>
      </c>
      <c r="I490" t="s">
        <v>438</v>
      </c>
      <c r="J490">
        <v>1758483131.94615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1492.86642521212</v>
      </c>
      <c r="AL490">
        <v>1470.68878787879</v>
      </c>
      <c r="AM490">
        <v>3.28687878787846</v>
      </c>
      <c r="AN490">
        <v>63.94</v>
      </c>
      <c r="AO490">
        <f>(AQ490 - AP490 + DZ490*1E3/(8.314*(EB490+273.15)) * AS490/DY490 * AR490) * DY490/(100*DM490) * 1000/(1000 - AQ490)</f>
        <v>0</v>
      </c>
      <c r="AP490">
        <v>21.1930510036011</v>
      </c>
      <c r="AQ490">
        <v>24.061606993007</v>
      </c>
      <c r="AR490">
        <v>-5.14976746131039e-05</v>
      </c>
      <c r="AS490">
        <v>94.9993966536346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2.96</v>
      </c>
      <c r="DN490">
        <v>0.5</v>
      </c>
      <c r="DO490" t="s">
        <v>440</v>
      </c>
      <c r="DP490">
        <v>2</v>
      </c>
      <c r="DQ490" t="b">
        <v>1</v>
      </c>
      <c r="DR490">
        <v>1758483131.94615</v>
      </c>
      <c r="DS490">
        <v>1411.53076923077</v>
      </c>
      <c r="DT490">
        <v>1445.18384615385</v>
      </c>
      <c r="DU490">
        <v>24.0705</v>
      </c>
      <c r="DV490">
        <v>21.1933769230769</v>
      </c>
      <c r="DW490">
        <v>1403.76538461538</v>
      </c>
      <c r="DX490">
        <v>23.7279692307692</v>
      </c>
      <c r="DY490">
        <v>500.036923076923</v>
      </c>
      <c r="DZ490">
        <v>89.9757692307692</v>
      </c>
      <c r="EA490">
        <v>0.0313742076923077</v>
      </c>
      <c r="EB490">
        <v>30.2316769230769</v>
      </c>
      <c r="EC490">
        <v>29.9709461538462</v>
      </c>
      <c r="ED490">
        <v>999.9</v>
      </c>
      <c r="EE490">
        <v>0</v>
      </c>
      <c r="EF490">
        <v>0</v>
      </c>
      <c r="EG490">
        <v>9997.69230769231</v>
      </c>
      <c r="EH490">
        <v>0</v>
      </c>
      <c r="EI490">
        <v>11.2953</v>
      </c>
      <c r="EJ490">
        <v>-33.6519923076923</v>
      </c>
      <c r="EK490">
        <v>1446.34615384615</v>
      </c>
      <c r="EL490">
        <v>1476.47461538462</v>
      </c>
      <c r="EM490">
        <v>2.87713615384615</v>
      </c>
      <c r="EN490">
        <v>1445.18384615385</v>
      </c>
      <c r="EO490">
        <v>21.1933769230769</v>
      </c>
      <c r="EP490">
        <v>2.16576230769231</v>
      </c>
      <c r="EQ490">
        <v>1.90689076923077</v>
      </c>
      <c r="ER490">
        <v>18.7112923076923</v>
      </c>
      <c r="ES490">
        <v>16.6916769230769</v>
      </c>
      <c r="ET490">
        <v>2000.02</v>
      </c>
      <c r="EU490">
        <v>0.979994461538461</v>
      </c>
      <c r="EV490">
        <v>0.0200055692307692</v>
      </c>
      <c r="EW490">
        <v>0</v>
      </c>
      <c r="EX490">
        <v>489.724615384615</v>
      </c>
      <c r="EY490">
        <v>5.00016</v>
      </c>
      <c r="EZ490">
        <v>10432.6846153846</v>
      </c>
      <c r="FA490">
        <v>18234.3153846154</v>
      </c>
      <c r="FB490">
        <v>48.4854615384615</v>
      </c>
      <c r="FC490">
        <v>48.937</v>
      </c>
      <c r="FD490">
        <v>48.875</v>
      </c>
      <c r="FE490">
        <v>48.5</v>
      </c>
      <c r="FF490">
        <v>50.312</v>
      </c>
      <c r="FG490">
        <v>1955.11</v>
      </c>
      <c r="FH490">
        <v>39.91</v>
      </c>
      <c r="FI490">
        <v>0</v>
      </c>
      <c r="FJ490">
        <v>1758483141.2</v>
      </c>
      <c r="FK490">
        <v>0</v>
      </c>
      <c r="FL490">
        <v>489.72948</v>
      </c>
      <c r="FM490">
        <v>-0.882769230878115</v>
      </c>
      <c r="FN490">
        <v>-14.0615385190134</v>
      </c>
      <c r="FO490">
        <v>10432.452</v>
      </c>
      <c r="FP490">
        <v>15</v>
      </c>
      <c r="FQ490">
        <v>0</v>
      </c>
      <c r="FR490" t="s">
        <v>441</v>
      </c>
      <c r="FS490">
        <v>1747249705.1</v>
      </c>
      <c r="FT490">
        <v>1747249711.1</v>
      </c>
      <c r="FU490">
        <v>0</v>
      </c>
      <c r="FV490">
        <v>0.871</v>
      </c>
      <c r="FW490">
        <v>0.066</v>
      </c>
      <c r="FX490">
        <v>5.486</v>
      </c>
      <c r="FY490">
        <v>0.145</v>
      </c>
      <c r="FZ490">
        <v>420</v>
      </c>
      <c r="GA490">
        <v>16</v>
      </c>
      <c r="GB490">
        <v>0.27</v>
      </c>
      <c r="GC490">
        <v>0.16</v>
      </c>
      <c r="GD490">
        <v>-33.6794619047619</v>
      </c>
      <c r="GE490">
        <v>-0.103776623376551</v>
      </c>
      <c r="GF490">
        <v>0.581578504282948</v>
      </c>
      <c r="GG490">
        <v>1</v>
      </c>
      <c r="GH490">
        <v>489.795323529412</v>
      </c>
      <c r="GI490">
        <v>-1.13495798140493</v>
      </c>
      <c r="GJ490">
        <v>0.222215147546941</v>
      </c>
      <c r="GK490">
        <v>-1</v>
      </c>
      <c r="GL490">
        <v>2.87936571428571</v>
      </c>
      <c r="GM490">
        <v>-0.0501233766233762</v>
      </c>
      <c r="GN490">
        <v>0.00545705447447752</v>
      </c>
      <c r="GO490">
        <v>1</v>
      </c>
      <c r="GP490">
        <v>2</v>
      </c>
      <c r="GQ490">
        <v>2</v>
      </c>
      <c r="GR490" t="s">
        <v>442</v>
      </c>
      <c r="GS490">
        <v>3.12547</v>
      </c>
      <c r="GT490">
        <v>2.65677</v>
      </c>
      <c r="GU490">
        <v>0.205946</v>
      </c>
      <c r="GV490">
        <v>0.20911</v>
      </c>
      <c r="GW490">
        <v>0.101451</v>
      </c>
      <c r="GX490">
        <v>0.0931268</v>
      </c>
      <c r="GY490">
        <v>20551.5</v>
      </c>
      <c r="GZ490">
        <v>19323.9</v>
      </c>
      <c r="HA490">
        <v>23142.4</v>
      </c>
      <c r="HB490">
        <v>23787.1</v>
      </c>
      <c r="HC490">
        <v>35444.7</v>
      </c>
      <c r="HD490">
        <v>35711</v>
      </c>
      <c r="HE490">
        <v>41718.5</v>
      </c>
      <c r="HF490">
        <v>42412.1</v>
      </c>
      <c r="HG490">
        <v>1.91157</v>
      </c>
      <c r="HH490">
        <v>1.8109</v>
      </c>
      <c r="HI490">
        <v>0.148658</v>
      </c>
      <c r="HJ490">
        <v>0</v>
      </c>
      <c r="HK490">
        <v>27.5534</v>
      </c>
      <c r="HL490">
        <v>999.9</v>
      </c>
      <c r="HM490">
        <v>51.178</v>
      </c>
      <c r="HN490">
        <v>30.534</v>
      </c>
      <c r="HO490">
        <v>24.9862</v>
      </c>
      <c r="HP490">
        <v>54.565</v>
      </c>
      <c r="HQ490">
        <v>42.8085</v>
      </c>
      <c r="HR490">
        <v>1</v>
      </c>
      <c r="HS490">
        <v>4.06504e-05</v>
      </c>
      <c r="HT490">
        <v>-0.280803</v>
      </c>
      <c r="HU490">
        <v>20.2178</v>
      </c>
      <c r="HV490">
        <v>5.23316</v>
      </c>
      <c r="HW490">
        <v>11.992</v>
      </c>
      <c r="HX490">
        <v>4.9557</v>
      </c>
      <c r="HY490">
        <v>3.3039</v>
      </c>
      <c r="HZ490">
        <v>999.9</v>
      </c>
      <c r="IA490">
        <v>9999</v>
      </c>
      <c r="IB490">
        <v>9999</v>
      </c>
      <c r="IC490">
        <v>9999</v>
      </c>
      <c r="ID490">
        <v>1.86857</v>
      </c>
      <c r="IE490">
        <v>1.86423</v>
      </c>
      <c r="IF490">
        <v>1.87183</v>
      </c>
      <c r="IG490">
        <v>1.86278</v>
      </c>
      <c r="IH490">
        <v>1.86218</v>
      </c>
      <c r="II490">
        <v>1.86859</v>
      </c>
      <c r="IJ490">
        <v>1.85878</v>
      </c>
      <c r="IK490">
        <v>1.86508</v>
      </c>
      <c r="IL490">
        <v>5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7.81</v>
      </c>
      <c r="IZ490">
        <v>0.3423</v>
      </c>
      <c r="JA490">
        <v>4.24591870636989</v>
      </c>
      <c r="JB490">
        <v>0.00406324532283829</v>
      </c>
      <c r="JC490">
        <v>-1.45373754250553e-06</v>
      </c>
      <c r="JD490">
        <v>2.45784242640463e-10</v>
      </c>
      <c r="JE490">
        <v>0.0444475935836347</v>
      </c>
      <c r="JF490">
        <v>0.00491888386651684</v>
      </c>
      <c r="JG490">
        <v>0.000226889049496401</v>
      </c>
      <c r="JH490">
        <v>4.01595507822366e-06</v>
      </c>
      <c r="JI490">
        <v>-0</v>
      </c>
      <c r="JJ490">
        <v>2035</v>
      </c>
      <c r="JK490">
        <v>2</v>
      </c>
      <c r="JL490">
        <v>30</v>
      </c>
      <c r="JM490">
        <v>187223.9</v>
      </c>
      <c r="JN490">
        <v>187223.8</v>
      </c>
      <c r="JO490">
        <v>2.854</v>
      </c>
      <c r="JP490">
        <v>2.33521</v>
      </c>
      <c r="JQ490">
        <v>1.4978</v>
      </c>
      <c r="JR490">
        <v>2.32666</v>
      </c>
      <c r="JS490">
        <v>1.54419</v>
      </c>
      <c r="JT490">
        <v>2.37061</v>
      </c>
      <c r="JU490">
        <v>35.8477</v>
      </c>
      <c r="JV490">
        <v>24.1313</v>
      </c>
      <c r="JW490">
        <v>18</v>
      </c>
      <c r="JX490">
        <v>546.127</v>
      </c>
      <c r="JY490">
        <v>425.376</v>
      </c>
      <c r="JZ490">
        <v>27.5402</v>
      </c>
      <c r="KA490">
        <v>27.5797</v>
      </c>
      <c r="KB490">
        <v>29.9999</v>
      </c>
      <c r="KC490">
        <v>27.4409</v>
      </c>
      <c r="KD490">
        <v>27.4653</v>
      </c>
      <c r="KE490">
        <v>57.1599</v>
      </c>
      <c r="KF490">
        <v>28.5558</v>
      </c>
      <c r="KG490">
        <v>56.6808</v>
      </c>
      <c r="KH490">
        <v>27.553</v>
      </c>
      <c r="KI490">
        <v>1491.35</v>
      </c>
      <c r="KJ490">
        <v>21.1493</v>
      </c>
      <c r="KK490">
        <v>93.5048</v>
      </c>
      <c r="KL490">
        <v>98.8503</v>
      </c>
    </row>
    <row r="491" spans="1:298">
      <c r="A491">
        <v>475</v>
      </c>
      <c r="B491">
        <v>1758483145.1</v>
      </c>
      <c r="C491">
        <v>13817</v>
      </c>
      <c r="D491" t="s">
        <v>1397</v>
      </c>
      <c r="E491" t="s">
        <v>1398</v>
      </c>
      <c r="F491">
        <v>5</v>
      </c>
      <c r="G491" t="s">
        <v>436</v>
      </c>
      <c r="H491" t="s">
        <v>1220</v>
      </c>
      <c r="I491" t="s">
        <v>438</v>
      </c>
      <c r="J491">
        <v>1758483136.94615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1511.17913052814</v>
      </c>
      <c r="AL491">
        <v>1488.63145454545</v>
      </c>
      <c r="AM491">
        <v>3.59587878787873</v>
      </c>
      <c r="AN491">
        <v>63.94</v>
      </c>
      <c r="AO491">
        <f>(AQ491 - AP491 + DZ491*1E3/(8.314*(EB491+273.15)) * AS491/DY491 * AR491) * DY491/(100*DM491) * 1000/(1000 - AQ491)</f>
        <v>0</v>
      </c>
      <c r="AP491">
        <v>21.2094746817547</v>
      </c>
      <c r="AQ491">
        <v>24.0680517482518</v>
      </c>
      <c r="AR491">
        <v>9.32473351055676e-06</v>
      </c>
      <c r="AS491">
        <v>94.9993966536346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2.96</v>
      </c>
      <c r="DN491">
        <v>0.5</v>
      </c>
      <c r="DO491" t="s">
        <v>440</v>
      </c>
      <c r="DP491">
        <v>2</v>
      </c>
      <c r="DQ491" t="b">
        <v>1</v>
      </c>
      <c r="DR491">
        <v>1758483136.94615</v>
      </c>
      <c r="DS491">
        <v>1428.42384615385</v>
      </c>
      <c r="DT491">
        <v>1462.34076923077</v>
      </c>
      <c r="DU491">
        <v>24.067</v>
      </c>
      <c r="DV491">
        <v>21.2011846153846</v>
      </c>
      <c r="DW491">
        <v>1420.63307692308</v>
      </c>
      <c r="DX491">
        <v>23.7245384615385</v>
      </c>
      <c r="DY491">
        <v>499.996846153846</v>
      </c>
      <c r="DZ491">
        <v>89.9759076923077</v>
      </c>
      <c r="EA491">
        <v>0.0314363307692308</v>
      </c>
      <c r="EB491">
        <v>30.2329769230769</v>
      </c>
      <c r="EC491">
        <v>29.9719</v>
      </c>
      <c r="ED491">
        <v>999.9</v>
      </c>
      <c r="EE491">
        <v>0</v>
      </c>
      <c r="EF491">
        <v>0</v>
      </c>
      <c r="EG491">
        <v>9986.24769230769</v>
      </c>
      <c r="EH491">
        <v>0</v>
      </c>
      <c r="EI491">
        <v>11.2953</v>
      </c>
      <c r="EJ491">
        <v>-33.9163153846154</v>
      </c>
      <c r="EK491">
        <v>1463.65</v>
      </c>
      <c r="EL491">
        <v>1494.01384615385</v>
      </c>
      <c r="EM491">
        <v>2.86583538461539</v>
      </c>
      <c r="EN491">
        <v>1462.34076923077</v>
      </c>
      <c r="EO491">
        <v>21.2011846153846</v>
      </c>
      <c r="EP491">
        <v>2.16545</v>
      </c>
      <c r="EQ491">
        <v>1.90759461538462</v>
      </c>
      <c r="ER491">
        <v>18.7089846153846</v>
      </c>
      <c r="ES491">
        <v>16.6974923076923</v>
      </c>
      <c r="ET491">
        <v>2000.00230769231</v>
      </c>
      <c r="EU491">
        <v>0.979994230769231</v>
      </c>
      <c r="EV491">
        <v>0.0200057846153846</v>
      </c>
      <c r="EW491">
        <v>0</v>
      </c>
      <c r="EX491">
        <v>489.712615384615</v>
      </c>
      <c r="EY491">
        <v>5.00016</v>
      </c>
      <c r="EZ491">
        <v>10431.4923076923</v>
      </c>
      <c r="FA491">
        <v>18234.1461538462</v>
      </c>
      <c r="FB491">
        <v>48.4806153846154</v>
      </c>
      <c r="FC491">
        <v>48.937</v>
      </c>
      <c r="FD491">
        <v>48.875</v>
      </c>
      <c r="FE491">
        <v>48.5</v>
      </c>
      <c r="FF491">
        <v>50.312</v>
      </c>
      <c r="FG491">
        <v>1955.09230769231</v>
      </c>
      <c r="FH491">
        <v>39.91</v>
      </c>
      <c r="FI491">
        <v>0</v>
      </c>
      <c r="FJ491">
        <v>1758483146.6</v>
      </c>
      <c r="FK491">
        <v>0</v>
      </c>
      <c r="FL491">
        <v>489.708346153846</v>
      </c>
      <c r="FM491">
        <v>0.111350430287597</v>
      </c>
      <c r="FN491">
        <v>-10.1128205448277</v>
      </c>
      <c r="FO491">
        <v>10431.3538461538</v>
      </c>
      <c r="FP491">
        <v>15</v>
      </c>
      <c r="FQ491">
        <v>0</v>
      </c>
      <c r="FR491" t="s">
        <v>441</v>
      </c>
      <c r="FS491">
        <v>1747249705.1</v>
      </c>
      <c r="FT491">
        <v>1747249711.1</v>
      </c>
      <c r="FU491">
        <v>0</v>
      </c>
      <c r="FV491">
        <v>0.871</v>
      </c>
      <c r="FW491">
        <v>0.066</v>
      </c>
      <c r="FX491">
        <v>5.486</v>
      </c>
      <c r="FY491">
        <v>0.145</v>
      </c>
      <c r="FZ491">
        <v>420</v>
      </c>
      <c r="GA491">
        <v>16</v>
      </c>
      <c r="GB491">
        <v>0.27</v>
      </c>
      <c r="GC491">
        <v>0.16</v>
      </c>
      <c r="GD491">
        <v>-33.804245</v>
      </c>
      <c r="GE491">
        <v>-2.39574586466169</v>
      </c>
      <c r="GF491">
        <v>0.668708177365134</v>
      </c>
      <c r="GG491">
        <v>0</v>
      </c>
      <c r="GH491">
        <v>489.741205882353</v>
      </c>
      <c r="GI491">
        <v>-0.53248280932818</v>
      </c>
      <c r="GJ491">
        <v>0.209252841629699</v>
      </c>
      <c r="GK491">
        <v>-1</v>
      </c>
      <c r="GL491">
        <v>2.869983</v>
      </c>
      <c r="GM491">
        <v>-0.129979849624058</v>
      </c>
      <c r="GN491">
        <v>0.0136758575965093</v>
      </c>
      <c r="GO491">
        <v>0</v>
      </c>
      <c r="GP491">
        <v>0</v>
      </c>
      <c r="GQ491">
        <v>2</v>
      </c>
      <c r="GR491" t="s">
        <v>467</v>
      </c>
      <c r="GS491">
        <v>3.12553</v>
      </c>
      <c r="GT491">
        <v>2.657</v>
      </c>
      <c r="GU491">
        <v>0.207455</v>
      </c>
      <c r="GV491">
        <v>0.21043</v>
      </c>
      <c r="GW491">
        <v>0.101478</v>
      </c>
      <c r="GX491">
        <v>0.0932053</v>
      </c>
      <c r="GY491">
        <v>20512.6</v>
      </c>
      <c r="GZ491">
        <v>19291.8</v>
      </c>
      <c r="HA491">
        <v>23142.6</v>
      </c>
      <c r="HB491">
        <v>23787.2</v>
      </c>
      <c r="HC491">
        <v>35443.7</v>
      </c>
      <c r="HD491">
        <v>35708.1</v>
      </c>
      <c r="HE491">
        <v>41718.4</v>
      </c>
      <c r="HF491">
        <v>42412.2</v>
      </c>
      <c r="HG491">
        <v>1.91155</v>
      </c>
      <c r="HH491">
        <v>1.81117</v>
      </c>
      <c r="HI491">
        <v>0.148665</v>
      </c>
      <c r="HJ491">
        <v>0</v>
      </c>
      <c r="HK491">
        <v>27.5507</v>
      </c>
      <c r="HL491">
        <v>999.9</v>
      </c>
      <c r="HM491">
        <v>51.178</v>
      </c>
      <c r="HN491">
        <v>30.524</v>
      </c>
      <c r="HO491">
        <v>24.9717</v>
      </c>
      <c r="HP491">
        <v>53.525</v>
      </c>
      <c r="HQ491">
        <v>42.7444</v>
      </c>
      <c r="HR491">
        <v>1</v>
      </c>
      <c r="HS491">
        <v>0.000114329</v>
      </c>
      <c r="HT491">
        <v>-0.288486</v>
      </c>
      <c r="HU491">
        <v>20.2178</v>
      </c>
      <c r="HV491">
        <v>5.23226</v>
      </c>
      <c r="HW491">
        <v>11.992</v>
      </c>
      <c r="HX491">
        <v>4.95565</v>
      </c>
      <c r="HY491">
        <v>3.3039</v>
      </c>
      <c r="HZ491">
        <v>999.9</v>
      </c>
      <c r="IA491">
        <v>9999</v>
      </c>
      <c r="IB491">
        <v>9999</v>
      </c>
      <c r="IC491">
        <v>9999</v>
      </c>
      <c r="ID491">
        <v>1.86856</v>
      </c>
      <c r="IE491">
        <v>1.86427</v>
      </c>
      <c r="IF491">
        <v>1.87181</v>
      </c>
      <c r="IG491">
        <v>1.86278</v>
      </c>
      <c r="IH491">
        <v>1.86218</v>
      </c>
      <c r="II491">
        <v>1.86859</v>
      </c>
      <c r="IJ491">
        <v>1.8588</v>
      </c>
      <c r="IK491">
        <v>1.86508</v>
      </c>
      <c r="IL491">
        <v>5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7.82</v>
      </c>
      <c r="IZ491">
        <v>0.3425</v>
      </c>
      <c r="JA491">
        <v>4.24591870636989</v>
      </c>
      <c r="JB491">
        <v>0.00406324532283829</v>
      </c>
      <c r="JC491">
        <v>-1.45373754250553e-06</v>
      </c>
      <c r="JD491">
        <v>2.45784242640463e-10</v>
      </c>
      <c r="JE491">
        <v>0.0444475935836347</v>
      </c>
      <c r="JF491">
        <v>0.00491888386651684</v>
      </c>
      <c r="JG491">
        <v>0.000226889049496401</v>
      </c>
      <c r="JH491">
        <v>4.01595507822366e-06</v>
      </c>
      <c r="JI491">
        <v>-0</v>
      </c>
      <c r="JJ491">
        <v>2035</v>
      </c>
      <c r="JK491">
        <v>2</v>
      </c>
      <c r="JL491">
        <v>30</v>
      </c>
      <c r="JM491">
        <v>187224</v>
      </c>
      <c r="JN491">
        <v>187223.9</v>
      </c>
      <c r="JO491">
        <v>2.87964</v>
      </c>
      <c r="JP491">
        <v>2.33398</v>
      </c>
      <c r="JQ491">
        <v>1.4978</v>
      </c>
      <c r="JR491">
        <v>2.32666</v>
      </c>
      <c r="JS491">
        <v>1.54419</v>
      </c>
      <c r="JT491">
        <v>2.34619</v>
      </c>
      <c r="JU491">
        <v>35.8711</v>
      </c>
      <c r="JV491">
        <v>24.1313</v>
      </c>
      <c r="JW491">
        <v>18</v>
      </c>
      <c r="JX491">
        <v>546.091</v>
      </c>
      <c r="JY491">
        <v>425.524</v>
      </c>
      <c r="JZ491">
        <v>27.5606</v>
      </c>
      <c r="KA491">
        <v>27.5773</v>
      </c>
      <c r="KB491">
        <v>30</v>
      </c>
      <c r="KC491">
        <v>27.4386</v>
      </c>
      <c r="KD491">
        <v>27.4636</v>
      </c>
      <c r="KE491">
        <v>57.7338</v>
      </c>
      <c r="KF491">
        <v>28.5558</v>
      </c>
      <c r="KG491">
        <v>56.6808</v>
      </c>
      <c r="KH491">
        <v>27.5691</v>
      </c>
      <c r="KI491">
        <v>1511.68</v>
      </c>
      <c r="KJ491">
        <v>21.1311</v>
      </c>
      <c r="KK491">
        <v>93.5049</v>
      </c>
      <c r="KL491">
        <v>98.8506</v>
      </c>
    </row>
    <row r="492" spans="1:298">
      <c r="A492">
        <v>476</v>
      </c>
      <c r="B492">
        <v>1758483150.1</v>
      </c>
      <c r="C492">
        <v>13822</v>
      </c>
      <c r="D492" t="s">
        <v>1399</v>
      </c>
      <c r="E492" t="s">
        <v>1400</v>
      </c>
      <c r="F492">
        <v>5</v>
      </c>
      <c r="G492" t="s">
        <v>436</v>
      </c>
      <c r="H492" t="s">
        <v>1220</v>
      </c>
      <c r="I492" t="s">
        <v>438</v>
      </c>
      <c r="J492">
        <v>1758483141.94615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1527.28039040693</v>
      </c>
      <c r="AL492">
        <v>1505.46163636364</v>
      </c>
      <c r="AM492">
        <v>3.34893506493483</v>
      </c>
      <c r="AN492">
        <v>63.94</v>
      </c>
      <c r="AO492">
        <f>(AQ492 - AP492 + DZ492*1E3/(8.314*(EB492+273.15)) * AS492/DY492 * AR492) * DY492/(100*DM492) * 1000/(1000 - AQ492)</f>
        <v>0</v>
      </c>
      <c r="AP492">
        <v>21.2303713241119</v>
      </c>
      <c r="AQ492">
        <v>24.0760125874126</v>
      </c>
      <c r="AR492">
        <v>6.10156827847448e-05</v>
      </c>
      <c r="AS492">
        <v>94.9993966536346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2.96</v>
      </c>
      <c r="DN492">
        <v>0.5</v>
      </c>
      <c r="DO492" t="s">
        <v>440</v>
      </c>
      <c r="DP492">
        <v>2</v>
      </c>
      <c r="DQ492" t="b">
        <v>1</v>
      </c>
      <c r="DR492">
        <v>1758483141.94615</v>
      </c>
      <c r="DS492">
        <v>1445.27923076923</v>
      </c>
      <c r="DT492">
        <v>1478.99</v>
      </c>
      <c r="DU492">
        <v>24.0677846153846</v>
      </c>
      <c r="DV492">
        <v>21.2130846153846</v>
      </c>
      <c r="DW492">
        <v>1437.46461538462</v>
      </c>
      <c r="DX492">
        <v>23.7253076923077</v>
      </c>
      <c r="DY492">
        <v>499.986307692308</v>
      </c>
      <c r="DZ492">
        <v>89.9760538461538</v>
      </c>
      <c r="EA492">
        <v>0.0314310769230769</v>
      </c>
      <c r="EB492">
        <v>30.2353384615385</v>
      </c>
      <c r="EC492">
        <v>29.9785307692308</v>
      </c>
      <c r="ED492">
        <v>999.9</v>
      </c>
      <c r="EE492">
        <v>0</v>
      </c>
      <c r="EF492">
        <v>0</v>
      </c>
      <c r="EG492">
        <v>9986.00615384616</v>
      </c>
      <c r="EH492">
        <v>0</v>
      </c>
      <c r="EI492">
        <v>11.2953</v>
      </c>
      <c r="EJ492">
        <v>-33.7098230769231</v>
      </c>
      <c r="EK492">
        <v>1480.92230769231</v>
      </c>
      <c r="EL492">
        <v>1511.04230769231</v>
      </c>
      <c r="EM492">
        <v>2.85472769230769</v>
      </c>
      <c r="EN492">
        <v>1478.99</v>
      </c>
      <c r="EO492">
        <v>21.2130846153846</v>
      </c>
      <c r="EP492">
        <v>2.16552307692308</v>
      </c>
      <c r="EQ492">
        <v>1.90866538461538</v>
      </c>
      <c r="ER492">
        <v>18.7095153846154</v>
      </c>
      <c r="ES492">
        <v>16.7063461538462</v>
      </c>
      <c r="ET492">
        <v>2000.00461538462</v>
      </c>
      <c r="EU492">
        <v>0.979994230769231</v>
      </c>
      <c r="EV492">
        <v>0.0200057846153846</v>
      </c>
      <c r="EW492">
        <v>0</v>
      </c>
      <c r="EX492">
        <v>489.717</v>
      </c>
      <c r="EY492">
        <v>5.00016</v>
      </c>
      <c r="EZ492">
        <v>10430.6076923077</v>
      </c>
      <c r="FA492">
        <v>18234.1846153846</v>
      </c>
      <c r="FB492">
        <v>48.4806153846154</v>
      </c>
      <c r="FC492">
        <v>48.937</v>
      </c>
      <c r="FD492">
        <v>48.875</v>
      </c>
      <c r="FE492">
        <v>48.5</v>
      </c>
      <c r="FF492">
        <v>50.312</v>
      </c>
      <c r="FG492">
        <v>1955.09461538462</v>
      </c>
      <c r="FH492">
        <v>39.91</v>
      </c>
      <c r="FI492">
        <v>0</v>
      </c>
      <c r="FJ492">
        <v>1758483151.4</v>
      </c>
      <c r="FK492">
        <v>0</v>
      </c>
      <c r="FL492">
        <v>489.685038461538</v>
      </c>
      <c r="FM492">
        <v>-0.386632473843722</v>
      </c>
      <c r="FN492">
        <v>-14.1264957778579</v>
      </c>
      <c r="FO492">
        <v>10430.4769230769</v>
      </c>
      <c r="FP492">
        <v>15</v>
      </c>
      <c r="FQ492">
        <v>0</v>
      </c>
      <c r="FR492" t="s">
        <v>441</v>
      </c>
      <c r="FS492">
        <v>1747249705.1</v>
      </c>
      <c r="FT492">
        <v>1747249711.1</v>
      </c>
      <c r="FU492">
        <v>0</v>
      </c>
      <c r="FV492">
        <v>0.871</v>
      </c>
      <c r="FW492">
        <v>0.066</v>
      </c>
      <c r="FX492">
        <v>5.486</v>
      </c>
      <c r="FY492">
        <v>0.145</v>
      </c>
      <c r="FZ492">
        <v>420</v>
      </c>
      <c r="GA492">
        <v>16</v>
      </c>
      <c r="GB492">
        <v>0.27</v>
      </c>
      <c r="GC492">
        <v>0.16</v>
      </c>
      <c r="GD492">
        <v>-33.794145</v>
      </c>
      <c r="GE492">
        <v>2.52948721804508</v>
      </c>
      <c r="GF492">
        <v>0.67558308110476</v>
      </c>
      <c r="GG492">
        <v>0</v>
      </c>
      <c r="GH492">
        <v>489.711911764706</v>
      </c>
      <c r="GI492">
        <v>-0.0469518692956087</v>
      </c>
      <c r="GJ492">
        <v>0.192272075554571</v>
      </c>
      <c r="GK492">
        <v>-1</v>
      </c>
      <c r="GL492">
        <v>2.8618725</v>
      </c>
      <c r="GM492">
        <v>-0.155816390977444</v>
      </c>
      <c r="GN492">
        <v>0.0156913287757921</v>
      </c>
      <c r="GO492">
        <v>0</v>
      </c>
      <c r="GP492">
        <v>0</v>
      </c>
      <c r="GQ492">
        <v>2</v>
      </c>
      <c r="GR492" t="s">
        <v>467</v>
      </c>
      <c r="GS492">
        <v>3.12569</v>
      </c>
      <c r="GT492">
        <v>2.65686</v>
      </c>
      <c r="GU492">
        <v>0.208888</v>
      </c>
      <c r="GV492">
        <v>0.211984</v>
      </c>
      <c r="GW492">
        <v>0.101496</v>
      </c>
      <c r="GX492">
        <v>0.0932178</v>
      </c>
      <c r="GY492">
        <v>20475.5</v>
      </c>
      <c r="GZ492">
        <v>19253.9</v>
      </c>
      <c r="HA492">
        <v>23142.6</v>
      </c>
      <c r="HB492">
        <v>23787.4</v>
      </c>
      <c r="HC492">
        <v>35443.3</v>
      </c>
      <c r="HD492">
        <v>35707.8</v>
      </c>
      <c r="HE492">
        <v>41718.7</v>
      </c>
      <c r="HF492">
        <v>42412.3</v>
      </c>
      <c r="HG492">
        <v>1.91185</v>
      </c>
      <c r="HH492">
        <v>1.81085</v>
      </c>
      <c r="HI492">
        <v>0.149682</v>
      </c>
      <c r="HJ492">
        <v>0</v>
      </c>
      <c r="HK492">
        <v>27.5461</v>
      </c>
      <c r="HL492">
        <v>999.9</v>
      </c>
      <c r="HM492">
        <v>51.203</v>
      </c>
      <c r="HN492">
        <v>30.524</v>
      </c>
      <c r="HO492">
        <v>24.9834</v>
      </c>
      <c r="HP492">
        <v>54.075</v>
      </c>
      <c r="HQ492">
        <v>42.6082</v>
      </c>
      <c r="HR492">
        <v>1</v>
      </c>
      <c r="HS492">
        <v>6.09756e-05</v>
      </c>
      <c r="HT492">
        <v>-0.285008</v>
      </c>
      <c r="HU492">
        <v>20.218</v>
      </c>
      <c r="HV492">
        <v>5.23271</v>
      </c>
      <c r="HW492">
        <v>11.992</v>
      </c>
      <c r="HX492">
        <v>4.95575</v>
      </c>
      <c r="HY492">
        <v>3.30398</v>
      </c>
      <c r="HZ492">
        <v>999.9</v>
      </c>
      <c r="IA492">
        <v>9999</v>
      </c>
      <c r="IB492">
        <v>9999</v>
      </c>
      <c r="IC492">
        <v>9999</v>
      </c>
      <c r="ID492">
        <v>1.86857</v>
      </c>
      <c r="IE492">
        <v>1.86428</v>
      </c>
      <c r="IF492">
        <v>1.87182</v>
      </c>
      <c r="IG492">
        <v>1.86278</v>
      </c>
      <c r="IH492">
        <v>1.86218</v>
      </c>
      <c r="II492">
        <v>1.86859</v>
      </c>
      <c r="IJ492">
        <v>1.85882</v>
      </c>
      <c r="IK492">
        <v>1.86509</v>
      </c>
      <c r="IL492">
        <v>5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7.85</v>
      </c>
      <c r="IZ492">
        <v>0.3427</v>
      </c>
      <c r="JA492">
        <v>4.24591870636989</v>
      </c>
      <c r="JB492">
        <v>0.00406324532283829</v>
      </c>
      <c r="JC492">
        <v>-1.45373754250553e-06</v>
      </c>
      <c r="JD492">
        <v>2.45784242640463e-10</v>
      </c>
      <c r="JE492">
        <v>0.0444475935836347</v>
      </c>
      <c r="JF492">
        <v>0.00491888386651684</v>
      </c>
      <c r="JG492">
        <v>0.000226889049496401</v>
      </c>
      <c r="JH492">
        <v>4.01595507822366e-06</v>
      </c>
      <c r="JI492">
        <v>-0</v>
      </c>
      <c r="JJ492">
        <v>2035</v>
      </c>
      <c r="JK492">
        <v>2</v>
      </c>
      <c r="JL492">
        <v>30</v>
      </c>
      <c r="JM492">
        <v>187224.1</v>
      </c>
      <c r="JN492">
        <v>187224</v>
      </c>
      <c r="JO492">
        <v>2.90771</v>
      </c>
      <c r="JP492">
        <v>2.34253</v>
      </c>
      <c r="JQ492">
        <v>1.4978</v>
      </c>
      <c r="JR492">
        <v>2.32666</v>
      </c>
      <c r="JS492">
        <v>1.54419</v>
      </c>
      <c r="JT492">
        <v>2.28394</v>
      </c>
      <c r="JU492">
        <v>35.8711</v>
      </c>
      <c r="JV492">
        <v>24.1138</v>
      </c>
      <c r="JW492">
        <v>18</v>
      </c>
      <c r="JX492">
        <v>546.272</v>
      </c>
      <c r="JY492">
        <v>425.319</v>
      </c>
      <c r="JZ492">
        <v>27.5788</v>
      </c>
      <c r="KA492">
        <v>27.5756</v>
      </c>
      <c r="KB492">
        <v>30</v>
      </c>
      <c r="KC492">
        <v>27.4371</v>
      </c>
      <c r="KD492">
        <v>27.4616</v>
      </c>
      <c r="KE492">
        <v>58.2119</v>
      </c>
      <c r="KF492">
        <v>28.852</v>
      </c>
      <c r="KG492">
        <v>56.6808</v>
      </c>
      <c r="KH492">
        <v>27.5845</v>
      </c>
      <c r="KI492">
        <v>1525.25</v>
      </c>
      <c r="KJ492">
        <v>21.1148</v>
      </c>
      <c r="KK492">
        <v>93.5053</v>
      </c>
      <c r="KL492">
        <v>98.851</v>
      </c>
    </row>
    <row r="493" spans="1:298">
      <c r="A493">
        <v>477</v>
      </c>
      <c r="B493">
        <v>1758483155.1</v>
      </c>
      <c r="C493">
        <v>13827</v>
      </c>
      <c r="D493" t="s">
        <v>1401</v>
      </c>
      <c r="E493" t="s">
        <v>1402</v>
      </c>
      <c r="F493">
        <v>5</v>
      </c>
      <c r="G493" t="s">
        <v>436</v>
      </c>
      <c r="H493" t="s">
        <v>1220</v>
      </c>
      <c r="I493" t="s">
        <v>438</v>
      </c>
      <c r="J493">
        <v>1758483146.94615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1545.81893018182</v>
      </c>
      <c r="AL493">
        <v>1523.12812121212</v>
      </c>
      <c r="AM493">
        <v>3.54687878787863</v>
      </c>
      <c r="AN493">
        <v>63.94</v>
      </c>
      <c r="AO493">
        <f>(AQ493 - AP493 + DZ493*1E3/(8.314*(EB493+273.15)) * AS493/DY493 * AR493) * DY493/(100*DM493) * 1000/(1000 - AQ493)</f>
        <v>0</v>
      </c>
      <c r="AP493">
        <v>21.2308865299616</v>
      </c>
      <c r="AQ493">
        <v>24.0777734265734</v>
      </c>
      <c r="AR493">
        <v>2.83601609772359e-05</v>
      </c>
      <c r="AS493">
        <v>94.9993966536346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2.96</v>
      </c>
      <c r="DN493">
        <v>0.5</v>
      </c>
      <c r="DO493" t="s">
        <v>440</v>
      </c>
      <c r="DP493">
        <v>2</v>
      </c>
      <c r="DQ493" t="b">
        <v>1</v>
      </c>
      <c r="DR493">
        <v>1758483146.94615</v>
      </c>
      <c r="DS493">
        <v>1462.13692307692</v>
      </c>
      <c r="DT493">
        <v>1496.16076923077</v>
      </c>
      <c r="DU493">
        <v>24.0711615384615</v>
      </c>
      <c r="DV493">
        <v>21.2236615384615</v>
      </c>
      <c r="DW493">
        <v>1454.29846153846</v>
      </c>
      <c r="DX493">
        <v>23.7285923076923</v>
      </c>
      <c r="DY493">
        <v>499.987692307692</v>
      </c>
      <c r="DZ493">
        <v>89.9767538461538</v>
      </c>
      <c r="EA493">
        <v>0.0314869</v>
      </c>
      <c r="EB493">
        <v>30.2332615384615</v>
      </c>
      <c r="EC493">
        <v>29.9781615384615</v>
      </c>
      <c r="ED493">
        <v>999.9</v>
      </c>
      <c r="EE493">
        <v>0</v>
      </c>
      <c r="EF493">
        <v>0</v>
      </c>
      <c r="EG493">
        <v>9978.45692307692</v>
      </c>
      <c r="EH493">
        <v>0</v>
      </c>
      <c r="EI493">
        <v>11.2956230769231</v>
      </c>
      <c r="EJ493">
        <v>-34.0231384615385</v>
      </c>
      <c r="EK493">
        <v>1498.19923076923</v>
      </c>
      <c r="EL493">
        <v>1528.60153846154</v>
      </c>
      <c r="EM493">
        <v>2.84752692307692</v>
      </c>
      <c r="EN493">
        <v>1496.16076923077</v>
      </c>
      <c r="EO493">
        <v>21.2236615384615</v>
      </c>
      <c r="EP493">
        <v>2.16584384615385</v>
      </c>
      <c r="EQ493">
        <v>1.90963153846154</v>
      </c>
      <c r="ER493">
        <v>18.7118692307692</v>
      </c>
      <c r="ES493">
        <v>16.7143230769231</v>
      </c>
      <c r="ET493">
        <v>1999.98615384615</v>
      </c>
      <c r="EU493">
        <v>0.979994</v>
      </c>
      <c r="EV493">
        <v>0.020006</v>
      </c>
      <c r="EW493">
        <v>0</v>
      </c>
      <c r="EX493">
        <v>489.633769230769</v>
      </c>
      <c r="EY493">
        <v>5.00016</v>
      </c>
      <c r="EZ493">
        <v>10429.3230769231</v>
      </c>
      <c r="FA493">
        <v>18234.0307692308</v>
      </c>
      <c r="FB493">
        <v>48.4854615384615</v>
      </c>
      <c r="FC493">
        <v>48.937</v>
      </c>
      <c r="FD493">
        <v>48.875</v>
      </c>
      <c r="FE493">
        <v>48.5</v>
      </c>
      <c r="FF493">
        <v>50.312</v>
      </c>
      <c r="FG493">
        <v>1955.07615384615</v>
      </c>
      <c r="FH493">
        <v>39.91</v>
      </c>
      <c r="FI493">
        <v>0</v>
      </c>
      <c r="FJ493">
        <v>1758483156.2</v>
      </c>
      <c r="FK493">
        <v>0</v>
      </c>
      <c r="FL493">
        <v>489.636692307692</v>
      </c>
      <c r="FM493">
        <v>-1.47083760699224</v>
      </c>
      <c r="FN493">
        <v>-14.3829060267606</v>
      </c>
      <c r="FO493">
        <v>10429.3730769231</v>
      </c>
      <c r="FP493">
        <v>15</v>
      </c>
      <c r="FQ493">
        <v>0</v>
      </c>
      <c r="FR493" t="s">
        <v>441</v>
      </c>
      <c r="FS493">
        <v>1747249705.1</v>
      </c>
      <c r="FT493">
        <v>1747249711.1</v>
      </c>
      <c r="FU493">
        <v>0</v>
      </c>
      <c r="FV493">
        <v>0.871</v>
      </c>
      <c r="FW493">
        <v>0.066</v>
      </c>
      <c r="FX493">
        <v>5.486</v>
      </c>
      <c r="FY493">
        <v>0.145</v>
      </c>
      <c r="FZ493">
        <v>420</v>
      </c>
      <c r="GA493">
        <v>16</v>
      </c>
      <c r="GB493">
        <v>0.27</v>
      </c>
      <c r="GC493">
        <v>0.16</v>
      </c>
      <c r="GD493">
        <v>-33.8611857142857</v>
      </c>
      <c r="GE493">
        <v>-2.35991688311695</v>
      </c>
      <c r="GF493">
        <v>0.700386818486902</v>
      </c>
      <c r="GG493">
        <v>0</v>
      </c>
      <c r="GH493">
        <v>489.667529411765</v>
      </c>
      <c r="GI493">
        <v>-0.613353700912484</v>
      </c>
      <c r="GJ493">
        <v>0.201432843179604</v>
      </c>
      <c r="GK493">
        <v>-1</v>
      </c>
      <c r="GL493">
        <v>2.85484285714286</v>
      </c>
      <c r="GM493">
        <v>-0.112271688311688</v>
      </c>
      <c r="GN493">
        <v>0.0135871645112504</v>
      </c>
      <c r="GO493">
        <v>0</v>
      </c>
      <c r="GP493">
        <v>0</v>
      </c>
      <c r="GQ493">
        <v>2</v>
      </c>
      <c r="GR493" t="s">
        <v>467</v>
      </c>
      <c r="GS493">
        <v>3.12549</v>
      </c>
      <c r="GT493">
        <v>2.65666</v>
      </c>
      <c r="GU493">
        <v>0.210375</v>
      </c>
      <c r="GV493">
        <v>0.213339</v>
      </c>
      <c r="GW493">
        <v>0.1015</v>
      </c>
      <c r="GX493">
        <v>0.0931724</v>
      </c>
      <c r="GY493">
        <v>20437.2</v>
      </c>
      <c r="GZ493">
        <v>19220.7</v>
      </c>
      <c r="HA493">
        <v>23142.7</v>
      </c>
      <c r="HB493">
        <v>23787.2</v>
      </c>
      <c r="HC493">
        <v>35443.5</v>
      </c>
      <c r="HD493">
        <v>35709.6</v>
      </c>
      <c r="HE493">
        <v>41718.9</v>
      </c>
      <c r="HF493">
        <v>42412.2</v>
      </c>
      <c r="HG493">
        <v>1.91175</v>
      </c>
      <c r="HH493">
        <v>1.81092</v>
      </c>
      <c r="HI493">
        <v>0.148609</v>
      </c>
      <c r="HJ493">
        <v>0</v>
      </c>
      <c r="HK493">
        <v>27.5401</v>
      </c>
      <c r="HL493">
        <v>999.9</v>
      </c>
      <c r="HM493">
        <v>51.203</v>
      </c>
      <c r="HN493">
        <v>30.504</v>
      </c>
      <c r="HO493">
        <v>24.9547</v>
      </c>
      <c r="HP493">
        <v>54.685</v>
      </c>
      <c r="HQ493">
        <v>42.6362</v>
      </c>
      <c r="HR493">
        <v>1</v>
      </c>
      <c r="HS493">
        <v>1.01626e-05</v>
      </c>
      <c r="HT493">
        <v>-0.274828</v>
      </c>
      <c r="HU493">
        <v>20.2177</v>
      </c>
      <c r="HV493">
        <v>5.23137</v>
      </c>
      <c r="HW493">
        <v>11.992</v>
      </c>
      <c r="HX493">
        <v>4.9553</v>
      </c>
      <c r="HY493">
        <v>3.30363</v>
      </c>
      <c r="HZ493">
        <v>999.9</v>
      </c>
      <c r="IA493">
        <v>9999</v>
      </c>
      <c r="IB493">
        <v>9999</v>
      </c>
      <c r="IC493">
        <v>9999</v>
      </c>
      <c r="ID493">
        <v>1.86857</v>
      </c>
      <c r="IE493">
        <v>1.86426</v>
      </c>
      <c r="IF493">
        <v>1.87181</v>
      </c>
      <c r="IG493">
        <v>1.86276</v>
      </c>
      <c r="IH493">
        <v>1.86218</v>
      </c>
      <c r="II493">
        <v>1.86859</v>
      </c>
      <c r="IJ493">
        <v>1.85878</v>
      </c>
      <c r="IK493">
        <v>1.86509</v>
      </c>
      <c r="IL493">
        <v>5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7.88</v>
      </c>
      <c r="IZ493">
        <v>0.3427</v>
      </c>
      <c r="JA493">
        <v>4.24591870636989</v>
      </c>
      <c r="JB493">
        <v>0.00406324532283829</v>
      </c>
      <c r="JC493">
        <v>-1.45373754250553e-06</v>
      </c>
      <c r="JD493">
        <v>2.45784242640463e-10</v>
      </c>
      <c r="JE493">
        <v>0.0444475935836347</v>
      </c>
      <c r="JF493">
        <v>0.00491888386651684</v>
      </c>
      <c r="JG493">
        <v>0.000226889049496401</v>
      </c>
      <c r="JH493">
        <v>4.01595507822366e-06</v>
      </c>
      <c r="JI493">
        <v>-0</v>
      </c>
      <c r="JJ493">
        <v>2035</v>
      </c>
      <c r="JK493">
        <v>2</v>
      </c>
      <c r="JL493">
        <v>30</v>
      </c>
      <c r="JM493">
        <v>187224.2</v>
      </c>
      <c r="JN493">
        <v>187224.1</v>
      </c>
      <c r="JO493">
        <v>2.92969</v>
      </c>
      <c r="JP493">
        <v>2.34741</v>
      </c>
      <c r="JQ493">
        <v>1.4978</v>
      </c>
      <c r="JR493">
        <v>2.32666</v>
      </c>
      <c r="JS493">
        <v>1.54419</v>
      </c>
      <c r="JT493">
        <v>2.26807</v>
      </c>
      <c r="JU493">
        <v>35.8711</v>
      </c>
      <c r="JV493">
        <v>24.1138</v>
      </c>
      <c r="JW493">
        <v>18</v>
      </c>
      <c r="JX493">
        <v>546.195</v>
      </c>
      <c r="JY493">
        <v>425.35</v>
      </c>
      <c r="JZ493">
        <v>27.593</v>
      </c>
      <c r="KA493">
        <v>27.5735</v>
      </c>
      <c r="KB493">
        <v>29.9999</v>
      </c>
      <c r="KC493">
        <v>27.4356</v>
      </c>
      <c r="KD493">
        <v>27.4598</v>
      </c>
      <c r="KE493">
        <v>58.6581</v>
      </c>
      <c r="KF493">
        <v>29.1467</v>
      </c>
      <c r="KG493">
        <v>56.6808</v>
      </c>
      <c r="KH493">
        <v>27.5953</v>
      </c>
      <c r="KI493">
        <v>1545.52</v>
      </c>
      <c r="KJ493">
        <v>21.0965</v>
      </c>
      <c r="KK493">
        <v>93.5058</v>
      </c>
      <c r="KL493">
        <v>98.8506</v>
      </c>
    </row>
    <row r="494" spans="1:298">
      <c r="A494">
        <v>478</v>
      </c>
      <c r="B494">
        <v>1758483160.1</v>
      </c>
      <c r="C494">
        <v>13832</v>
      </c>
      <c r="D494" t="s">
        <v>1403</v>
      </c>
      <c r="E494" t="s">
        <v>1404</v>
      </c>
      <c r="F494">
        <v>5</v>
      </c>
      <c r="G494" t="s">
        <v>436</v>
      </c>
      <c r="H494" t="s">
        <v>1220</v>
      </c>
      <c r="I494" t="s">
        <v>438</v>
      </c>
      <c r="J494">
        <v>1758483151.94615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1561.71589838961</v>
      </c>
      <c r="AL494">
        <v>1539.97212121212</v>
      </c>
      <c r="AM494">
        <v>3.31821212121191</v>
      </c>
      <c r="AN494">
        <v>63.94</v>
      </c>
      <c r="AO494">
        <f>(AQ494 - AP494 + DZ494*1E3/(8.314*(EB494+273.15)) * AS494/DY494 * AR494) * DY494/(100*DM494) * 1000/(1000 - AQ494)</f>
        <v>0</v>
      </c>
      <c r="AP494">
        <v>21.2134643369236</v>
      </c>
      <c r="AQ494">
        <v>24.0655944055944</v>
      </c>
      <c r="AR494">
        <v>-4.99776140194266e-05</v>
      </c>
      <c r="AS494">
        <v>94.9993966536346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2.96</v>
      </c>
      <c r="DN494">
        <v>0.5</v>
      </c>
      <c r="DO494" t="s">
        <v>440</v>
      </c>
      <c r="DP494">
        <v>2</v>
      </c>
      <c r="DQ494" t="b">
        <v>1</v>
      </c>
      <c r="DR494">
        <v>1758483151.94615</v>
      </c>
      <c r="DS494">
        <v>1479.03615384615</v>
      </c>
      <c r="DT494">
        <v>1512.63692307692</v>
      </c>
      <c r="DU494">
        <v>24.0732538461539</v>
      </c>
      <c r="DV494">
        <v>21.2219846153846</v>
      </c>
      <c r="DW494">
        <v>1471.17538461538</v>
      </c>
      <c r="DX494">
        <v>23.7306384615385</v>
      </c>
      <c r="DY494">
        <v>499.972153846154</v>
      </c>
      <c r="DZ494">
        <v>89.9777076923077</v>
      </c>
      <c r="EA494">
        <v>0.0316210769230769</v>
      </c>
      <c r="EB494">
        <v>30.2323230769231</v>
      </c>
      <c r="EC494">
        <v>29.9752153846154</v>
      </c>
      <c r="ED494">
        <v>999.9</v>
      </c>
      <c r="EE494">
        <v>0</v>
      </c>
      <c r="EF494">
        <v>0</v>
      </c>
      <c r="EG494">
        <v>9963.50538461539</v>
      </c>
      <c r="EH494">
        <v>0</v>
      </c>
      <c r="EI494">
        <v>11.3025692307692</v>
      </c>
      <c r="EJ494">
        <v>-33.6001615384615</v>
      </c>
      <c r="EK494">
        <v>1515.51769230769</v>
      </c>
      <c r="EL494">
        <v>1545.43230769231</v>
      </c>
      <c r="EM494">
        <v>2.85129461538462</v>
      </c>
      <c r="EN494">
        <v>1512.63692307692</v>
      </c>
      <c r="EO494">
        <v>21.2219846153846</v>
      </c>
      <c r="EP494">
        <v>2.16605615384615</v>
      </c>
      <c r="EQ494">
        <v>1.90950230769231</v>
      </c>
      <c r="ER494">
        <v>18.7134307692308</v>
      </c>
      <c r="ES494">
        <v>16.7132461538462</v>
      </c>
      <c r="ET494">
        <v>1999.98692307692</v>
      </c>
      <c r="EU494">
        <v>0.979994</v>
      </c>
      <c r="EV494">
        <v>0.020006</v>
      </c>
      <c r="EW494">
        <v>0</v>
      </c>
      <c r="EX494">
        <v>489.565692307692</v>
      </c>
      <c r="EY494">
        <v>5.00016</v>
      </c>
      <c r="EZ494">
        <v>10428.2230769231</v>
      </c>
      <c r="FA494">
        <v>18234.0461538462</v>
      </c>
      <c r="FB494">
        <v>48.4757692307692</v>
      </c>
      <c r="FC494">
        <v>48.937</v>
      </c>
      <c r="FD494">
        <v>48.875</v>
      </c>
      <c r="FE494">
        <v>48.5</v>
      </c>
      <c r="FF494">
        <v>50.312</v>
      </c>
      <c r="FG494">
        <v>1955.07692307692</v>
      </c>
      <c r="FH494">
        <v>39.91</v>
      </c>
      <c r="FI494">
        <v>0</v>
      </c>
      <c r="FJ494">
        <v>1758483161.6</v>
      </c>
      <c r="FK494">
        <v>0</v>
      </c>
      <c r="FL494">
        <v>489.53272</v>
      </c>
      <c r="FM494">
        <v>-1.29146154721437</v>
      </c>
      <c r="FN494">
        <v>-15.9000000302566</v>
      </c>
      <c r="FO494">
        <v>10427.992</v>
      </c>
      <c r="FP494">
        <v>15</v>
      </c>
      <c r="FQ494">
        <v>0</v>
      </c>
      <c r="FR494" t="s">
        <v>441</v>
      </c>
      <c r="FS494">
        <v>1747249705.1</v>
      </c>
      <c r="FT494">
        <v>1747249711.1</v>
      </c>
      <c r="FU494">
        <v>0</v>
      </c>
      <c r="FV494">
        <v>0.871</v>
      </c>
      <c r="FW494">
        <v>0.066</v>
      </c>
      <c r="FX494">
        <v>5.486</v>
      </c>
      <c r="FY494">
        <v>0.145</v>
      </c>
      <c r="FZ494">
        <v>420</v>
      </c>
      <c r="GA494">
        <v>16</v>
      </c>
      <c r="GB494">
        <v>0.27</v>
      </c>
      <c r="GC494">
        <v>0.16</v>
      </c>
      <c r="GD494">
        <v>-33.8314428571429</v>
      </c>
      <c r="GE494">
        <v>3.06081038961038</v>
      </c>
      <c r="GF494">
        <v>0.729316592415659</v>
      </c>
      <c r="GG494">
        <v>0</v>
      </c>
      <c r="GH494">
        <v>489.592911764706</v>
      </c>
      <c r="GI494">
        <v>-1.24514896789704</v>
      </c>
      <c r="GJ494">
        <v>0.227021943438881</v>
      </c>
      <c r="GK494">
        <v>-1</v>
      </c>
      <c r="GL494">
        <v>2.85108</v>
      </c>
      <c r="GM494">
        <v>0.0392337662337666</v>
      </c>
      <c r="GN494">
        <v>0.00857811223544027</v>
      </c>
      <c r="GO494">
        <v>1</v>
      </c>
      <c r="GP494">
        <v>1</v>
      </c>
      <c r="GQ494">
        <v>2</v>
      </c>
      <c r="GR494" t="s">
        <v>448</v>
      </c>
      <c r="GS494">
        <v>3.12546</v>
      </c>
      <c r="GT494">
        <v>2.65735</v>
      </c>
      <c r="GU494">
        <v>0.211763</v>
      </c>
      <c r="GV494">
        <v>0.214738</v>
      </c>
      <c r="GW494">
        <v>0.10146</v>
      </c>
      <c r="GX494">
        <v>0.0930975</v>
      </c>
      <c r="GY494">
        <v>20401.4</v>
      </c>
      <c r="GZ494">
        <v>19187.1</v>
      </c>
      <c r="HA494">
        <v>23142.9</v>
      </c>
      <c r="HB494">
        <v>23787.9</v>
      </c>
      <c r="HC494">
        <v>35445.3</v>
      </c>
      <c r="HD494">
        <v>35713.5</v>
      </c>
      <c r="HE494">
        <v>41719.1</v>
      </c>
      <c r="HF494">
        <v>42413.3</v>
      </c>
      <c r="HG494">
        <v>1.91162</v>
      </c>
      <c r="HH494">
        <v>1.8111</v>
      </c>
      <c r="HI494">
        <v>0.149738</v>
      </c>
      <c r="HJ494">
        <v>0</v>
      </c>
      <c r="HK494">
        <v>27.5336</v>
      </c>
      <c r="HL494">
        <v>999.9</v>
      </c>
      <c r="HM494">
        <v>51.251</v>
      </c>
      <c r="HN494">
        <v>30.524</v>
      </c>
      <c r="HO494">
        <v>25.0071</v>
      </c>
      <c r="HP494">
        <v>54.245</v>
      </c>
      <c r="HQ494">
        <v>42.8205</v>
      </c>
      <c r="HR494">
        <v>1</v>
      </c>
      <c r="HS494">
        <v>-0.000335366</v>
      </c>
      <c r="HT494">
        <v>-0.330436</v>
      </c>
      <c r="HU494">
        <v>20.218</v>
      </c>
      <c r="HV494">
        <v>5.23226</v>
      </c>
      <c r="HW494">
        <v>11.992</v>
      </c>
      <c r="HX494">
        <v>4.9557</v>
      </c>
      <c r="HY494">
        <v>3.30395</v>
      </c>
      <c r="HZ494">
        <v>999.9</v>
      </c>
      <c r="IA494">
        <v>9999</v>
      </c>
      <c r="IB494">
        <v>9999</v>
      </c>
      <c r="IC494">
        <v>9999</v>
      </c>
      <c r="ID494">
        <v>1.86856</v>
      </c>
      <c r="IE494">
        <v>1.86426</v>
      </c>
      <c r="IF494">
        <v>1.87182</v>
      </c>
      <c r="IG494">
        <v>1.86277</v>
      </c>
      <c r="IH494">
        <v>1.86218</v>
      </c>
      <c r="II494">
        <v>1.86859</v>
      </c>
      <c r="IJ494">
        <v>1.85878</v>
      </c>
      <c r="IK494">
        <v>1.86508</v>
      </c>
      <c r="IL494">
        <v>5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7.9</v>
      </c>
      <c r="IZ494">
        <v>0.3424</v>
      </c>
      <c r="JA494">
        <v>4.24591870636989</v>
      </c>
      <c r="JB494">
        <v>0.00406324532283829</v>
      </c>
      <c r="JC494">
        <v>-1.45373754250553e-06</v>
      </c>
      <c r="JD494">
        <v>2.45784242640463e-10</v>
      </c>
      <c r="JE494">
        <v>0.0444475935836347</v>
      </c>
      <c r="JF494">
        <v>0.00491888386651684</v>
      </c>
      <c r="JG494">
        <v>0.000226889049496401</v>
      </c>
      <c r="JH494">
        <v>4.01595507822366e-06</v>
      </c>
      <c r="JI494">
        <v>-0</v>
      </c>
      <c r="JJ494">
        <v>2035</v>
      </c>
      <c r="JK494">
        <v>2</v>
      </c>
      <c r="JL494">
        <v>30</v>
      </c>
      <c r="JM494">
        <v>187224.2</v>
      </c>
      <c r="JN494">
        <v>187224.1</v>
      </c>
      <c r="JO494">
        <v>2.95776</v>
      </c>
      <c r="JP494">
        <v>2.33032</v>
      </c>
      <c r="JQ494">
        <v>1.4978</v>
      </c>
      <c r="JR494">
        <v>2.32666</v>
      </c>
      <c r="JS494">
        <v>1.54419</v>
      </c>
      <c r="JT494">
        <v>2.3645</v>
      </c>
      <c r="JU494">
        <v>35.8711</v>
      </c>
      <c r="JV494">
        <v>24.1313</v>
      </c>
      <c r="JW494">
        <v>18</v>
      </c>
      <c r="JX494">
        <v>546.092</v>
      </c>
      <c r="JY494">
        <v>425.438</v>
      </c>
      <c r="JZ494">
        <v>27.6046</v>
      </c>
      <c r="KA494">
        <v>27.5711</v>
      </c>
      <c r="KB494">
        <v>29.9999</v>
      </c>
      <c r="KC494">
        <v>27.4331</v>
      </c>
      <c r="KD494">
        <v>27.4579</v>
      </c>
      <c r="KE494">
        <v>59.2214</v>
      </c>
      <c r="KF494">
        <v>29.1467</v>
      </c>
      <c r="KG494">
        <v>56.6808</v>
      </c>
      <c r="KH494">
        <v>27.62</v>
      </c>
      <c r="KI494">
        <v>1559.09</v>
      </c>
      <c r="KJ494">
        <v>21.1016</v>
      </c>
      <c r="KK494">
        <v>93.5064</v>
      </c>
      <c r="KL494">
        <v>98.8532</v>
      </c>
    </row>
    <row r="495" spans="1:298">
      <c r="A495">
        <v>479</v>
      </c>
      <c r="B495">
        <v>1758483165.1</v>
      </c>
      <c r="C495">
        <v>13837</v>
      </c>
      <c r="D495" t="s">
        <v>1405</v>
      </c>
      <c r="E495" t="s">
        <v>1406</v>
      </c>
      <c r="F495">
        <v>5</v>
      </c>
      <c r="G495" t="s">
        <v>436</v>
      </c>
      <c r="H495" t="s">
        <v>1220</v>
      </c>
      <c r="I495" t="s">
        <v>438</v>
      </c>
      <c r="J495">
        <v>1758483156.94615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1579.25214580087</v>
      </c>
      <c r="AL495">
        <v>1557.11890909091</v>
      </c>
      <c r="AM495">
        <v>3.4682337662337</v>
      </c>
      <c r="AN495">
        <v>63.94</v>
      </c>
      <c r="AO495">
        <f>(AQ495 - AP495 + DZ495*1E3/(8.314*(EB495+273.15)) * AS495/DY495 * AR495) * DY495/(100*DM495) * 1000/(1000 - AQ495)</f>
        <v>0</v>
      </c>
      <c r="AP495">
        <v>21.1875169847185</v>
      </c>
      <c r="AQ495">
        <v>24.0500363636364</v>
      </c>
      <c r="AR495">
        <v>-9.73146560069808e-05</v>
      </c>
      <c r="AS495">
        <v>94.9993966536346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2.96</v>
      </c>
      <c r="DN495">
        <v>0.5</v>
      </c>
      <c r="DO495" t="s">
        <v>440</v>
      </c>
      <c r="DP495">
        <v>2</v>
      </c>
      <c r="DQ495" t="b">
        <v>1</v>
      </c>
      <c r="DR495">
        <v>1758483156.94615</v>
      </c>
      <c r="DS495">
        <v>1495.75461538462</v>
      </c>
      <c r="DT495">
        <v>1529.62769230769</v>
      </c>
      <c r="DU495">
        <v>24.0681230769231</v>
      </c>
      <c r="DV495">
        <v>21.2070923076923</v>
      </c>
      <c r="DW495">
        <v>1487.87230769231</v>
      </c>
      <c r="DX495">
        <v>23.7256</v>
      </c>
      <c r="DY495">
        <v>499.997384615385</v>
      </c>
      <c r="DZ495">
        <v>89.9784846153846</v>
      </c>
      <c r="EA495">
        <v>0.0316996769230769</v>
      </c>
      <c r="EB495">
        <v>30.2303307692308</v>
      </c>
      <c r="EC495">
        <v>29.9742615384615</v>
      </c>
      <c r="ED495">
        <v>999.9</v>
      </c>
      <c r="EE495">
        <v>0</v>
      </c>
      <c r="EF495">
        <v>0</v>
      </c>
      <c r="EG495">
        <v>9965.95692307692</v>
      </c>
      <c r="EH495">
        <v>0</v>
      </c>
      <c r="EI495">
        <v>11.3025692307692</v>
      </c>
      <c r="EJ495">
        <v>-33.8730538461538</v>
      </c>
      <c r="EK495">
        <v>1532.64076923077</v>
      </c>
      <c r="EL495">
        <v>1562.77</v>
      </c>
      <c r="EM495">
        <v>2.86103692307692</v>
      </c>
      <c r="EN495">
        <v>1529.62769230769</v>
      </c>
      <c r="EO495">
        <v>21.2070923076923</v>
      </c>
      <c r="EP495">
        <v>2.16561153846154</v>
      </c>
      <c r="EQ495">
        <v>1.90818076923077</v>
      </c>
      <c r="ER495">
        <v>18.7101615384615</v>
      </c>
      <c r="ES495">
        <v>16.7023307692308</v>
      </c>
      <c r="ET495">
        <v>2000.00846153846</v>
      </c>
      <c r="EU495">
        <v>0.979994230769231</v>
      </c>
      <c r="EV495">
        <v>0.0200057846153846</v>
      </c>
      <c r="EW495">
        <v>0</v>
      </c>
      <c r="EX495">
        <v>489.430076923077</v>
      </c>
      <c r="EY495">
        <v>5.00016</v>
      </c>
      <c r="EZ495">
        <v>10427.0692307692</v>
      </c>
      <c r="FA495">
        <v>18234.2538461538</v>
      </c>
      <c r="FB495">
        <v>48.4757692307692</v>
      </c>
      <c r="FC495">
        <v>48.937</v>
      </c>
      <c r="FD495">
        <v>48.875</v>
      </c>
      <c r="FE495">
        <v>48.5</v>
      </c>
      <c r="FF495">
        <v>50.312</v>
      </c>
      <c r="FG495">
        <v>1955.09846153846</v>
      </c>
      <c r="FH495">
        <v>39.91</v>
      </c>
      <c r="FI495">
        <v>0</v>
      </c>
      <c r="FJ495">
        <v>1758483166.4</v>
      </c>
      <c r="FK495">
        <v>0</v>
      </c>
      <c r="FL495">
        <v>489.45888</v>
      </c>
      <c r="FM495">
        <v>-0.857461537452643</v>
      </c>
      <c r="FN495">
        <v>-15.7538461411184</v>
      </c>
      <c r="FO495">
        <v>10426.804</v>
      </c>
      <c r="FP495">
        <v>15</v>
      </c>
      <c r="FQ495">
        <v>0</v>
      </c>
      <c r="FR495" t="s">
        <v>441</v>
      </c>
      <c r="FS495">
        <v>1747249705.1</v>
      </c>
      <c r="FT495">
        <v>1747249711.1</v>
      </c>
      <c r="FU495">
        <v>0</v>
      </c>
      <c r="FV495">
        <v>0.871</v>
      </c>
      <c r="FW495">
        <v>0.066</v>
      </c>
      <c r="FX495">
        <v>5.486</v>
      </c>
      <c r="FY495">
        <v>0.145</v>
      </c>
      <c r="FZ495">
        <v>420</v>
      </c>
      <c r="GA495">
        <v>16</v>
      </c>
      <c r="GB495">
        <v>0.27</v>
      </c>
      <c r="GC495">
        <v>0.16</v>
      </c>
      <c r="GD495">
        <v>-33.748125</v>
      </c>
      <c r="GE495">
        <v>-1.02000451127824</v>
      </c>
      <c r="GF495">
        <v>0.65860618041057</v>
      </c>
      <c r="GG495">
        <v>0</v>
      </c>
      <c r="GH495">
        <v>489.534323529412</v>
      </c>
      <c r="GI495">
        <v>-1.30880061305654</v>
      </c>
      <c r="GJ495">
        <v>0.229227567455705</v>
      </c>
      <c r="GK495">
        <v>-1</v>
      </c>
      <c r="GL495">
        <v>2.856696</v>
      </c>
      <c r="GM495">
        <v>0.12472060150376</v>
      </c>
      <c r="GN495">
        <v>0.01223422224745</v>
      </c>
      <c r="GO495">
        <v>0</v>
      </c>
      <c r="GP495">
        <v>0</v>
      </c>
      <c r="GQ495">
        <v>2</v>
      </c>
      <c r="GR495" t="s">
        <v>467</v>
      </c>
      <c r="GS495">
        <v>3.12557</v>
      </c>
      <c r="GT495">
        <v>2.65727</v>
      </c>
      <c r="GU495">
        <v>0.213203</v>
      </c>
      <c r="GV495">
        <v>0.216083</v>
      </c>
      <c r="GW495">
        <v>0.101415</v>
      </c>
      <c r="GX495">
        <v>0.0930476</v>
      </c>
      <c r="GY495">
        <v>20364.2</v>
      </c>
      <c r="GZ495">
        <v>19154.1</v>
      </c>
      <c r="HA495">
        <v>23142.9</v>
      </c>
      <c r="HB495">
        <v>23787.8</v>
      </c>
      <c r="HC495">
        <v>35447.1</v>
      </c>
      <c r="HD495">
        <v>35715.3</v>
      </c>
      <c r="HE495">
        <v>41719</v>
      </c>
      <c r="HF495">
        <v>42412.9</v>
      </c>
      <c r="HG495">
        <v>1.91188</v>
      </c>
      <c r="HH495">
        <v>1.81105</v>
      </c>
      <c r="HI495">
        <v>0.150539</v>
      </c>
      <c r="HJ495">
        <v>0</v>
      </c>
      <c r="HK495">
        <v>27.5289</v>
      </c>
      <c r="HL495">
        <v>999.9</v>
      </c>
      <c r="HM495">
        <v>51.251</v>
      </c>
      <c r="HN495">
        <v>30.524</v>
      </c>
      <c r="HO495">
        <v>25.0078</v>
      </c>
      <c r="HP495">
        <v>54.225</v>
      </c>
      <c r="HQ495">
        <v>42.7163</v>
      </c>
      <c r="HR495">
        <v>1</v>
      </c>
      <c r="HS495">
        <v>-0.000558943</v>
      </c>
      <c r="HT495">
        <v>-0.333824</v>
      </c>
      <c r="HU495">
        <v>20.2181</v>
      </c>
      <c r="HV495">
        <v>5.23241</v>
      </c>
      <c r="HW495">
        <v>11.992</v>
      </c>
      <c r="HX495">
        <v>4.95565</v>
      </c>
      <c r="HY495">
        <v>3.30393</v>
      </c>
      <c r="HZ495">
        <v>999.9</v>
      </c>
      <c r="IA495">
        <v>9999</v>
      </c>
      <c r="IB495">
        <v>9999</v>
      </c>
      <c r="IC495">
        <v>9999</v>
      </c>
      <c r="ID495">
        <v>1.86856</v>
      </c>
      <c r="IE495">
        <v>1.86423</v>
      </c>
      <c r="IF495">
        <v>1.87182</v>
      </c>
      <c r="IG495">
        <v>1.86274</v>
      </c>
      <c r="IH495">
        <v>1.86218</v>
      </c>
      <c r="II495">
        <v>1.86859</v>
      </c>
      <c r="IJ495">
        <v>1.85878</v>
      </c>
      <c r="IK495">
        <v>1.86509</v>
      </c>
      <c r="IL495">
        <v>5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7.92</v>
      </c>
      <c r="IZ495">
        <v>0.342</v>
      </c>
      <c r="JA495">
        <v>4.24591870636989</v>
      </c>
      <c r="JB495">
        <v>0.00406324532283829</v>
      </c>
      <c r="JC495">
        <v>-1.45373754250553e-06</v>
      </c>
      <c r="JD495">
        <v>2.45784242640463e-10</v>
      </c>
      <c r="JE495">
        <v>0.0444475935836347</v>
      </c>
      <c r="JF495">
        <v>0.00491888386651684</v>
      </c>
      <c r="JG495">
        <v>0.000226889049496401</v>
      </c>
      <c r="JH495">
        <v>4.01595507822366e-06</v>
      </c>
      <c r="JI495">
        <v>-0</v>
      </c>
      <c r="JJ495">
        <v>2035</v>
      </c>
      <c r="JK495">
        <v>2</v>
      </c>
      <c r="JL495">
        <v>30</v>
      </c>
      <c r="JM495">
        <v>187224.3</v>
      </c>
      <c r="JN495">
        <v>187224.2</v>
      </c>
      <c r="JO495">
        <v>2.97974</v>
      </c>
      <c r="JP495">
        <v>2.33154</v>
      </c>
      <c r="JQ495">
        <v>1.49902</v>
      </c>
      <c r="JR495">
        <v>2.32666</v>
      </c>
      <c r="JS495">
        <v>1.54419</v>
      </c>
      <c r="JT495">
        <v>2.34497</v>
      </c>
      <c r="JU495">
        <v>35.8711</v>
      </c>
      <c r="JV495">
        <v>24.1313</v>
      </c>
      <c r="JW495">
        <v>18</v>
      </c>
      <c r="JX495">
        <v>546.241</v>
      </c>
      <c r="JY495">
        <v>425.396</v>
      </c>
      <c r="JZ495">
        <v>27.6278</v>
      </c>
      <c r="KA495">
        <v>27.569</v>
      </c>
      <c r="KB495">
        <v>30</v>
      </c>
      <c r="KC495">
        <v>27.4317</v>
      </c>
      <c r="KD495">
        <v>27.4562</v>
      </c>
      <c r="KE495">
        <v>59.6791</v>
      </c>
      <c r="KF495">
        <v>29.1467</v>
      </c>
      <c r="KG495">
        <v>56.6808</v>
      </c>
      <c r="KH495">
        <v>27.638</v>
      </c>
      <c r="KI495">
        <v>1579.42</v>
      </c>
      <c r="KJ495">
        <v>21.1055</v>
      </c>
      <c r="KK495">
        <v>93.5063</v>
      </c>
      <c r="KL495">
        <v>98.8524</v>
      </c>
    </row>
    <row r="496" spans="1:298">
      <c r="A496">
        <v>480</v>
      </c>
      <c r="B496">
        <v>1758483170.1</v>
      </c>
      <c r="C496">
        <v>13842</v>
      </c>
      <c r="D496" t="s">
        <v>1407</v>
      </c>
      <c r="E496" t="s">
        <v>1408</v>
      </c>
      <c r="F496">
        <v>5</v>
      </c>
      <c r="G496" t="s">
        <v>436</v>
      </c>
      <c r="H496" t="s">
        <v>1220</v>
      </c>
      <c r="I496" t="s">
        <v>438</v>
      </c>
      <c r="J496">
        <v>1758483161.94615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1595.47677032035</v>
      </c>
      <c r="AL496">
        <v>1573.87915151515</v>
      </c>
      <c r="AM496">
        <v>3.30813419913384</v>
      </c>
      <c r="AN496">
        <v>63.94</v>
      </c>
      <c r="AO496">
        <f>(AQ496 - AP496 + DZ496*1E3/(8.314*(EB496+273.15)) * AS496/DY496 * AR496) * DY496/(100*DM496) * 1000/(1000 - AQ496)</f>
        <v>0</v>
      </c>
      <c r="AP496">
        <v>21.1761860641403</v>
      </c>
      <c r="AQ496">
        <v>24.0360923076923</v>
      </c>
      <c r="AR496">
        <v>-9.22249949991727e-05</v>
      </c>
      <c r="AS496">
        <v>94.9993966536346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2.96</v>
      </c>
      <c r="DN496">
        <v>0.5</v>
      </c>
      <c r="DO496" t="s">
        <v>440</v>
      </c>
      <c r="DP496">
        <v>2</v>
      </c>
      <c r="DQ496" t="b">
        <v>1</v>
      </c>
      <c r="DR496">
        <v>1758483161.94615</v>
      </c>
      <c r="DS496">
        <v>1512.46</v>
      </c>
      <c r="DT496">
        <v>1545.89923076923</v>
      </c>
      <c r="DU496">
        <v>24.0569692307692</v>
      </c>
      <c r="DV496">
        <v>21.1907538461538</v>
      </c>
      <c r="DW496">
        <v>1504.55538461538</v>
      </c>
      <c r="DX496">
        <v>23.7146846153846</v>
      </c>
      <c r="DY496">
        <v>499.963307692308</v>
      </c>
      <c r="DZ496">
        <v>89.9783769230769</v>
      </c>
      <c r="EA496">
        <v>0.0318213153846154</v>
      </c>
      <c r="EB496">
        <v>30.231</v>
      </c>
      <c r="EC496">
        <v>29.9783615384615</v>
      </c>
      <c r="ED496">
        <v>999.9</v>
      </c>
      <c r="EE496">
        <v>0</v>
      </c>
      <c r="EF496">
        <v>0</v>
      </c>
      <c r="EG496">
        <v>9968.55615384616</v>
      </c>
      <c r="EH496">
        <v>0</v>
      </c>
      <c r="EI496">
        <v>11.3089846153846</v>
      </c>
      <c r="EJ496">
        <v>-33.4391</v>
      </c>
      <c r="EK496">
        <v>1549.74153846154</v>
      </c>
      <c r="EL496">
        <v>1579.36846153846</v>
      </c>
      <c r="EM496">
        <v>2.86622153846154</v>
      </c>
      <c r="EN496">
        <v>1545.89923076923</v>
      </c>
      <c r="EO496">
        <v>21.1907538461538</v>
      </c>
      <c r="EP496">
        <v>2.16460615384615</v>
      </c>
      <c r="EQ496">
        <v>1.90670923076923</v>
      </c>
      <c r="ER496">
        <v>18.7027307692308</v>
      </c>
      <c r="ES496">
        <v>16.6901769230769</v>
      </c>
      <c r="ET496">
        <v>2000.00923076923</v>
      </c>
      <c r="EU496">
        <v>0.979994230769231</v>
      </c>
      <c r="EV496">
        <v>0.0200057846153846</v>
      </c>
      <c r="EW496">
        <v>0</v>
      </c>
      <c r="EX496">
        <v>489.414307692308</v>
      </c>
      <c r="EY496">
        <v>5.00016</v>
      </c>
      <c r="EZ496">
        <v>10425.8538461538</v>
      </c>
      <c r="FA496">
        <v>18234.2538461538</v>
      </c>
      <c r="FB496">
        <v>48.4563846153846</v>
      </c>
      <c r="FC496">
        <v>48.937</v>
      </c>
      <c r="FD496">
        <v>48.875</v>
      </c>
      <c r="FE496">
        <v>48.5</v>
      </c>
      <c r="FF496">
        <v>50.312</v>
      </c>
      <c r="FG496">
        <v>1955.09923076923</v>
      </c>
      <c r="FH496">
        <v>39.91</v>
      </c>
      <c r="FI496">
        <v>0</v>
      </c>
      <c r="FJ496">
        <v>1758483171.2</v>
      </c>
      <c r="FK496">
        <v>0</v>
      </c>
      <c r="FL496">
        <v>489.39956</v>
      </c>
      <c r="FM496">
        <v>-0.880538467658502</v>
      </c>
      <c r="FN496">
        <v>-14.1307692313856</v>
      </c>
      <c r="FO496">
        <v>10425.664</v>
      </c>
      <c r="FP496">
        <v>15</v>
      </c>
      <c r="FQ496">
        <v>0</v>
      </c>
      <c r="FR496" t="s">
        <v>441</v>
      </c>
      <c r="FS496">
        <v>1747249705.1</v>
      </c>
      <c r="FT496">
        <v>1747249711.1</v>
      </c>
      <c r="FU496">
        <v>0</v>
      </c>
      <c r="FV496">
        <v>0.871</v>
      </c>
      <c r="FW496">
        <v>0.066</v>
      </c>
      <c r="FX496">
        <v>5.486</v>
      </c>
      <c r="FY496">
        <v>0.145</v>
      </c>
      <c r="FZ496">
        <v>420</v>
      </c>
      <c r="GA496">
        <v>16</v>
      </c>
      <c r="GB496">
        <v>0.27</v>
      </c>
      <c r="GC496">
        <v>0.16</v>
      </c>
      <c r="GD496">
        <v>-33.714475</v>
      </c>
      <c r="GE496">
        <v>4.31009774436086</v>
      </c>
      <c r="GF496">
        <v>0.678836224633748</v>
      </c>
      <c r="GG496">
        <v>0</v>
      </c>
      <c r="GH496">
        <v>489.460676470588</v>
      </c>
      <c r="GI496">
        <v>-0.825744844428237</v>
      </c>
      <c r="GJ496">
        <v>0.198098567353583</v>
      </c>
      <c r="GK496">
        <v>-1</v>
      </c>
      <c r="GL496">
        <v>2.861695</v>
      </c>
      <c r="GM496">
        <v>0.0894144360902264</v>
      </c>
      <c r="GN496">
        <v>0.0102125293145234</v>
      </c>
      <c r="GO496">
        <v>1</v>
      </c>
      <c r="GP496">
        <v>1</v>
      </c>
      <c r="GQ496">
        <v>2</v>
      </c>
      <c r="GR496" t="s">
        <v>448</v>
      </c>
      <c r="GS496">
        <v>3.12562</v>
      </c>
      <c r="GT496">
        <v>2.65739</v>
      </c>
      <c r="GU496">
        <v>0.214575</v>
      </c>
      <c r="GV496">
        <v>0.217491</v>
      </c>
      <c r="GW496">
        <v>0.101369</v>
      </c>
      <c r="GX496">
        <v>0.0930458</v>
      </c>
      <c r="GY496">
        <v>20328.9</v>
      </c>
      <c r="GZ496">
        <v>19119.8</v>
      </c>
      <c r="HA496">
        <v>23143.1</v>
      </c>
      <c r="HB496">
        <v>23787.8</v>
      </c>
      <c r="HC496">
        <v>35449.2</v>
      </c>
      <c r="HD496">
        <v>35715.8</v>
      </c>
      <c r="HE496">
        <v>41719.2</v>
      </c>
      <c r="HF496">
        <v>42413.3</v>
      </c>
      <c r="HG496">
        <v>1.91205</v>
      </c>
      <c r="HH496">
        <v>1.81103</v>
      </c>
      <c r="HI496">
        <v>0.151098</v>
      </c>
      <c r="HJ496">
        <v>0</v>
      </c>
      <c r="HK496">
        <v>27.5246</v>
      </c>
      <c r="HL496">
        <v>999.9</v>
      </c>
      <c r="HM496">
        <v>51.251</v>
      </c>
      <c r="HN496">
        <v>30.524</v>
      </c>
      <c r="HO496">
        <v>25.0056</v>
      </c>
      <c r="HP496">
        <v>54.265</v>
      </c>
      <c r="HQ496">
        <v>42.6442</v>
      </c>
      <c r="HR496">
        <v>1</v>
      </c>
      <c r="HS496">
        <v>-0.000632622</v>
      </c>
      <c r="HT496">
        <v>-0.326065</v>
      </c>
      <c r="HU496">
        <v>20.2181</v>
      </c>
      <c r="HV496">
        <v>5.23226</v>
      </c>
      <c r="HW496">
        <v>11.992</v>
      </c>
      <c r="HX496">
        <v>4.9559</v>
      </c>
      <c r="HY496">
        <v>3.30395</v>
      </c>
      <c r="HZ496">
        <v>999.9</v>
      </c>
      <c r="IA496">
        <v>9999</v>
      </c>
      <c r="IB496">
        <v>9999</v>
      </c>
      <c r="IC496">
        <v>9999</v>
      </c>
      <c r="ID496">
        <v>1.86856</v>
      </c>
      <c r="IE496">
        <v>1.86427</v>
      </c>
      <c r="IF496">
        <v>1.87183</v>
      </c>
      <c r="IG496">
        <v>1.86275</v>
      </c>
      <c r="IH496">
        <v>1.86218</v>
      </c>
      <c r="II496">
        <v>1.86859</v>
      </c>
      <c r="IJ496">
        <v>1.8588</v>
      </c>
      <c r="IK496">
        <v>1.86509</v>
      </c>
      <c r="IL496">
        <v>5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7.94</v>
      </c>
      <c r="IZ496">
        <v>0.3418</v>
      </c>
      <c r="JA496">
        <v>4.24591870636989</v>
      </c>
      <c r="JB496">
        <v>0.00406324532283829</v>
      </c>
      <c r="JC496">
        <v>-1.45373754250553e-06</v>
      </c>
      <c r="JD496">
        <v>2.45784242640463e-10</v>
      </c>
      <c r="JE496">
        <v>0.0444475935836347</v>
      </c>
      <c r="JF496">
        <v>0.00491888386651684</v>
      </c>
      <c r="JG496">
        <v>0.000226889049496401</v>
      </c>
      <c r="JH496">
        <v>4.01595507822366e-06</v>
      </c>
      <c r="JI496">
        <v>-0</v>
      </c>
      <c r="JJ496">
        <v>2035</v>
      </c>
      <c r="JK496">
        <v>2</v>
      </c>
      <c r="JL496">
        <v>30</v>
      </c>
      <c r="JM496">
        <v>187224.4</v>
      </c>
      <c r="JN496">
        <v>187224.3</v>
      </c>
      <c r="JO496">
        <v>3.00415</v>
      </c>
      <c r="JP496">
        <v>2.33398</v>
      </c>
      <c r="JQ496">
        <v>1.49902</v>
      </c>
      <c r="JR496">
        <v>2.32666</v>
      </c>
      <c r="JS496">
        <v>1.54419</v>
      </c>
      <c r="JT496">
        <v>2.2876</v>
      </c>
      <c r="JU496">
        <v>35.8711</v>
      </c>
      <c r="JV496">
        <v>24.1225</v>
      </c>
      <c r="JW496">
        <v>18</v>
      </c>
      <c r="JX496">
        <v>546.335</v>
      </c>
      <c r="JY496">
        <v>425.369</v>
      </c>
      <c r="JZ496">
        <v>27.6448</v>
      </c>
      <c r="KA496">
        <v>27.5667</v>
      </c>
      <c r="KB496">
        <v>29.9999</v>
      </c>
      <c r="KC496">
        <v>27.4294</v>
      </c>
      <c r="KD496">
        <v>27.4546</v>
      </c>
      <c r="KE496">
        <v>60.2089</v>
      </c>
      <c r="KF496">
        <v>29.42</v>
      </c>
      <c r="KG496">
        <v>56.6808</v>
      </c>
      <c r="KH496">
        <v>27.6482</v>
      </c>
      <c r="KI496">
        <v>1592.96</v>
      </c>
      <c r="KJ496">
        <v>21.1114</v>
      </c>
      <c r="KK496">
        <v>93.5067</v>
      </c>
      <c r="KL496">
        <v>98.8531</v>
      </c>
    </row>
    <row r="497" spans="1:298">
      <c r="A497">
        <v>481</v>
      </c>
      <c r="B497">
        <v>1758483175.1</v>
      </c>
      <c r="C497">
        <v>13847</v>
      </c>
      <c r="D497" t="s">
        <v>1409</v>
      </c>
      <c r="E497" t="s">
        <v>1410</v>
      </c>
      <c r="F497">
        <v>5</v>
      </c>
      <c r="G497" t="s">
        <v>436</v>
      </c>
      <c r="H497" t="s">
        <v>1220</v>
      </c>
      <c r="I497" t="s">
        <v>438</v>
      </c>
      <c r="J497">
        <v>1758483166.94615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1612.93004993939</v>
      </c>
      <c r="AL497">
        <v>1590.91424242424</v>
      </c>
      <c r="AM497">
        <v>3.41413852813835</v>
      </c>
      <c r="AN497">
        <v>63.94</v>
      </c>
      <c r="AO497">
        <f>(AQ497 - AP497 + DZ497*1E3/(8.314*(EB497+273.15)) * AS497/DY497 * AR497) * DY497/(100*DM497) * 1000/(1000 - AQ497)</f>
        <v>0</v>
      </c>
      <c r="AP497">
        <v>21.1710918012546</v>
      </c>
      <c r="AQ497">
        <v>24.0221713286713</v>
      </c>
      <c r="AR497">
        <v>-8.60218375941237e-05</v>
      </c>
      <c r="AS497">
        <v>94.9993966536346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2.96</v>
      </c>
      <c r="DN497">
        <v>0.5</v>
      </c>
      <c r="DO497" t="s">
        <v>440</v>
      </c>
      <c r="DP497">
        <v>2</v>
      </c>
      <c r="DQ497" t="b">
        <v>1</v>
      </c>
      <c r="DR497">
        <v>1758483166.94615</v>
      </c>
      <c r="DS497">
        <v>1528.98153846154</v>
      </c>
      <c r="DT497">
        <v>1562.60615384615</v>
      </c>
      <c r="DU497">
        <v>24.0425923076923</v>
      </c>
      <c r="DV497">
        <v>21.1742846153846</v>
      </c>
      <c r="DW497">
        <v>1521.05538461538</v>
      </c>
      <c r="DX497">
        <v>23.7006307692308</v>
      </c>
      <c r="DY497">
        <v>499.991</v>
      </c>
      <c r="DZ497">
        <v>89.9784692307692</v>
      </c>
      <c r="EA497">
        <v>0.0317169692307692</v>
      </c>
      <c r="EB497">
        <v>30.2326230769231</v>
      </c>
      <c r="EC497">
        <v>29.9822384615385</v>
      </c>
      <c r="ED497">
        <v>999.9</v>
      </c>
      <c r="EE497">
        <v>0</v>
      </c>
      <c r="EF497">
        <v>0</v>
      </c>
      <c r="EG497">
        <v>9994.75846153846</v>
      </c>
      <c r="EH497">
        <v>0</v>
      </c>
      <c r="EI497">
        <v>11.3047076923077</v>
      </c>
      <c r="EJ497">
        <v>-33.6235769230769</v>
      </c>
      <c r="EK497">
        <v>1566.64846153846</v>
      </c>
      <c r="EL497">
        <v>1596.41</v>
      </c>
      <c r="EM497">
        <v>2.86831230769231</v>
      </c>
      <c r="EN497">
        <v>1562.60615384615</v>
      </c>
      <c r="EO497">
        <v>21.1742846153846</v>
      </c>
      <c r="EP497">
        <v>2.16331461538462</v>
      </c>
      <c r="EQ497">
        <v>1.90523</v>
      </c>
      <c r="ER497">
        <v>18.6932</v>
      </c>
      <c r="ES497">
        <v>16.6779615384615</v>
      </c>
      <c r="ET497">
        <v>2000.01153846154</v>
      </c>
      <c r="EU497">
        <v>0.979994230769231</v>
      </c>
      <c r="EV497">
        <v>0.0200057846153846</v>
      </c>
      <c r="EW497">
        <v>0</v>
      </c>
      <c r="EX497">
        <v>489.359769230769</v>
      </c>
      <c r="EY497">
        <v>5.00016</v>
      </c>
      <c r="EZ497">
        <v>10424.3153846154</v>
      </c>
      <c r="FA497">
        <v>18234.2692307692</v>
      </c>
      <c r="FB497">
        <v>48.4563846153846</v>
      </c>
      <c r="FC497">
        <v>48.937</v>
      </c>
      <c r="FD497">
        <v>48.875</v>
      </c>
      <c r="FE497">
        <v>48.5</v>
      </c>
      <c r="FF497">
        <v>50.312</v>
      </c>
      <c r="FG497">
        <v>1955.10153846154</v>
      </c>
      <c r="FH497">
        <v>39.91</v>
      </c>
      <c r="FI497">
        <v>0</v>
      </c>
      <c r="FJ497">
        <v>1758483176.6</v>
      </c>
      <c r="FK497">
        <v>0</v>
      </c>
      <c r="FL497">
        <v>489.348846153846</v>
      </c>
      <c r="FM497">
        <v>-0.711042727785258</v>
      </c>
      <c r="FN497">
        <v>-19.8700854913899</v>
      </c>
      <c r="FO497">
        <v>10424.0923076923</v>
      </c>
      <c r="FP497">
        <v>15</v>
      </c>
      <c r="FQ497">
        <v>0</v>
      </c>
      <c r="FR497" t="s">
        <v>441</v>
      </c>
      <c r="FS497">
        <v>1747249705.1</v>
      </c>
      <c r="FT497">
        <v>1747249711.1</v>
      </c>
      <c r="FU497">
        <v>0</v>
      </c>
      <c r="FV497">
        <v>0.871</v>
      </c>
      <c r="FW497">
        <v>0.066</v>
      </c>
      <c r="FX497">
        <v>5.486</v>
      </c>
      <c r="FY497">
        <v>0.145</v>
      </c>
      <c r="FZ497">
        <v>420</v>
      </c>
      <c r="GA497">
        <v>16</v>
      </c>
      <c r="GB497">
        <v>0.27</v>
      </c>
      <c r="GC497">
        <v>0.16</v>
      </c>
      <c r="GD497">
        <v>-33.51768</v>
      </c>
      <c r="GE497">
        <v>-1.08558496240601</v>
      </c>
      <c r="GF497">
        <v>0.506699884152345</v>
      </c>
      <c r="GG497">
        <v>0</v>
      </c>
      <c r="GH497">
        <v>489.368823529412</v>
      </c>
      <c r="GI497">
        <v>-0.782123757177902</v>
      </c>
      <c r="GJ497">
        <v>0.194095105643091</v>
      </c>
      <c r="GK497">
        <v>-1</v>
      </c>
      <c r="GL497">
        <v>2.866472</v>
      </c>
      <c r="GM497">
        <v>0.00569593984962177</v>
      </c>
      <c r="GN497">
        <v>0.0069854903908029</v>
      </c>
      <c r="GO497">
        <v>1</v>
      </c>
      <c r="GP497">
        <v>1</v>
      </c>
      <c r="GQ497">
        <v>2</v>
      </c>
      <c r="GR497" t="s">
        <v>448</v>
      </c>
      <c r="GS497">
        <v>3.12551</v>
      </c>
      <c r="GT497">
        <v>2.65719</v>
      </c>
      <c r="GU497">
        <v>0.215969</v>
      </c>
      <c r="GV497">
        <v>0.218803</v>
      </c>
      <c r="GW497">
        <v>0.101326</v>
      </c>
      <c r="GX497">
        <v>0.0928918</v>
      </c>
      <c r="GY497">
        <v>20293.1</v>
      </c>
      <c r="GZ497">
        <v>19087.8</v>
      </c>
      <c r="HA497">
        <v>23143.4</v>
      </c>
      <c r="HB497">
        <v>23787.9</v>
      </c>
      <c r="HC497">
        <v>35451.4</v>
      </c>
      <c r="HD497">
        <v>35722</v>
      </c>
      <c r="HE497">
        <v>41719.6</v>
      </c>
      <c r="HF497">
        <v>42413.3</v>
      </c>
      <c r="HG497">
        <v>1.91205</v>
      </c>
      <c r="HH497">
        <v>1.81133</v>
      </c>
      <c r="HI497">
        <v>0.150632</v>
      </c>
      <c r="HJ497">
        <v>0</v>
      </c>
      <c r="HK497">
        <v>27.5207</v>
      </c>
      <c r="HL497">
        <v>999.9</v>
      </c>
      <c r="HM497">
        <v>51.251</v>
      </c>
      <c r="HN497">
        <v>30.534</v>
      </c>
      <c r="HO497">
        <v>25.0219</v>
      </c>
      <c r="HP497">
        <v>53.945</v>
      </c>
      <c r="HQ497">
        <v>42.7564</v>
      </c>
      <c r="HR497">
        <v>1</v>
      </c>
      <c r="HS497">
        <v>-0.000711382</v>
      </c>
      <c r="HT497">
        <v>-0.31622</v>
      </c>
      <c r="HU497">
        <v>20.2181</v>
      </c>
      <c r="HV497">
        <v>5.23107</v>
      </c>
      <c r="HW497">
        <v>11.992</v>
      </c>
      <c r="HX497">
        <v>4.95565</v>
      </c>
      <c r="HY497">
        <v>3.3039</v>
      </c>
      <c r="HZ497">
        <v>999.9</v>
      </c>
      <c r="IA497">
        <v>9999</v>
      </c>
      <c r="IB497">
        <v>9999</v>
      </c>
      <c r="IC497">
        <v>9999</v>
      </c>
      <c r="ID497">
        <v>1.86856</v>
      </c>
      <c r="IE497">
        <v>1.86429</v>
      </c>
      <c r="IF497">
        <v>1.87182</v>
      </c>
      <c r="IG497">
        <v>1.86276</v>
      </c>
      <c r="IH497">
        <v>1.86218</v>
      </c>
      <c r="II497">
        <v>1.86859</v>
      </c>
      <c r="IJ497">
        <v>1.85882</v>
      </c>
      <c r="IK497">
        <v>1.86509</v>
      </c>
      <c r="IL497">
        <v>5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7.96</v>
      </c>
      <c r="IZ497">
        <v>0.3414</v>
      </c>
      <c r="JA497">
        <v>4.24591870636989</v>
      </c>
      <c r="JB497">
        <v>0.00406324532283829</v>
      </c>
      <c r="JC497">
        <v>-1.45373754250553e-06</v>
      </c>
      <c r="JD497">
        <v>2.45784242640463e-10</v>
      </c>
      <c r="JE497">
        <v>0.0444475935836347</v>
      </c>
      <c r="JF497">
        <v>0.00491888386651684</v>
      </c>
      <c r="JG497">
        <v>0.000226889049496401</v>
      </c>
      <c r="JH497">
        <v>4.01595507822366e-06</v>
      </c>
      <c r="JI497">
        <v>-0</v>
      </c>
      <c r="JJ497">
        <v>2035</v>
      </c>
      <c r="JK497">
        <v>2</v>
      </c>
      <c r="JL497">
        <v>30</v>
      </c>
      <c r="JM497">
        <v>187224.5</v>
      </c>
      <c r="JN497">
        <v>187224.4</v>
      </c>
      <c r="JO497">
        <v>3.02979</v>
      </c>
      <c r="JP497">
        <v>2.34497</v>
      </c>
      <c r="JQ497">
        <v>1.49902</v>
      </c>
      <c r="JR497">
        <v>2.32666</v>
      </c>
      <c r="JS497">
        <v>1.54419</v>
      </c>
      <c r="JT497">
        <v>2.2876</v>
      </c>
      <c r="JU497">
        <v>35.8711</v>
      </c>
      <c r="JV497">
        <v>24.1138</v>
      </c>
      <c r="JW497">
        <v>18</v>
      </c>
      <c r="JX497">
        <v>546.323</v>
      </c>
      <c r="JY497">
        <v>425.527</v>
      </c>
      <c r="JZ497">
        <v>27.6557</v>
      </c>
      <c r="KA497">
        <v>27.5643</v>
      </c>
      <c r="KB497">
        <v>29.9999</v>
      </c>
      <c r="KC497">
        <v>27.428</v>
      </c>
      <c r="KD497">
        <v>27.4523</v>
      </c>
      <c r="KE497">
        <v>60.6736</v>
      </c>
      <c r="KF497">
        <v>29.42</v>
      </c>
      <c r="KG497">
        <v>56.6808</v>
      </c>
      <c r="KH497">
        <v>27.6573</v>
      </c>
      <c r="KI497">
        <v>1606.45</v>
      </c>
      <c r="KJ497">
        <v>21.1114</v>
      </c>
      <c r="KK497">
        <v>93.5079</v>
      </c>
      <c r="KL497">
        <v>98.8532</v>
      </c>
    </row>
    <row r="498" spans="1:298">
      <c r="A498">
        <v>482</v>
      </c>
      <c r="B498">
        <v>1758486285.1</v>
      </c>
      <c r="C498">
        <v>16957</v>
      </c>
      <c r="D498" t="s">
        <v>1411</v>
      </c>
      <c r="E498" t="s">
        <v>1412</v>
      </c>
      <c r="F498">
        <v>5</v>
      </c>
      <c r="G498" t="s">
        <v>436</v>
      </c>
      <c r="H498" t="s">
        <v>1413</v>
      </c>
      <c r="I498" t="s">
        <v>438</v>
      </c>
      <c r="J498">
        <v>1758486277.1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429.080039362771</v>
      </c>
      <c r="AL498">
        <v>415.713921212121</v>
      </c>
      <c r="AM498">
        <v>0.0139982683982648</v>
      </c>
      <c r="AN498">
        <v>63.94</v>
      </c>
      <c r="AO498">
        <f>(AQ498 - AP498 + DZ498*1E3/(8.314*(EB498+273.15)) * AS498/DY498 * AR498) * DY498/(100*DM498) * 1000/(1000 - AQ498)</f>
        <v>0</v>
      </c>
      <c r="AP498">
        <v>21.1276922301213</v>
      </c>
      <c r="AQ498">
        <v>23.1445636363636</v>
      </c>
      <c r="AR498">
        <v>-1.24542237240266e-06</v>
      </c>
      <c r="AS498">
        <v>94.9993966536346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3.46</v>
      </c>
      <c r="DN498">
        <v>0.5</v>
      </c>
      <c r="DO498" t="s">
        <v>440</v>
      </c>
      <c r="DP498">
        <v>2</v>
      </c>
      <c r="DQ498" t="b">
        <v>1</v>
      </c>
      <c r="DR498">
        <v>1758486277.1</v>
      </c>
      <c r="DS498">
        <v>405.9734</v>
      </c>
      <c r="DT498">
        <v>420.0134</v>
      </c>
      <c r="DU498">
        <v>23.1462066666667</v>
      </c>
      <c r="DV498">
        <v>21.13</v>
      </c>
      <c r="DW498">
        <v>400.318066666667</v>
      </c>
      <c r="DX498">
        <v>22.8235533333333</v>
      </c>
      <c r="DY498">
        <v>500.012666666667</v>
      </c>
      <c r="DZ498">
        <v>89.92452</v>
      </c>
      <c r="EA498">
        <v>0.0352396</v>
      </c>
      <c r="EB498">
        <v>29.6492666666667</v>
      </c>
      <c r="EC498">
        <v>29.9929066666667</v>
      </c>
      <c r="ED498">
        <v>999.9</v>
      </c>
      <c r="EE498">
        <v>0</v>
      </c>
      <c r="EF498">
        <v>0</v>
      </c>
      <c r="EG498">
        <v>10007.7113333333</v>
      </c>
      <c r="EH498">
        <v>0</v>
      </c>
      <c r="EI498">
        <v>12.1856</v>
      </c>
      <c r="EJ498">
        <v>-14.0400266666667</v>
      </c>
      <c r="EK498">
        <v>415.592733333333</v>
      </c>
      <c r="EL498">
        <v>429.079866666667</v>
      </c>
      <c r="EM498">
        <v>2.01620333333333</v>
      </c>
      <c r="EN498">
        <v>420.0134</v>
      </c>
      <c r="EO498">
        <v>21.13</v>
      </c>
      <c r="EP498">
        <v>2.08141066666667</v>
      </c>
      <c r="EQ498">
        <v>1.90010533333333</v>
      </c>
      <c r="ER498">
        <v>18.0776266666667</v>
      </c>
      <c r="ES498">
        <v>16.63558</v>
      </c>
      <c r="ET498">
        <v>2000.02133333333</v>
      </c>
      <c r="EU498">
        <v>0.9799972</v>
      </c>
      <c r="EV498">
        <v>0.0200025</v>
      </c>
      <c r="EW498">
        <v>0</v>
      </c>
      <c r="EX498">
        <v>490.341933333333</v>
      </c>
      <c r="EY498">
        <v>5.00016</v>
      </c>
      <c r="EZ498">
        <v>10302.1866666667</v>
      </c>
      <c r="FA498">
        <v>18234.3733333333</v>
      </c>
      <c r="FB498">
        <v>49.312</v>
      </c>
      <c r="FC498">
        <v>49.625</v>
      </c>
      <c r="FD498">
        <v>49.75</v>
      </c>
      <c r="FE498">
        <v>49.25</v>
      </c>
      <c r="FF498">
        <v>51.062</v>
      </c>
      <c r="FG498">
        <v>1955.11133333333</v>
      </c>
      <c r="FH498">
        <v>39.91</v>
      </c>
      <c r="FI498">
        <v>0</v>
      </c>
      <c r="FJ498">
        <v>1758486286.4</v>
      </c>
      <c r="FK498">
        <v>0</v>
      </c>
      <c r="FL498">
        <v>490.3446</v>
      </c>
      <c r="FM498">
        <v>-0.688846148346884</v>
      </c>
      <c r="FN498">
        <v>-1.7923076984161</v>
      </c>
      <c r="FO498">
        <v>10302.08</v>
      </c>
      <c r="FP498">
        <v>15</v>
      </c>
      <c r="FQ498">
        <v>0</v>
      </c>
      <c r="FR498" t="s">
        <v>441</v>
      </c>
      <c r="FS498">
        <v>1747249705.1</v>
      </c>
      <c r="FT498">
        <v>1747249711.1</v>
      </c>
      <c r="FU498">
        <v>0</v>
      </c>
      <c r="FV498">
        <v>0.871</v>
      </c>
      <c r="FW498">
        <v>0.066</v>
      </c>
      <c r="FX498">
        <v>5.486</v>
      </c>
      <c r="FY498">
        <v>0.145</v>
      </c>
      <c r="FZ498">
        <v>420</v>
      </c>
      <c r="GA498">
        <v>16</v>
      </c>
      <c r="GB498">
        <v>0.27</v>
      </c>
      <c r="GC498">
        <v>0.16</v>
      </c>
      <c r="GD498">
        <v>-14.0788714285714</v>
      </c>
      <c r="GE498">
        <v>0.782244155844152</v>
      </c>
      <c r="GF498">
        <v>0.0867004539058648</v>
      </c>
      <c r="GG498">
        <v>0</v>
      </c>
      <c r="GH498">
        <v>490.354147058824</v>
      </c>
      <c r="GI498">
        <v>-0.161848737296054</v>
      </c>
      <c r="GJ498">
        <v>0.189343934237475</v>
      </c>
      <c r="GK498">
        <v>-1</v>
      </c>
      <c r="GL498">
        <v>2.01630238095238</v>
      </c>
      <c r="GM498">
        <v>-0.000239220779220233</v>
      </c>
      <c r="GN498">
        <v>0.000879820894987257</v>
      </c>
      <c r="GO498">
        <v>1</v>
      </c>
      <c r="GP498">
        <v>1</v>
      </c>
      <c r="GQ498">
        <v>2</v>
      </c>
      <c r="GR498" t="s">
        <v>448</v>
      </c>
      <c r="GS498">
        <v>3.12546</v>
      </c>
      <c r="GT498">
        <v>2.66066</v>
      </c>
      <c r="GU498">
        <v>0.0860923</v>
      </c>
      <c r="GV498">
        <v>0.0892447</v>
      </c>
      <c r="GW498">
        <v>0.0984524</v>
      </c>
      <c r="GX498">
        <v>0.0926543</v>
      </c>
      <c r="GY498">
        <v>23597.8</v>
      </c>
      <c r="GZ498">
        <v>22214</v>
      </c>
      <c r="HA498">
        <v>23091.6</v>
      </c>
      <c r="HB498">
        <v>23749.9</v>
      </c>
      <c r="HC498">
        <v>35484.7</v>
      </c>
      <c r="HD498">
        <v>35671.5</v>
      </c>
      <c r="HE498">
        <v>41636.9</v>
      </c>
      <c r="HF498">
        <v>42355.1</v>
      </c>
      <c r="HG498">
        <v>1.90345</v>
      </c>
      <c r="HH498">
        <v>1.79487</v>
      </c>
      <c r="HI498">
        <v>0.160791</v>
      </c>
      <c r="HJ498">
        <v>0</v>
      </c>
      <c r="HK498">
        <v>27.3737</v>
      </c>
      <c r="HL498">
        <v>999.9</v>
      </c>
      <c r="HM498">
        <v>52.252</v>
      </c>
      <c r="HN498">
        <v>30.635</v>
      </c>
      <c r="HO498">
        <v>25.6753</v>
      </c>
      <c r="HP498">
        <v>53.7232</v>
      </c>
      <c r="HQ498">
        <v>42.6643</v>
      </c>
      <c r="HR498">
        <v>1</v>
      </c>
      <c r="HS498">
        <v>0.0537957</v>
      </c>
      <c r="HT498">
        <v>0.409687</v>
      </c>
      <c r="HU498">
        <v>20.2172</v>
      </c>
      <c r="HV498">
        <v>5.22927</v>
      </c>
      <c r="HW498">
        <v>11.992</v>
      </c>
      <c r="HX498">
        <v>4.9557</v>
      </c>
      <c r="HY498">
        <v>3.30395</v>
      </c>
      <c r="HZ498">
        <v>999.9</v>
      </c>
      <c r="IA498">
        <v>9999</v>
      </c>
      <c r="IB498">
        <v>9999</v>
      </c>
      <c r="IC498">
        <v>9999</v>
      </c>
      <c r="ID498">
        <v>1.86858</v>
      </c>
      <c r="IE498">
        <v>1.86432</v>
      </c>
      <c r="IF498">
        <v>1.87181</v>
      </c>
      <c r="IG498">
        <v>1.86278</v>
      </c>
      <c r="IH498">
        <v>1.86218</v>
      </c>
      <c r="II498">
        <v>1.86859</v>
      </c>
      <c r="IJ498">
        <v>1.85877</v>
      </c>
      <c r="IK498">
        <v>1.8651</v>
      </c>
      <c r="IL498">
        <v>5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5.656</v>
      </c>
      <c r="IZ498">
        <v>0.3226</v>
      </c>
      <c r="JA498">
        <v>4.24591870636989</v>
      </c>
      <c r="JB498">
        <v>0.00406324532283829</v>
      </c>
      <c r="JC498">
        <v>-1.45373754250553e-06</v>
      </c>
      <c r="JD498">
        <v>2.45784242640463e-10</v>
      </c>
      <c r="JE498">
        <v>0.0444475935836347</v>
      </c>
      <c r="JF498">
        <v>0.00491888386651684</v>
      </c>
      <c r="JG498">
        <v>0.000226889049496401</v>
      </c>
      <c r="JH498">
        <v>4.01595507822366e-06</v>
      </c>
      <c r="JI498">
        <v>-0</v>
      </c>
      <c r="JJ498">
        <v>2035</v>
      </c>
      <c r="JK498">
        <v>2</v>
      </c>
      <c r="JL498">
        <v>30</v>
      </c>
      <c r="JM498">
        <v>187276.3</v>
      </c>
      <c r="JN498">
        <v>187276.2</v>
      </c>
      <c r="JO498">
        <v>0.987549</v>
      </c>
      <c r="JP498">
        <v>2.38159</v>
      </c>
      <c r="JQ498">
        <v>1.49902</v>
      </c>
      <c r="JR498">
        <v>2.32666</v>
      </c>
      <c r="JS498">
        <v>1.54419</v>
      </c>
      <c r="JT498">
        <v>2.34375</v>
      </c>
      <c r="JU498">
        <v>36.152</v>
      </c>
      <c r="JV498">
        <v>24.1313</v>
      </c>
      <c r="JW498">
        <v>18</v>
      </c>
      <c r="JX498">
        <v>547.705</v>
      </c>
      <c r="JY498">
        <v>421.923</v>
      </c>
      <c r="JZ498">
        <v>26.315</v>
      </c>
      <c r="KA498">
        <v>28.2706</v>
      </c>
      <c r="KB498">
        <v>29.9997</v>
      </c>
      <c r="KC498">
        <v>28.2415</v>
      </c>
      <c r="KD498">
        <v>28.271</v>
      </c>
      <c r="KE498">
        <v>19.8017</v>
      </c>
      <c r="KF498">
        <v>31.2782</v>
      </c>
      <c r="KG498">
        <v>58.0993</v>
      </c>
      <c r="KH498">
        <v>26.3203</v>
      </c>
      <c r="KI498">
        <v>420</v>
      </c>
      <c r="KJ498">
        <v>21.1675</v>
      </c>
      <c r="KK498">
        <v>93.3139</v>
      </c>
      <c r="KL498">
        <v>98.7096</v>
      </c>
    </row>
    <row r="499" spans="1:298">
      <c r="A499">
        <v>483</v>
      </c>
      <c r="B499">
        <v>1758486290.1</v>
      </c>
      <c r="C499">
        <v>16962</v>
      </c>
      <c r="D499" t="s">
        <v>1414</v>
      </c>
      <c r="E499" t="s">
        <v>1415</v>
      </c>
      <c r="F499">
        <v>5</v>
      </c>
      <c r="G499" t="s">
        <v>436</v>
      </c>
      <c r="H499" t="s">
        <v>1413</v>
      </c>
      <c r="I499" t="s">
        <v>438</v>
      </c>
      <c r="J499">
        <v>1758486281.36667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429.026607452814</v>
      </c>
      <c r="AL499">
        <v>415.617612121212</v>
      </c>
      <c r="AM499">
        <v>-0.00772675324675878</v>
      </c>
      <c r="AN499">
        <v>63.94</v>
      </c>
      <c r="AO499">
        <f>(AQ499 - AP499 + DZ499*1E3/(8.314*(EB499+273.15)) * AS499/DY499 * AR499) * DY499/(100*DM499) * 1000/(1000 - AQ499)</f>
        <v>0</v>
      </c>
      <c r="AP499">
        <v>21.1259908074095</v>
      </c>
      <c r="AQ499">
        <v>23.1412</v>
      </c>
      <c r="AR499">
        <v>-1.82356187406258e-06</v>
      </c>
      <c r="AS499">
        <v>94.9993966536346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3.46</v>
      </c>
      <c r="DN499">
        <v>0.5</v>
      </c>
      <c r="DO499" t="s">
        <v>440</v>
      </c>
      <c r="DP499">
        <v>2</v>
      </c>
      <c r="DQ499" t="b">
        <v>1</v>
      </c>
      <c r="DR499">
        <v>1758486281.36667</v>
      </c>
      <c r="DS499">
        <v>406.0112</v>
      </c>
      <c r="DT499">
        <v>419.9956</v>
      </c>
      <c r="DU499">
        <v>23.1445266666667</v>
      </c>
      <c r="DV499">
        <v>21.12796</v>
      </c>
      <c r="DW499">
        <v>400.3558</v>
      </c>
      <c r="DX499">
        <v>22.8219133333333</v>
      </c>
      <c r="DY499">
        <v>500.0302</v>
      </c>
      <c r="DZ499">
        <v>89.9242133333333</v>
      </c>
      <c r="EA499">
        <v>0.0351693866666667</v>
      </c>
      <c r="EB499">
        <v>29.64986</v>
      </c>
      <c r="EC499">
        <v>29.9954666666667</v>
      </c>
      <c r="ED499">
        <v>999.9</v>
      </c>
      <c r="EE499">
        <v>0</v>
      </c>
      <c r="EF499">
        <v>0</v>
      </c>
      <c r="EG499">
        <v>9998.04333333333</v>
      </c>
      <c r="EH499">
        <v>0</v>
      </c>
      <c r="EI499">
        <v>12.1856</v>
      </c>
      <c r="EJ499">
        <v>-13.98444</v>
      </c>
      <c r="EK499">
        <v>415.630733333333</v>
      </c>
      <c r="EL499">
        <v>429.060733333333</v>
      </c>
      <c r="EM499">
        <v>2.01656133333333</v>
      </c>
      <c r="EN499">
        <v>419.9956</v>
      </c>
      <c r="EO499">
        <v>21.12796</v>
      </c>
      <c r="EP499">
        <v>2.081252</v>
      </c>
      <c r="EQ499">
        <v>1.89991466666667</v>
      </c>
      <c r="ER499">
        <v>18.0764133333333</v>
      </c>
      <c r="ES499">
        <v>16.6339933333333</v>
      </c>
      <c r="ET499">
        <v>1999.99</v>
      </c>
      <c r="EU499">
        <v>0.9799968</v>
      </c>
      <c r="EV499">
        <v>0.0200028666666667</v>
      </c>
      <c r="EW499">
        <v>0</v>
      </c>
      <c r="EX499">
        <v>490.3026</v>
      </c>
      <c r="EY499">
        <v>5.00016</v>
      </c>
      <c r="EZ499">
        <v>10301.84</v>
      </c>
      <c r="FA499">
        <v>18234.08</v>
      </c>
      <c r="FB499">
        <v>49.312</v>
      </c>
      <c r="FC499">
        <v>49.625</v>
      </c>
      <c r="FD499">
        <v>49.75</v>
      </c>
      <c r="FE499">
        <v>49.25</v>
      </c>
      <c r="FF499">
        <v>51.062</v>
      </c>
      <c r="FG499">
        <v>1955.08</v>
      </c>
      <c r="FH499">
        <v>39.91</v>
      </c>
      <c r="FI499">
        <v>0</v>
      </c>
      <c r="FJ499">
        <v>1758486291.2</v>
      </c>
      <c r="FK499">
        <v>0</v>
      </c>
      <c r="FL499">
        <v>490.28432</v>
      </c>
      <c r="FM499">
        <v>-1.09484614442525</v>
      </c>
      <c r="FN499">
        <v>-2.5769230952647</v>
      </c>
      <c r="FO499">
        <v>10301.82</v>
      </c>
      <c r="FP499">
        <v>15</v>
      </c>
      <c r="FQ499">
        <v>0</v>
      </c>
      <c r="FR499" t="s">
        <v>441</v>
      </c>
      <c r="FS499">
        <v>1747249705.1</v>
      </c>
      <c r="FT499">
        <v>1747249711.1</v>
      </c>
      <c r="FU499">
        <v>0</v>
      </c>
      <c r="FV499">
        <v>0.871</v>
      </c>
      <c r="FW499">
        <v>0.066</v>
      </c>
      <c r="FX499">
        <v>5.486</v>
      </c>
      <c r="FY499">
        <v>0.145</v>
      </c>
      <c r="FZ499">
        <v>420</v>
      </c>
      <c r="GA499">
        <v>16</v>
      </c>
      <c r="GB499">
        <v>0.27</v>
      </c>
      <c r="GC499">
        <v>0.16</v>
      </c>
      <c r="GD499">
        <v>-14.00315</v>
      </c>
      <c r="GE499">
        <v>0.832105263157893</v>
      </c>
      <c r="GF499">
        <v>0.0882779219284186</v>
      </c>
      <c r="GG499">
        <v>0</v>
      </c>
      <c r="GH499">
        <v>490.294117647059</v>
      </c>
      <c r="GI499">
        <v>-0.758349881844511</v>
      </c>
      <c r="GJ499">
        <v>0.209738179181157</v>
      </c>
      <c r="GK499">
        <v>-1</v>
      </c>
      <c r="GL499">
        <v>2.016459</v>
      </c>
      <c r="GM499">
        <v>0.0049741353383504</v>
      </c>
      <c r="GN499">
        <v>0.000903863374631346</v>
      </c>
      <c r="GO499">
        <v>1</v>
      </c>
      <c r="GP499">
        <v>1</v>
      </c>
      <c r="GQ499">
        <v>2</v>
      </c>
      <c r="GR499" t="s">
        <v>448</v>
      </c>
      <c r="GS499">
        <v>3.12528</v>
      </c>
      <c r="GT499">
        <v>2.66099</v>
      </c>
      <c r="GU499">
        <v>0.086073</v>
      </c>
      <c r="GV499">
        <v>0.0891107</v>
      </c>
      <c r="GW499">
        <v>0.0984395</v>
      </c>
      <c r="GX499">
        <v>0.0926479</v>
      </c>
      <c r="GY499">
        <v>23598.5</v>
      </c>
      <c r="GZ499">
        <v>22218</v>
      </c>
      <c r="HA499">
        <v>23091.7</v>
      </c>
      <c r="HB499">
        <v>23750.6</v>
      </c>
      <c r="HC499">
        <v>35485.5</v>
      </c>
      <c r="HD499">
        <v>35672.5</v>
      </c>
      <c r="HE499">
        <v>41637.2</v>
      </c>
      <c r="HF499">
        <v>42356</v>
      </c>
      <c r="HG499">
        <v>1.90317</v>
      </c>
      <c r="HH499">
        <v>1.79503</v>
      </c>
      <c r="HI499">
        <v>0.161424</v>
      </c>
      <c r="HJ499">
        <v>0</v>
      </c>
      <c r="HK499">
        <v>27.3703</v>
      </c>
      <c r="HL499">
        <v>999.9</v>
      </c>
      <c r="HM499">
        <v>52.228</v>
      </c>
      <c r="HN499">
        <v>30.665</v>
      </c>
      <c r="HO499">
        <v>25.7047</v>
      </c>
      <c r="HP499">
        <v>54.2732</v>
      </c>
      <c r="HQ499">
        <v>42.6963</v>
      </c>
      <c r="HR499">
        <v>1</v>
      </c>
      <c r="HS499">
        <v>0.0534578</v>
      </c>
      <c r="HT499">
        <v>0.406511</v>
      </c>
      <c r="HU499">
        <v>20.2169</v>
      </c>
      <c r="HV499">
        <v>5.22972</v>
      </c>
      <c r="HW499">
        <v>11.992</v>
      </c>
      <c r="HX499">
        <v>4.9557</v>
      </c>
      <c r="HY499">
        <v>3.30395</v>
      </c>
      <c r="HZ499">
        <v>999.9</v>
      </c>
      <c r="IA499">
        <v>9999</v>
      </c>
      <c r="IB499">
        <v>9999</v>
      </c>
      <c r="IC499">
        <v>9999</v>
      </c>
      <c r="ID499">
        <v>1.86858</v>
      </c>
      <c r="IE499">
        <v>1.8643</v>
      </c>
      <c r="IF499">
        <v>1.8718</v>
      </c>
      <c r="IG499">
        <v>1.86278</v>
      </c>
      <c r="IH499">
        <v>1.86218</v>
      </c>
      <c r="II499">
        <v>1.86859</v>
      </c>
      <c r="IJ499">
        <v>1.85875</v>
      </c>
      <c r="IK499">
        <v>1.86509</v>
      </c>
      <c r="IL499">
        <v>5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5.656</v>
      </c>
      <c r="IZ499">
        <v>0.3225</v>
      </c>
      <c r="JA499">
        <v>4.24591870636989</v>
      </c>
      <c r="JB499">
        <v>0.00406324532283829</v>
      </c>
      <c r="JC499">
        <v>-1.45373754250553e-06</v>
      </c>
      <c r="JD499">
        <v>2.45784242640463e-10</v>
      </c>
      <c r="JE499">
        <v>0.0444475935836347</v>
      </c>
      <c r="JF499">
        <v>0.00491888386651684</v>
      </c>
      <c r="JG499">
        <v>0.000226889049496401</v>
      </c>
      <c r="JH499">
        <v>4.01595507822366e-06</v>
      </c>
      <c r="JI499">
        <v>-0</v>
      </c>
      <c r="JJ499">
        <v>2035</v>
      </c>
      <c r="JK499">
        <v>2</v>
      </c>
      <c r="JL499">
        <v>30</v>
      </c>
      <c r="JM499">
        <v>187276.4</v>
      </c>
      <c r="JN499">
        <v>187276.3</v>
      </c>
      <c r="JO499">
        <v>0.963135</v>
      </c>
      <c r="JP499">
        <v>2.39136</v>
      </c>
      <c r="JQ499">
        <v>1.49902</v>
      </c>
      <c r="JR499">
        <v>2.32544</v>
      </c>
      <c r="JS499">
        <v>1.54419</v>
      </c>
      <c r="JT499">
        <v>2.29858</v>
      </c>
      <c r="JU499">
        <v>36.152</v>
      </c>
      <c r="JV499">
        <v>24.1138</v>
      </c>
      <c r="JW499">
        <v>18</v>
      </c>
      <c r="JX499">
        <v>547.488</v>
      </c>
      <c r="JY499">
        <v>421.976</v>
      </c>
      <c r="JZ499">
        <v>26.3206</v>
      </c>
      <c r="KA499">
        <v>28.2658</v>
      </c>
      <c r="KB499">
        <v>29.9997</v>
      </c>
      <c r="KC499">
        <v>28.2371</v>
      </c>
      <c r="KD499">
        <v>28.2662</v>
      </c>
      <c r="KE499">
        <v>19.3208</v>
      </c>
      <c r="KF499">
        <v>31.2782</v>
      </c>
      <c r="KG499">
        <v>58.0993</v>
      </c>
      <c r="KH499">
        <v>26.3207</v>
      </c>
      <c r="KI499">
        <v>399.573</v>
      </c>
      <c r="KJ499">
        <v>21.1675</v>
      </c>
      <c r="KK499">
        <v>93.3146</v>
      </c>
      <c r="KL499">
        <v>98.712</v>
      </c>
    </row>
    <row r="500" spans="1:298">
      <c r="A500">
        <v>484</v>
      </c>
      <c r="B500">
        <v>1758486295.1</v>
      </c>
      <c r="C500">
        <v>16967</v>
      </c>
      <c r="D500" t="s">
        <v>1416</v>
      </c>
      <c r="E500" t="s">
        <v>1417</v>
      </c>
      <c r="F500">
        <v>5</v>
      </c>
      <c r="G500" t="s">
        <v>436</v>
      </c>
      <c r="H500" t="s">
        <v>1413</v>
      </c>
      <c r="I500" t="s">
        <v>438</v>
      </c>
      <c r="J500">
        <v>1758486286.45714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425.172683560173</v>
      </c>
      <c r="AL500">
        <v>414.143418181818</v>
      </c>
      <c r="AM500">
        <v>-0.398656277056307</v>
      </c>
      <c r="AN500">
        <v>63.94</v>
      </c>
      <c r="AO500">
        <f>(AQ500 - AP500 + DZ500*1E3/(8.314*(EB500+273.15)) * AS500/DY500 * AR500) * DY500/(100*DM500) * 1000/(1000 - AQ500)</f>
        <v>0</v>
      </c>
      <c r="AP500">
        <v>21.1236618282725</v>
      </c>
      <c r="AQ500">
        <v>23.1390902097902</v>
      </c>
      <c r="AR500">
        <v>-2.51806033194795e-06</v>
      </c>
      <c r="AS500">
        <v>94.9993966536346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3.46</v>
      </c>
      <c r="DN500">
        <v>0.5</v>
      </c>
      <c r="DO500" t="s">
        <v>440</v>
      </c>
      <c r="DP500">
        <v>2</v>
      </c>
      <c r="DQ500" t="b">
        <v>1</v>
      </c>
      <c r="DR500">
        <v>1758486286.45714</v>
      </c>
      <c r="DS500">
        <v>405.822785714286</v>
      </c>
      <c r="DT500">
        <v>418.2705</v>
      </c>
      <c r="DU500">
        <v>23.1423214285714</v>
      </c>
      <c r="DV500">
        <v>21.1256642857143</v>
      </c>
      <c r="DW500">
        <v>400.168</v>
      </c>
      <c r="DX500">
        <v>22.8197571428571</v>
      </c>
      <c r="DY500">
        <v>500.035357142857</v>
      </c>
      <c r="DZ500">
        <v>89.9235785714286</v>
      </c>
      <c r="EA500">
        <v>0.0351222928571429</v>
      </c>
      <c r="EB500">
        <v>29.6477785714286</v>
      </c>
      <c r="EC500">
        <v>29.9954785714286</v>
      </c>
      <c r="ED500">
        <v>999.9</v>
      </c>
      <c r="EE500">
        <v>0</v>
      </c>
      <c r="EF500">
        <v>0</v>
      </c>
      <c r="EG500">
        <v>10005.625</v>
      </c>
      <c r="EH500">
        <v>0</v>
      </c>
      <c r="EI500">
        <v>12.1856</v>
      </c>
      <c r="EJ500">
        <v>-12.4476314285714</v>
      </c>
      <c r="EK500">
        <v>415.437071428571</v>
      </c>
      <c r="EL500">
        <v>427.297428571429</v>
      </c>
      <c r="EM500">
        <v>2.01666071428571</v>
      </c>
      <c r="EN500">
        <v>418.2705</v>
      </c>
      <c r="EO500">
        <v>21.1256642857143</v>
      </c>
      <c r="EP500">
        <v>2.08104071428571</v>
      </c>
      <c r="EQ500">
        <v>1.899695</v>
      </c>
      <c r="ER500">
        <v>18.0747857142857</v>
      </c>
      <c r="ES500">
        <v>16.6321714285714</v>
      </c>
      <c r="ET500">
        <v>1999.96071428571</v>
      </c>
      <c r="EU500">
        <v>0.979996428571429</v>
      </c>
      <c r="EV500">
        <v>0.0200032071428571</v>
      </c>
      <c r="EW500">
        <v>0</v>
      </c>
      <c r="EX500">
        <v>490.297214285714</v>
      </c>
      <c r="EY500">
        <v>5.00016</v>
      </c>
      <c r="EZ500">
        <v>10301.7928571429</v>
      </c>
      <c r="FA500">
        <v>18233.8</v>
      </c>
      <c r="FB500">
        <v>49.312</v>
      </c>
      <c r="FC500">
        <v>49.625</v>
      </c>
      <c r="FD500">
        <v>49.741</v>
      </c>
      <c r="FE500">
        <v>49.25</v>
      </c>
      <c r="FF500">
        <v>51.062</v>
      </c>
      <c r="FG500">
        <v>1955.05071428571</v>
      </c>
      <c r="FH500">
        <v>39.91</v>
      </c>
      <c r="FI500">
        <v>0</v>
      </c>
      <c r="FJ500">
        <v>1758486296.6</v>
      </c>
      <c r="FK500">
        <v>0</v>
      </c>
      <c r="FL500">
        <v>490.251538461538</v>
      </c>
      <c r="FM500">
        <v>0.57962395118002</v>
      </c>
      <c r="FN500">
        <v>6.62905979448824</v>
      </c>
      <c r="FO500">
        <v>10302.1192307692</v>
      </c>
      <c r="FP500">
        <v>15</v>
      </c>
      <c r="FQ500">
        <v>0</v>
      </c>
      <c r="FR500" t="s">
        <v>441</v>
      </c>
      <c r="FS500">
        <v>1747249705.1</v>
      </c>
      <c r="FT500">
        <v>1747249711.1</v>
      </c>
      <c r="FU500">
        <v>0</v>
      </c>
      <c r="FV500">
        <v>0.871</v>
      </c>
      <c r="FW500">
        <v>0.066</v>
      </c>
      <c r="FX500">
        <v>5.486</v>
      </c>
      <c r="FY500">
        <v>0.145</v>
      </c>
      <c r="FZ500">
        <v>420</v>
      </c>
      <c r="GA500">
        <v>16</v>
      </c>
      <c r="GB500">
        <v>0.27</v>
      </c>
      <c r="GC500">
        <v>0.16</v>
      </c>
      <c r="GD500">
        <v>-12.9470733333333</v>
      </c>
      <c r="GE500">
        <v>15.578675064935</v>
      </c>
      <c r="GF500">
        <v>2.3226351599819</v>
      </c>
      <c r="GG500">
        <v>0</v>
      </c>
      <c r="GH500">
        <v>490.289588235294</v>
      </c>
      <c r="GI500">
        <v>-0.375859426042872</v>
      </c>
      <c r="GJ500">
        <v>0.22260015824304</v>
      </c>
      <c r="GK500">
        <v>-1</v>
      </c>
      <c r="GL500">
        <v>2.01663714285714</v>
      </c>
      <c r="GM500">
        <v>0.00227220779220948</v>
      </c>
      <c r="GN500">
        <v>0.000880903988374828</v>
      </c>
      <c r="GO500">
        <v>1</v>
      </c>
      <c r="GP500">
        <v>1</v>
      </c>
      <c r="GQ500">
        <v>2</v>
      </c>
      <c r="GR500" t="s">
        <v>448</v>
      </c>
      <c r="GS500">
        <v>3.12557</v>
      </c>
      <c r="GT500">
        <v>2.6611</v>
      </c>
      <c r="GU500">
        <v>0.0856129</v>
      </c>
      <c r="GV500">
        <v>0.0870694</v>
      </c>
      <c r="GW500">
        <v>0.0984332</v>
      </c>
      <c r="GX500">
        <v>0.0926345</v>
      </c>
      <c r="GY500">
        <v>23610.7</v>
      </c>
      <c r="GZ500">
        <v>22268</v>
      </c>
      <c r="HA500">
        <v>23092.1</v>
      </c>
      <c r="HB500">
        <v>23750.9</v>
      </c>
      <c r="HC500">
        <v>35486</v>
      </c>
      <c r="HD500">
        <v>35673.2</v>
      </c>
      <c r="HE500">
        <v>41637.6</v>
      </c>
      <c r="HF500">
        <v>42356.5</v>
      </c>
      <c r="HG500">
        <v>1.9036</v>
      </c>
      <c r="HH500">
        <v>1.79497</v>
      </c>
      <c r="HI500">
        <v>0.160962</v>
      </c>
      <c r="HJ500">
        <v>0</v>
      </c>
      <c r="HK500">
        <v>27.368</v>
      </c>
      <c r="HL500">
        <v>999.9</v>
      </c>
      <c r="HM500">
        <v>52.228</v>
      </c>
      <c r="HN500">
        <v>30.645</v>
      </c>
      <c r="HO500">
        <v>25.6755</v>
      </c>
      <c r="HP500">
        <v>54.2532</v>
      </c>
      <c r="HQ500">
        <v>42.524</v>
      </c>
      <c r="HR500">
        <v>1</v>
      </c>
      <c r="HS500">
        <v>0.0529192</v>
      </c>
      <c r="HT500">
        <v>0.417121</v>
      </c>
      <c r="HU500">
        <v>20.2171</v>
      </c>
      <c r="HV500">
        <v>5.23122</v>
      </c>
      <c r="HW500">
        <v>11.992</v>
      </c>
      <c r="HX500">
        <v>4.95565</v>
      </c>
      <c r="HY500">
        <v>3.30393</v>
      </c>
      <c r="HZ500">
        <v>999.9</v>
      </c>
      <c r="IA500">
        <v>9999</v>
      </c>
      <c r="IB500">
        <v>9999</v>
      </c>
      <c r="IC500">
        <v>9999</v>
      </c>
      <c r="ID500">
        <v>1.86856</v>
      </c>
      <c r="IE500">
        <v>1.8643</v>
      </c>
      <c r="IF500">
        <v>1.87181</v>
      </c>
      <c r="IG500">
        <v>1.86278</v>
      </c>
      <c r="IH500">
        <v>1.86218</v>
      </c>
      <c r="II500">
        <v>1.86859</v>
      </c>
      <c r="IJ500">
        <v>1.85873</v>
      </c>
      <c r="IK500">
        <v>1.8651</v>
      </c>
      <c r="IL500">
        <v>5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5.647</v>
      </c>
      <c r="IZ500">
        <v>0.3224</v>
      </c>
      <c r="JA500">
        <v>4.24591870636989</v>
      </c>
      <c r="JB500">
        <v>0.00406324532283829</v>
      </c>
      <c r="JC500">
        <v>-1.45373754250553e-06</v>
      </c>
      <c r="JD500">
        <v>2.45784242640463e-10</v>
      </c>
      <c r="JE500">
        <v>0.0444475935836347</v>
      </c>
      <c r="JF500">
        <v>0.00491888386651684</v>
      </c>
      <c r="JG500">
        <v>0.000226889049496401</v>
      </c>
      <c r="JH500">
        <v>4.01595507822366e-06</v>
      </c>
      <c r="JI500">
        <v>-0</v>
      </c>
      <c r="JJ500">
        <v>2035</v>
      </c>
      <c r="JK500">
        <v>2</v>
      </c>
      <c r="JL500">
        <v>30</v>
      </c>
      <c r="JM500">
        <v>187276.5</v>
      </c>
      <c r="JN500">
        <v>187276.4</v>
      </c>
      <c r="JO500">
        <v>0.931396</v>
      </c>
      <c r="JP500">
        <v>2.3877</v>
      </c>
      <c r="JQ500">
        <v>1.4978</v>
      </c>
      <c r="JR500">
        <v>2.32666</v>
      </c>
      <c r="JS500">
        <v>1.54419</v>
      </c>
      <c r="JT500">
        <v>2.33643</v>
      </c>
      <c r="JU500">
        <v>36.152</v>
      </c>
      <c r="JV500">
        <v>24.1225</v>
      </c>
      <c r="JW500">
        <v>18</v>
      </c>
      <c r="JX500">
        <v>547.725</v>
      </c>
      <c r="JY500">
        <v>421.912</v>
      </c>
      <c r="JZ500">
        <v>26.3223</v>
      </c>
      <c r="KA500">
        <v>28.2607</v>
      </c>
      <c r="KB500">
        <v>29.9996</v>
      </c>
      <c r="KC500">
        <v>28.2323</v>
      </c>
      <c r="KD500">
        <v>28.2615</v>
      </c>
      <c r="KE500">
        <v>18.7032</v>
      </c>
      <c r="KF500">
        <v>31.2782</v>
      </c>
      <c r="KG500">
        <v>58.0993</v>
      </c>
      <c r="KH500">
        <v>26.3219</v>
      </c>
      <c r="KI500">
        <v>385.914</v>
      </c>
      <c r="KJ500">
        <v>21.1675</v>
      </c>
      <c r="KK500">
        <v>93.3156</v>
      </c>
      <c r="KL500">
        <v>98.713</v>
      </c>
    </row>
    <row r="501" spans="1:298">
      <c r="A501">
        <v>485</v>
      </c>
      <c r="B501">
        <v>1758486300.1</v>
      </c>
      <c r="C501">
        <v>16972</v>
      </c>
      <c r="D501" t="s">
        <v>1418</v>
      </c>
      <c r="E501" t="s">
        <v>1419</v>
      </c>
      <c r="F501">
        <v>5</v>
      </c>
      <c r="G501" t="s">
        <v>436</v>
      </c>
      <c r="H501" t="s">
        <v>1413</v>
      </c>
      <c r="I501" t="s">
        <v>438</v>
      </c>
      <c r="J501">
        <v>1758486291.94615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410.336866988745</v>
      </c>
      <c r="AL501">
        <v>405.264193939394</v>
      </c>
      <c r="AM501">
        <v>-1.9483987012988</v>
      </c>
      <c r="AN501">
        <v>63.94</v>
      </c>
      <c r="AO501">
        <f>(AQ501 - AP501 + DZ501*1E3/(8.314*(EB501+273.15)) * AS501/DY501 * AR501) * DY501/(100*DM501) * 1000/(1000 - AQ501)</f>
        <v>0</v>
      </c>
      <c r="AP501">
        <v>21.1193893548346</v>
      </c>
      <c r="AQ501">
        <v>23.1370573426574</v>
      </c>
      <c r="AR501">
        <v>-1.9457327998357e-06</v>
      </c>
      <c r="AS501">
        <v>94.9993966536346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3.46</v>
      </c>
      <c r="DN501">
        <v>0.5</v>
      </c>
      <c r="DO501" t="s">
        <v>440</v>
      </c>
      <c r="DP501">
        <v>2</v>
      </c>
      <c r="DQ501" t="b">
        <v>1</v>
      </c>
      <c r="DR501">
        <v>1758486291.94615</v>
      </c>
      <c r="DS501">
        <v>403.618923076923</v>
      </c>
      <c r="DT501">
        <v>411.677230769231</v>
      </c>
      <c r="DU501">
        <v>23.1401307692308</v>
      </c>
      <c r="DV501">
        <v>21.1223923076923</v>
      </c>
      <c r="DW501">
        <v>397.970769230769</v>
      </c>
      <c r="DX501">
        <v>22.8176153846154</v>
      </c>
      <c r="DY501">
        <v>499.992307692308</v>
      </c>
      <c r="DZ501">
        <v>89.9229153846154</v>
      </c>
      <c r="EA501">
        <v>0.0353649</v>
      </c>
      <c r="EB501">
        <v>29.6497846153846</v>
      </c>
      <c r="EC501">
        <v>29.9958615384615</v>
      </c>
      <c r="ED501">
        <v>999.9</v>
      </c>
      <c r="EE501">
        <v>0</v>
      </c>
      <c r="EF501">
        <v>0</v>
      </c>
      <c r="EG501">
        <v>9994.70769230769</v>
      </c>
      <c r="EH501">
        <v>0</v>
      </c>
      <c r="EI501">
        <v>12.1856</v>
      </c>
      <c r="EJ501">
        <v>-8.05827884615385</v>
      </c>
      <c r="EK501">
        <v>413.180153846154</v>
      </c>
      <c r="EL501">
        <v>420.560538461538</v>
      </c>
      <c r="EM501">
        <v>2.01774384615385</v>
      </c>
      <c r="EN501">
        <v>411.677230769231</v>
      </c>
      <c r="EO501">
        <v>21.1223923076923</v>
      </c>
      <c r="EP501">
        <v>2.08082769230769</v>
      </c>
      <c r="EQ501">
        <v>1.89938769230769</v>
      </c>
      <c r="ER501">
        <v>18.0731692307692</v>
      </c>
      <c r="ES501">
        <v>16.6296230769231</v>
      </c>
      <c r="ET501">
        <v>1999.97615384615</v>
      </c>
      <c r="EU501">
        <v>0.979996461538461</v>
      </c>
      <c r="EV501">
        <v>0.0200031692307692</v>
      </c>
      <c r="EW501">
        <v>0</v>
      </c>
      <c r="EX501">
        <v>490.318846153846</v>
      </c>
      <c r="EY501">
        <v>5.00016</v>
      </c>
      <c r="EZ501">
        <v>10303.5692307692</v>
      </c>
      <c r="FA501">
        <v>18233.9384615385</v>
      </c>
      <c r="FB501">
        <v>49.3024615384615</v>
      </c>
      <c r="FC501">
        <v>49.6104615384615</v>
      </c>
      <c r="FD501">
        <v>49.7209230769231</v>
      </c>
      <c r="FE501">
        <v>49.25</v>
      </c>
      <c r="FF501">
        <v>51.062</v>
      </c>
      <c r="FG501">
        <v>1955.06615384615</v>
      </c>
      <c r="FH501">
        <v>39.91</v>
      </c>
      <c r="FI501">
        <v>0</v>
      </c>
      <c r="FJ501">
        <v>1758486301.4</v>
      </c>
      <c r="FK501">
        <v>0</v>
      </c>
      <c r="FL501">
        <v>490.327076923077</v>
      </c>
      <c r="FM501">
        <v>2.1418803623078</v>
      </c>
      <c r="FN501">
        <v>32.6393162584987</v>
      </c>
      <c r="FO501">
        <v>10303.9346153846</v>
      </c>
      <c r="FP501">
        <v>15</v>
      </c>
      <c r="FQ501">
        <v>0</v>
      </c>
      <c r="FR501" t="s">
        <v>441</v>
      </c>
      <c r="FS501">
        <v>1747249705.1</v>
      </c>
      <c r="FT501">
        <v>1747249711.1</v>
      </c>
      <c r="FU501">
        <v>0</v>
      </c>
      <c r="FV501">
        <v>0.871</v>
      </c>
      <c r="FW501">
        <v>0.066</v>
      </c>
      <c r="FX501">
        <v>5.486</v>
      </c>
      <c r="FY501">
        <v>0.145</v>
      </c>
      <c r="FZ501">
        <v>420</v>
      </c>
      <c r="GA501">
        <v>16</v>
      </c>
      <c r="GB501">
        <v>0.27</v>
      </c>
      <c r="GC501">
        <v>0.16</v>
      </c>
      <c r="GD501">
        <v>-9.56571975</v>
      </c>
      <c r="GE501">
        <v>52.4741843458646</v>
      </c>
      <c r="GF501">
        <v>5.63608779614031</v>
      </c>
      <c r="GG501">
        <v>0</v>
      </c>
      <c r="GH501">
        <v>490.299088235294</v>
      </c>
      <c r="GI501">
        <v>0.508647834590245</v>
      </c>
      <c r="GJ501">
        <v>0.219781759084549</v>
      </c>
      <c r="GK501">
        <v>-1</v>
      </c>
      <c r="GL501">
        <v>2.017325</v>
      </c>
      <c r="GM501">
        <v>0.00978406015037731</v>
      </c>
      <c r="GN501">
        <v>0.00142686894983386</v>
      </c>
      <c r="GO501">
        <v>1</v>
      </c>
      <c r="GP501">
        <v>1</v>
      </c>
      <c r="GQ501">
        <v>2</v>
      </c>
      <c r="GR501" t="s">
        <v>448</v>
      </c>
      <c r="GS501">
        <v>3.12539</v>
      </c>
      <c r="GT501">
        <v>2.66112</v>
      </c>
      <c r="GU501">
        <v>0.0840442</v>
      </c>
      <c r="GV501">
        <v>0.0845381</v>
      </c>
      <c r="GW501">
        <v>0.0984348</v>
      </c>
      <c r="GX501">
        <v>0.0926241</v>
      </c>
      <c r="GY501">
        <v>23651.5</v>
      </c>
      <c r="GZ501">
        <v>22330.4</v>
      </c>
      <c r="HA501">
        <v>23092.3</v>
      </c>
      <c r="HB501">
        <v>23751.5</v>
      </c>
      <c r="HC501">
        <v>35486.4</v>
      </c>
      <c r="HD501">
        <v>35673.9</v>
      </c>
      <c r="HE501">
        <v>41638.3</v>
      </c>
      <c r="HF501">
        <v>42357.1</v>
      </c>
      <c r="HG501">
        <v>1.90338</v>
      </c>
      <c r="HH501">
        <v>1.79535</v>
      </c>
      <c r="HI501">
        <v>0.160858</v>
      </c>
      <c r="HJ501">
        <v>0</v>
      </c>
      <c r="HK501">
        <v>27.3664</v>
      </c>
      <c r="HL501">
        <v>999.9</v>
      </c>
      <c r="HM501">
        <v>52.228</v>
      </c>
      <c r="HN501">
        <v>30.645</v>
      </c>
      <c r="HO501">
        <v>25.678</v>
      </c>
      <c r="HP501">
        <v>53.6632</v>
      </c>
      <c r="HQ501">
        <v>42.6122</v>
      </c>
      <c r="HR501">
        <v>1</v>
      </c>
      <c r="HS501">
        <v>0.0526829</v>
      </c>
      <c r="HT501">
        <v>0.411196</v>
      </c>
      <c r="HU501">
        <v>20.217</v>
      </c>
      <c r="HV501">
        <v>5.23197</v>
      </c>
      <c r="HW501">
        <v>11.992</v>
      </c>
      <c r="HX501">
        <v>4.95565</v>
      </c>
      <c r="HY501">
        <v>3.30393</v>
      </c>
      <c r="HZ501">
        <v>999.9</v>
      </c>
      <c r="IA501">
        <v>9999</v>
      </c>
      <c r="IB501">
        <v>9999</v>
      </c>
      <c r="IC501">
        <v>9999</v>
      </c>
      <c r="ID501">
        <v>1.86858</v>
      </c>
      <c r="IE501">
        <v>1.86431</v>
      </c>
      <c r="IF501">
        <v>1.87181</v>
      </c>
      <c r="IG501">
        <v>1.86279</v>
      </c>
      <c r="IH501">
        <v>1.86218</v>
      </c>
      <c r="II501">
        <v>1.86859</v>
      </c>
      <c r="IJ501">
        <v>1.85876</v>
      </c>
      <c r="IK501">
        <v>1.8651</v>
      </c>
      <c r="IL501">
        <v>5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5.618</v>
      </c>
      <c r="IZ501">
        <v>0.3225</v>
      </c>
      <c r="JA501">
        <v>4.24591870636989</v>
      </c>
      <c r="JB501">
        <v>0.00406324532283829</v>
      </c>
      <c r="JC501">
        <v>-1.45373754250553e-06</v>
      </c>
      <c r="JD501">
        <v>2.45784242640463e-10</v>
      </c>
      <c r="JE501">
        <v>0.0444475935836347</v>
      </c>
      <c r="JF501">
        <v>0.00491888386651684</v>
      </c>
      <c r="JG501">
        <v>0.000226889049496401</v>
      </c>
      <c r="JH501">
        <v>4.01595507822366e-06</v>
      </c>
      <c r="JI501">
        <v>-0</v>
      </c>
      <c r="JJ501">
        <v>2035</v>
      </c>
      <c r="JK501">
        <v>2</v>
      </c>
      <c r="JL501">
        <v>30</v>
      </c>
      <c r="JM501">
        <v>187276.6</v>
      </c>
      <c r="JN501">
        <v>187276.5</v>
      </c>
      <c r="JO501">
        <v>0.899658</v>
      </c>
      <c r="JP501">
        <v>2.41577</v>
      </c>
      <c r="JQ501">
        <v>1.4978</v>
      </c>
      <c r="JR501">
        <v>2.32666</v>
      </c>
      <c r="JS501">
        <v>1.54419</v>
      </c>
      <c r="JT501">
        <v>2.36816</v>
      </c>
      <c r="JU501">
        <v>36.152</v>
      </c>
      <c r="JV501">
        <v>24.1225</v>
      </c>
      <c r="JW501">
        <v>18</v>
      </c>
      <c r="JX501">
        <v>547.538</v>
      </c>
      <c r="JY501">
        <v>422.097</v>
      </c>
      <c r="JZ501">
        <v>26.3228</v>
      </c>
      <c r="KA501">
        <v>28.2559</v>
      </c>
      <c r="KB501">
        <v>29.9997</v>
      </c>
      <c r="KC501">
        <v>28.2275</v>
      </c>
      <c r="KD501">
        <v>28.2568</v>
      </c>
      <c r="KE501">
        <v>18.0377</v>
      </c>
      <c r="KF501">
        <v>31.2782</v>
      </c>
      <c r="KG501">
        <v>58.0993</v>
      </c>
      <c r="KH501">
        <v>26.3282</v>
      </c>
      <c r="KI501">
        <v>365.46</v>
      </c>
      <c r="KJ501">
        <v>21.1675</v>
      </c>
      <c r="KK501">
        <v>93.317</v>
      </c>
      <c r="KL501">
        <v>98.7149</v>
      </c>
    </row>
    <row r="502" spans="1:298">
      <c r="A502">
        <v>486</v>
      </c>
      <c r="B502">
        <v>1758486305.1</v>
      </c>
      <c r="C502">
        <v>16977</v>
      </c>
      <c r="D502" t="s">
        <v>1420</v>
      </c>
      <c r="E502" t="s">
        <v>1421</v>
      </c>
      <c r="F502">
        <v>5</v>
      </c>
      <c r="G502" t="s">
        <v>436</v>
      </c>
      <c r="H502" t="s">
        <v>1413</v>
      </c>
      <c r="I502" t="s">
        <v>438</v>
      </c>
      <c r="J502">
        <v>1758486296.94615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394.514970490043</v>
      </c>
      <c r="AL502">
        <v>392.886581818182</v>
      </c>
      <c r="AM502">
        <v>-2.58942467532472</v>
      </c>
      <c r="AN502">
        <v>63.94</v>
      </c>
      <c r="AO502">
        <f>(AQ502 - AP502 + DZ502*1E3/(8.314*(EB502+273.15)) * AS502/DY502 * AR502) * DY502/(100*DM502) * 1000/(1000 - AQ502)</f>
        <v>0</v>
      </c>
      <c r="AP502">
        <v>21.1152074141443</v>
      </c>
      <c r="AQ502">
        <v>23.1350195804196</v>
      </c>
      <c r="AR502">
        <v>-1.84074371420209e-06</v>
      </c>
      <c r="AS502">
        <v>94.9993966536346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3.46</v>
      </c>
      <c r="DN502">
        <v>0.5</v>
      </c>
      <c r="DO502" t="s">
        <v>440</v>
      </c>
      <c r="DP502">
        <v>2</v>
      </c>
      <c r="DQ502" t="b">
        <v>1</v>
      </c>
      <c r="DR502">
        <v>1758486296.94615</v>
      </c>
      <c r="DS502">
        <v>397.965384615385</v>
      </c>
      <c r="DT502">
        <v>400.481538461539</v>
      </c>
      <c r="DU502">
        <v>23.1379692307692</v>
      </c>
      <c r="DV502">
        <v>21.1188769230769</v>
      </c>
      <c r="DW502">
        <v>392.334384615385</v>
      </c>
      <c r="DX502">
        <v>22.8155</v>
      </c>
      <c r="DY502">
        <v>499.996692307692</v>
      </c>
      <c r="DZ502">
        <v>89.9227076923077</v>
      </c>
      <c r="EA502">
        <v>0.0353931615384615</v>
      </c>
      <c r="EB502">
        <v>29.6515</v>
      </c>
      <c r="EC502">
        <v>29.9947615384615</v>
      </c>
      <c r="ED502">
        <v>999.9</v>
      </c>
      <c r="EE502">
        <v>0</v>
      </c>
      <c r="EF502">
        <v>0</v>
      </c>
      <c r="EG502">
        <v>9998.41538461538</v>
      </c>
      <c r="EH502">
        <v>0</v>
      </c>
      <c r="EI502">
        <v>12.1856</v>
      </c>
      <c r="EJ502">
        <v>-2.51623807692308</v>
      </c>
      <c r="EK502">
        <v>407.391692307692</v>
      </c>
      <c r="EL502">
        <v>409.121923076923</v>
      </c>
      <c r="EM502">
        <v>2.01910615384615</v>
      </c>
      <c r="EN502">
        <v>400.481538461539</v>
      </c>
      <c r="EO502">
        <v>21.1188769230769</v>
      </c>
      <c r="EP502">
        <v>2.08062923076923</v>
      </c>
      <c r="EQ502">
        <v>1.89906769230769</v>
      </c>
      <c r="ER502">
        <v>18.0716538461538</v>
      </c>
      <c r="ES502">
        <v>16.6269615384615</v>
      </c>
      <c r="ET502">
        <v>1999.98615384615</v>
      </c>
      <c r="EU502">
        <v>0.979996461538461</v>
      </c>
      <c r="EV502">
        <v>0.0200031692307692</v>
      </c>
      <c r="EW502">
        <v>0</v>
      </c>
      <c r="EX502">
        <v>490.516692307692</v>
      </c>
      <c r="EY502">
        <v>5.00016</v>
      </c>
      <c r="EZ502">
        <v>10306.9307692308</v>
      </c>
      <c r="FA502">
        <v>18234.0384615385</v>
      </c>
      <c r="FB502">
        <v>49.2881538461538</v>
      </c>
      <c r="FC502">
        <v>49.5910769230769</v>
      </c>
      <c r="FD502">
        <v>49.7015384615385</v>
      </c>
      <c r="FE502">
        <v>49.2451538461538</v>
      </c>
      <c r="FF502">
        <v>51.0476923076923</v>
      </c>
      <c r="FG502">
        <v>1955.07615384615</v>
      </c>
      <c r="FH502">
        <v>39.91</v>
      </c>
      <c r="FI502">
        <v>0</v>
      </c>
      <c r="FJ502">
        <v>1758486306.2</v>
      </c>
      <c r="FK502">
        <v>0</v>
      </c>
      <c r="FL502">
        <v>490.576</v>
      </c>
      <c r="FM502">
        <v>3.5782564346855</v>
      </c>
      <c r="FN502">
        <v>55.7641026283386</v>
      </c>
      <c r="FO502">
        <v>10307.2192307692</v>
      </c>
      <c r="FP502">
        <v>15</v>
      </c>
      <c r="FQ502">
        <v>0</v>
      </c>
      <c r="FR502" t="s">
        <v>441</v>
      </c>
      <c r="FS502">
        <v>1747249705.1</v>
      </c>
      <c r="FT502">
        <v>1747249711.1</v>
      </c>
      <c r="FU502">
        <v>0</v>
      </c>
      <c r="FV502">
        <v>0.871</v>
      </c>
      <c r="FW502">
        <v>0.066</v>
      </c>
      <c r="FX502">
        <v>5.486</v>
      </c>
      <c r="FY502">
        <v>0.145</v>
      </c>
      <c r="FZ502">
        <v>420</v>
      </c>
      <c r="GA502">
        <v>16</v>
      </c>
      <c r="GB502">
        <v>0.27</v>
      </c>
      <c r="GC502">
        <v>0.16</v>
      </c>
      <c r="GD502">
        <v>-5.56057785714286</v>
      </c>
      <c r="GE502">
        <v>70.2743636883117</v>
      </c>
      <c r="GF502">
        <v>7.27913398712257</v>
      </c>
      <c r="GG502">
        <v>0</v>
      </c>
      <c r="GH502">
        <v>490.434852941176</v>
      </c>
      <c r="GI502">
        <v>2.74415585651517</v>
      </c>
      <c r="GJ502">
        <v>0.333375175718693</v>
      </c>
      <c r="GK502">
        <v>-1</v>
      </c>
      <c r="GL502">
        <v>2.01853428571429</v>
      </c>
      <c r="GM502">
        <v>0.0164898701298705</v>
      </c>
      <c r="GN502">
        <v>0.00203424859516696</v>
      </c>
      <c r="GO502">
        <v>1</v>
      </c>
      <c r="GP502">
        <v>1</v>
      </c>
      <c r="GQ502">
        <v>2</v>
      </c>
      <c r="GR502" t="s">
        <v>448</v>
      </c>
      <c r="GS502">
        <v>3.12536</v>
      </c>
      <c r="GT502">
        <v>2.66073</v>
      </c>
      <c r="GU502">
        <v>0.081903</v>
      </c>
      <c r="GV502">
        <v>0.0817114</v>
      </c>
      <c r="GW502">
        <v>0.0984306</v>
      </c>
      <c r="GX502">
        <v>0.0926152</v>
      </c>
      <c r="GY502">
        <v>23707</v>
      </c>
      <c r="GZ502">
        <v>22399.9</v>
      </c>
      <c r="HA502">
        <v>23092.5</v>
      </c>
      <c r="HB502">
        <v>23752.1</v>
      </c>
      <c r="HC502">
        <v>35486.9</v>
      </c>
      <c r="HD502">
        <v>35674.4</v>
      </c>
      <c r="HE502">
        <v>41638.9</v>
      </c>
      <c r="HF502">
        <v>42357.5</v>
      </c>
      <c r="HG502">
        <v>1.90315</v>
      </c>
      <c r="HH502">
        <v>1.79495</v>
      </c>
      <c r="HI502">
        <v>0.161499</v>
      </c>
      <c r="HJ502">
        <v>0</v>
      </c>
      <c r="HK502">
        <v>27.3664</v>
      </c>
      <c r="HL502">
        <v>999.9</v>
      </c>
      <c r="HM502">
        <v>52.228</v>
      </c>
      <c r="HN502">
        <v>30.635</v>
      </c>
      <c r="HO502">
        <v>25.661</v>
      </c>
      <c r="HP502">
        <v>53.7632</v>
      </c>
      <c r="HQ502">
        <v>42.7364</v>
      </c>
      <c r="HR502">
        <v>1</v>
      </c>
      <c r="HS502">
        <v>0.0522815</v>
      </c>
      <c r="HT502">
        <v>0.397824</v>
      </c>
      <c r="HU502">
        <v>20.2172</v>
      </c>
      <c r="HV502">
        <v>5.23182</v>
      </c>
      <c r="HW502">
        <v>11.992</v>
      </c>
      <c r="HX502">
        <v>4.9557</v>
      </c>
      <c r="HY502">
        <v>3.30393</v>
      </c>
      <c r="HZ502">
        <v>999.9</v>
      </c>
      <c r="IA502">
        <v>9999</v>
      </c>
      <c r="IB502">
        <v>9999</v>
      </c>
      <c r="IC502">
        <v>9999</v>
      </c>
      <c r="ID502">
        <v>1.86858</v>
      </c>
      <c r="IE502">
        <v>1.86431</v>
      </c>
      <c r="IF502">
        <v>1.8718</v>
      </c>
      <c r="IG502">
        <v>1.86278</v>
      </c>
      <c r="IH502">
        <v>1.86218</v>
      </c>
      <c r="II502">
        <v>1.86859</v>
      </c>
      <c r="IJ502">
        <v>1.85875</v>
      </c>
      <c r="IK502">
        <v>1.86509</v>
      </c>
      <c r="IL502">
        <v>5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5.579</v>
      </c>
      <c r="IZ502">
        <v>0.3224</v>
      </c>
      <c r="JA502">
        <v>4.24591870636989</v>
      </c>
      <c r="JB502">
        <v>0.00406324532283829</v>
      </c>
      <c r="JC502">
        <v>-1.45373754250553e-06</v>
      </c>
      <c r="JD502">
        <v>2.45784242640463e-10</v>
      </c>
      <c r="JE502">
        <v>0.0444475935836347</v>
      </c>
      <c r="JF502">
        <v>0.00491888386651684</v>
      </c>
      <c r="JG502">
        <v>0.000226889049496401</v>
      </c>
      <c r="JH502">
        <v>4.01595507822366e-06</v>
      </c>
      <c r="JI502">
        <v>-0</v>
      </c>
      <c r="JJ502">
        <v>2035</v>
      </c>
      <c r="JK502">
        <v>2</v>
      </c>
      <c r="JL502">
        <v>30</v>
      </c>
      <c r="JM502">
        <v>187276.7</v>
      </c>
      <c r="JN502">
        <v>187276.6</v>
      </c>
      <c r="JO502">
        <v>0.864258</v>
      </c>
      <c r="JP502">
        <v>2.37793</v>
      </c>
      <c r="JQ502">
        <v>1.49902</v>
      </c>
      <c r="JR502">
        <v>2.32666</v>
      </c>
      <c r="JS502">
        <v>1.54419</v>
      </c>
      <c r="JT502">
        <v>2.33887</v>
      </c>
      <c r="JU502">
        <v>36.1754</v>
      </c>
      <c r="JV502">
        <v>24.1225</v>
      </c>
      <c r="JW502">
        <v>18</v>
      </c>
      <c r="JX502">
        <v>547.35</v>
      </c>
      <c r="JY502">
        <v>421.829</v>
      </c>
      <c r="JZ502">
        <v>26.3278</v>
      </c>
      <c r="KA502">
        <v>28.2511</v>
      </c>
      <c r="KB502">
        <v>29.9998</v>
      </c>
      <c r="KC502">
        <v>28.2228</v>
      </c>
      <c r="KD502">
        <v>28.252</v>
      </c>
      <c r="KE502">
        <v>17.343</v>
      </c>
      <c r="KF502">
        <v>31.2782</v>
      </c>
      <c r="KG502">
        <v>58.0993</v>
      </c>
      <c r="KH502">
        <v>26.3326</v>
      </c>
      <c r="KI502">
        <v>351.84</v>
      </c>
      <c r="KJ502">
        <v>21.1675</v>
      </c>
      <c r="KK502">
        <v>93.318</v>
      </c>
      <c r="KL502">
        <v>98.7164</v>
      </c>
    </row>
    <row r="503" spans="1:298">
      <c r="A503">
        <v>487</v>
      </c>
      <c r="B503">
        <v>1758486310.1</v>
      </c>
      <c r="C503">
        <v>16982</v>
      </c>
      <c r="D503" t="s">
        <v>1422</v>
      </c>
      <c r="E503" t="s">
        <v>1423</v>
      </c>
      <c r="F503">
        <v>5</v>
      </c>
      <c r="G503" t="s">
        <v>436</v>
      </c>
      <c r="H503" t="s">
        <v>1413</v>
      </c>
      <c r="I503" t="s">
        <v>438</v>
      </c>
      <c r="J503">
        <v>1758486301.94615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376.787808550649</v>
      </c>
      <c r="AL503">
        <v>377.7792</v>
      </c>
      <c r="AM503">
        <v>-3.11097619047621</v>
      </c>
      <c r="AN503">
        <v>63.94</v>
      </c>
      <c r="AO503">
        <f>(AQ503 - AP503 + DZ503*1E3/(8.314*(EB503+273.15)) * AS503/DY503 * AR503) * DY503/(100*DM503) * 1000/(1000 - AQ503)</f>
        <v>0</v>
      </c>
      <c r="AP503">
        <v>21.1124181093913</v>
      </c>
      <c r="AQ503">
        <v>23.1342776223776</v>
      </c>
      <c r="AR503">
        <v>-1.59068954082371e-06</v>
      </c>
      <c r="AS503">
        <v>94.9993966536346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3.46</v>
      </c>
      <c r="DN503">
        <v>0.5</v>
      </c>
      <c r="DO503" t="s">
        <v>440</v>
      </c>
      <c r="DP503">
        <v>2</v>
      </c>
      <c r="DQ503" t="b">
        <v>1</v>
      </c>
      <c r="DR503">
        <v>1758486301.94615</v>
      </c>
      <c r="DS503">
        <v>388.115846153846</v>
      </c>
      <c r="DT503">
        <v>384.910692307692</v>
      </c>
      <c r="DU503">
        <v>23.1362692307692</v>
      </c>
      <c r="DV503">
        <v>21.1153615384615</v>
      </c>
      <c r="DW503">
        <v>382.514692307692</v>
      </c>
      <c r="DX503">
        <v>22.8138307692308</v>
      </c>
      <c r="DY503">
        <v>499.994538461539</v>
      </c>
      <c r="DZ503">
        <v>89.9227</v>
      </c>
      <c r="EA503">
        <v>0.0354267</v>
      </c>
      <c r="EB503">
        <v>29.6525384615385</v>
      </c>
      <c r="EC503">
        <v>29.9941153846154</v>
      </c>
      <c r="ED503">
        <v>999.9</v>
      </c>
      <c r="EE503">
        <v>0</v>
      </c>
      <c r="EF503">
        <v>0</v>
      </c>
      <c r="EG503">
        <v>9992.55538461539</v>
      </c>
      <c r="EH503">
        <v>0</v>
      </c>
      <c r="EI503">
        <v>12.1856</v>
      </c>
      <c r="EJ503">
        <v>3.20507807692308</v>
      </c>
      <c r="EK503">
        <v>397.308153846154</v>
      </c>
      <c r="EL503">
        <v>393.213692307692</v>
      </c>
      <c r="EM503">
        <v>2.02091461538462</v>
      </c>
      <c r="EN503">
        <v>384.910692307692</v>
      </c>
      <c r="EO503">
        <v>21.1153615384615</v>
      </c>
      <c r="EP503">
        <v>2.08047538461538</v>
      </c>
      <c r="EQ503">
        <v>1.89875153846154</v>
      </c>
      <c r="ER503">
        <v>18.0704769230769</v>
      </c>
      <c r="ES503">
        <v>16.6243461538462</v>
      </c>
      <c r="ET503">
        <v>2000.02</v>
      </c>
      <c r="EU503">
        <v>0.979996692307692</v>
      </c>
      <c r="EV503">
        <v>0.0200029538461538</v>
      </c>
      <c r="EW503">
        <v>0</v>
      </c>
      <c r="EX503">
        <v>490.781692307692</v>
      </c>
      <c r="EY503">
        <v>5.00016</v>
      </c>
      <c r="EZ503">
        <v>10312.0461538462</v>
      </c>
      <c r="FA503">
        <v>18234.3615384615</v>
      </c>
      <c r="FB503">
        <v>49.2690769230769</v>
      </c>
      <c r="FC503">
        <v>49.5716923076923</v>
      </c>
      <c r="FD503">
        <v>49.687</v>
      </c>
      <c r="FE503">
        <v>49.2257692307692</v>
      </c>
      <c r="FF503">
        <v>51.0286153846154</v>
      </c>
      <c r="FG503">
        <v>1955.11</v>
      </c>
      <c r="FH503">
        <v>39.91</v>
      </c>
      <c r="FI503">
        <v>0</v>
      </c>
      <c r="FJ503">
        <v>1758486311.6</v>
      </c>
      <c r="FK503">
        <v>0</v>
      </c>
      <c r="FL503">
        <v>490.83724</v>
      </c>
      <c r="FM503">
        <v>3.34030771296654</v>
      </c>
      <c r="FN503">
        <v>62.1000000962978</v>
      </c>
      <c r="FO503">
        <v>10312.976</v>
      </c>
      <c r="FP503">
        <v>15</v>
      </c>
      <c r="FQ503">
        <v>0</v>
      </c>
      <c r="FR503" t="s">
        <v>441</v>
      </c>
      <c r="FS503">
        <v>1747249705.1</v>
      </c>
      <c r="FT503">
        <v>1747249711.1</v>
      </c>
      <c r="FU503">
        <v>0</v>
      </c>
      <c r="FV503">
        <v>0.871</v>
      </c>
      <c r="FW503">
        <v>0.066</v>
      </c>
      <c r="FX503">
        <v>5.486</v>
      </c>
      <c r="FY503">
        <v>0.145</v>
      </c>
      <c r="FZ503">
        <v>420</v>
      </c>
      <c r="GA503">
        <v>16</v>
      </c>
      <c r="GB503">
        <v>0.27</v>
      </c>
      <c r="GC503">
        <v>0.16</v>
      </c>
      <c r="GD503">
        <v>0.20574475</v>
      </c>
      <c r="GE503">
        <v>67.1228175789474</v>
      </c>
      <c r="GF503">
        <v>6.64484205330528</v>
      </c>
      <c r="GG503">
        <v>0</v>
      </c>
      <c r="GH503">
        <v>490.653823529412</v>
      </c>
      <c r="GI503">
        <v>2.93543163407216</v>
      </c>
      <c r="GJ503">
        <v>0.355828153383746</v>
      </c>
      <c r="GK503">
        <v>-1</v>
      </c>
      <c r="GL503">
        <v>2.0199815</v>
      </c>
      <c r="GM503">
        <v>0.023850676691731</v>
      </c>
      <c r="GN503">
        <v>0.00249589317680067</v>
      </c>
      <c r="GO503">
        <v>1</v>
      </c>
      <c r="GP503">
        <v>1</v>
      </c>
      <c r="GQ503">
        <v>2</v>
      </c>
      <c r="GR503" t="s">
        <v>448</v>
      </c>
      <c r="GS503">
        <v>3.12552</v>
      </c>
      <c r="GT503">
        <v>2.6609</v>
      </c>
      <c r="GU503">
        <v>0.0793034</v>
      </c>
      <c r="GV503">
        <v>0.0788271</v>
      </c>
      <c r="GW503">
        <v>0.0984222</v>
      </c>
      <c r="GX503">
        <v>0.0926114</v>
      </c>
      <c r="GY503">
        <v>23774.4</v>
      </c>
      <c r="GZ503">
        <v>22470.5</v>
      </c>
      <c r="HA503">
        <v>23092.8</v>
      </c>
      <c r="HB503">
        <v>23752.3</v>
      </c>
      <c r="HC503">
        <v>35487</v>
      </c>
      <c r="HD503">
        <v>35674.8</v>
      </c>
      <c r="HE503">
        <v>41638.8</v>
      </c>
      <c r="HF503">
        <v>42358</v>
      </c>
      <c r="HG503">
        <v>1.90352</v>
      </c>
      <c r="HH503">
        <v>1.79517</v>
      </c>
      <c r="HI503">
        <v>0.161089</v>
      </c>
      <c r="HJ503">
        <v>0</v>
      </c>
      <c r="HK503">
        <v>27.3665</v>
      </c>
      <c r="HL503">
        <v>999.9</v>
      </c>
      <c r="HM503">
        <v>52.204</v>
      </c>
      <c r="HN503">
        <v>30.645</v>
      </c>
      <c r="HO503">
        <v>25.6652</v>
      </c>
      <c r="HP503">
        <v>54.5532</v>
      </c>
      <c r="HQ503">
        <v>42.6202</v>
      </c>
      <c r="HR503">
        <v>1</v>
      </c>
      <c r="HS503">
        <v>0.0517708</v>
      </c>
      <c r="HT503">
        <v>0.397484</v>
      </c>
      <c r="HU503">
        <v>20.217</v>
      </c>
      <c r="HV503">
        <v>5.23137</v>
      </c>
      <c r="HW503">
        <v>11.992</v>
      </c>
      <c r="HX503">
        <v>4.95565</v>
      </c>
      <c r="HY503">
        <v>3.30395</v>
      </c>
      <c r="HZ503">
        <v>999.9</v>
      </c>
      <c r="IA503">
        <v>9999</v>
      </c>
      <c r="IB503">
        <v>9999</v>
      </c>
      <c r="IC503">
        <v>9999</v>
      </c>
      <c r="ID503">
        <v>1.86859</v>
      </c>
      <c r="IE503">
        <v>1.8643</v>
      </c>
      <c r="IF503">
        <v>1.8718</v>
      </c>
      <c r="IG503">
        <v>1.86279</v>
      </c>
      <c r="IH503">
        <v>1.86218</v>
      </c>
      <c r="II503">
        <v>1.86859</v>
      </c>
      <c r="IJ503">
        <v>1.85873</v>
      </c>
      <c r="IK503">
        <v>1.86509</v>
      </c>
      <c r="IL503">
        <v>5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5.533</v>
      </c>
      <c r="IZ503">
        <v>0.3224</v>
      </c>
      <c r="JA503">
        <v>4.24591870636989</v>
      </c>
      <c r="JB503">
        <v>0.00406324532283829</v>
      </c>
      <c r="JC503">
        <v>-1.45373754250553e-06</v>
      </c>
      <c r="JD503">
        <v>2.45784242640463e-10</v>
      </c>
      <c r="JE503">
        <v>0.0444475935836347</v>
      </c>
      <c r="JF503">
        <v>0.00491888386651684</v>
      </c>
      <c r="JG503">
        <v>0.000226889049496401</v>
      </c>
      <c r="JH503">
        <v>4.01595507822366e-06</v>
      </c>
      <c r="JI503">
        <v>-0</v>
      </c>
      <c r="JJ503">
        <v>2035</v>
      </c>
      <c r="JK503">
        <v>2</v>
      </c>
      <c r="JL503">
        <v>30</v>
      </c>
      <c r="JM503">
        <v>187276.8</v>
      </c>
      <c r="JN503">
        <v>187276.6</v>
      </c>
      <c r="JO503">
        <v>0.837402</v>
      </c>
      <c r="JP503">
        <v>2.39624</v>
      </c>
      <c r="JQ503">
        <v>1.49902</v>
      </c>
      <c r="JR503">
        <v>2.32666</v>
      </c>
      <c r="JS503">
        <v>1.54419</v>
      </c>
      <c r="JT503">
        <v>2.29004</v>
      </c>
      <c r="JU503">
        <v>36.152</v>
      </c>
      <c r="JV503">
        <v>24.1138</v>
      </c>
      <c r="JW503">
        <v>18</v>
      </c>
      <c r="JX503">
        <v>547.559</v>
      </c>
      <c r="JY503">
        <v>421.93</v>
      </c>
      <c r="JZ503">
        <v>26.3327</v>
      </c>
      <c r="KA503">
        <v>28.2463</v>
      </c>
      <c r="KB503">
        <v>29.9998</v>
      </c>
      <c r="KC503">
        <v>28.2186</v>
      </c>
      <c r="KD503">
        <v>28.2478</v>
      </c>
      <c r="KE503">
        <v>16.6624</v>
      </c>
      <c r="KF503">
        <v>31.2782</v>
      </c>
      <c r="KG503">
        <v>58.0993</v>
      </c>
      <c r="KH503">
        <v>26.334</v>
      </c>
      <c r="KI503">
        <v>331.582</v>
      </c>
      <c r="KJ503">
        <v>21.1675</v>
      </c>
      <c r="KK503">
        <v>93.3184</v>
      </c>
      <c r="KL503">
        <v>98.7176</v>
      </c>
    </row>
    <row r="504" spans="1:298">
      <c r="A504">
        <v>488</v>
      </c>
      <c r="B504">
        <v>1758486315.1</v>
      </c>
      <c r="C504">
        <v>16987</v>
      </c>
      <c r="D504" t="s">
        <v>1424</v>
      </c>
      <c r="E504" t="s">
        <v>1425</v>
      </c>
      <c r="F504">
        <v>5</v>
      </c>
      <c r="G504" t="s">
        <v>436</v>
      </c>
      <c r="H504" t="s">
        <v>1413</v>
      </c>
      <c r="I504" t="s">
        <v>438</v>
      </c>
      <c r="J504">
        <v>1758486306.94615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360.116188034632</v>
      </c>
      <c r="AL504">
        <v>362.032721212121</v>
      </c>
      <c r="AM504">
        <v>-3.1565164502165</v>
      </c>
      <c r="AN504">
        <v>63.94</v>
      </c>
      <c r="AO504">
        <f>(AQ504 - AP504 + DZ504*1E3/(8.314*(EB504+273.15)) * AS504/DY504 * AR504) * DY504/(100*DM504) * 1000/(1000 - AQ504)</f>
        <v>0</v>
      </c>
      <c r="AP504">
        <v>21.110949587337</v>
      </c>
      <c r="AQ504">
        <v>23.1311237762238</v>
      </c>
      <c r="AR504">
        <v>-2.41768916833808e-06</v>
      </c>
      <c r="AS504">
        <v>94.9993966536346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3.46</v>
      </c>
      <c r="DN504">
        <v>0.5</v>
      </c>
      <c r="DO504" t="s">
        <v>440</v>
      </c>
      <c r="DP504">
        <v>2</v>
      </c>
      <c r="DQ504" t="b">
        <v>1</v>
      </c>
      <c r="DR504">
        <v>1758486306.94615</v>
      </c>
      <c r="DS504">
        <v>374.959384615385</v>
      </c>
      <c r="DT504">
        <v>368.629461538461</v>
      </c>
      <c r="DU504">
        <v>23.1346461538462</v>
      </c>
      <c r="DV504">
        <v>21.1124</v>
      </c>
      <c r="DW504">
        <v>369.398615384615</v>
      </c>
      <c r="DX504">
        <v>22.8122307692308</v>
      </c>
      <c r="DY504">
        <v>499.977153846154</v>
      </c>
      <c r="DZ504">
        <v>89.9228615384615</v>
      </c>
      <c r="EA504">
        <v>0.0353600846153846</v>
      </c>
      <c r="EB504">
        <v>29.6559615384615</v>
      </c>
      <c r="EC504">
        <v>29.9964692307692</v>
      </c>
      <c r="ED504">
        <v>999.9</v>
      </c>
      <c r="EE504">
        <v>0</v>
      </c>
      <c r="EF504">
        <v>0</v>
      </c>
      <c r="EG504">
        <v>9995.2</v>
      </c>
      <c r="EH504">
        <v>0</v>
      </c>
      <c r="EI504">
        <v>12.1856</v>
      </c>
      <c r="EJ504">
        <v>6.32994615384615</v>
      </c>
      <c r="EK504">
        <v>383.839461538461</v>
      </c>
      <c r="EL504">
        <v>376.58</v>
      </c>
      <c r="EM504">
        <v>2.02223923076923</v>
      </c>
      <c r="EN504">
        <v>368.629461538461</v>
      </c>
      <c r="EO504">
        <v>21.1124</v>
      </c>
      <c r="EP504">
        <v>2.08033307692308</v>
      </c>
      <c r="EQ504">
        <v>1.89848846153846</v>
      </c>
      <c r="ER504">
        <v>18.0693846153846</v>
      </c>
      <c r="ES504">
        <v>16.6221846153846</v>
      </c>
      <c r="ET504">
        <v>1999.98461538462</v>
      </c>
      <c r="EU504">
        <v>0.979996230769231</v>
      </c>
      <c r="EV504">
        <v>0.0200033846153846</v>
      </c>
      <c r="EW504">
        <v>0</v>
      </c>
      <c r="EX504">
        <v>491.036153846154</v>
      </c>
      <c r="EY504">
        <v>5.00016</v>
      </c>
      <c r="EZ504">
        <v>10316.8692307692</v>
      </c>
      <c r="FA504">
        <v>18234.0307692308</v>
      </c>
      <c r="FB504">
        <v>49.2547692307692</v>
      </c>
      <c r="FC504">
        <v>49.562</v>
      </c>
      <c r="FD504">
        <v>49.687</v>
      </c>
      <c r="FE504">
        <v>49.2063846153846</v>
      </c>
      <c r="FF504">
        <v>51.0095384615385</v>
      </c>
      <c r="FG504">
        <v>1955.07461538462</v>
      </c>
      <c r="FH504">
        <v>39.91</v>
      </c>
      <c r="FI504">
        <v>0</v>
      </c>
      <c r="FJ504">
        <v>1758486316.4</v>
      </c>
      <c r="FK504">
        <v>0</v>
      </c>
      <c r="FL504">
        <v>491.12496</v>
      </c>
      <c r="FM504">
        <v>2.81469231193874</v>
      </c>
      <c r="FN504">
        <v>60.8923075606344</v>
      </c>
      <c r="FO504">
        <v>10317.804</v>
      </c>
      <c r="FP504">
        <v>15</v>
      </c>
      <c r="FQ504">
        <v>0</v>
      </c>
      <c r="FR504" t="s">
        <v>441</v>
      </c>
      <c r="FS504">
        <v>1747249705.1</v>
      </c>
      <c r="FT504">
        <v>1747249711.1</v>
      </c>
      <c r="FU504">
        <v>0</v>
      </c>
      <c r="FV504">
        <v>0.871</v>
      </c>
      <c r="FW504">
        <v>0.066</v>
      </c>
      <c r="FX504">
        <v>5.486</v>
      </c>
      <c r="FY504">
        <v>0.145</v>
      </c>
      <c r="FZ504">
        <v>420</v>
      </c>
      <c r="GA504">
        <v>16</v>
      </c>
      <c r="GB504">
        <v>0.27</v>
      </c>
      <c r="GC504">
        <v>0.16</v>
      </c>
      <c r="GD504">
        <v>3.96474875</v>
      </c>
      <c r="GE504">
        <v>41.7941721654135</v>
      </c>
      <c r="GF504">
        <v>4.20958541610457</v>
      </c>
      <c r="GG504">
        <v>0</v>
      </c>
      <c r="GH504">
        <v>490.866176470588</v>
      </c>
      <c r="GI504">
        <v>3.17057296499735</v>
      </c>
      <c r="GJ504">
        <v>0.390288315041759</v>
      </c>
      <c r="GK504">
        <v>-1</v>
      </c>
      <c r="GL504">
        <v>2.0211805</v>
      </c>
      <c r="GM504">
        <v>0.0150527819548857</v>
      </c>
      <c r="GN504">
        <v>0.00181080776174617</v>
      </c>
      <c r="GO504">
        <v>1</v>
      </c>
      <c r="GP504">
        <v>1</v>
      </c>
      <c r="GQ504">
        <v>2</v>
      </c>
      <c r="GR504" t="s">
        <v>448</v>
      </c>
      <c r="GS504">
        <v>3.12543</v>
      </c>
      <c r="GT504">
        <v>2.66114</v>
      </c>
      <c r="GU504">
        <v>0.0766086</v>
      </c>
      <c r="GV504">
        <v>0.0758719</v>
      </c>
      <c r="GW504">
        <v>0.0984152</v>
      </c>
      <c r="GX504">
        <v>0.0925981</v>
      </c>
      <c r="GY504">
        <v>23844.1</v>
      </c>
      <c r="GZ504">
        <v>22542.8</v>
      </c>
      <c r="HA504">
        <v>23092.9</v>
      </c>
      <c r="HB504">
        <v>23752.6</v>
      </c>
      <c r="HC504">
        <v>35487.2</v>
      </c>
      <c r="HD504">
        <v>35675.5</v>
      </c>
      <c r="HE504">
        <v>41639.1</v>
      </c>
      <c r="HF504">
        <v>42358.5</v>
      </c>
      <c r="HG504">
        <v>1.90338</v>
      </c>
      <c r="HH504">
        <v>1.79522</v>
      </c>
      <c r="HI504">
        <v>0.161342</v>
      </c>
      <c r="HJ504">
        <v>0</v>
      </c>
      <c r="HK504">
        <v>27.3687</v>
      </c>
      <c r="HL504">
        <v>999.9</v>
      </c>
      <c r="HM504">
        <v>52.204</v>
      </c>
      <c r="HN504">
        <v>30.645</v>
      </c>
      <c r="HO504">
        <v>25.6649</v>
      </c>
      <c r="HP504">
        <v>53.7532</v>
      </c>
      <c r="HQ504">
        <v>42.5881</v>
      </c>
      <c r="HR504">
        <v>1</v>
      </c>
      <c r="HS504">
        <v>0.0516489</v>
      </c>
      <c r="HT504">
        <v>0.402102</v>
      </c>
      <c r="HU504">
        <v>20.2172</v>
      </c>
      <c r="HV504">
        <v>5.23241</v>
      </c>
      <c r="HW504">
        <v>11.992</v>
      </c>
      <c r="HX504">
        <v>4.95565</v>
      </c>
      <c r="HY504">
        <v>3.3039</v>
      </c>
      <c r="HZ504">
        <v>999.9</v>
      </c>
      <c r="IA504">
        <v>9999</v>
      </c>
      <c r="IB504">
        <v>9999</v>
      </c>
      <c r="IC504">
        <v>9999</v>
      </c>
      <c r="ID504">
        <v>1.86859</v>
      </c>
      <c r="IE504">
        <v>1.86431</v>
      </c>
      <c r="IF504">
        <v>1.87181</v>
      </c>
      <c r="IG504">
        <v>1.86279</v>
      </c>
      <c r="IH504">
        <v>1.86218</v>
      </c>
      <c r="II504">
        <v>1.86859</v>
      </c>
      <c r="IJ504">
        <v>1.85874</v>
      </c>
      <c r="IK504">
        <v>1.86509</v>
      </c>
      <c r="IL504">
        <v>5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5.485</v>
      </c>
      <c r="IZ504">
        <v>0.3223</v>
      </c>
      <c r="JA504">
        <v>4.24591870636989</v>
      </c>
      <c r="JB504">
        <v>0.00406324532283829</v>
      </c>
      <c r="JC504">
        <v>-1.45373754250553e-06</v>
      </c>
      <c r="JD504">
        <v>2.45784242640463e-10</v>
      </c>
      <c r="JE504">
        <v>0.0444475935836347</v>
      </c>
      <c r="JF504">
        <v>0.00491888386651684</v>
      </c>
      <c r="JG504">
        <v>0.000226889049496401</v>
      </c>
      <c r="JH504">
        <v>4.01595507822366e-06</v>
      </c>
      <c r="JI504">
        <v>-0</v>
      </c>
      <c r="JJ504">
        <v>2035</v>
      </c>
      <c r="JK504">
        <v>2</v>
      </c>
      <c r="JL504">
        <v>30</v>
      </c>
      <c r="JM504">
        <v>187276.8</v>
      </c>
      <c r="JN504">
        <v>187276.7</v>
      </c>
      <c r="JO504">
        <v>0.794678</v>
      </c>
      <c r="JP504">
        <v>2.39258</v>
      </c>
      <c r="JQ504">
        <v>1.49902</v>
      </c>
      <c r="JR504">
        <v>2.32666</v>
      </c>
      <c r="JS504">
        <v>1.54419</v>
      </c>
      <c r="JT504">
        <v>2.36328</v>
      </c>
      <c r="JU504">
        <v>36.152</v>
      </c>
      <c r="JV504">
        <v>24.1225</v>
      </c>
      <c r="JW504">
        <v>18</v>
      </c>
      <c r="JX504">
        <v>547.421</v>
      </c>
      <c r="JY504">
        <v>421.924</v>
      </c>
      <c r="JZ504">
        <v>26.3348</v>
      </c>
      <c r="KA504">
        <v>28.2414</v>
      </c>
      <c r="KB504">
        <v>29.9997</v>
      </c>
      <c r="KC504">
        <v>28.2139</v>
      </c>
      <c r="KD504">
        <v>28.243</v>
      </c>
      <c r="KE504">
        <v>15.9597</v>
      </c>
      <c r="KF504">
        <v>31.2782</v>
      </c>
      <c r="KG504">
        <v>58.0993</v>
      </c>
      <c r="KH504">
        <v>26.3353</v>
      </c>
      <c r="KI504">
        <v>318.046</v>
      </c>
      <c r="KJ504">
        <v>21.1675</v>
      </c>
      <c r="KK504">
        <v>93.319</v>
      </c>
      <c r="KL504">
        <v>98.7187</v>
      </c>
    </row>
    <row r="505" spans="1:298">
      <c r="A505">
        <v>489</v>
      </c>
      <c r="B505">
        <v>1758486320.1</v>
      </c>
      <c r="C505">
        <v>16992</v>
      </c>
      <c r="D505" t="s">
        <v>1426</v>
      </c>
      <c r="E505" t="s">
        <v>1427</v>
      </c>
      <c r="F505">
        <v>5</v>
      </c>
      <c r="G505" t="s">
        <v>436</v>
      </c>
      <c r="H505" t="s">
        <v>1413</v>
      </c>
      <c r="I505" t="s">
        <v>438</v>
      </c>
      <c r="J505">
        <v>1758486311.94615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342.392048100433</v>
      </c>
      <c r="AL505">
        <v>345.387478787879</v>
      </c>
      <c r="AM505">
        <v>-3.37595021645028</v>
      </c>
      <c r="AN505">
        <v>63.94</v>
      </c>
      <c r="AO505">
        <f>(AQ505 - AP505 + DZ505*1E3/(8.314*(EB505+273.15)) * AS505/DY505 * AR505) * DY505/(100*DM505) * 1000/(1000 - AQ505)</f>
        <v>0</v>
      </c>
      <c r="AP505">
        <v>21.1063016109626</v>
      </c>
      <c r="AQ505">
        <v>23.1265</v>
      </c>
      <c r="AR505">
        <v>-3.85712409769093e-06</v>
      </c>
      <c r="AS505">
        <v>94.9993966536346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3.46</v>
      </c>
      <c r="DN505">
        <v>0.5</v>
      </c>
      <c r="DO505" t="s">
        <v>440</v>
      </c>
      <c r="DP505">
        <v>2</v>
      </c>
      <c r="DQ505" t="b">
        <v>1</v>
      </c>
      <c r="DR505">
        <v>1758486311.94615</v>
      </c>
      <c r="DS505">
        <v>360.093153846154</v>
      </c>
      <c r="DT505">
        <v>351.593692307692</v>
      </c>
      <c r="DU505">
        <v>23.1320307692308</v>
      </c>
      <c r="DV505">
        <v>21.1094461538462</v>
      </c>
      <c r="DW505">
        <v>354.578384615385</v>
      </c>
      <c r="DX505">
        <v>22.8096692307692</v>
      </c>
      <c r="DY505">
        <v>499.985</v>
      </c>
      <c r="DZ505">
        <v>89.9227153846154</v>
      </c>
      <c r="EA505">
        <v>0.0354322230769231</v>
      </c>
      <c r="EB505">
        <v>29.6571</v>
      </c>
      <c r="EC505">
        <v>29.9972153846154</v>
      </c>
      <c r="ED505">
        <v>999.9</v>
      </c>
      <c r="EE505">
        <v>0</v>
      </c>
      <c r="EF505">
        <v>0</v>
      </c>
      <c r="EG505">
        <v>9994.42846153846</v>
      </c>
      <c r="EH505">
        <v>0</v>
      </c>
      <c r="EI505">
        <v>12.1856</v>
      </c>
      <c r="EJ505">
        <v>8.49949615384615</v>
      </c>
      <c r="EK505">
        <v>368.620153846154</v>
      </c>
      <c r="EL505">
        <v>359.175846153846</v>
      </c>
      <c r="EM505">
        <v>2.02257769230769</v>
      </c>
      <c r="EN505">
        <v>351.593692307692</v>
      </c>
      <c r="EO505">
        <v>21.1094461538462</v>
      </c>
      <c r="EP505">
        <v>2.08009538461538</v>
      </c>
      <c r="EQ505">
        <v>1.89822</v>
      </c>
      <c r="ER505">
        <v>18.0675538461538</v>
      </c>
      <c r="ES505">
        <v>16.6199615384615</v>
      </c>
      <c r="ET505">
        <v>1999.98769230769</v>
      </c>
      <c r="EU505">
        <v>0.979996230769231</v>
      </c>
      <c r="EV505">
        <v>0.0200033846153846</v>
      </c>
      <c r="EW505">
        <v>0</v>
      </c>
      <c r="EX505">
        <v>491.360692307692</v>
      </c>
      <c r="EY505">
        <v>5.00016</v>
      </c>
      <c r="EZ505">
        <v>10322.1615384615</v>
      </c>
      <c r="FA505">
        <v>18234.0615384615</v>
      </c>
      <c r="FB505">
        <v>49.25</v>
      </c>
      <c r="FC505">
        <v>49.562</v>
      </c>
      <c r="FD505">
        <v>49.687</v>
      </c>
      <c r="FE505">
        <v>49.187</v>
      </c>
      <c r="FF505">
        <v>51</v>
      </c>
      <c r="FG505">
        <v>1955.07769230769</v>
      </c>
      <c r="FH505">
        <v>39.91</v>
      </c>
      <c r="FI505">
        <v>0</v>
      </c>
      <c r="FJ505">
        <v>1758486321.2</v>
      </c>
      <c r="FK505">
        <v>0</v>
      </c>
      <c r="FL505">
        <v>491.39744</v>
      </c>
      <c r="FM505">
        <v>4.70553846142095</v>
      </c>
      <c r="FN505">
        <v>61.7384614883106</v>
      </c>
      <c r="FO505">
        <v>10322.852</v>
      </c>
      <c r="FP505">
        <v>15</v>
      </c>
      <c r="FQ505">
        <v>0</v>
      </c>
      <c r="FR505" t="s">
        <v>441</v>
      </c>
      <c r="FS505">
        <v>1747249705.1</v>
      </c>
      <c r="FT505">
        <v>1747249711.1</v>
      </c>
      <c r="FU505">
        <v>0</v>
      </c>
      <c r="FV505">
        <v>0.871</v>
      </c>
      <c r="FW505">
        <v>0.066</v>
      </c>
      <c r="FX505">
        <v>5.486</v>
      </c>
      <c r="FY505">
        <v>0.145</v>
      </c>
      <c r="FZ505">
        <v>420</v>
      </c>
      <c r="GA505">
        <v>16</v>
      </c>
      <c r="GB505">
        <v>0.27</v>
      </c>
      <c r="GC505">
        <v>0.16</v>
      </c>
      <c r="GD505">
        <v>7.382483</v>
      </c>
      <c r="GE505">
        <v>23.661369924812</v>
      </c>
      <c r="GF505">
        <v>2.40045042311875</v>
      </c>
      <c r="GG505">
        <v>0</v>
      </c>
      <c r="GH505">
        <v>491.231411764706</v>
      </c>
      <c r="GI505">
        <v>3.40311688847427</v>
      </c>
      <c r="GJ505">
        <v>0.405193281232191</v>
      </c>
      <c r="GK505">
        <v>-1</v>
      </c>
      <c r="GL505">
        <v>2.022374</v>
      </c>
      <c r="GM505">
        <v>0.00373714285714342</v>
      </c>
      <c r="GN505">
        <v>0.000870128726109001</v>
      </c>
      <c r="GO505">
        <v>1</v>
      </c>
      <c r="GP505">
        <v>1</v>
      </c>
      <c r="GQ505">
        <v>2</v>
      </c>
      <c r="GR505" t="s">
        <v>448</v>
      </c>
      <c r="GS505">
        <v>3.1256</v>
      </c>
      <c r="GT505">
        <v>2.66089</v>
      </c>
      <c r="GU505">
        <v>0.0736672</v>
      </c>
      <c r="GV505">
        <v>0.0728516</v>
      </c>
      <c r="GW505">
        <v>0.0984045</v>
      </c>
      <c r="GX505">
        <v>0.0925853</v>
      </c>
      <c r="GY505">
        <v>23920.3</v>
      </c>
      <c r="GZ505">
        <v>22616.5</v>
      </c>
      <c r="HA505">
        <v>23093.1</v>
      </c>
      <c r="HB505">
        <v>23752.6</v>
      </c>
      <c r="HC505">
        <v>35487.6</v>
      </c>
      <c r="HD505">
        <v>35676</v>
      </c>
      <c r="HE505">
        <v>41639.3</v>
      </c>
      <c r="HF505">
        <v>42358.8</v>
      </c>
      <c r="HG505">
        <v>1.90392</v>
      </c>
      <c r="HH505">
        <v>1.79508</v>
      </c>
      <c r="HI505">
        <v>0.161305</v>
      </c>
      <c r="HJ505">
        <v>0</v>
      </c>
      <c r="HK505">
        <v>27.3706</v>
      </c>
      <c r="HL505">
        <v>999.9</v>
      </c>
      <c r="HM505">
        <v>52.204</v>
      </c>
      <c r="HN505">
        <v>30.645</v>
      </c>
      <c r="HO505">
        <v>25.6649</v>
      </c>
      <c r="HP505">
        <v>53.5532</v>
      </c>
      <c r="HQ505">
        <v>42.5521</v>
      </c>
      <c r="HR505">
        <v>1</v>
      </c>
      <c r="HS505">
        <v>0.0511357</v>
      </c>
      <c r="HT505">
        <v>0.39774</v>
      </c>
      <c r="HU505">
        <v>20.2171</v>
      </c>
      <c r="HV505">
        <v>5.23241</v>
      </c>
      <c r="HW505">
        <v>11.992</v>
      </c>
      <c r="HX505">
        <v>4.9556</v>
      </c>
      <c r="HY505">
        <v>3.30395</v>
      </c>
      <c r="HZ505">
        <v>999.9</v>
      </c>
      <c r="IA505">
        <v>9999</v>
      </c>
      <c r="IB505">
        <v>9999</v>
      </c>
      <c r="IC505">
        <v>9999</v>
      </c>
      <c r="ID505">
        <v>1.86858</v>
      </c>
      <c r="IE505">
        <v>1.8643</v>
      </c>
      <c r="IF505">
        <v>1.87181</v>
      </c>
      <c r="IG505">
        <v>1.86278</v>
      </c>
      <c r="IH505">
        <v>1.86218</v>
      </c>
      <c r="II505">
        <v>1.86859</v>
      </c>
      <c r="IJ505">
        <v>1.85874</v>
      </c>
      <c r="IK505">
        <v>1.8651</v>
      </c>
      <c r="IL505">
        <v>5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5.433</v>
      </c>
      <c r="IZ505">
        <v>0.3223</v>
      </c>
      <c r="JA505">
        <v>4.24591870636989</v>
      </c>
      <c r="JB505">
        <v>0.00406324532283829</v>
      </c>
      <c r="JC505">
        <v>-1.45373754250553e-06</v>
      </c>
      <c r="JD505">
        <v>2.45784242640463e-10</v>
      </c>
      <c r="JE505">
        <v>0.0444475935836347</v>
      </c>
      <c r="JF505">
        <v>0.00491888386651684</v>
      </c>
      <c r="JG505">
        <v>0.000226889049496401</v>
      </c>
      <c r="JH505">
        <v>4.01595507822366e-06</v>
      </c>
      <c r="JI505">
        <v>-0</v>
      </c>
      <c r="JJ505">
        <v>2035</v>
      </c>
      <c r="JK505">
        <v>2</v>
      </c>
      <c r="JL505">
        <v>30</v>
      </c>
      <c r="JM505">
        <v>187276.9</v>
      </c>
      <c r="JN505">
        <v>187276.8</v>
      </c>
      <c r="JO505">
        <v>0.767822</v>
      </c>
      <c r="JP505">
        <v>2.38403</v>
      </c>
      <c r="JQ505">
        <v>1.4978</v>
      </c>
      <c r="JR505">
        <v>2.32666</v>
      </c>
      <c r="JS505">
        <v>1.54419</v>
      </c>
      <c r="JT505">
        <v>2.36572</v>
      </c>
      <c r="JU505">
        <v>36.1285</v>
      </c>
      <c r="JV505">
        <v>24.1313</v>
      </c>
      <c r="JW505">
        <v>18</v>
      </c>
      <c r="JX505">
        <v>547.739</v>
      </c>
      <c r="JY505">
        <v>421.803</v>
      </c>
      <c r="JZ505">
        <v>26.3353</v>
      </c>
      <c r="KA505">
        <v>28.236</v>
      </c>
      <c r="KB505">
        <v>29.9998</v>
      </c>
      <c r="KC505">
        <v>28.2091</v>
      </c>
      <c r="KD505">
        <v>28.2382</v>
      </c>
      <c r="KE505">
        <v>15.2713</v>
      </c>
      <c r="KF505">
        <v>31.2782</v>
      </c>
      <c r="KG505">
        <v>58.0993</v>
      </c>
      <c r="KH505">
        <v>26.3382</v>
      </c>
      <c r="KI505">
        <v>297.637</v>
      </c>
      <c r="KJ505">
        <v>21.1675</v>
      </c>
      <c r="KK505">
        <v>93.3196</v>
      </c>
      <c r="KL505">
        <v>98.7191</v>
      </c>
    </row>
    <row r="506" spans="1:298">
      <c r="A506">
        <v>490</v>
      </c>
      <c r="B506">
        <v>1758486325.1</v>
      </c>
      <c r="C506">
        <v>16997</v>
      </c>
      <c r="D506" t="s">
        <v>1428</v>
      </c>
      <c r="E506" t="s">
        <v>1429</v>
      </c>
      <c r="F506">
        <v>5</v>
      </c>
      <c r="G506" t="s">
        <v>436</v>
      </c>
      <c r="H506" t="s">
        <v>1413</v>
      </c>
      <c r="I506" t="s">
        <v>438</v>
      </c>
      <c r="J506">
        <v>1758486316.94615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325.698150677056</v>
      </c>
      <c r="AL506">
        <v>328.881987878788</v>
      </c>
      <c r="AM506">
        <v>-3.26699740259745</v>
      </c>
      <c r="AN506">
        <v>63.94</v>
      </c>
      <c r="AO506">
        <f>(AQ506 - AP506 + DZ506*1E3/(8.314*(EB506+273.15)) * AS506/DY506 * AR506) * DY506/(100*DM506) * 1000/(1000 - AQ506)</f>
        <v>0</v>
      </c>
      <c r="AP506">
        <v>21.1021986831441</v>
      </c>
      <c r="AQ506">
        <v>23.1262195804196</v>
      </c>
      <c r="AR506">
        <v>-1.82562479910876e-06</v>
      </c>
      <c r="AS506">
        <v>94.9993966536346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3.46</v>
      </c>
      <c r="DN506">
        <v>0.5</v>
      </c>
      <c r="DO506" t="s">
        <v>440</v>
      </c>
      <c r="DP506">
        <v>2</v>
      </c>
      <c r="DQ506" t="b">
        <v>1</v>
      </c>
      <c r="DR506">
        <v>1758486316.94615</v>
      </c>
      <c r="DS506">
        <v>344.299461538462</v>
      </c>
      <c r="DT506">
        <v>334.982384615385</v>
      </c>
      <c r="DU506">
        <v>23.1292615384615</v>
      </c>
      <c r="DV506">
        <v>21.1058769230769</v>
      </c>
      <c r="DW506">
        <v>338.834230769231</v>
      </c>
      <c r="DX506">
        <v>22.8069615384615</v>
      </c>
      <c r="DY506">
        <v>499.990692307692</v>
      </c>
      <c r="DZ506">
        <v>89.9218769230769</v>
      </c>
      <c r="EA506">
        <v>0.0354084769230769</v>
      </c>
      <c r="EB506">
        <v>29.6585384615385</v>
      </c>
      <c r="EC506">
        <v>29.9989538461538</v>
      </c>
      <c r="ED506">
        <v>999.9</v>
      </c>
      <c r="EE506">
        <v>0</v>
      </c>
      <c r="EF506">
        <v>0</v>
      </c>
      <c r="EG506">
        <v>9996.26</v>
      </c>
      <c r="EH506">
        <v>0</v>
      </c>
      <c r="EI506">
        <v>12.1856</v>
      </c>
      <c r="EJ506">
        <v>9.31715307692308</v>
      </c>
      <c r="EK506">
        <v>352.451384615385</v>
      </c>
      <c r="EL506">
        <v>342.204923076923</v>
      </c>
      <c r="EM506">
        <v>2.02337153846154</v>
      </c>
      <c r="EN506">
        <v>334.982384615385</v>
      </c>
      <c r="EO506">
        <v>21.1058769230769</v>
      </c>
      <c r="EP506">
        <v>2.07982692307692</v>
      </c>
      <c r="EQ506">
        <v>1.89788153846154</v>
      </c>
      <c r="ER506">
        <v>18.0655</v>
      </c>
      <c r="ES506">
        <v>16.6171615384615</v>
      </c>
      <c r="ET506">
        <v>1999.99</v>
      </c>
      <c r="EU506">
        <v>0.979996230769231</v>
      </c>
      <c r="EV506">
        <v>0.0200033846153846</v>
      </c>
      <c r="EW506">
        <v>0</v>
      </c>
      <c r="EX506">
        <v>491.666615384615</v>
      </c>
      <c r="EY506">
        <v>5.00016</v>
      </c>
      <c r="EZ506">
        <v>10327.6615384615</v>
      </c>
      <c r="FA506">
        <v>18234.0846153846</v>
      </c>
      <c r="FB506">
        <v>49.25</v>
      </c>
      <c r="FC506">
        <v>49.562</v>
      </c>
      <c r="FD506">
        <v>49.687</v>
      </c>
      <c r="FE506">
        <v>49.187</v>
      </c>
      <c r="FF506">
        <v>51</v>
      </c>
      <c r="FG506">
        <v>1955.08</v>
      </c>
      <c r="FH506">
        <v>39.91</v>
      </c>
      <c r="FI506">
        <v>0</v>
      </c>
      <c r="FJ506">
        <v>1758486326.6</v>
      </c>
      <c r="FK506">
        <v>0</v>
      </c>
      <c r="FL506">
        <v>491.714461538462</v>
      </c>
      <c r="FM506">
        <v>3.78393161638724</v>
      </c>
      <c r="FN506">
        <v>74.5811965571261</v>
      </c>
      <c r="FO506">
        <v>10328.6884615385</v>
      </c>
      <c r="FP506">
        <v>15</v>
      </c>
      <c r="FQ506">
        <v>0</v>
      </c>
      <c r="FR506" t="s">
        <v>441</v>
      </c>
      <c r="FS506">
        <v>1747249705.1</v>
      </c>
      <c r="FT506">
        <v>1747249711.1</v>
      </c>
      <c r="FU506">
        <v>0</v>
      </c>
      <c r="FV506">
        <v>0.871</v>
      </c>
      <c r="FW506">
        <v>0.066</v>
      </c>
      <c r="FX506">
        <v>5.486</v>
      </c>
      <c r="FY506">
        <v>0.145</v>
      </c>
      <c r="FZ506">
        <v>420</v>
      </c>
      <c r="GA506">
        <v>16</v>
      </c>
      <c r="GB506">
        <v>0.27</v>
      </c>
      <c r="GC506">
        <v>0.16</v>
      </c>
      <c r="GD506">
        <v>8.73006571428571</v>
      </c>
      <c r="GE506">
        <v>11.7570872727273</v>
      </c>
      <c r="GF506">
        <v>1.32264428711351</v>
      </c>
      <c r="GG506">
        <v>0</v>
      </c>
      <c r="GH506">
        <v>491.484323529412</v>
      </c>
      <c r="GI506">
        <v>3.77575248016149</v>
      </c>
      <c r="GJ506">
        <v>0.43253974455862</v>
      </c>
      <c r="GK506">
        <v>-1</v>
      </c>
      <c r="GL506">
        <v>2.02315238095238</v>
      </c>
      <c r="GM506">
        <v>0.00883402597402471</v>
      </c>
      <c r="GN506">
        <v>0.00136925389750316</v>
      </c>
      <c r="GO506">
        <v>1</v>
      </c>
      <c r="GP506">
        <v>1</v>
      </c>
      <c r="GQ506">
        <v>2</v>
      </c>
      <c r="GR506" t="s">
        <v>448</v>
      </c>
      <c r="GS506">
        <v>3.12545</v>
      </c>
      <c r="GT506">
        <v>2.66088</v>
      </c>
      <c r="GU506">
        <v>0.0707526</v>
      </c>
      <c r="GV506">
        <v>0.0697631</v>
      </c>
      <c r="GW506">
        <v>0.0984015</v>
      </c>
      <c r="GX506">
        <v>0.0925751</v>
      </c>
      <c r="GY506">
        <v>23995.6</v>
      </c>
      <c r="GZ506">
        <v>22691.8</v>
      </c>
      <c r="HA506">
        <v>23093.2</v>
      </c>
      <c r="HB506">
        <v>23752.6</v>
      </c>
      <c r="HC506">
        <v>35487.6</v>
      </c>
      <c r="HD506">
        <v>35676.6</v>
      </c>
      <c r="HE506">
        <v>41639.5</v>
      </c>
      <c r="HF506">
        <v>42359.3</v>
      </c>
      <c r="HG506">
        <v>1.90375</v>
      </c>
      <c r="HH506">
        <v>1.79503</v>
      </c>
      <c r="HI506">
        <v>0.161439</v>
      </c>
      <c r="HJ506">
        <v>0</v>
      </c>
      <c r="HK506">
        <v>27.3729</v>
      </c>
      <c r="HL506">
        <v>999.9</v>
      </c>
      <c r="HM506">
        <v>52.204</v>
      </c>
      <c r="HN506">
        <v>30.645</v>
      </c>
      <c r="HO506">
        <v>25.6669</v>
      </c>
      <c r="HP506">
        <v>54.4332</v>
      </c>
      <c r="HQ506">
        <v>42.6923</v>
      </c>
      <c r="HR506">
        <v>1</v>
      </c>
      <c r="HS506">
        <v>0.0509426</v>
      </c>
      <c r="HT506">
        <v>0.52076</v>
      </c>
      <c r="HU506">
        <v>20.2167</v>
      </c>
      <c r="HV506">
        <v>5.23256</v>
      </c>
      <c r="HW506">
        <v>11.992</v>
      </c>
      <c r="HX506">
        <v>4.9557</v>
      </c>
      <c r="HY506">
        <v>3.3039</v>
      </c>
      <c r="HZ506">
        <v>999.9</v>
      </c>
      <c r="IA506">
        <v>9999</v>
      </c>
      <c r="IB506">
        <v>9999</v>
      </c>
      <c r="IC506">
        <v>9999</v>
      </c>
      <c r="ID506">
        <v>1.86859</v>
      </c>
      <c r="IE506">
        <v>1.86427</v>
      </c>
      <c r="IF506">
        <v>1.87181</v>
      </c>
      <c r="IG506">
        <v>1.86278</v>
      </c>
      <c r="IH506">
        <v>1.86218</v>
      </c>
      <c r="II506">
        <v>1.86859</v>
      </c>
      <c r="IJ506">
        <v>1.85873</v>
      </c>
      <c r="IK506">
        <v>1.86508</v>
      </c>
      <c r="IL506">
        <v>5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5.382</v>
      </c>
      <c r="IZ506">
        <v>0.3222</v>
      </c>
      <c r="JA506">
        <v>4.24591870636989</v>
      </c>
      <c r="JB506">
        <v>0.00406324532283829</v>
      </c>
      <c r="JC506">
        <v>-1.45373754250553e-06</v>
      </c>
      <c r="JD506">
        <v>2.45784242640463e-10</v>
      </c>
      <c r="JE506">
        <v>0.0444475935836347</v>
      </c>
      <c r="JF506">
        <v>0.00491888386651684</v>
      </c>
      <c r="JG506">
        <v>0.000226889049496401</v>
      </c>
      <c r="JH506">
        <v>4.01595507822366e-06</v>
      </c>
      <c r="JI506">
        <v>-0</v>
      </c>
      <c r="JJ506">
        <v>2035</v>
      </c>
      <c r="JK506">
        <v>2</v>
      </c>
      <c r="JL506">
        <v>30</v>
      </c>
      <c r="JM506">
        <v>187277</v>
      </c>
      <c r="JN506">
        <v>187276.9</v>
      </c>
      <c r="JO506">
        <v>0.726318</v>
      </c>
      <c r="JP506">
        <v>2.39258</v>
      </c>
      <c r="JQ506">
        <v>1.49902</v>
      </c>
      <c r="JR506">
        <v>2.32544</v>
      </c>
      <c r="JS506">
        <v>1.54419</v>
      </c>
      <c r="JT506">
        <v>2.34253</v>
      </c>
      <c r="JU506">
        <v>36.1285</v>
      </c>
      <c r="JV506">
        <v>24.1225</v>
      </c>
      <c r="JW506">
        <v>18</v>
      </c>
      <c r="JX506">
        <v>547.584</v>
      </c>
      <c r="JY506">
        <v>421.739</v>
      </c>
      <c r="JZ506">
        <v>26.3377</v>
      </c>
      <c r="KA506">
        <v>28.2312</v>
      </c>
      <c r="KB506">
        <v>29.9997</v>
      </c>
      <c r="KC506">
        <v>28.2043</v>
      </c>
      <c r="KD506">
        <v>28.2334</v>
      </c>
      <c r="KE506">
        <v>14.5859</v>
      </c>
      <c r="KF506">
        <v>31.2782</v>
      </c>
      <c r="KG506">
        <v>58.0993</v>
      </c>
      <c r="KH506">
        <v>26.2321</v>
      </c>
      <c r="KI506">
        <v>284.102</v>
      </c>
      <c r="KJ506">
        <v>21.1675</v>
      </c>
      <c r="KK506">
        <v>93.32</v>
      </c>
      <c r="KL506">
        <v>98.7198</v>
      </c>
    </row>
    <row r="507" spans="1:298">
      <c r="A507">
        <v>491</v>
      </c>
      <c r="B507">
        <v>1758486330.1</v>
      </c>
      <c r="C507">
        <v>17002</v>
      </c>
      <c r="D507" t="s">
        <v>1430</v>
      </c>
      <c r="E507" t="s">
        <v>1431</v>
      </c>
      <c r="F507">
        <v>5</v>
      </c>
      <c r="G507" t="s">
        <v>436</v>
      </c>
      <c r="H507" t="s">
        <v>1413</v>
      </c>
      <c r="I507" t="s">
        <v>438</v>
      </c>
      <c r="J507">
        <v>1758486321.94615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308.112090981818</v>
      </c>
      <c r="AL507">
        <v>311.830187878788</v>
      </c>
      <c r="AM507">
        <v>-3.4316640692641</v>
      </c>
      <c r="AN507">
        <v>63.94</v>
      </c>
      <c r="AO507">
        <f>(AQ507 - AP507 + DZ507*1E3/(8.314*(EB507+273.15)) * AS507/DY507 * AR507) * DY507/(100*DM507) * 1000/(1000 - AQ507)</f>
        <v>0</v>
      </c>
      <c r="AP507">
        <v>21.09818831192</v>
      </c>
      <c r="AQ507">
        <v>23.122672027972</v>
      </c>
      <c r="AR507">
        <v>-2.18835067500748e-06</v>
      </c>
      <c r="AS507">
        <v>94.9993966536346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3.46</v>
      </c>
      <c r="DN507">
        <v>0.5</v>
      </c>
      <c r="DO507" t="s">
        <v>440</v>
      </c>
      <c r="DP507">
        <v>2</v>
      </c>
      <c r="DQ507" t="b">
        <v>1</v>
      </c>
      <c r="DR507">
        <v>1758486321.94615</v>
      </c>
      <c r="DS507">
        <v>328.155307692308</v>
      </c>
      <c r="DT507">
        <v>317.990615384615</v>
      </c>
      <c r="DU507">
        <v>23.1264307692308</v>
      </c>
      <c r="DV507">
        <v>21.1019461538461</v>
      </c>
      <c r="DW507">
        <v>322.741384615385</v>
      </c>
      <c r="DX507">
        <v>22.8042</v>
      </c>
      <c r="DY507">
        <v>499.983538461539</v>
      </c>
      <c r="DZ507">
        <v>89.9218384615385</v>
      </c>
      <c r="EA507">
        <v>0.0355695692307692</v>
      </c>
      <c r="EB507">
        <v>29.6585615384615</v>
      </c>
      <c r="EC507">
        <v>30.0029153846154</v>
      </c>
      <c r="ED507">
        <v>999.9</v>
      </c>
      <c r="EE507">
        <v>0</v>
      </c>
      <c r="EF507">
        <v>0</v>
      </c>
      <c r="EG507">
        <v>9982.65</v>
      </c>
      <c r="EH507">
        <v>0</v>
      </c>
      <c r="EI507">
        <v>12.1856</v>
      </c>
      <c r="EJ507">
        <v>10.1646107692308</v>
      </c>
      <c r="EK507">
        <v>335.924</v>
      </c>
      <c r="EL507">
        <v>324.845615384615</v>
      </c>
      <c r="EM507">
        <v>2.02448384615385</v>
      </c>
      <c r="EN507">
        <v>317.990615384615</v>
      </c>
      <c r="EO507">
        <v>21.1019461538461</v>
      </c>
      <c r="EP507">
        <v>2.07957153846154</v>
      </c>
      <c r="EQ507">
        <v>1.89752615384615</v>
      </c>
      <c r="ER507">
        <v>18.0635538461538</v>
      </c>
      <c r="ES507">
        <v>16.6142230769231</v>
      </c>
      <c r="ET507">
        <v>1999.99769230769</v>
      </c>
      <c r="EU507">
        <v>0.979996230769231</v>
      </c>
      <c r="EV507">
        <v>0.0200033846153846</v>
      </c>
      <c r="EW507">
        <v>0</v>
      </c>
      <c r="EX507">
        <v>492.091307692308</v>
      </c>
      <c r="EY507">
        <v>5.00016</v>
      </c>
      <c r="EZ507">
        <v>10334.1384615385</v>
      </c>
      <c r="FA507">
        <v>18234.1615384615</v>
      </c>
      <c r="FB507">
        <v>49.25</v>
      </c>
      <c r="FC507">
        <v>49.562</v>
      </c>
      <c r="FD507">
        <v>49.687</v>
      </c>
      <c r="FE507">
        <v>49.187</v>
      </c>
      <c r="FF507">
        <v>51</v>
      </c>
      <c r="FG507">
        <v>1955.08769230769</v>
      </c>
      <c r="FH507">
        <v>39.91</v>
      </c>
      <c r="FI507">
        <v>0</v>
      </c>
      <c r="FJ507">
        <v>1758486331.4</v>
      </c>
      <c r="FK507">
        <v>0</v>
      </c>
      <c r="FL507">
        <v>492.055884615385</v>
      </c>
      <c r="FM507">
        <v>4.18765811387248</v>
      </c>
      <c r="FN507">
        <v>87.7606837734518</v>
      </c>
      <c r="FO507">
        <v>10335.0769230769</v>
      </c>
      <c r="FP507">
        <v>15</v>
      </c>
      <c r="FQ507">
        <v>0</v>
      </c>
      <c r="FR507" t="s">
        <v>441</v>
      </c>
      <c r="FS507">
        <v>1747249705.1</v>
      </c>
      <c r="FT507">
        <v>1747249711.1</v>
      </c>
      <c r="FU507">
        <v>0</v>
      </c>
      <c r="FV507">
        <v>0.871</v>
      </c>
      <c r="FW507">
        <v>0.066</v>
      </c>
      <c r="FX507">
        <v>5.486</v>
      </c>
      <c r="FY507">
        <v>0.145</v>
      </c>
      <c r="FZ507">
        <v>420</v>
      </c>
      <c r="GA507">
        <v>16</v>
      </c>
      <c r="GB507">
        <v>0.27</v>
      </c>
      <c r="GC507">
        <v>0.16</v>
      </c>
      <c r="GD507">
        <v>9.7251275</v>
      </c>
      <c r="GE507">
        <v>8.86394390977444</v>
      </c>
      <c r="GF507">
        <v>0.976260963430757</v>
      </c>
      <c r="GG507">
        <v>0</v>
      </c>
      <c r="GH507">
        <v>491.808352941177</v>
      </c>
      <c r="GI507">
        <v>4.1400763930002</v>
      </c>
      <c r="GJ507">
        <v>0.465710392357928</v>
      </c>
      <c r="GK507">
        <v>-1</v>
      </c>
      <c r="GL507">
        <v>2.0240395</v>
      </c>
      <c r="GM507">
        <v>0.0141568421052635</v>
      </c>
      <c r="GN507">
        <v>0.00170039252821222</v>
      </c>
      <c r="GO507">
        <v>1</v>
      </c>
      <c r="GP507">
        <v>1</v>
      </c>
      <c r="GQ507">
        <v>2</v>
      </c>
      <c r="GR507" t="s">
        <v>448</v>
      </c>
      <c r="GS507">
        <v>3.12532</v>
      </c>
      <c r="GT507">
        <v>2.66115</v>
      </c>
      <c r="GU507">
        <v>0.0676653</v>
      </c>
      <c r="GV507">
        <v>0.0667026</v>
      </c>
      <c r="GW507">
        <v>0.0983996</v>
      </c>
      <c r="GX507">
        <v>0.0926017</v>
      </c>
      <c r="GY507">
        <v>24075.2</v>
      </c>
      <c r="GZ507">
        <v>22767</v>
      </c>
      <c r="HA507">
        <v>23093.1</v>
      </c>
      <c r="HB507">
        <v>23753.2</v>
      </c>
      <c r="HC507">
        <v>35487.8</v>
      </c>
      <c r="HD507">
        <v>35675.8</v>
      </c>
      <c r="HE507">
        <v>41640</v>
      </c>
      <c r="HF507">
        <v>42359.9</v>
      </c>
      <c r="HG507">
        <v>1.90365</v>
      </c>
      <c r="HH507">
        <v>1.79532</v>
      </c>
      <c r="HI507">
        <v>0.160776</v>
      </c>
      <c r="HJ507">
        <v>0</v>
      </c>
      <c r="HK507">
        <v>27.3745</v>
      </c>
      <c r="HL507">
        <v>999.9</v>
      </c>
      <c r="HM507">
        <v>52.179</v>
      </c>
      <c r="HN507">
        <v>30.665</v>
      </c>
      <c r="HO507">
        <v>25.6822</v>
      </c>
      <c r="HP507">
        <v>53.8732</v>
      </c>
      <c r="HQ507">
        <v>42.7204</v>
      </c>
      <c r="HR507">
        <v>1</v>
      </c>
      <c r="HS507">
        <v>0.0506809</v>
      </c>
      <c r="HT507">
        <v>0.767511</v>
      </c>
      <c r="HU507">
        <v>20.2154</v>
      </c>
      <c r="HV507">
        <v>5.23271</v>
      </c>
      <c r="HW507">
        <v>11.992</v>
      </c>
      <c r="HX507">
        <v>4.9556</v>
      </c>
      <c r="HY507">
        <v>3.30393</v>
      </c>
      <c r="HZ507">
        <v>999.9</v>
      </c>
      <c r="IA507">
        <v>9999</v>
      </c>
      <c r="IB507">
        <v>9999</v>
      </c>
      <c r="IC507">
        <v>9999</v>
      </c>
      <c r="ID507">
        <v>1.86857</v>
      </c>
      <c r="IE507">
        <v>1.86425</v>
      </c>
      <c r="IF507">
        <v>1.87181</v>
      </c>
      <c r="IG507">
        <v>1.86278</v>
      </c>
      <c r="IH507">
        <v>1.86218</v>
      </c>
      <c r="II507">
        <v>1.86859</v>
      </c>
      <c r="IJ507">
        <v>1.85872</v>
      </c>
      <c r="IK507">
        <v>1.86509</v>
      </c>
      <c r="IL507">
        <v>5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5.328</v>
      </c>
      <c r="IZ507">
        <v>0.3222</v>
      </c>
      <c r="JA507">
        <v>4.24591870636989</v>
      </c>
      <c r="JB507">
        <v>0.00406324532283829</v>
      </c>
      <c r="JC507">
        <v>-1.45373754250553e-06</v>
      </c>
      <c r="JD507">
        <v>2.45784242640463e-10</v>
      </c>
      <c r="JE507">
        <v>0.0444475935836347</v>
      </c>
      <c r="JF507">
        <v>0.00491888386651684</v>
      </c>
      <c r="JG507">
        <v>0.000226889049496401</v>
      </c>
      <c r="JH507">
        <v>4.01595507822366e-06</v>
      </c>
      <c r="JI507">
        <v>-0</v>
      </c>
      <c r="JJ507">
        <v>2035</v>
      </c>
      <c r="JK507">
        <v>2</v>
      </c>
      <c r="JL507">
        <v>30</v>
      </c>
      <c r="JM507">
        <v>187277.1</v>
      </c>
      <c r="JN507">
        <v>187277</v>
      </c>
      <c r="JO507">
        <v>0.695801</v>
      </c>
      <c r="JP507">
        <v>2.40723</v>
      </c>
      <c r="JQ507">
        <v>1.49902</v>
      </c>
      <c r="JR507">
        <v>2.32544</v>
      </c>
      <c r="JS507">
        <v>1.54419</v>
      </c>
      <c r="JT507">
        <v>2.30103</v>
      </c>
      <c r="JU507">
        <v>36.1285</v>
      </c>
      <c r="JV507">
        <v>24.1138</v>
      </c>
      <c r="JW507">
        <v>18</v>
      </c>
      <c r="JX507">
        <v>547.486</v>
      </c>
      <c r="JY507">
        <v>421.885</v>
      </c>
      <c r="JZ507">
        <v>26.2593</v>
      </c>
      <c r="KA507">
        <v>28.2267</v>
      </c>
      <c r="KB507">
        <v>30</v>
      </c>
      <c r="KC507">
        <v>28.2005</v>
      </c>
      <c r="KD507">
        <v>28.2294</v>
      </c>
      <c r="KE507">
        <v>13.9586</v>
      </c>
      <c r="KF507">
        <v>30.9947</v>
      </c>
      <c r="KG507">
        <v>58.0993</v>
      </c>
      <c r="KH507">
        <v>26.2227</v>
      </c>
      <c r="KI507">
        <v>263.865</v>
      </c>
      <c r="KJ507">
        <v>21.1675</v>
      </c>
      <c r="KK507">
        <v>93.3205</v>
      </c>
      <c r="KL507">
        <v>98.7216</v>
      </c>
    </row>
    <row r="508" spans="1:298">
      <c r="A508">
        <v>492</v>
      </c>
      <c r="B508">
        <v>1758486335.1</v>
      </c>
      <c r="C508">
        <v>17007</v>
      </c>
      <c r="D508" t="s">
        <v>1432</v>
      </c>
      <c r="E508" t="s">
        <v>1433</v>
      </c>
      <c r="F508">
        <v>5</v>
      </c>
      <c r="G508" t="s">
        <v>436</v>
      </c>
      <c r="H508" t="s">
        <v>1413</v>
      </c>
      <c r="I508" t="s">
        <v>438</v>
      </c>
      <c r="J508">
        <v>1758486326.94615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291.778872758442</v>
      </c>
      <c r="AL508">
        <v>295.619787878788</v>
      </c>
      <c r="AM508">
        <v>-3.216106926407</v>
      </c>
      <c r="AN508">
        <v>63.94</v>
      </c>
      <c r="AO508">
        <f>(AQ508 - AP508 + DZ508*1E3/(8.314*(EB508+273.15)) * AS508/DY508 * AR508) * DY508/(100*DM508) * 1000/(1000 - AQ508)</f>
        <v>0</v>
      </c>
      <c r="AP508">
        <v>21.1145716727604</v>
      </c>
      <c r="AQ508">
        <v>23.1306797202797</v>
      </c>
      <c r="AR508">
        <v>3.77049061031375e-06</v>
      </c>
      <c r="AS508">
        <v>94.9993966536346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3.46</v>
      </c>
      <c r="DN508">
        <v>0.5</v>
      </c>
      <c r="DO508" t="s">
        <v>440</v>
      </c>
      <c r="DP508">
        <v>2</v>
      </c>
      <c r="DQ508" t="b">
        <v>1</v>
      </c>
      <c r="DR508">
        <v>1758486326.94615</v>
      </c>
      <c r="DS508">
        <v>311.846153846154</v>
      </c>
      <c r="DT508">
        <v>301.515307692308</v>
      </c>
      <c r="DU508">
        <v>23.1258076923077</v>
      </c>
      <c r="DV508">
        <v>21.1082153846154</v>
      </c>
      <c r="DW508">
        <v>306.484692307692</v>
      </c>
      <c r="DX508">
        <v>22.8036</v>
      </c>
      <c r="DY508">
        <v>499.988230769231</v>
      </c>
      <c r="DZ508">
        <v>89.9216615384615</v>
      </c>
      <c r="EA508">
        <v>0.0354968846153846</v>
      </c>
      <c r="EB508">
        <v>29.6575846153846</v>
      </c>
      <c r="EC508">
        <v>30.0021615384615</v>
      </c>
      <c r="ED508">
        <v>999.9</v>
      </c>
      <c r="EE508">
        <v>0</v>
      </c>
      <c r="EF508">
        <v>0</v>
      </c>
      <c r="EG508">
        <v>9988.56846153846</v>
      </c>
      <c r="EH508">
        <v>0</v>
      </c>
      <c r="EI508">
        <v>12.1868769230769</v>
      </c>
      <c r="EJ508">
        <v>10.3307215384615</v>
      </c>
      <c r="EK508">
        <v>319.228538461539</v>
      </c>
      <c r="EL508">
        <v>308.016923076923</v>
      </c>
      <c r="EM508">
        <v>2.01758615384615</v>
      </c>
      <c r="EN508">
        <v>301.515307692308</v>
      </c>
      <c r="EO508">
        <v>21.1082153846154</v>
      </c>
      <c r="EP508">
        <v>2.07951153846154</v>
      </c>
      <c r="EQ508">
        <v>1.89808615384615</v>
      </c>
      <c r="ER508">
        <v>18.0631076923077</v>
      </c>
      <c r="ES508">
        <v>16.6188769230769</v>
      </c>
      <c r="ET508">
        <v>2000.01</v>
      </c>
      <c r="EU508">
        <v>0.979996230769231</v>
      </c>
      <c r="EV508">
        <v>0.0200033846153846</v>
      </c>
      <c r="EW508">
        <v>0</v>
      </c>
      <c r="EX508">
        <v>492.470307692308</v>
      </c>
      <c r="EY508">
        <v>5.00016</v>
      </c>
      <c r="EZ508">
        <v>10342.1615384615</v>
      </c>
      <c r="FA508">
        <v>18234.2692307692</v>
      </c>
      <c r="FB508">
        <v>49.25</v>
      </c>
      <c r="FC508">
        <v>49.562</v>
      </c>
      <c r="FD508">
        <v>49.6822307692308</v>
      </c>
      <c r="FE508">
        <v>49.1726923076923</v>
      </c>
      <c r="FF508">
        <v>51</v>
      </c>
      <c r="FG508">
        <v>1955.1</v>
      </c>
      <c r="FH508">
        <v>39.91</v>
      </c>
      <c r="FI508">
        <v>0</v>
      </c>
      <c r="FJ508">
        <v>1758486336.2</v>
      </c>
      <c r="FK508">
        <v>0</v>
      </c>
      <c r="FL508">
        <v>492.447807692308</v>
      </c>
      <c r="FM508">
        <v>5.6687521373025</v>
      </c>
      <c r="FN508">
        <v>102.423931710215</v>
      </c>
      <c r="FO508">
        <v>10342.8269230769</v>
      </c>
      <c r="FP508">
        <v>15</v>
      </c>
      <c r="FQ508">
        <v>0</v>
      </c>
      <c r="FR508" t="s">
        <v>441</v>
      </c>
      <c r="FS508">
        <v>1747249705.1</v>
      </c>
      <c r="FT508">
        <v>1747249711.1</v>
      </c>
      <c r="FU508">
        <v>0</v>
      </c>
      <c r="FV508">
        <v>0.871</v>
      </c>
      <c r="FW508">
        <v>0.066</v>
      </c>
      <c r="FX508">
        <v>5.486</v>
      </c>
      <c r="FY508">
        <v>0.145</v>
      </c>
      <c r="FZ508">
        <v>420</v>
      </c>
      <c r="GA508">
        <v>16</v>
      </c>
      <c r="GB508">
        <v>0.27</v>
      </c>
      <c r="GC508">
        <v>0.16</v>
      </c>
      <c r="GD508">
        <v>10.2005238095238</v>
      </c>
      <c r="GE508">
        <v>3.44924571428572</v>
      </c>
      <c r="GF508">
        <v>0.538134859318795</v>
      </c>
      <c r="GG508">
        <v>0</v>
      </c>
      <c r="GH508">
        <v>492.234911764706</v>
      </c>
      <c r="GI508">
        <v>5.03164247571121</v>
      </c>
      <c r="GJ508">
        <v>0.538164875657083</v>
      </c>
      <c r="GK508">
        <v>-1</v>
      </c>
      <c r="GL508">
        <v>2.01956428571429</v>
      </c>
      <c r="GM508">
        <v>-0.0613636363636364</v>
      </c>
      <c r="GN508">
        <v>0.00963934821518581</v>
      </c>
      <c r="GO508">
        <v>1</v>
      </c>
      <c r="GP508">
        <v>1</v>
      </c>
      <c r="GQ508">
        <v>2</v>
      </c>
      <c r="GR508" t="s">
        <v>448</v>
      </c>
      <c r="GS508">
        <v>3.12562</v>
      </c>
      <c r="GT508">
        <v>2.66103</v>
      </c>
      <c r="GU508">
        <v>0.0646685</v>
      </c>
      <c r="GV508">
        <v>0.0635812</v>
      </c>
      <c r="GW508">
        <v>0.0984332</v>
      </c>
      <c r="GX508">
        <v>0.092686</v>
      </c>
      <c r="GY508">
        <v>24153.4</v>
      </c>
      <c r="GZ508">
        <v>22843.2</v>
      </c>
      <c r="HA508">
        <v>23093.8</v>
      </c>
      <c r="HB508">
        <v>23753.2</v>
      </c>
      <c r="HC508">
        <v>35486.6</v>
      </c>
      <c r="HD508">
        <v>35672.4</v>
      </c>
      <c r="HE508">
        <v>41640.4</v>
      </c>
      <c r="HF508">
        <v>42360.1</v>
      </c>
      <c r="HG508">
        <v>1.90418</v>
      </c>
      <c r="HH508">
        <v>1.79508</v>
      </c>
      <c r="HI508">
        <v>0.160508</v>
      </c>
      <c r="HJ508">
        <v>0</v>
      </c>
      <c r="HK508">
        <v>27.3757</v>
      </c>
      <c r="HL508">
        <v>999.9</v>
      </c>
      <c r="HM508">
        <v>52.179</v>
      </c>
      <c r="HN508">
        <v>30.665</v>
      </c>
      <c r="HO508">
        <v>25.682</v>
      </c>
      <c r="HP508">
        <v>53.6732</v>
      </c>
      <c r="HQ508">
        <v>42.516</v>
      </c>
      <c r="HR508">
        <v>1</v>
      </c>
      <c r="HS508">
        <v>0.050122</v>
      </c>
      <c r="HT508">
        <v>0.602652</v>
      </c>
      <c r="HU508">
        <v>20.2163</v>
      </c>
      <c r="HV508">
        <v>5.23301</v>
      </c>
      <c r="HW508">
        <v>11.992</v>
      </c>
      <c r="HX508">
        <v>4.95565</v>
      </c>
      <c r="HY508">
        <v>3.304</v>
      </c>
      <c r="HZ508">
        <v>999.9</v>
      </c>
      <c r="IA508">
        <v>9999</v>
      </c>
      <c r="IB508">
        <v>9999</v>
      </c>
      <c r="IC508">
        <v>9999</v>
      </c>
      <c r="ID508">
        <v>1.86859</v>
      </c>
      <c r="IE508">
        <v>1.86425</v>
      </c>
      <c r="IF508">
        <v>1.8718</v>
      </c>
      <c r="IG508">
        <v>1.86279</v>
      </c>
      <c r="IH508">
        <v>1.86218</v>
      </c>
      <c r="II508">
        <v>1.86859</v>
      </c>
      <c r="IJ508">
        <v>1.85873</v>
      </c>
      <c r="IK508">
        <v>1.86509</v>
      </c>
      <c r="IL508">
        <v>5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5.276</v>
      </c>
      <c r="IZ508">
        <v>0.3224</v>
      </c>
      <c r="JA508">
        <v>4.24591870636989</v>
      </c>
      <c r="JB508">
        <v>0.00406324532283829</v>
      </c>
      <c r="JC508">
        <v>-1.45373754250553e-06</v>
      </c>
      <c r="JD508">
        <v>2.45784242640463e-10</v>
      </c>
      <c r="JE508">
        <v>0.0444475935836347</v>
      </c>
      <c r="JF508">
        <v>0.00491888386651684</v>
      </c>
      <c r="JG508">
        <v>0.000226889049496401</v>
      </c>
      <c r="JH508">
        <v>4.01595507822366e-06</v>
      </c>
      <c r="JI508">
        <v>-0</v>
      </c>
      <c r="JJ508">
        <v>2035</v>
      </c>
      <c r="JK508">
        <v>2</v>
      </c>
      <c r="JL508">
        <v>30</v>
      </c>
      <c r="JM508">
        <v>187277.2</v>
      </c>
      <c r="JN508">
        <v>187277.1</v>
      </c>
      <c r="JO508">
        <v>0.657959</v>
      </c>
      <c r="JP508">
        <v>2.41211</v>
      </c>
      <c r="JQ508">
        <v>1.49902</v>
      </c>
      <c r="JR508">
        <v>2.32666</v>
      </c>
      <c r="JS508">
        <v>1.54419</v>
      </c>
      <c r="JT508">
        <v>2.25586</v>
      </c>
      <c r="JU508">
        <v>36.1285</v>
      </c>
      <c r="JV508">
        <v>24.1138</v>
      </c>
      <c r="JW508">
        <v>18</v>
      </c>
      <c r="JX508">
        <v>547.785</v>
      </c>
      <c r="JY508">
        <v>421.703</v>
      </c>
      <c r="JZ508">
        <v>26.2121</v>
      </c>
      <c r="KA508">
        <v>28.2216</v>
      </c>
      <c r="KB508">
        <v>29.9996</v>
      </c>
      <c r="KC508">
        <v>28.1954</v>
      </c>
      <c r="KD508">
        <v>28.2244</v>
      </c>
      <c r="KE508">
        <v>13.2026</v>
      </c>
      <c r="KF508">
        <v>30.9947</v>
      </c>
      <c r="KG508">
        <v>58.0993</v>
      </c>
      <c r="KH508">
        <v>26.2246</v>
      </c>
      <c r="KI508">
        <v>250.349</v>
      </c>
      <c r="KJ508">
        <v>21.1675</v>
      </c>
      <c r="KK508">
        <v>93.3222</v>
      </c>
      <c r="KL508">
        <v>98.7219</v>
      </c>
    </row>
    <row r="509" spans="1:298">
      <c r="A509">
        <v>493</v>
      </c>
      <c r="B509">
        <v>1758486340.1</v>
      </c>
      <c r="C509">
        <v>17012</v>
      </c>
      <c r="D509" t="s">
        <v>1434</v>
      </c>
      <c r="E509" t="s">
        <v>1435</v>
      </c>
      <c r="F509">
        <v>5</v>
      </c>
      <c r="G509" t="s">
        <v>436</v>
      </c>
      <c r="H509" t="s">
        <v>1413</v>
      </c>
      <c r="I509" t="s">
        <v>438</v>
      </c>
      <c r="J509">
        <v>1758486331.94615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274.910887421645</v>
      </c>
      <c r="AL509">
        <v>279.035109090909</v>
      </c>
      <c r="AM509">
        <v>-3.32100909090912</v>
      </c>
      <c r="AN509">
        <v>63.94</v>
      </c>
      <c r="AO509">
        <f>(AQ509 - AP509 + DZ509*1E3/(8.314*(EB509+273.15)) * AS509/DY509 * AR509) * DY509/(100*DM509) * 1000/(1000 - AQ509)</f>
        <v>0</v>
      </c>
      <c r="AP509">
        <v>21.134682413092</v>
      </c>
      <c r="AQ509">
        <v>23.1471818181818</v>
      </c>
      <c r="AR509">
        <v>1.28233788974266e-05</v>
      </c>
      <c r="AS509">
        <v>94.9993966536346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3.46</v>
      </c>
      <c r="DN509">
        <v>0.5</v>
      </c>
      <c r="DO509" t="s">
        <v>440</v>
      </c>
      <c r="DP509">
        <v>2</v>
      </c>
      <c r="DQ509" t="b">
        <v>1</v>
      </c>
      <c r="DR509">
        <v>1758486331.94615</v>
      </c>
      <c r="DS509">
        <v>295.659</v>
      </c>
      <c r="DT509">
        <v>284.916538461538</v>
      </c>
      <c r="DU509">
        <v>23.1306692307692</v>
      </c>
      <c r="DV509">
        <v>21.1174615384615</v>
      </c>
      <c r="DW509">
        <v>290.350153846154</v>
      </c>
      <c r="DX509">
        <v>22.8083461538462</v>
      </c>
      <c r="DY509">
        <v>499.986923076923</v>
      </c>
      <c r="DZ509">
        <v>89.9217692307692</v>
      </c>
      <c r="EA509">
        <v>0.0355942615384615</v>
      </c>
      <c r="EB509">
        <v>29.6569076923077</v>
      </c>
      <c r="EC509">
        <v>29.9989615384615</v>
      </c>
      <c r="ED509">
        <v>999.9</v>
      </c>
      <c r="EE509">
        <v>0</v>
      </c>
      <c r="EF509">
        <v>0</v>
      </c>
      <c r="EG509">
        <v>9982.31461538462</v>
      </c>
      <c r="EH509">
        <v>0</v>
      </c>
      <c r="EI509">
        <v>12.1929692307692</v>
      </c>
      <c r="EJ509">
        <v>10.7422307692308</v>
      </c>
      <c r="EK509">
        <v>302.659615384615</v>
      </c>
      <c r="EL509">
        <v>291.063076923077</v>
      </c>
      <c r="EM509">
        <v>2.01321</v>
      </c>
      <c r="EN509">
        <v>284.916538461538</v>
      </c>
      <c r="EO509">
        <v>21.1174615384615</v>
      </c>
      <c r="EP509">
        <v>2.07995153846154</v>
      </c>
      <c r="EQ509">
        <v>1.89892</v>
      </c>
      <c r="ER509">
        <v>18.0664692307692</v>
      </c>
      <c r="ES509">
        <v>16.6257692307692</v>
      </c>
      <c r="ET509">
        <v>2000.00153846154</v>
      </c>
      <c r="EU509">
        <v>0.979996</v>
      </c>
      <c r="EV509">
        <v>0.0200036</v>
      </c>
      <c r="EW509">
        <v>0</v>
      </c>
      <c r="EX509">
        <v>492.948692307692</v>
      </c>
      <c r="EY509">
        <v>5.00016</v>
      </c>
      <c r="EZ509">
        <v>10351.7461538462</v>
      </c>
      <c r="FA509">
        <v>18234.1923076923</v>
      </c>
      <c r="FB509">
        <v>49.25</v>
      </c>
      <c r="FC509">
        <v>49.5572307692308</v>
      </c>
      <c r="FD509">
        <v>49.6679230769231</v>
      </c>
      <c r="FE509">
        <v>49.1583846153846</v>
      </c>
      <c r="FF509">
        <v>50.9903076923077</v>
      </c>
      <c r="FG509">
        <v>1955.09153846154</v>
      </c>
      <c r="FH509">
        <v>39.91</v>
      </c>
      <c r="FI509">
        <v>0</v>
      </c>
      <c r="FJ509">
        <v>1758486341.6</v>
      </c>
      <c r="FK509">
        <v>0</v>
      </c>
      <c r="FL509">
        <v>493.02564</v>
      </c>
      <c r="FM509">
        <v>6.5475384805197</v>
      </c>
      <c r="FN509">
        <v>132.369230958015</v>
      </c>
      <c r="FO509">
        <v>10353.976</v>
      </c>
      <c r="FP509">
        <v>15</v>
      </c>
      <c r="FQ509">
        <v>0</v>
      </c>
      <c r="FR509" t="s">
        <v>441</v>
      </c>
      <c r="FS509">
        <v>1747249705.1</v>
      </c>
      <c r="FT509">
        <v>1747249711.1</v>
      </c>
      <c r="FU509">
        <v>0</v>
      </c>
      <c r="FV509">
        <v>0.871</v>
      </c>
      <c r="FW509">
        <v>0.066</v>
      </c>
      <c r="FX509">
        <v>5.486</v>
      </c>
      <c r="FY509">
        <v>0.145</v>
      </c>
      <c r="FZ509">
        <v>420</v>
      </c>
      <c r="GA509">
        <v>16</v>
      </c>
      <c r="GB509">
        <v>0.27</v>
      </c>
      <c r="GC509">
        <v>0.16</v>
      </c>
      <c r="GD509">
        <v>10.4559180952381</v>
      </c>
      <c r="GE509">
        <v>3.25245974025973</v>
      </c>
      <c r="GF509">
        <v>0.501210316539769</v>
      </c>
      <c r="GG509">
        <v>0</v>
      </c>
      <c r="GH509">
        <v>492.584617647059</v>
      </c>
      <c r="GI509">
        <v>5.54216959488773</v>
      </c>
      <c r="GJ509">
        <v>0.588712504224052</v>
      </c>
      <c r="GK509">
        <v>-1</v>
      </c>
      <c r="GL509">
        <v>2.01636285714286</v>
      </c>
      <c r="GM509">
        <v>-0.0808636363636355</v>
      </c>
      <c r="GN509">
        <v>0.0107757638743075</v>
      </c>
      <c r="GO509">
        <v>1</v>
      </c>
      <c r="GP509">
        <v>1</v>
      </c>
      <c r="GQ509">
        <v>2</v>
      </c>
      <c r="GR509" t="s">
        <v>448</v>
      </c>
      <c r="GS509">
        <v>3.12544</v>
      </c>
      <c r="GT509">
        <v>2.66123</v>
      </c>
      <c r="GU509">
        <v>0.0615413</v>
      </c>
      <c r="GV509">
        <v>0.060375</v>
      </c>
      <c r="GW509">
        <v>0.0984779</v>
      </c>
      <c r="GX509">
        <v>0.0926773</v>
      </c>
      <c r="GY509">
        <v>24234.1</v>
      </c>
      <c r="GZ509">
        <v>22921.3</v>
      </c>
      <c r="HA509">
        <v>23093.8</v>
      </c>
      <c r="HB509">
        <v>23753.1</v>
      </c>
      <c r="HC509">
        <v>35484.9</v>
      </c>
      <c r="HD509">
        <v>35672.5</v>
      </c>
      <c r="HE509">
        <v>41640.7</v>
      </c>
      <c r="HF509">
        <v>42360.1</v>
      </c>
      <c r="HG509">
        <v>1.90405</v>
      </c>
      <c r="HH509">
        <v>1.7955</v>
      </c>
      <c r="HI509">
        <v>0.160113</v>
      </c>
      <c r="HJ509">
        <v>0</v>
      </c>
      <c r="HK509">
        <v>27.3757</v>
      </c>
      <c r="HL509">
        <v>999.9</v>
      </c>
      <c r="HM509">
        <v>52.179</v>
      </c>
      <c r="HN509">
        <v>30.645</v>
      </c>
      <c r="HO509">
        <v>25.6537</v>
      </c>
      <c r="HP509">
        <v>54.3132</v>
      </c>
      <c r="HQ509">
        <v>42.6042</v>
      </c>
      <c r="HR509">
        <v>1</v>
      </c>
      <c r="HS509">
        <v>0.0497485</v>
      </c>
      <c r="HT509">
        <v>0.501321</v>
      </c>
      <c r="HU509">
        <v>20.2169</v>
      </c>
      <c r="HV509">
        <v>5.23197</v>
      </c>
      <c r="HW509">
        <v>11.992</v>
      </c>
      <c r="HX509">
        <v>4.95565</v>
      </c>
      <c r="HY509">
        <v>3.30395</v>
      </c>
      <c r="HZ509">
        <v>999.9</v>
      </c>
      <c r="IA509">
        <v>9999</v>
      </c>
      <c r="IB509">
        <v>9999</v>
      </c>
      <c r="IC509">
        <v>9999</v>
      </c>
      <c r="ID509">
        <v>1.86857</v>
      </c>
      <c r="IE509">
        <v>1.86428</v>
      </c>
      <c r="IF509">
        <v>1.87181</v>
      </c>
      <c r="IG509">
        <v>1.86279</v>
      </c>
      <c r="IH509">
        <v>1.86218</v>
      </c>
      <c r="II509">
        <v>1.86859</v>
      </c>
      <c r="IJ509">
        <v>1.85875</v>
      </c>
      <c r="IK509">
        <v>1.86509</v>
      </c>
      <c r="IL509">
        <v>5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5.223</v>
      </c>
      <c r="IZ509">
        <v>0.3227</v>
      </c>
      <c r="JA509">
        <v>4.24591870636989</v>
      </c>
      <c r="JB509">
        <v>0.00406324532283829</v>
      </c>
      <c r="JC509">
        <v>-1.45373754250553e-06</v>
      </c>
      <c r="JD509">
        <v>2.45784242640463e-10</v>
      </c>
      <c r="JE509">
        <v>0.0444475935836347</v>
      </c>
      <c r="JF509">
        <v>0.00491888386651684</v>
      </c>
      <c r="JG509">
        <v>0.000226889049496401</v>
      </c>
      <c r="JH509">
        <v>4.01595507822366e-06</v>
      </c>
      <c r="JI509">
        <v>-0</v>
      </c>
      <c r="JJ509">
        <v>2035</v>
      </c>
      <c r="JK509">
        <v>2</v>
      </c>
      <c r="JL509">
        <v>30</v>
      </c>
      <c r="JM509">
        <v>187277.2</v>
      </c>
      <c r="JN509">
        <v>187277.1</v>
      </c>
      <c r="JO509">
        <v>0.623779</v>
      </c>
      <c r="JP509">
        <v>2.3938</v>
      </c>
      <c r="JQ509">
        <v>1.4978</v>
      </c>
      <c r="JR509">
        <v>2.32544</v>
      </c>
      <c r="JS509">
        <v>1.54419</v>
      </c>
      <c r="JT509">
        <v>2.36816</v>
      </c>
      <c r="JU509">
        <v>36.152</v>
      </c>
      <c r="JV509">
        <v>24.1225</v>
      </c>
      <c r="JW509">
        <v>18</v>
      </c>
      <c r="JX509">
        <v>547.664</v>
      </c>
      <c r="JY509">
        <v>421.92</v>
      </c>
      <c r="JZ509">
        <v>26.2088</v>
      </c>
      <c r="KA509">
        <v>28.2174</v>
      </c>
      <c r="KB509">
        <v>29.9997</v>
      </c>
      <c r="KC509">
        <v>28.1909</v>
      </c>
      <c r="KD509">
        <v>28.2202</v>
      </c>
      <c r="KE509">
        <v>12.5311</v>
      </c>
      <c r="KF509">
        <v>30.9947</v>
      </c>
      <c r="KG509">
        <v>58.0993</v>
      </c>
      <c r="KH509">
        <v>26.2298</v>
      </c>
      <c r="KI509">
        <v>236.737</v>
      </c>
      <c r="KJ509">
        <v>21.1675</v>
      </c>
      <c r="KK509">
        <v>93.3225</v>
      </c>
      <c r="KL509">
        <v>98.7218</v>
      </c>
    </row>
    <row r="510" spans="1:298">
      <c r="A510">
        <v>494</v>
      </c>
      <c r="B510">
        <v>1758486345.1</v>
      </c>
      <c r="C510">
        <v>17017</v>
      </c>
      <c r="D510" t="s">
        <v>1436</v>
      </c>
      <c r="E510" t="s">
        <v>1437</v>
      </c>
      <c r="F510">
        <v>5</v>
      </c>
      <c r="G510" t="s">
        <v>436</v>
      </c>
      <c r="H510" t="s">
        <v>1413</v>
      </c>
      <c r="I510" t="s">
        <v>438</v>
      </c>
      <c r="J510">
        <v>1758486336.94615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258.044539328139</v>
      </c>
      <c r="AL510">
        <v>262.851478787879</v>
      </c>
      <c r="AM510">
        <v>-3.23757402597408</v>
      </c>
      <c r="AN510">
        <v>63.94</v>
      </c>
      <c r="AO510">
        <f>(AQ510 - AP510 + DZ510*1E3/(8.314*(EB510+273.15)) * AS510/DY510 * AR510) * DY510/(100*DM510) * 1000/(1000 - AQ510)</f>
        <v>0</v>
      </c>
      <c r="AP510">
        <v>21.1309165518293</v>
      </c>
      <c r="AQ510">
        <v>23.1634118881119</v>
      </c>
      <c r="AR510">
        <v>1.51241256784174e-05</v>
      </c>
      <c r="AS510">
        <v>94.9993966536346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3.46</v>
      </c>
      <c r="DN510">
        <v>0.5</v>
      </c>
      <c r="DO510" t="s">
        <v>440</v>
      </c>
      <c r="DP510">
        <v>2</v>
      </c>
      <c r="DQ510" t="b">
        <v>1</v>
      </c>
      <c r="DR510">
        <v>1758486336.94615</v>
      </c>
      <c r="DS510">
        <v>279.562461538462</v>
      </c>
      <c r="DT510">
        <v>268.537846153846</v>
      </c>
      <c r="DU510">
        <v>23.1411230769231</v>
      </c>
      <c r="DV510">
        <v>21.1274076923077</v>
      </c>
      <c r="DW510">
        <v>274.306461538462</v>
      </c>
      <c r="DX510">
        <v>22.8185769230769</v>
      </c>
      <c r="DY510">
        <v>499.989769230769</v>
      </c>
      <c r="DZ510">
        <v>89.9211538461539</v>
      </c>
      <c r="EA510">
        <v>0.0355429307692308</v>
      </c>
      <c r="EB510">
        <v>29.6527615384615</v>
      </c>
      <c r="EC510">
        <v>29.9908923076923</v>
      </c>
      <c r="ED510">
        <v>999.9</v>
      </c>
      <c r="EE510">
        <v>0</v>
      </c>
      <c r="EF510">
        <v>0</v>
      </c>
      <c r="EG510">
        <v>9995.77923076923</v>
      </c>
      <c r="EH510">
        <v>0</v>
      </c>
      <c r="EI510">
        <v>12.1942461538462</v>
      </c>
      <c r="EJ510">
        <v>11.0245076923077</v>
      </c>
      <c r="EK510">
        <v>286.184846153846</v>
      </c>
      <c r="EL510">
        <v>274.333846153846</v>
      </c>
      <c r="EM510">
        <v>2.01371769230769</v>
      </c>
      <c r="EN510">
        <v>268.537846153846</v>
      </c>
      <c r="EO510">
        <v>21.1274076923077</v>
      </c>
      <c r="EP510">
        <v>2.08087692307692</v>
      </c>
      <c r="EQ510">
        <v>1.89980076923077</v>
      </c>
      <c r="ER510">
        <v>18.0735384615385</v>
      </c>
      <c r="ES510">
        <v>16.6330692307692</v>
      </c>
      <c r="ET510">
        <v>2000.01307692308</v>
      </c>
      <c r="EU510">
        <v>0.979996</v>
      </c>
      <c r="EV510">
        <v>0.0200036</v>
      </c>
      <c r="EW510">
        <v>0</v>
      </c>
      <c r="EX510">
        <v>493.522923076923</v>
      </c>
      <c r="EY510">
        <v>5.00016</v>
      </c>
      <c r="EZ510">
        <v>10363.4615384615</v>
      </c>
      <c r="FA510">
        <v>18234.3</v>
      </c>
      <c r="FB510">
        <v>49.25</v>
      </c>
      <c r="FC510">
        <v>49.5572307692308</v>
      </c>
      <c r="FD510">
        <v>49.6631538461538</v>
      </c>
      <c r="FE510">
        <v>49.1393076923077</v>
      </c>
      <c r="FF510">
        <v>50.9903076923077</v>
      </c>
      <c r="FG510">
        <v>1955.10307692308</v>
      </c>
      <c r="FH510">
        <v>39.91</v>
      </c>
      <c r="FI510">
        <v>0</v>
      </c>
      <c r="FJ510">
        <v>1758486346.4</v>
      </c>
      <c r="FK510">
        <v>0</v>
      </c>
      <c r="FL510">
        <v>493.61876</v>
      </c>
      <c r="FM510">
        <v>8.03499999503007</v>
      </c>
      <c r="FN510">
        <v>158.784615140112</v>
      </c>
      <c r="FO510">
        <v>10365.652</v>
      </c>
      <c r="FP510">
        <v>15</v>
      </c>
      <c r="FQ510">
        <v>0</v>
      </c>
      <c r="FR510" t="s">
        <v>441</v>
      </c>
      <c r="FS510">
        <v>1747249705.1</v>
      </c>
      <c r="FT510">
        <v>1747249711.1</v>
      </c>
      <c r="FU510">
        <v>0</v>
      </c>
      <c r="FV510">
        <v>0.871</v>
      </c>
      <c r="FW510">
        <v>0.066</v>
      </c>
      <c r="FX510">
        <v>5.486</v>
      </c>
      <c r="FY510">
        <v>0.145</v>
      </c>
      <c r="FZ510">
        <v>420</v>
      </c>
      <c r="GA510">
        <v>16</v>
      </c>
      <c r="GB510">
        <v>0.27</v>
      </c>
      <c r="GC510">
        <v>0.16</v>
      </c>
      <c r="GD510">
        <v>10.8714</v>
      </c>
      <c r="GE510">
        <v>2.94667669172933</v>
      </c>
      <c r="GF510">
        <v>0.403938810960274</v>
      </c>
      <c r="GG510">
        <v>0</v>
      </c>
      <c r="GH510">
        <v>493.074117647059</v>
      </c>
      <c r="GI510">
        <v>6.90123758858537</v>
      </c>
      <c r="GJ510">
        <v>0.712541010778689</v>
      </c>
      <c r="GK510">
        <v>-1</v>
      </c>
      <c r="GL510">
        <v>2.0156525</v>
      </c>
      <c r="GM510">
        <v>-0.0185535338345878</v>
      </c>
      <c r="GN510">
        <v>0.0109674709368204</v>
      </c>
      <c r="GO510">
        <v>1</v>
      </c>
      <c r="GP510">
        <v>1</v>
      </c>
      <c r="GQ510">
        <v>2</v>
      </c>
      <c r="GR510" t="s">
        <v>448</v>
      </c>
      <c r="GS510">
        <v>3.12552</v>
      </c>
      <c r="GT510">
        <v>2.66096</v>
      </c>
      <c r="GU510">
        <v>0.0583838</v>
      </c>
      <c r="GV510">
        <v>0.0569577</v>
      </c>
      <c r="GW510">
        <v>0.0985287</v>
      </c>
      <c r="GX510">
        <v>0.0926689</v>
      </c>
      <c r="GY510">
        <v>24316</v>
      </c>
      <c r="GZ510">
        <v>23004.1</v>
      </c>
      <c r="HA510">
        <v>23094.1</v>
      </c>
      <c r="HB510">
        <v>23752.5</v>
      </c>
      <c r="HC510">
        <v>35482.8</v>
      </c>
      <c r="HD510">
        <v>35672</v>
      </c>
      <c r="HE510">
        <v>41641</v>
      </c>
      <c r="HF510">
        <v>42359.4</v>
      </c>
      <c r="HG510">
        <v>1.90422</v>
      </c>
      <c r="HH510">
        <v>1.79513</v>
      </c>
      <c r="HI510">
        <v>0.160061</v>
      </c>
      <c r="HJ510">
        <v>0</v>
      </c>
      <c r="HK510">
        <v>27.3757</v>
      </c>
      <c r="HL510">
        <v>999.9</v>
      </c>
      <c r="HM510">
        <v>52.179</v>
      </c>
      <c r="HN510">
        <v>30.665</v>
      </c>
      <c r="HO510">
        <v>25.6823</v>
      </c>
      <c r="HP510">
        <v>53.9332</v>
      </c>
      <c r="HQ510">
        <v>42.7003</v>
      </c>
      <c r="HR510">
        <v>1</v>
      </c>
      <c r="HS510">
        <v>0.0492988</v>
      </c>
      <c r="HT510">
        <v>0.444109</v>
      </c>
      <c r="HU510">
        <v>20.2171</v>
      </c>
      <c r="HV510">
        <v>5.23271</v>
      </c>
      <c r="HW510">
        <v>11.992</v>
      </c>
      <c r="HX510">
        <v>4.95565</v>
      </c>
      <c r="HY510">
        <v>3.30395</v>
      </c>
      <c r="HZ510">
        <v>999.9</v>
      </c>
      <c r="IA510">
        <v>9999</v>
      </c>
      <c r="IB510">
        <v>9999</v>
      </c>
      <c r="IC510">
        <v>9999</v>
      </c>
      <c r="ID510">
        <v>1.86857</v>
      </c>
      <c r="IE510">
        <v>1.86426</v>
      </c>
      <c r="IF510">
        <v>1.8718</v>
      </c>
      <c r="IG510">
        <v>1.86279</v>
      </c>
      <c r="IH510">
        <v>1.86218</v>
      </c>
      <c r="II510">
        <v>1.86859</v>
      </c>
      <c r="IJ510">
        <v>1.85873</v>
      </c>
      <c r="IK510">
        <v>1.86509</v>
      </c>
      <c r="IL510">
        <v>5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5.169</v>
      </c>
      <c r="IZ510">
        <v>0.3231</v>
      </c>
      <c r="JA510">
        <v>4.24591870636989</v>
      </c>
      <c r="JB510">
        <v>0.00406324532283829</v>
      </c>
      <c r="JC510">
        <v>-1.45373754250553e-06</v>
      </c>
      <c r="JD510">
        <v>2.45784242640463e-10</v>
      </c>
      <c r="JE510">
        <v>0.0444475935836347</v>
      </c>
      <c r="JF510">
        <v>0.00491888386651684</v>
      </c>
      <c r="JG510">
        <v>0.000226889049496401</v>
      </c>
      <c r="JH510">
        <v>4.01595507822366e-06</v>
      </c>
      <c r="JI510">
        <v>-0</v>
      </c>
      <c r="JJ510">
        <v>2035</v>
      </c>
      <c r="JK510">
        <v>2</v>
      </c>
      <c r="JL510">
        <v>30</v>
      </c>
      <c r="JM510">
        <v>187277.3</v>
      </c>
      <c r="JN510">
        <v>187277.2</v>
      </c>
      <c r="JO510">
        <v>0.587158</v>
      </c>
      <c r="JP510">
        <v>2.40234</v>
      </c>
      <c r="JQ510">
        <v>1.4978</v>
      </c>
      <c r="JR510">
        <v>2.32666</v>
      </c>
      <c r="JS510">
        <v>1.54419</v>
      </c>
      <c r="JT510">
        <v>2.34253</v>
      </c>
      <c r="JU510">
        <v>36.152</v>
      </c>
      <c r="JV510">
        <v>24.1313</v>
      </c>
      <c r="JW510">
        <v>18</v>
      </c>
      <c r="JX510">
        <v>547.738</v>
      </c>
      <c r="JY510">
        <v>421.668</v>
      </c>
      <c r="JZ510">
        <v>26.2188</v>
      </c>
      <c r="KA510">
        <v>28.2126</v>
      </c>
      <c r="KB510">
        <v>29.9998</v>
      </c>
      <c r="KC510">
        <v>28.1862</v>
      </c>
      <c r="KD510">
        <v>28.2155</v>
      </c>
      <c r="KE510">
        <v>11.7882</v>
      </c>
      <c r="KF510">
        <v>30.9947</v>
      </c>
      <c r="KG510">
        <v>58.0993</v>
      </c>
      <c r="KH510">
        <v>26.2406</v>
      </c>
      <c r="KI510">
        <v>216.462</v>
      </c>
      <c r="KJ510">
        <v>21.1675</v>
      </c>
      <c r="KK510">
        <v>93.3234</v>
      </c>
      <c r="KL510">
        <v>98.7197</v>
      </c>
    </row>
    <row r="511" spans="1:298">
      <c r="A511">
        <v>495</v>
      </c>
      <c r="B511">
        <v>1758486350.1</v>
      </c>
      <c r="C511">
        <v>17022</v>
      </c>
      <c r="D511" t="s">
        <v>1438</v>
      </c>
      <c r="E511" t="s">
        <v>1439</v>
      </c>
      <c r="F511">
        <v>5</v>
      </c>
      <c r="G511" t="s">
        <v>436</v>
      </c>
      <c r="H511" t="s">
        <v>1413</v>
      </c>
      <c r="I511" t="s">
        <v>438</v>
      </c>
      <c r="J511">
        <v>1758486341.94615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240.741643619048</v>
      </c>
      <c r="AL511">
        <v>246.171745454545</v>
      </c>
      <c r="AM511">
        <v>-3.32642640692646</v>
      </c>
      <c r="AN511">
        <v>63.94</v>
      </c>
      <c r="AO511">
        <f>(AQ511 - AP511 + DZ511*1E3/(8.314*(EB511+273.15)) * AS511/DY511 * AR511) * DY511/(100*DM511) * 1000/(1000 - AQ511)</f>
        <v>0</v>
      </c>
      <c r="AP511">
        <v>21.1271771879181</v>
      </c>
      <c r="AQ511">
        <v>23.1808314685315</v>
      </c>
      <c r="AR511">
        <v>1.5968845173229e-05</v>
      </c>
      <c r="AS511">
        <v>94.9993966536346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3.46</v>
      </c>
      <c r="DN511">
        <v>0.5</v>
      </c>
      <c r="DO511" t="s">
        <v>440</v>
      </c>
      <c r="DP511">
        <v>2</v>
      </c>
      <c r="DQ511" t="b">
        <v>1</v>
      </c>
      <c r="DR511">
        <v>1758486341.94615</v>
      </c>
      <c r="DS511">
        <v>263.530076923077</v>
      </c>
      <c r="DT511">
        <v>251.926461538461</v>
      </c>
      <c r="DU511">
        <v>23.1564153846154</v>
      </c>
      <c r="DV511">
        <v>21.1297846153846</v>
      </c>
      <c r="DW511">
        <v>258.327461538462</v>
      </c>
      <c r="DX511">
        <v>22.8335461538462</v>
      </c>
      <c r="DY511">
        <v>500.024615384615</v>
      </c>
      <c r="DZ511">
        <v>89.9205538461539</v>
      </c>
      <c r="EA511">
        <v>0.0354712307692308</v>
      </c>
      <c r="EB511">
        <v>29.6503692307692</v>
      </c>
      <c r="EC511">
        <v>29.9895846153846</v>
      </c>
      <c r="ED511">
        <v>999.9</v>
      </c>
      <c r="EE511">
        <v>0</v>
      </c>
      <c r="EF511">
        <v>0</v>
      </c>
      <c r="EG511">
        <v>9991.73538461538</v>
      </c>
      <c r="EH511">
        <v>0</v>
      </c>
      <c r="EI511">
        <v>12.2003461538462</v>
      </c>
      <c r="EJ511">
        <v>11.6036769230769</v>
      </c>
      <c r="EK511">
        <v>269.776846153846</v>
      </c>
      <c r="EL511">
        <v>257.364692307692</v>
      </c>
      <c r="EM511">
        <v>2.02663153846154</v>
      </c>
      <c r="EN511">
        <v>251.926461538461</v>
      </c>
      <c r="EO511">
        <v>21.1297846153846</v>
      </c>
      <c r="EP511">
        <v>2.08223692307692</v>
      </c>
      <c r="EQ511">
        <v>1.90000230769231</v>
      </c>
      <c r="ER511">
        <v>18.0839384615385</v>
      </c>
      <c r="ES511">
        <v>16.6347461538462</v>
      </c>
      <c r="ET511">
        <v>2000.02</v>
      </c>
      <c r="EU511">
        <v>0.979996</v>
      </c>
      <c r="EV511">
        <v>0.0200036</v>
      </c>
      <c r="EW511">
        <v>0</v>
      </c>
      <c r="EX511">
        <v>494.258461538462</v>
      </c>
      <c r="EY511">
        <v>5.00016</v>
      </c>
      <c r="EZ511">
        <v>10377.4</v>
      </c>
      <c r="FA511">
        <v>18234.3538461538</v>
      </c>
      <c r="FB511">
        <v>49.2354615384615</v>
      </c>
      <c r="FC511">
        <v>49.5381538461538</v>
      </c>
      <c r="FD511">
        <v>49.6488461538462</v>
      </c>
      <c r="FE511">
        <v>49.1297692307692</v>
      </c>
      <c r="FF511">
        <v>50.9757692307692</v>
      </c>
      <c r="FG511">
        <v>1955.11</v>
      </c>
      <c r="FH511">
        <v>39.91</v>
      </c>
      <c r="FI511">
        <v>0</v>
      </c>
      <c r="FJ511">
        <v>1758486351.2</v>
      </c>
      <c r="FK511">
        <v>0</v>
      </c>
      <c r="FL511">
        <v>494.30552</v>
      </c>
      <c r="FM511">
        <v>9.80769230897526</v>
      </c>
      <c r="FN511">
        <v>182.59230769905</v>
      </c>
      <c r="FO511">
        <v>10379.308</v>
      </c>
      <c r="FP511">
        <v>15</v>
      </c>
      <c r="FQ511">
        <v>0</v>
      </c>
      <c r="FR511" t="s">
        <v>441</v>
      </c>
      <c r="FS511">
        <v>1747249705.1</v>
      </c>
      <c r="FT511">
        <v>1747249711.1</v>
      </c>
      <c r="FU511">
        <v>0</v>
      </c>
      <c r="FV511">
        <v>0.871</v>
      </c>
      <c r="FW511">
        <v>0.066</v>
      </c>
      <c r="FX511">
        <v>5.486</v>
      </c>
      <c r="FY511">
        <v>0.145</v>
      </c>
      <c r="FZ511">
        <v>420</v>
      </c>
      <c r="GA511">
        <v>16</v>
      </c>
      <c r="GB511">
        <v>0.27</v>
      </c>
      <c r="GC511">
        <v>0.16</v>
      </c>
      <c r="GD511">
        <v>11.329635</v>
      </c>
      <c r="GE511">
        <v>7.33027218045113</v>
      </c>
      <c r="GF511">
        <v>0.732905022683703</v>
      </c>
      <c r="GG511">
        <v>0</v>
      </c>
      <c r="GH511">
        <v>493.859735294118</v>
      </c>
      <c r="GI511">
        <v>8.52939648930543</v>
      </c>
      <c r="GJ511">
        <v>0.862199386958708</v>
      </c>
      <c r="GK511">
        <v>-1</v>
      </c>
      <c r="GL511">
        <v>2.021294</v>
      </c>
      <c r="GM511">
        <v>0.17205112781955</v>
      </c>
      <c r="GN511">
        <v>0.0180849231129137</v>
      </c>
      <c r="GO511">
        <v>0</v>
      </c>
      <c r="GP511">
        <v>0</v>
      </c>
      <c r="GQ511">
        <v>2</v>
      </c>
      <c r="GR511" t="s">
        <v>467</v>
      </c>
      <c r="GS511">
        <v>3.12546</v>
      </c>
      <c r="GT511">
        <v>2.66054</v>
      </c>
      <c r="GU511">
        <v>0.0551178</v>
      </c>
      <c r="GV511">
        <v>0.0536766</v>
      </c>
      <c r="GW511">
        <v>0.0985889</v>
      </c>
      <c r="GX511">
        <v>0.0926616</v>
      </c>
      <c r="GY511">
        <v>24400.6</v>
      </c>
      <c r="GZ511">
        <v>23084.9</v>
      </c>
      <c r="HA511">
        <v>23094.4</v>
      </c>
      <c r="HB511">
        <v>23753.3</v>
      </c>
      <c r="HC511">
        <v>35480.6</v>
      </c>
      <c r="HD511">
        <v>35672.9</v>
      </c>
      <c r="HE511">
        <v>41641.5</v>
      </c>
      <c r="HF511">
        <v>42360.4</v>
      </c>
      <c r="HG511">
        <v>1.904</v>
      </c>
      <c r="HH511">
        <v>1.79538</v>
      </c>
      <c r="HI511">
        <v>0.16059</v>
      </c>
      <c r="HJ511">
        <v>0</v>
      </c>
      <c r="HK511">
        <v>27.3757</v>
      </c>
      <c r="HL511">
        <v>999.9</v>
      </c>
      <c r="HM511">
        <v>52.179</v>
      </c>
      <c r="HN511">
        <v>30.645</v>
      </c>
      <c r="HO511">
        <v>25.6535</v>
      </c>
      <c r="HP511">
        <v>54.3032</v>
      </c>
      <c r="HQ511">
        <v>42.6162</v>
      </c>
      <c r="HR511">
        <v>1</v>
      </c>
      <c r="HS511">
        <v>0.0490879</v>
      </c>
      <c r="HT511">
        <v>0.416844</v>
      </c>
      <c r="HU511">
        <v>20.2172</v>
      </c>
      <c r="HV511">
        <v>5.23241</v>
      </c>
      <c r="HW511">
        <v>11.992</v>
      </c>
      <c r="HX511">
        <v>4.9557</v>
      </c>
      <c r="HY511">
        <v>3.30398</v>
      </c>
      <c r="HZ511">
        <v>999.9</v>
      </c>
      <c r="IA511">
        <v>9999</v>
      </c>
      <c r="IB511">
        <v>9999</v>
      </c>
      <c r="IC511">
        <v>9999</v>
      </c>
      <c r="ID511">
        <v>1.86858</v>
      </c>
      <c r="IE511">
        <v>1.86427</v>
      </c>
      <c r="IF511">
        <v>1.87181</v>
      </c>
      <c r="IG511">
        <v>1.86277</v>
      </c>
      <c r="IH511">
        <v>1.86218</v>
      </c>
      <c r="II511">
        <v>1.86859</v>
      </c>
      <c r="IJ511">
        <v>1.85876</v>
      </c>
      <c r="IK511">
        <v>1.86509</v>
      </c>
      <c r="IL511">
        <v>5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5.114</v>
      </c>
      <c r="IZ511">
        <v>0.3235</v>
      </c>
      <c r="JA511">
        <v>4.24591870636989</v>
      </c>
      <c r="JB511">
        <v>0.00406324532283829</v>
      </c>
      <c r="JC511">
        <v>-1.45373754250553e-06</v>
      </c>
      <c r="JD511">
        <v>2.45784242640463e-10</v>
      </c>
      <c r="JE511">
        <v>0.0444475935836347</v>
      </c>
      <c r="JF511">
        <v>0.00491888386651684</v>
      </c>
      <c r="JG511">
        <v>0.000226889049496401</v>
      </c>
      <c r="JH511">
        <v>4.01595507822366e-06</v>
      </c>
      <c r="JI511">
        <v>-0</v>
      </c>
      <c r="JJ511">
        <v>2035</v>
      </c>
      <c r="JK511">
        <v>2</v>
      </c>
      <c r="JL511">
        <v>30</v>
      </c>
      <c r="JM511">
        <v>187277.4</v>
      </c>
      <c r="JN511">
        <v>187277.3</v>
      </c>
      <c r="JO511">
        <v>0.554199</v>
      </c>
      <c r="JP511">
        <v>2.41821</v>
      </c>
      <c r="JQ511">
        <v>1.49902</v>
      </c>
      <c r="JR511">
        <v>2.32666</v>
      </c>
      <c r="JS511">
        <v>1.54419</v>
      </c>
      <c r="JT511">
        <v>2.29858</v>
      </c>
      <c r="JU511">
        <v>36.1285</v>
      </c>
      <c r="JV511">
        <v>24.1225</v>
      </c>
      <c r="JW511">
        <v>18</v>
      </c>
      <c r="JX511">
        <v>547.556</v>
      </c>
      <c r="JY511">
        <v>421.778</v>
      </c>
      <c r="JZ511">
        <v>26.2347</v>
      </c>
      <c r="KA511">
        <v>28.2078</v>
      </c>
      <c r="KB511">
        <v>29.9997</v>
      </c>
      <c r="KC511">
        <v>28.182</v>
      </c>
      <c r="KD511">
        <v>28.2107</v>
      </c>
      <c r="KE511">
        <v>11.1192</v>
      </c>
      <c r="KF511">
        <v>30.9947</v>
      </c>
      <c r="KG511">
        <v>58.0993</v>
      </c>
      <c r="KH511">
        <v>26.2473</v>
      </c>
      <c r="KI511">
        <v>202.933</v>
      </c>
      <c r="KJ511">
        <v>21.1569</v>
      </c>
      <c r="KK511">
        <v>93.3246</v>
      </c>
      <c r="KL511">
        <v>98.7225</v>
      </c>
    </row>
    <row r="512" spans="1:298">
      <c r="A512">
        <v>496</v>
      </c>
      <c r="B512">
        <v>1758486355.1</v>
      </c>
      <c r="C512">
        <v>17027</v>
      </c>
      <c r="D512" t="s">
        <v>1440</v>
      </c>
      <c r="E512" t="s">
        <v>1441</v>
      </c>
      <c r="F512">
        <v>5</v>
      </c>
      <c r="G512" t="s">
        <v>436</v>
      </c>
      <c r="H512" t="s">
        <v>1413</v>
      </c>
      <c r="I512" t="s">
        <v>438</v>
      </c>
      <c r="J512">
        <v>1758486346.94615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224.488017925541</v>
      </c>
      <c r="AL512">
        <v>229.970606060606</v>
      </c>
      <c r="AM512">
        <v>-3.23233463203463</v>
      </c>
      <c r="AN512">
        <v>63.94</v>
      </c>
      <c r="AO512">
        <f>(AQ512 - AP512 + DZ512*1E3/(8.314*(EB512+273.15)) * AS512/DY512 * AR512) * DY512/(100*DM512) * 1000/(1000 - AQ512)</f>
        <v>0</v>
      </c>
      <c r="AP512">
        <v>21.1246320615331</v>
      </c>
      <c r="AQ512">
        <v>23.1998874125874</v>
      </c>
      <c r="AR512">
        <v>1.72199198821618e-05</v>
      </c>
      <c r="AS512">
        <v>94.9993966536346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3.46</v>
      </c>
      <c r="DN512">
        <v>0.5</v>
      </c>
      <c r="DO512" t="s">
        <v>440</v>
      </c>
      <c r="DP512">
        <v>2</v>
      </c>
      <c r="DQ512" t="b">
        <v>1</v>
      </c>
      <c r="DR512">
        <v>1758486346.94615</v>
      </c>
      <c r="DS512">
        <v>247.491</v>
      </c>
      <c r="DT512">
        <v>235.512307692308</v>
      </c>
      <c r="DU512">
        <v>23.1736615384615</v>
      </c>
      <c r="DV512">
        <v>21.1269692307692</v>
      </c>
      <c r="DW512">
        <v>242.342461538462</v>
      </c>
      <c r="DX512">
        <v>22.8504230769231</v>
      </c>
      <c r="DY512">
        <v>499.991538461538</v>
      </c>
      <c r="DZ512">
        <v>89.9200153846154</v>
      </c>
      <c r="EA512">
        <v>0.0354571692307692</v>
      </c>
      <c r="EB512">
        <v>29.6503846153846</v>
      </c>
      <c r="EC512">
        <v>29.9863076923077</v>
      </c>
      <c r="ED512">
        <v>999.9</v>
      </c>
      <c r="EE512">
        <v>0</v>
      </c>
      <c r="EF512">
        <v>0</v>
      </c>
      <c r="EG512">
        <v>9986.68384615385</v>
      </c>
      <c r="EH512">
        <v>0</v>
      </c>
      <c r="EI512">
        <v>12.1970307692308</v>
      </c>
      <c r="EJ512">
        <v>11.9788615384615</v>
      </c>
      <c r="EK512">
        <v>253.362</v>
      </c>
      <c r="EL512">
        <v>240.595384615385</v>
      </c>
      <c r="EM512">
        <v>2.04668153846154</v>
      </c>
      <c r="EN512">
        <v>235.512307692308</v>
      </c>
      <c r="EO512">
        <v>21.1269692307692</v>
      </c>
      <c r="EP512">
        <v>2.08377384615385</v>
      </c>
      <c r="EQ512">
        <v>1.89973769230769</v>
      </c>
      <c r="ER512">
        <v>18.0956923076923</v>
      </c>
      <c r="ES512">
        <v>16.6325615384615</v>
      </c>
      <c r="ET512">
        <v>2000.01076923077</v>
      </c>
      <c r="EU512">
        <v>0.979995846153846</v>
      </c>
      <c r="EV512">
        <v>0.0200038230769231</v>
      </c>
      <c r="EW512">
        <v>0</v>
      </c>
      <c r="EX512">
        <v>495.053</v>
      </c>
      <c r="EY512">
        <v>5.00016</v>
      </c>
      <c r="EZ512">
        <v>10392.9</v>
      </c>
      <c r="FA512">
        <v>18234.2615384615</v>
      </c>
      <c r="FB512">
        <v>49.2160769230769</v>
      </c>
      <c r="FC512">
        <v>49.5238461538462</v>
      </c>
      <c r="FD512">
        <v>49.6393076923077</v>
      </c>
      <c r="FE512">
        <v>49.125</v>
      </c>
      <c r="FF512">
        <v>50.9709230769231</v>
      </c>
      <c r="FG512">
        <v>1955.10076923077</v>
      </c>
      <c r="FH512">
        <v>39.91</v>
      </c>
      <c r="FI512">
        <v>0</v>
      </c>
      <c r="FJ512">
        <v>1758486356.6</v>
      </c>
      <c r="FK512">
        <v>0</v>
      </c>
      <c r="FL512">
        <v>495.157846153846</v>
      </c>
      <c r="FM512">
        <v>10.4214700819092</v>
      </c>
      <c r="FN512">
        <v>201.094017092335</v>
      </c>
      <c r="FO512">
        <v>10395.6461538462</v>
      </c>
      <c r="FP512">
        <v>15</v>
      </c>
      <c r="FQ512">
        <v>0</v>
      </c>
      <c r="FR512" t="s">
        <v>441</v>
      </c>
      <c r="FS512">
        <v>1747249705.1</v>
      </c>
      <c r="FT512">
        <v>1747249711.1</v>
      </c>
      <c r="FU512">
        <v>0</v>
      </c>
      <c r="FV512">
        <v>0.871</v>
      </c>
      <c r="FW512">
        <v>0.066</v>
      </c>
      <c r="FX512">
        <v>5.486</v>
      </c>
      <c r="FY512">
        <v>0.145</v>
      </c>
      <c r="FZ512">
        <v>420</v>
      </c>
      <c r="GA512">
        <v>16</v>
      </c>
      <c r="GB512">
        <v>0.27</v>
      </c>
      <c r="GC512">
        <v>0.16</v>
      </c>
      <c r="GD512">
        <v>11.7321666666667</v>
      </c>
      <c r="GE512">
        <v>4.99550649350651</v>
      </c>
      <c r="GF512">
        <v>0.569430477660696</v>
      </c>
      <c r="GG512">
        <v>0</v>
      </c>
      <c r="GH512">
        <v>494.580705882353</v>
      </c>
      <c r="GI512">
        <v>10.0596791336199</v>
      </c>
      <c r="GJ512">
        <v>1.00235283588787</v>
      </c>
      <c r="GK512">
        <v>-1</v>
      </c>
      <c r="GL512">
        <v>2.03558761904762</v>
      </c>
      <c r="GM512">
        <v>0.240406753246753</v>
      </c>
      <c r="GN512">
        <v>0.0242937722579582</v>
      </c>
      <c r="GO512">
        <v>0</v>
      </c>
      <c r="GP512">
        <v>0</v>
      </c>
      <c r="GQ512">
        <v>2</v>
      </c>
      <c r="GR512" t="s">
        <v>467</v>
      </c>
      <c r="GS512">
        <v>3.12553</v>
      </c>
      <c r="GT512">
        <v>2.6609</v>
      </c>
      <c r="GU512">
        <v>0.0518695</v>
      </c>
      <c r="GV512">
        <v>0.0504534</v>
      </c>
      <c r="GW512">
        <v>0.0986512</v>
      </c>
      <c r="GX512">
        <v>0.0926482</v>
      </c>
      <c r="GY512">
        <v>24484.9</v>
      </c>
      <c r="GZ512">
        <v>23163.6</v>
      </c>
      <c r="HA512">
        <v>23094.8</v>
      </c>
      <c r="HB512">
        <v>23753.3</v>
      </c>
      <c r="HC512">
        <v>35478.1</v>
      </c>
      <c r="HD512">
        <v>35673.4</v>
      </c>
      <c r="HE512">
        <v>41641.8</v>
      </c>
      <c r="HF512">
        <v>42360.6</v>
      </c>
      <c r="HG512">
        <v>1.90405</v>
      </c>
      <c r="HH512">
        <v>1.79525</v>
      </c>
      <c r="HI512">
        <v>0.158906</v>
      </c>
      <c r="HJ512">
        <v>0</v>
      </c>
      <c r="HK512">
        <v>27.3738</v>
      </c>
      <c r="HL512">
        <v>999.9</v>
      </c>
      <c r="HM512">
        <v>52.179</v>
      </c>
      <c r="HN512">
        <v>30.645</v>
      </c>
      <c r="HO512">
        <v>25.6526</v>
      </c>
      <c r="HP512">
        <v>53.9232</v>
      </c>
      <c r="HQ512">
        <v>42.5361</v>
      </c>
      <c r="HR512">
        <v>1</v>
      </c>
      <c r="HS512">
        <v>0.0487195</v>
      </c>
      <c r="HT512">
        <v>0.408415</v>
      </c>
      <c r="HU512">
        <v>20.2171</v>
      </c>
      <c r="HV512">
        <v>5.23271</v>
      </c>
      <c r="HW512">
        <v>11.992</v>
      </c>
      <c r="HX512">
        <v>4.95565</v>
      </c>
      <c r="HY512">
        <v>3.30395</v>
      </c>
      <c r="HZ512">
        <v>999.9</v>
      </c>
      <c r="IA512">
        <v>9999</v>
      </c>
      <c r="IB512">
        <v>9999</v>
      </c>
      <c r="IC512">
        <v>9999</v>
      </c>
      <c r="ID512">
        <v>1.86859</v>
      </c>
      <c r="IE512">
        <v>1.86427</v>
      </c>
      <c r="IF512">
        <v>1.87182</v>
      </c>
      <c r="IG512">
        <v>1.86278</v>
      </c>
      <c r="IH512">
        <v>1.86218</v>
      </c>
      <c r="II512">
        <v>1.86859</v>
      </c>
      <c r="IJ512">
        <v>1.85879</v>
      </c>
      <c r="IK512">
        <v>1.86509</v>
      </c>
      <c r="IL512">
        <v>5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5.06</v>
      </c>
      <c r="IZ512">
        <v>0.3239</v>
      </c>
      <c r="JA512">
        <v>4.24591870636989</v>
      </c>
      <c r="JB512">
        <v>0.00406324532283829</v>
      </c>
      <c r="JC512">
        <v>-1.45373754250553e-06</v>
      </c>
      <c r="JD512">
        <v>2.45784242640463e-10</v>
      </c>
      <c r="JE512">
        <v>0.0444475935836347</v>
      </c>
      <c r="JF512">
        <v>0.00491888386651684</v>
      </c>
      <c r="JG512">
        <v>0.000226889049496401</v>
      </c>
      <c r="JH512">
        <v>4.01595507822366e-06</v>
      </c>
      <c r="JI512">
        <v>-0</v>
      </c>
      <c r="JJ512">
        <v>2035</v>
      </c>
      <c r="JK512">
        <v>2</v>
      </c>
      <c r="JL512">
        <v>30</v>
      </c>
      <c r="JM512">
        <v>187277.5</v>
      </c>
      <c r="JN512">
        <v>187277.4</v>
      </c>
      <c r="JO512">
        <v>0.522461</v>
      </c>
      <c r="JP512">
        <v>2.42188</v>
      </c>
      <c r="JQ512">
        <v>1.49902</v>
      </c>
      <c r="JR512">
        <v>2.32666</v>
      </c>
      <c r="JS512">
        <v>1.54419</v>
      </c>
      <c r="JT512">
        <v>2.28516</v>
      </c>
      <c r="JU512">
        <v>36.152</v>
      </c>
      <c r="JV512">
        <v>24.1138</v>
      </c>
      <c r="JW512">
        <v>18</v>
      </c>
      <c r="JX512">
        <v>547.548</v>
      </c>
      <c r="JY512">
        <v>421.676</v>
      </c>
      <c r="JZ512">
        <v>26.2458</v>
      </c>
      <c r="KA512">
        <v>28.203</v>
      </c>
      <c r="KB512">
        <v>29.9998</v>
      </c>
      <c r="KC512">
        <v>28.1772</v>
      </c>
      <c r="KD512">
        <v>28.2065</v>
      </c>
      <c r="KE512">
        <v>10.3577</v>
      </c>
      <c r="KF512">
        <v>30.9947</v>
      </c>
      <c r="KG512">
        <v>58.0993</v>
      </c>
      <c r="KH512">
        <v>26.2579</v>
      </c>
      <c r="KI512">
        <v>182.623</v>
      </c>
      <c r="KJ512">
        <v>21.1265</v>
      </c>
      <c r="KK512">
        <v>93.3255</v>
      </c>
      <c r="KL512">
        <v>98.7229</v>
      </c>
    </row>
    <row r="513" spans="1:298">
      <c r="A513">
        <v>497</v>
      </c>
      <c r="B513">
        <v>1758486360.1</v>
      </c>
      <c r="C513">
        <v>17032</v>
      </c>
      <c r="D513" t="s">
        <v>1442</v>
      </c>
      <c r="E513" t="s">
        <v>1443</v>
      </c>
      <c r="F513">
        <v>5</v>
      </c>
      <c r="G513" t="s">
        <v>436</v>
      </c>
      <c r="H513" t="s">
        <v>1413</v>
      </c>
      <c r="I513" t="s">
        <v>438</v>
      </c>
      <c r="J513">
        <v>1758486351.94615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208.364243303896</v>
      </c>
      <c r="AL513">
        <v>214.244975757576</v>
      </c>
      <c r="AM513">
        <v>-3.14499480519483</v>
      </c>
      <c r="AN513">
        <v>63.94</v>
      </c>
      <c r="AO513">
        <f>(AQ513 - AP513 + DZ513*1E3/(8.314*(EB513+273.15)) * AS513/DY513 * AR513) * DY513/(100*DM513) * 1000/(1000 - AQ513)</f>
        <v>0</v>
      </c>
      <c r="AP513">
        <v>21.1201044164029</v>
      </c>
      <c r="AQ513">
        <v>23.2264293706294</v>
      </c>
      <c r="AR513">
        <v>2.15439084653633e-05</v>
      </c>
      <c r="AS513">
        <v>94.9993966536346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3.46</v>
      </c>
      <c r="DN513">
        <v>0.5</v>
      </c>
      <c r="DO513" t="s">
        <v>440</v>
      </c>
      <c r="DP513">
        <v>2</v>
      </c>
      <c r="DQ513" t="b">
        <v>1</v>
      </c>
      <c r="DR513">
        <v>1758486351.94615</v>
      </c>
      <c r="DS513">
        <v>231.617307692308</v>
      </c>
      <c r="DT513">
        <v>219.227846153846</v>
      </c>
      <c r="DU513">
        <v>23.1935230769231</v>
      </c>
      <c r="DV513">
        <v>21.1233076923077</v>
      </c>
      <c r="DW513">
        <v>226.522846153846</v>
      </c>
      <c r="DX513">
        <v>22.8698769230769</v>
      </c>
      <c r="DY513">
        <v>499.988076923077</v>
      </c>
      <c r="DZ513">
        <v>89.9201769230769</v>
      </c>
      <c r="EA513">
        <v>0.0353842769230769</v>
      </c>
      <c r="EB513">
        <v>29.6491</v>
      </c>
      <c r="EC513">
        <v>29.9798076923077</v>
      </c>
      <c r="ED513">
        <v>999.9</v>
      </c>
      <c r="EE513">
        <v>0</v>
      </c>
      <c r="EF513">
        <v>0</v>
      </c>
      <c r="EG513">
        <v>9989.99692307692</v>
      </c>
      <c r="EH513">
        <v>0</v>
      </c>
      <c r="EI513">
        <v>12.2002461538462</v>
      </c>
      <c r="EJ513">
        <v>12.3897076923077</v>
      </c>
      <c r="EK513">
        <v>237.116538461538</v>
      </c>
      <c r="EL513">
        <v>223.958538461538</v>
      </c>
      <c r="EM513">
        <v>2.07020384615385</v>
      </c>
      <c r="EN513">
        <v>219.227846153846</v>
      </c>
      <c r="EO513">
        <v>21.1233076923077</v>
      </c>
      <c r="EP513">
        <v>2.08556307692308</v>
      </c>
      <c r="EQ513">
        <v>1.89941153846154</v>
      </c>
      <c r="ER513">
        <v>18.1093615384615</v>
      </c>
      <c r="ES513">
        <v>16.6298692307692</v>
      </c>
      <c r="ET513">
        <v>2000.00076923077</v>
      </c>
      <c r="EU513">
        <v>0.979995692307692</v>
      </c>
      <c r="EV513">
        <v>0.0200040461538462</v>
      </c>
      <c r="EW513">
        <v>0</v>
      </c>
      <c r="EX513">
        <v>495.925307692308</v>
      </c>
      <c r="EY513">
        <v>5.00016</v>
      </c>
      <c r="EZ513">
        <v>10409.5692307692</v>
      </c>
      <c r="FA513">
        <v>18234.1692307692</v>
      </c>
      <c r="FB513">
        <v>49.1966923076923</v>
      </c>
      <c r="FC513">
        <v>49.5047692307692</v>
      </c>
      <c r="FD513">
        <v>49.625</v>
      </c>
      <c r="FE513">
        <v>49.125</v>
      </c>
      <c r="FF513">
        <v>50.9563846153846</v>
      </c>
      <c r="FG513">
        <v>1955.09076923077</v>
      </c>
      <c r="FH513">
        <v>39.91</v>
      </c>
      <c r="FI513">
        <v>0</v>
      </c>
      <c r="FJ513">
        <v>1758486361.4</v>
      </c>
      <c r="FK513">
        <v>0</v>
      </c>
      <c r="FL513">
        <v>496.014730769231</v>
      </c>
      <c r="FM513">
        <v>10.4848888833389</v>
      </c>
      <c r="FN513">
        <v>210.912820498766</v>
      </c>
      <c r="FO513">
        <v>10411.9923076923</v>
      </c>
      <c r="FP513">
        <v>15</v>
      </c>
      <c r="FQ513">
        <v>0</v>
      </c>
      <c r="FR513" t="s">
        <v>441</v>
      </c>
      <c r="FS513">
        <v>1747249705.1</v>
      </c>
      <c r="FT513">
        <v>1747249711.1</v>
      </c>
      <c r="FU513">
        <v>0</v>
      </c>
      <c r="FV513">
        <v>0.871</v>
      </c>
      <c r="FW513">
        <v>0.066</v>
      </c>
      <c r="FX513">
        <v>5.486</v>
      </c>
      <c r="FY513">
        <v>0.145</v>
      </c>
      <c r="FZ513">
        <v>420</v>
      </c>
      <c r="GA513">
        <v>16</v>
      </c>
      <c r="GB513">
        <v>0.27</v>
      </c>
      <c r="GC513">
        <v>0.16</v>
      </c>
      <c r="GD513">
        <v>12.16781</v>
      </c>
      <c r="GE513">
        <v>3.82108872180452</v>
      </c>
      <c r="GF513">
        <v>0.514611928447058</v>
      </c>
      <c r="GG513">
        <v>0</v>
      </c>
      <c r="GH513">
        <v>495.390676470588</v>
      </c>
      <c r="GI513">
        <v>10.5372803685483</v>
      </c>
      <c r="GJ513">
        <v>1.04433544083105</v>
      </c>
      <c r="GK513">
        <v>-1</v>
      </c>
      <c r="GL513">
        <v>2.059679</v>
      </c>
      <c r="GM513">
        <v>0.279812932330827</v>
      </c>
      <c r="GN513">
        <v>0.0269859761542917</v>
      </c>
      <c r="GO513">
        <v>0</v>
      </c>
      <c r="GP513">
        <v>0</v>
      </c>
      <c r="GQ513">
        <v>2</v>
      </c>
      <c r="GR513" t="s">
        <v>467</v>
      </c>
      <c r="GS513">
        <v>3.12547</v>
      </c>
      <c r="GT513">
        <v>2.66115</v>
      </c>
      <c r="GU513">
        <v>0.0485803</v>
      </c>
      <c r="GV513">
        <v>0.0467411</v>
      </c>
      <c r="GW513">
        <v>0.0987177</v>
      </c>
      <c r="GX513">
        <v>0.0926357</v>
      </c>
      <c r="GY513">
        <v>24570.2</v>
      </c>
      <c r="GZ513">
        <v>23254.3</v>
      </c>
      <c r="HA513">
        <v>23095.1</v>
      </c>
      <c r="HB513">
        <v>23753.5</v>
      </c>
      <c r="HC513">
        <v>35475.8</v>
      </c>
      <c r="HD513">
        <v>35674</v>
      </c>
      <c r="HE513">
        <v>41642.5</v>
      </c>
      <c r="HF513">
        <v>42361.1</v>
      </c>
      <c r="HG513">
        <v>1.90395</v>
      </c>
      <c r="HH513">
        <v>1.79543</v>
      </c>
      <c r="HI513">
        <v>0.158869</v>
      </c>
      <c r="HJ513">
        <v>0</v>
      </c>
      <c r="HK513">
        <v>27.3715</v>
      </c>
      <c r="HL513">
        <v>999.9</v>
      </c>
      <c r="HM513">
        <v>52.155</v>
      </c>
      <c r="HN513">
        <v>30.645</v>
      </c>
      <c r="HO513">
        <v>25.6401</v>
      </c>
      <c r="HP513">
        <v>53.7832</v>
      </c>
      <c r="HQ513">
        <v>42.6683</v>
      </c>
      <c r="HR513">
        <v>1</v>
      </c>
      <c r="HS513">
        <v>0.0485163</v>
      </c>
      <c r="HT513">
        <v>0.379818</v>
      </c>
      <c r="HU513">
        <v>20.2172</v>
      </c>
      <c r="HV513">
        <v>5.23271</v>
      </c>
      <c r="HW513">
        <v>11.992</v>
      </c>
      <c r="HX513">
        <v>4.95585</v>
      </c>
      <c r="HY513">
        <v>3.304</v>
      </c>
      <c r="HZ513">
        <v>999.9</v>
      </c>
      <c r="IA513">
        <v>9999</v>
      </c>
      <c r="IB513">
        <v>9999</v>
      </c>
      <c r="IC513">
        <v>9999</v>
      </c>
      <c r="ID513">
        <v>1.86859</v>
      </c>
      <c r="IE513">
        <v>1.86429</v>
      </c>
      <c r="IF513">
        <v>1.87184</v>
      </c>
      <c r="IG513">
        <v>1.86279</v>
      </c>
      <c r="IH513">
        <v>1.86218</v>
      </c>
      <c r="II513">
        <v>1.86859</v>
      </c>
      <c r="IJ513">
        <v>1.85876</v>
      </c>
      <c r="IK513">
        <v>1.86508</v>
      </c>
      <c r="IL513">
        <v>5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5.005</v>
      </c>
      <c r="IZ513">
        <v>0.3244</v>
      </c>
      <c r="JA513">
        <v>4.24591870636989</v>
      </c>
      <c r="JB513">
        <v>0.00406324532283829</v>
      </c>
      <c r="JC513">
        <v>-1.45373754250553e-06</v>
      </c>
      <c r="JD513">
        <v>2.45784242640463e-10</v>
      </c>
      <c r="JE513">
        <v>0.0444475935836347</v>
      </c>
      <c r="JF513">
        <v>0.00491888386651684</v>
      </c>
      <c r="JG513">
        <v>0.000226889049496401</v>
      </c>
      <c r="JH513">
        <v>4.01595507822366e-06</v>
      </c>
      <c r="JI513">
        <v>-0</v>
      </c>
      <c r="JJ513">
        <v>2035</v>
      </c>
      <c r="JK513">
        <v>2</v>
      </c>
      <c r="JL513">
        <v>30</v>
      </c>
      <c r="JM513">
        <v>187277.6</v>
      </c>
      <c r="JN513">
        <v>187277.5</v>
      </c>
      <c r="JO513">
        <v>0.479736</v>
      </c>
      <c r="JP513">
        <v>2.40601</v>
      </c>
      <c r="JQ513">
        <v>1.4978</v>
      </c>
      <c r="JR513">
        <v>2.32666</v>
      </c>
      <c r="JS513">
        <v>1.54419</v>
      </c>
      <c r="JT513">
        <v>2.37427</v>
      </c>
      <c r="JU513">
        <v>36.152</v>
      </c>
      <c r="JV513">
        <v>24.1225</v>
      </c>
      <c r="JW513">
        <v>18</v>
      </c>
      <c r="JX513">
        <v>547.443</v>
      </c>
      <c r="JY513">
        <v>421.744</v>
      </c>
      <c r="JZ513">
        <v>26.2584</v>
      </c>
      <c r="KA513">
        <v>28.1981</v>
      </c>
      <c r="KB513">
        <v>29.9997</v>
      </c>
      <c r="KC513">
        <v>28.1725</v>
      </c>
      <c r="KD513">
        <v>28.2019</v>
      </c>
      <c r="KE513">
        <v>9.65324</v>
      </c>
      <c r="KF513">
        <v>30.9947</v>
      </c>
      <c r="KG513">
        <v>58.0993</v>
      </c>
      <c r="KH513">
        <v>26.2828</v>
      </c>
      <c r="KI513">
        <v>169.022</v>
      </c>
      <c r="KJ513">
        <v>21.1058</v>
      </c>
      <c r="KK513">
        <v>93.327</v>
      </c>
      <c r="KL513">
        <v>98.7239</v>
      </c>
    </row>
    <row r="514" spans="1:298">
      <c r="A514">
        <v>498</v>
      </c>
      <c r="B514">
        <v>1758486365.1</v>
      </c>
      <c r="C514">
        <v>17037</v>
      </c>
      <c r="D514" t="s">
        <v>1444</v>
      </c>
      <c r="E514" t="s">
        <v>1445</v>
      </c>
      <c r="F514">
        <v>5</v>
      </c>
      <c r="G514" t="s">
        <v>436</v>
      </c>
      <c r="H514" t="s">
        <v>1413</v>
      </c>
      <c r="I514" t="s">
        <v>438</v>
      </c>
      <c r="J514">
        <v>1758486356.94615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190.637815591342</v>
      </c>
      <c r="AL514">
        <v>197.662175757576</v>
      </c>
      <c r="AM514">
        <v>-3.31398528138529</v>
      </c>
      <c r="AN514">
        <v>63.94</v>
      </c>
      <c r="AO514">
        <f>(AQ514 - AP514 + DZ514*1E3/(8.314*(EB514+273.15)) * AS514/DY514 * AR514) * DY514/(100*DM514) * 1000/(1000 - AQ514)</f>
        <v>0</v>
      </c>
      <c r="AP514">
        <v>21.1162736388716</v>
      </c>
      <c r="AQ514">
        <v>23.2463965034965</v>
      </c>
      <c r="AR514">
        <v>2.02220149720277e-05</v>
      </c>
      <c r="AS514">
        <v>94.9993966536346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3.46</v>
      </c>
      <c r="DN514">
        <v>0.5</v>
      </c>
      <c r="DO514" t="s">
        <v>440</v>
      </c>
      <c r="DP514">
        <v>2</v>
      </c>
      <c r="DQ514" t="b">
        <v>1</v>
      </c>
      <c r="DR514">
        <v>1758486356.94615</v>
      </c>
      <c r="DS514">
        <v>215.782692307692</v>
      </c>
      <c r="DT514">
        <v>202.871230769231</v>
      </c>
      <c r="DU514">
        <v>23.2148076923077</v>
      </c>
      <c r="DV514">
        <v>21.1197846153846</v>
      </c>
      <c r="DW514">
        <v>210.743</v>
      </c>
      <c r="DX514">
        <v>22.8907153846154</v>
      </c>
      <c r="DY514">
        <v>499.982153846154</v>
      </c>
      <c r="DZ514">
        <v>89.9202846153846</v>
      </c>
      <c r="EA514">
        <v>0.0354807230769231</v>
      </c>
      <c r="EB514">
        <v>29.6469461538462</v>
      </c>
      <c r="EC514">
        <v>29.9697076923077</v>
      </c>
      <c r="ED514">
        <v>999.9</v>
      </c>
      <c r="EE514">
        <v>0</v>
      </c>
      <c r="EF514">
        <v>0</v>
      </c>
      <c r="EG514">
        <v>9989.08461538461</v>
      </c>
      <c r="EH514">
        <v>0</v>
      </c>
      <c r="EI514">
        <v>12.1970384615385</v>
      </c>
      <c r="EJ514">
        <v>12.9116692307692</v>
      </c>
      <c r="EK514">
        <v>220.910846153846</v>
      </c>
      <c r="EL514">
        <v>207.248307692308</v>
      </c>
      <c r="EM514">
        <v>2.09501384615385</v>
      </c>
      <c r="EN514">
        <v>202.871230769231</v>
      </c>
      <c r="EO514">
        <v>21.1197846153846</v>
      </c>
      <c r="EP514">
        <v>2.08748153846154</v>
      </c>
      <c r="EQ514">
        <v>1.89909769230769</v>
      </c>
      <c r="ER514">
        <v>18.1239846153846</v>
      </c>
      <c r="ES514">
        <v>16.6272538461538</v>
      </c>
      <c r="ET514">
        <v>1999.97307692308</v>
      </c>
      <c r="EU514">
        <v>0.979995384615384</v>
      </c>
      <c r="EV514">
        <v>0.0200044923076923</v>
      </c>
      <c r="EW514">
        <v>0</v>
      </c>
      <c r="EX514">
        <v>496.838076923077</v>
      </c>
      <c r="EY514">
        <v>5.00016</v>
      </c>
      <c r="EZ514">
        <v>10427.6538461538</v>
      </c>
      <c r="FA514">
        <v>18233.9153846154</v>
      </c>
      <c r="FB514">
        <v>49.187</v>
      </c>
      <c r="FC514">
        <v>49.5</v>
      </c>
      <c r="FD514">
        <v>49.625</v>
      </c>
      <c r="FE514">
        <v>49.125</v>
      </c>
      <c r="FF514">
        <v>50.9515384615385</v>
      </c>
      <c r="FG514">
        <v>1955.06307692308</v>
      </c>
      <c r="FH514">
        <v>39.91</v>
      </c>
      <c r="FI514">
        <v>0</v>
      </c>
      <c r="FJ514">
        <v>1758486366.2</v>
      </c>
      <c r="FK514">
        <v>0</v>
      </c>
      <c r="FL514">
        <v>496.903923076923</v>
      </c>
      <c r="FM514">
        <v>11.095316245179</v>
      </c>
      <c r="FN514">
        <v>220.242735203754</v>
      </c>
      <c r="FO514">
        <v>10429.3269230769</v>
      </c>
      <c r="FP514">
        <v>15</v>
      </c>
      <c r="FQ514">
        <v>0</v>
      </c>
      <c r="FR514" t="s">
        <v>441</v>
      </c>
      <c r="FS514">
        <v>1747249705.1</v>
      </c>
      <c r="FT514">
        <v>1747249711.1</v>
      </c>
      <c r="FU514">
        <v>0</v>
      </c>
      <c r="FV514">
        <v>0.871</v>
      </c>
      <c r="FW514">
        <v>0.066</v>
      </c>
      <c r="FX514">
        <v>5.486</v>
      </c>
      <c r="FY514">
        <v>0.145</v>
      </c>
      <c r="FZ514">
        <v>420</v>
      </c>
      <c r="GA514">
        <v>16</v>
      </c>
      <c r="GB514">
        <v>0.27</v>
      </c>
      <c r="GC514">
        <v>0.16</v>
      </c>
      <c r="GD514">
        <v>12.7263666666667</v>
      </c>
      <c r="GE514">
        <v>5.85214285714286</v>
      </c>
      <c r="GF514">
        <v>0.748718734991308</v>
      </c>
      <c r="GG514">
        <v>0</v>
      </c>
      <c r="GH514">
        <v>496.358647058824</v>
      </c>
      <c r="GI514">
        <v>10.8030252120149</v>
      </c>
      <c r="GJ514">
        <v>1.06888063721306</v>
      </c>
      <c r="GK514">
        <v>-1</v>
      </c>
      <c r="GL514">
        <v>2.0811819047619</v>
      </c>
      <c r="GM514">
        <v>0.299994545454547</v>
      </c>
      <c r="GN514">
        <v>0.0303322460222258</v>
      </c>
      <c r="GO514">
        <v>0</v>
      </c>
      <c r="GP514">
        <v>0</v>
      </c>
      <c r="GQ514">
        <v>2</v>
      </c>
      <c r="GR514" t="s">
        <v>467</v>
      </c>
      <c r="GS514">
        <v>3.12543</v>
      </c>
      <c r="GT514">
        <v>2.66103</v>
      </c>
      <c r="GU514">
        <v>0.0451054</v>
      </c>
      <c r="GV514">
        <v>0.0432406</v>
      </c>
      <c r="GW514">
        <v>0.0987934</v>
      </c>
      <c r="GX514">
        <v>0.0926239</v>
      </c>
      <c r="GY514">
        <v>24660.1</v>
      </c>
      <c r="GZ514">
        <v>23340.1</v>
      </c>
      <c r="HA514">
        <v>23095.3</v>
      </c>
      <c r="HB514">
        <v>23753.9</v>
      </c>
      <c r="HC514">
        <v>35472.6</v>
      </c>
      <c r="HD514">
        <v>35674.5</v>
      </c>
      <c r="HE514">
        <v>41642.6</v>
      </c>
      <c r="HF514">
        <v>42361.5</v>
      </c>
      <c r="HG514">
        <v>1.90432</v>
      </c>
      <c r="HH514">
        <v>1.79538</v>
      </c>
      <c r="HI514">
        <v>0.15837</v>
      </c>
      <c r="HJ514">
        <v>0</v>
      </c>
      <c r="HK514">
        <v>27.371</v>
      </c>
      <c r="HL514">
        <v>999.9</v>
      </c>
      <c r="HM514">
        <v>52.155</v>
      </c>
      <c r="HN514">
        <v>30.665</v>
      </c>
      <c r="HO514">
        <v>25.6731</v>
      </c>
      <c r="HP514">
        <v>54.0632</v>
      </c>
      <c r="HQ514">
        <v>42.7444</v>
      </c>
      <c r="HR514">
        <v>1</v>
      </c>
      <c r="HS514">
        <v>0.047998</v>
      </c>
      <c r="HT514">
        <v>0.327094</v>
      </c>
      <c r="HU514">
        <v>20.2171</v>
      </c>
      <c r="HV514">
        <v>5.23212</v>
      </c>
      <c r="HW514">
        <v>11.992</v>
      </c>
      <c r="HX514">
        <v>4.95585</v>
      </c>
      <c r="HY514">
        <v>3.30395</v>
      </c>
      <c r="HZ514">
        <v>999.9</v>
      </c>
      <c r="IA514">
        <v>9999</v>
      </c>
      <c r="IB514">
        <v>9999</v>
      </c>
      <c r="IC514">
        <v>9999</v>
      </c>
      <c r="ID514">
        <v>1.86857</v>
      </c>
      <c r="IE514">
        <v>1.86426</v>
      </c>
      <c r="IF514">
        <v>1.87182</v>
      </c>
      <c r="IG514">
        <v>1.86274</v>
      </c>
      <c r="IH514">
        <v>1.86218</v>
      </c>
      <c r="II514">
        <v>1.86859</v>
      </c>
      <c r="IJ514">
        <v>1.85872</v>
      </c>
      <c r="IK514">
        <v>1.86509</v>
      </c>
      <c r="IL514">
        <v>5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4.949</v>
      </c>
      <c r="IZ514">
        <v>0.3249</v>
      </c>
      <c r="JA514">
        <v>4.24591870636989</v>
      </c>
      <c r="JB514">
        <v>0.00406324532283829</v>
      </c>
      <c r="JC514">
        <v>-1.45373754250553e-06</v>
      </c>
      <c r="JD514">
        <v>2.45784242640463e-10</v>
      </c>
      <c r="JE514">
        <v>0.0444475935836347</v>
      </c>
      <c r="JF514">
        <v>0.00491888386651684</v>
      </c>
      <c r="JG514">
        <v>0.000226889049496401</v>
      </c>
      <c r="JH514">
        <v>4.01595507822366e-06</v>
      </c>
      <c r="JI514">
        <v>-0</v>
      </c>
      <c r="JJ514">
        <v>2035</v>
      </c>
      <c r="JK514">
        <v>2</v>
      </c>
      <c r="JL514">
        <v>30</v>
      </c>
      <c r="JM514">
        <v>187277.7</v>
      </c>
      <c r="JN514">
        <v>187277.6</v>
      </c>
      <c r="JO514">
        <v>0.444336</v>
      </c>
      <c r="JP514">
        <v>2.41455</v>
      </c>
      <c r="JQ514">
        <v>1.4978</v>
      </c>
      <c r="JR514">
        <v>2.32666</v>
      </c>
      <c r="JS514">
        <v>1.54419</v>
      </c>
      <c r="JT514">
        <v>2.35352</v>
      </c>
      <c r="JU514">
        <v>36.152</v>
      </c>
      <c r="JV514">
        <v>24.1313</v>
      </c>
      <c r="JW514">
        <v>18</v>
      </c>
      <c r="JX514">
        <v>547.646</v>
      </c>
      <c r="JY514">
        <v>421.684</v>
      </c>
      <c r="JZ514">
        <v>26.2819</v>
      </c>
      <c r="KA514">
        <v>28.1933</v>
      </c>
      <c r="KB514">
        <v>29.9997</v>
      </c>
      <c r="KC514">
        <v>28.1677</v>
      </c>
      <c r="KD514">
        <v>28.1977</v>
      </c>
      <c r="KE514">
        <v>8.92385</v>
      </c>
      <c r="KF514">
        <v>30.9947</v>
      </c>
      <c r="KG514">
        <v>58.0993</v>
      </c>
      <c r="KH514">
        <v>26.3125</v>
      </c>
      <c r="KI514">
        <v>148.669</v>
      </c>
      <c r="KJ514">
        <v>21.0604</v>
      </c>
      <c r="KK514">
        <v>93.3274</v>
      </c>
      <c r="KL514">
        <v>98.7251</v>
      </c>
    </row>
    <row r="515" spans="1:298">
      <c r="A515">
        <v>499</v>
      </c>
      <c r="B515">
        <v>1758486370.1</v>
      </c>
      <c r="C515">
        <v>17042</v>
      </c>
      <c r="D515" t="s">
        <v>1446</v>
      </c>
      <c r="E515" t="s">
        <v>1447</v>
      </c>
      <c r="F515">
        <v>5</v>
      </c>
      <c r="G515" t="s">
        <v>436</v>
      </c>
      <c r="H515" t="s">
        <v>1413</v>
      </c>
      <c r="I515" t="s">
        <v>438</v>
      </c>
      <c r="J515">
        <v>1758486361.94615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174.57405616277</v>
      </c>
      <c r="AL515">
        <v>181.651593939394</v>
      </c>
      <c r="AM515">
        <v>-3.18430346320347</v>
      </c>
      <c r="AN515">
        <v>63.94</v>
      </c>
      <c r="AO515">
        <f>(AQ515 - AP515 + DZ515*1E3/(8.314*(EB515+273.15)) * AS515/DY515 * AR515) * DY515/(100*DM515) * 1000/(1000 - AQ515)</f>
        <v>0</v>
      </c>
      <c r="AP515">
        <v>21.1115980735192</v>
      </c>
      <c r="AQ515">
        <v>23.2766048951049</v>
      </c>
      <c r="AR515">
        <v>0.00547740056693804</v>
      </c>
      <c r="AS515">
        <v>94.9993966536346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3.46</v>
      </c>
      <c r="DN515">
        <v>0.5</v>
      </c>
      <c r="DO515" t="s">
        <v>440</v>
      </c>
      <c r="DP515">
        <v>2</v>
      </c>
      <c r="DQ515" t="b">
        <v>1</v>
      </c>
      <c r="DR515">
        <v>1758486361.94615</v>
      </c>
      <c r="DS515">
        <v>200.010615384615</v>
      </c>
      <c r="DT515">
        <v>186.619769230769</v>
      </c>
      <c r="DU515">
        <v>23.2385846153846</v>
      </c>
      <c r="DV515">
        <v>21.1154307692308</v>
      </c>
      <c r="DW515">
        <v>195.026</v>
      </c>
      <c r="DX515">
        <v>22.9139846153846</v>
      </c>
      <c r="DY515">
        <v>500.011</v>
      </c>
      <c r="DZ515">
        <v>89.9199923076923</v>
      </c>
      <c r="EA515">
        <v>0.0354428</v>
      </c>
      <c r="EB515">
        <v>29.6427153846154</v>
      </c>
      <c r="EC515">
        <v>29.9598615384615</v>
      </c>
      <c r="ED515">
        <v>999.9</v>
      </c>
      <c r="EE515">
        <v>0</v>
      </c>
      <c r="EF515">
        <v>0</v>
      </c>
      <c r="EG515">
        <v>9996.39230769231</v>
      </c>
      <c r="EH515">
        <v>0</v>
      </c>
      <c r="EI515">
        <v>12.1942538461538</v>
      </c>
      <c r="EJ515">
        <v>13.3909307692308</v>
      </c>
      <c r="EK515">
        <v>204.769</v>
      </c>
      <c r="EL515">
        <v>190.645615384615</v>
      </c>
      <c r="EM515">
        <v>2.12314384615385</v>
      </c>
      <c r="EN515">
        <v>186.619769230769</v>
      </c>
      <c r="EO515">
        <v>21.1154307692308</v>
      </c>
      <c r="EP515">
        <v>2.08961307692308</v>
      </c>
      <c r="EQ515">
        <v>1.89869923076923</v>
      </c>
      <c r="ER515">
        <v>18.1402076923077</v>
      </c>
      <c r="ES515">
        <v>16.6239461538462</v>
      </c>
      <c r="ET515">
        <v>1999.98307692308</v>
      </c>
      <c r="EU515">
        <v>0.979995384615384</v>
      </c>
      <c r="EV515">
        <v>0.0200045</v>
      </c>
      <c r="EW515">
        <v>0</v>
      </c>
      <c r="EX515">
        <v>497.810923076923</v>
      </c>
      <c r="EY515">
        <v>5.00016</v>
      </c>
      <c r="EZ515">
        <v>10446.7230769231</v>
      </c>
      <c r="FA515">
        <v>18234.0153846154</v>
      </c>
      <c r="FB515">
        <v>49.187</v>
      </c>
      <c r="FC515">
        <v>49.5</v>
      </c>
      <c r="FD515">
        <v>49.625</v>
      </c>
      <c r="FE515">
        <v>49.125</v>
      </c>
      <c r="FF515">
        <v>50.937</v>
      </c>
      <c r="FG515">
        <v>1955.07307692308</v>
      </c>
      <c r="FH515">
        <v>39.91</v>
      </c>
      <c r="FI515">
        <v>0</v>
      </c>
      <c r="FJ515">
        <v>1758486371.6</v>
      </c>
      <c r="FK515">
        <v>0</v>
      </c>
      <c r="FL515">
        <v>498.02328</v>
      </c>
      <c r="FM515">
        <v>12.1547692490016</v>
      </c>
      <c r="FN515">
        <v>244.684615775512</v>
      </c>
      <c r="FO515">
        <v>10451.268</v>
      </c>
      <c r="FP515">
        <v>15</v>
      </c>
      <c r="FQ515">
        <v>0</v>
      </c>
      <c r="FR515" t="s">
        <v>441</v>
      </c>
      <c r="FS515">
        <v>1747249705.1</v>
      </c>
      <c r="FT515">
        <v>1747249711.1</v>
      </c>
      <c r="FU515">
        <v>0</v>
      </c>
      <c r="FV515">
        <v>0.871</v>
      </c>
      <c r="FW515">
        <v>0.066</v>
      </c>
      <c r="FX515">
        <v>5.486</v>
      </c>
      <c r="FY515">
        <v>0.145</v>
      </c>
      <c r="FZ515">
        <v>420</v>
      </c>
      <c r="GA515">
        <v>16</v>
      </c>
      <c r="GB515">
        <v>0.27</v>
      </c>
      <c r="GC515">
        <v>0.16</v>
      </c>
      <c r="GD515">
        <v>13.117345</v>
      </c>
      <c r="GE515">
        <v>7.39228421052632</v>
      </c>
      <c r="GF515">
        <v>0.831131409269918</v>
      </c>
      <c r="GG515">
        <v>0</v>
      </c>
      <c r="GH515">
        <v>497.264794117647</v>
      </c>
      <c r="GI515">
        <v>11.5524369678234</v>
      </c>
      <c r="GJ515">
        <v>1.14297665509102</v>
      </c>
      <c r="GK515">
        <v>-1</v>
      </c>
      <c r="GL515">
        <v>2.1101095</v>
      </c>
      <c r="GM515">
        <v>0.334517142857144</v>
      </c>
      <c r="GN515">
        <v>0.0322133684166993</v>
      </c>
      <c r="GO515">
        <v>0</v>
      </c>
      <c r="GP515">
        <v>0</v>
      </c>
      <c r="GQ515">
        <v>2</v>
      </c>
      <c r="GR515" t="s">
        <v>467</v>
      </c>
      <c r="GS515">
        <v>3.12537</v>
      </c>
      <c r="GT515">
        <v>2.66091</v>
      </c>
      <c r="GU515">
        <v>0.0416565</v>
      </c>
      <c r="GV515">
        <v>0.0394257</v>
      </c>
      <c r="GW515">
        <v>0.0988915</v>
      </c>
      <c r="GX515">
        <v>0.0926087</v>
      </c>
      <c r="GY515">
        <v>24749.5</v>
      </c>
      <c r="GZ515">
        <v>23433.7</v>
      </c>
      <c r="HA515">
        <v>23095.5</v>
      </c>
      <c r="HB515">
        <v>23754.4</v>
      </c>
      <c r="HC515">
        <v>35468.8</v>
      </c>
      <c r="HD515">
        <v>35675.5</v>
      </c>
      <c r="HE515">
        <v>41643.1</v>
      </c>
      <c r="HF515">
        <v>42362.3</v>
      </c>
      <c r="HG515">
        <v>1.90403</v>
      </c>
      <c r="HH515">
        <v>1.79557</v>
      </c>
      <c r="HI515">
        <v>0.158407</v>
      </c>
      <c r="HJ515">
        <v>0</v>
      </c>
      <c r="HK515">
        <v>27.371</v>
      </c>
      <c r="HL515">
        <v>999.9</v>
      </c>
      <c r="HM515">
        <v>52.155</v>
      </c>
      <c r="HN515">
        <v>30.675</v>
      </c>
      <c r="HO515">
        <v>25.6856</v>
      </c>
      <c r="HP515">
        <v>54.2532</v>
      </c>
      <c r="HQ515">
        <v>42.6643</v>
      </c>
      <c r="HR515">
        <v>1</v>
      </c>
      <c r="HS515">
        <v>0.0473145</v>
      </c>
      <c r="HT515">
        <v>0.277072</v>
      </c>
      <c r="HU515">
        <v>20.2172</v>
      </c>
      <c r="HV515">
        <v>5.23212</v>
      </c>
      <c r="HW515">
        <v>11.992</v>
      </c>
      <c r="HX515">
        <v>4.95495</v>
      </c>
      <c r="HY515">
        <v>3.30393</v>
      </c>
      <c r="HZ515">
        <v>999.9</v>
      </c>
      <c r="IA515">
        <v>9999</v>
      </c>
      <c r="IB515">
        <v>9999</v>
      </c>
      <c r="IC515">
        <v>9999</v>
      </c>
      <c r="ID515">
        <v>1.86857</v>
      </c>
      <c r="IE515">
        <v>1.86426</v>
      </c>
      <c r="IF515">
        <v>1.87182</v>
      </c>
      <c r="IG515">
        <v>1.86271</v>
      </c>
      <c r="IH515">
        <v>1.86218</v>
      </c>
      <c r="II515">
        <v>1.86859</v>
      </c>
      <c r="IJ515">
        <v>1.85871</v>
      </c>
      <c r="IK515">
        <v>1.86508</v>
      </c>
      <c r="IL515">
        <v>5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4.894</v>
      </c>
      <c r="IZ515">
        <v>0.3256</v>
      </c>
      <c r="JA515">
        <v>4.24591870636989</v>
      </c>
      <c r="JB515">
        <v>0.00406324532283829</v>
      </c>
      <c r="JC515">
        <v>-1.45373754250553e-06</v>
      </c>
      <c r="JD515">
        <v>2.45784242640463e-10</v>
      </c>
      <c r="JE515">
        <v>0.0444475935836347</v>
      </c>
      <c r="JF515">
        <v>0.00491888386651684</v>
      </c>
      <c r="JG515">
        <v>0.000226889049496401</v>
      </c>
      <c r="JH515">
        <v>4.01595507822366e-06</v>
      </c>
      <c r="JI515">
        <v>-0</v>
      </c>
      <c r="JJ515">
        <v>2035</v>
      </c>
      <c r="JK515">
        <v>2</v>
      </c>
      <c r="JL515">
        <v>30</v>
      </c>
      <c r="JM515">
        <v>187277.8</v>
      </c>
      <c r="JN515">
        <v>187277.6</v>
      </c>
      <c r="JO515">
        <v>0.406494</v>
      </c>
      <c r="JP515">
        <v>2.43652</v>
      </c>
      <c r="JQ515">
        <v>1.49902</v>
      </c>
      <c r="JR515">
        <v>2.32666</v>
      </c>
      <c r="JS515">
        <v>1.54419</v>
      </c>
      <c r="JT515">
        <v>2.29614</v>
      </c>
      <c r="JU515">
        <v>36.152</v>
      </c>
      <c r="JV515">
        <v>24.1138</v>
      </c>
      <c r="JW515">
        <v>18</v>
      </c>
      <c r="JX515">
        <v>547.414</v>
      </c>
      <c r="JY515">
        <v>421.766</v>
      </c>
      <c r="JZ515">
        <v>26.3118</v>
      </c>
      <c r="KA515">
        <v>28.1888</v>
      </c>
      <c r="KB515">
        <v>29.9996</v>
      </c>
      <c r="KC515">
        <v>28.1633</v>
      </c>
      <c r="KD515">
        <v>28.1929</v>
      </c>
      <c r="KE515">
        <v>8.17748</v>
      </c>
      <c r="KF515">
        <v>30.9947</v>
      </c>
      <c r="KG515">
        <v>58.0993</v>
      </c>
      <c r="KH515">
        <v>26.3433</v>
      </c>
      <c r="KI515">
        <v>135.183</v>
      </c>
      <c r="KJ515">
        <v>20.9978</v>
      </c>
      <c r="KK515">
        <v>93.3284</v>
      </c>
      <c r="KL515">
        <v>98.7271</v>
      </c>
    </row>
    <row r="516" spans="1:298">
      <c r="A516">
        <v>500</v>
      </c>
      <c r="B516">
        <v>1758486375.1</v>
      </c>
      <c r="C516">
        <v>17047</v>
      </c>
      <c r="D516" t="s">
        <v>1448</v>
      </c>
      <c r="E516" t="s">
        <v>1449</v>
      </c>
      <c r="F516">
        <v>5</v>
      </c>
      <c r="G516" t="s">
        <v>436</v>
      </c>
      <c r="H516" t="s">
        <v>1413</v>
      </c>
      <c r="I516" t="s">
        <v>438</v>
      </c>
      <c r="J516">
        <v>1758486366.94615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156.744052263204</v>
      </c>
      <c r="AL516">
        <v>164.900272727273</v>
      </c>
      <c r="AM516">
        <v>-3.3743393939394</v>
      </c>
      <c r="AN516">
        <v>63.94</v>
      </c>
      <c r="AO516">
        <f>(AQ516 - AP516 + DZ516*1E3/(8.314*(EB516+273.15)) * AS516/DY516 * AR516) * DY516/(100*DM516) * 1000/(1000 - AQ516)</f>
        <v>0</v>
      </c>
      <c r="AP516">
        <v>21.1070522807709</v>
      </c>
      <c r="AQ516">
        <v>23.3116377622378</v>
      </c>
      <c r="AR516">
        <v>0.00663753160458708</v>
      </c>
      <c r="AS516">
        <v>94.9993966536346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3.46</v>
      </c>
      <c r="DN516">
        <v>0.5</v>
      </c>
      <c r="DO516" t="s">
        <v>440</v>
      </c>
      <c r="DP516">
        <v>2</v>
      </c>
      <c r="DQ516" t="b">
        <v>1</v>
      </c>
      <c r="DR516">
        <v>1758486366.94615</v>
      </c>
      <c r="DS516">
        <v>184.096923076923</v>
      </c>
      <c r="DT516">
        <v>169.767076923077</v>
      </c>
      <c r="DU516">
        <v>23.2659769230769</v>
      </c>
      <c r="DV516">
        <v>21.1108923076923</v>
      </c>
      <c r="DW516">
        <v>179.168615384615</v>
      </c>
      <c r="DX516">
        <v>22.9407846153846</v>
      </c>
      <c r="DY516">
        <v>499.983153846154</v>
      </c>
      <c r="DZ516">
        <v>89.9194692307692</v>
      </c>
      <c r="EA516">
        <v>0.0355707615384615</v>
      </c>
      <c r="EB516">
        <v>29.6415923076923</v>
      </c>
      <c r="EC516">
        <v>29.9562230769231</v>
      </c>
      <c r="ED516">
        <v>999.9</v>
      </c>
      <c r="EE516">
        <v>0</v>
      </c>
      <c r="EF516">
        <v>0</v>
      </c>
      <c r="EG516">
        <v>9995.62307692308</v>
      </c>
      <c r="EH516">
        <v>0</v>
      </c>
      <c r="EI516">
        <v>12.1928615384615</v>
      </c>
      <c r="EJ516">
        <v>14.3299230769231</v>
      </c>
      <c r="EK516">
        <v>188.481923076923</v>
      </c>
      <c r="EL516">
        <v>173.428692307692</v>
      </c>
      <c r="EM516">
        <v>2.15506538461538</v>
      </c>
      <c r="EN516">
        <v>169.767076923077</v>
      </c>
      <c r="EO516">
        <v>21.1108923076923</v>
      </c>
      <c r="EP516">
        <v>2.09206384615385</v>
      </c>
      <c r="EQ516">
        <v>1.89828076923077</v>
      </c>
      <c r="ER516">
        <v>18.1588615384615</v>
      </c>
      <c r="ES516">
        <v>16.6204692307692</v>
      </c>
      <c r="ET516">
        <v>1999.97769230769</v>
      </c>
      <c r="EU516">
        <v>0.979995230769231</v>
      </c>
      <c r="EV516">
        <v>0.0200047230769231</v>
      </c>
      <c r="EW516">
        <v>0</v>
      </c>
      <c r="EX516">
        <v>498.861461538462</v>
      </c>
      <c r="EY516">
        <v>5.00016</v>
      </c>
      <c r="EZ516">
        <v>10467.7923076923</v>
      </c>
      <c r="FA516">
        <v>18233.9615384615</v>
      </c>
      <c r="FB516">
        <v>49.187</v>
      </c>
      <c r="FC516">
        <v>49.5</v>
      </c>
      <c r="FD516">
        <v>49.625</v>
      </c>
      <c r="FE516">
        <v>49.1153076923077</v>
      </c>
      <c r="FF516">
        <v>50.937</v>
      </c>
      <c r="FG516">
        <v>1955.06769230769</v>
      </c>
      <c r="FH516">
        <v>39.91</v>
      </c>
      <c r="FI516">
        <v>0</v>
      </c>
      <c r="FJ516">
        <v>1758486376.4</v>
      </c>
      <c r="FK516">
        <v>0</v>
      </c>
      <c r="FL516">
        <v>499.03644</v>
      </c>
      <c r="FM516">
        <v>13.0036153740709</v>
      </c>
      <c r="FN516">
        <v>269.576922690045</v>
      </c>
      <c r="FO516">
        <v>10471.86</v>
      </c>
      <c r="FP516">
        <v>15</v>
      </c>
      <c r="FQ516">
        <v>0</v>
      </c>
      <c r="FR516" t="s">
        <v>441</v>
      </c>
      <c r="FS516">
        <v>1747249705.1</v>
      </c>
      <c r="FT516">
        <v>1747249711.1</v>
      </c>
      <c r="FU516">
        <v>0</v>
      </c>
      <c r="FV516">
        <v>0.871</v>
      </c>
      <c r="FW516">
        <v>0.066</v>
      </c>
      <c r="FX516">
        <v>5.486</v>
      </c>
      <c r="FY516">
        <v>0.145</v>
      </c>
      <c r="FZ516">
        <v>420</v>
      </c>
      <c r="GA516">
        <v>16</v>
      </c>
      <c r="GB516">
        <v>0.27</v>
      </c>
      <c r="GC516">
        <v>0.16</v>
      </c>
      <c r="GD516">
        <v>13.8163571428571</v>
      </c>
      <c r="GE516">
        <v>9.95442857142857</v>
      </c>
      <c r="GF516">
        <v>1.09911444075563</v>
      </c>
      <c r="GG516">
        <v>0</v>
      </c>
      <c r="GH516">
        <v>498.224264705882</v>
      </c>
      <c r="GI516">
        <v>12.6600916817136</v>
      </c>
      <c r="GJ516">
        <v>1.25220317156282</v>
      </c>
      <c r="GK516">
        <v>-1</v>
      </c>
      <c r="GL516">
        <v>2.13804238095238</v>
      </c>
      <c r="GM516">
        <v>0.378434805194808</v>
      </c>
      <c r="GN516">
        <v>0.0383806678649504</v>
      </c>
      <c r="GO516">
        <v>0</v>
      </c>
      <c r="GP516">
        <v>0</v>
      </c>
      <c r="GQ516">
        <v>2</v>
      </c>
      <c r="GR516" t="s">
        <v>467</v>
      </c>
      <c r="GS516">
        <v>3.12548</v>
      </c>
      <c r="GT516">
        <v>2.66116</v>
      </c>
      <c r="GU516">
        <v>0.0379674</v>
      </c>
      <c r="GV516">
        <v>0.0356515</v>
      </c>
      <c r="GW516">
        <v>0.0989857</v>
      </c>
      <c r="GX516">
        <v>0.0925798</v>
      </c>
      <c r="GY516">
        <v>24845</v>
      </c>
      <c r="GZ516">
        <v>23525.9</v>
      </c>
      <c r="HA516">
        <v>23095.8</v>
      </c>
      <c r="HB516">
        <v>23754.6</v>
      </c>
      <c r="HC516">
        <v>35464.9</v>
      </c>
      <c r="HD516">
        <v>35676.7</v>
      </c>
      <c r="HE516">
        <v>41643.2</v>
      </c>
      <c r="HF516">
        <v>42362.7</v>
      </c>
      <c r="HG516">
        <v>1.9043</v>
      </c>
      <c r="HH516">
        <v>1.79517</v>
      </c>
      <c r="HI516">
        <v>0.158258</v>
      </c>
      <c r="HJ516">
        <v>0</v>
      </c>
      <c r="HK516">
        <v>27.371</v>
      </c>
      <c r="HL516">
        <v>999.9</v>
      </c>
      <c r="HM516">
        <v>52.13</v>
      </c>
      <c r="HN516">
        <v>30.665</v>
      </c>
      <c r="HO516">
        <v>25.6587</v>
      </c>
      <c r="HP516">
        <v>54.5332</v>
      </c>
      <c r="HQ516">
        <v>42.6082</v>
      </c>
      <c r="HR516">
        <v>1</v>
      </c>
      <c r="HS516">
        <v>0.0468267</v>
      </c>
      <c r="HT516">
        <v>0.242372</v>
      </c>
      <c r="HU516">
        <v>20.2174</v>
      </c>
      <c r="HV516">
        <v>5.23212</v>
      </c>
      <c r="HW516">
        <v>11.992</v>
      </c>
      <c r="HX516">
        <v>4.95565</v>
      </c>
      <c r="HY516">
        <v>3.30387</v>
      </c>
      <c r="HZ516">
        <v>999.9</v>
      </c>
      <c r="IA516">
        <v>9999</v>
      </c>
      <c r="IB516">
        <v>9999</v>
      </c>
      <c r="IC516">
        <v>9999</v>
      </c>
      <c r="ID516">
        <v>1.86857</v>
      </c>
      <c r="IE516">
        <v>1.86427</v>
      </c>
      <c r="IF516">
        <v>1.8718</v>
      </c>
      <c r="IG516">
        <v>1.86271</v>
      </c>
      <c r="IH516">
        <v>1.86218</v>
      </c>
      <c r="II516">
        <v>1.86859</v>
      </c>
      <c r="IJ516">
        <v>1.8587</v>
      </c>
      <c r="IK516">
        <v>1.86508</v>
      </c>
      <c r="IL516">
        <v>5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4.835</v>
      </c>
      <c r="IZ516">
        <v>0.3263</v>
      </c>
      <c r="JA516">
        <v>4.24591870636989</v>
      </c>
      <c r="JB516">
        <v>0.00406324532283829</v>
      </c>
      <c r="JC516">
        <v>-1.45373754250553e-06</v>
      </c>
      <c r="JD516">
        <v>2.45784242640463e-10</v>
      </c>
      <c r="JE516">
        <v>0.0444475935836347</v>
      </c>
      <c r="JF516">
        <v>0.00491888386651684</v>
      </c>
      <c r="JG516">
        <v>0.000226889049496401</v>
      </c>
      <c r="JH516">
        <v>4.01595507822366e-06</v>
      </c>
      <c r="JI516">
        <v>-0</v>
      </c>
      <c r="JJ516">
        <v>2035</v>
      </c>
      <c r="JK516">
        <v>2</v>
      </c>
      <c r="JL516">
        <v>30</v>
      </c>
      <c r="JM516">
        <v>187277.8</v>
      </c>
      <c r="JN516">
        <v>187277.7</v>
      </c>
      <c r="JO516">
        <v>0.369873</v>
      </c>
      <c r="JP516">
        <v>2.44507</v>
      </c>
      <c r="JQ516">
        <v>1.4978</v>
      </c>
      <c r="JR516">
        <v>2.32666</v>
      </c>
      <c r="JS516">
        <v>1.54419</v>
      </c>
      <c r="JT516">
        <v>2.26196</v>
      </c>
      <c r="JU516">
        <v>36.152</v>
      </c>
      <c r="JV516">
        <v>24.1138</v>
      </c>
      <c r="JW516">
        <v>18</v>
      </c>
      <c r="JX516">
        <v>547.553</v>
      </c>
      <c r="JY516">
        <v>421.499</v>
      </c>
      <c r="JZ516">
        <v>26.3447</v>
      </c>
      <c r="KA516">
        <v>28.184</v>
      </c>
      <c r="KB516">
        <v>29.9996</v>
      </c>
      <c r="KC516">
        <v>28.1586</v>
      </c>
      <c r="KD516">
        <v>28.1882</v>
      </c>
      <c r="KE516">
        <v>7.44167</v>
      </c>
      <c r="KF516">
        <v>31.6376</v>
      </c>
      <c r="KG516">
        <v>58.0993</v>
      </c>
      <c r="KH516">
        <v>26.3754</v>
      </c>
      <c r="KI516">
        <v>115.014</v>
      </c>
      <c r="KJ516">
        <v>20.928</v>
      </c>
      <c r="KK516">
        <v>93.329</v>
      </c>
      <c r="KL516">
        <v>98.7278</v>
      </c>
    </row>
    <row r="517" spans="1:298">
      <c r="A517">
        <v>501</v>
      </c>
      <c r="B517">
        <v>1758486380.1</v>
      </c>
      <c r="C517">
        <v>17052</v>
      </c>
      <c r="D517" t="s">
        <v>1450</v>
      </c>
      <c r="E517" t="s">
        <v>1451</v>
      </c>
      <c r="F517">
        <v>5</v>
      </c>
      <c r="G517" t="s">
        <v>436</v>
      </c>
      <c r="H517" t="s">
        <v>1413</v>
      </c>
      <c r="I517" t="s">
        <v>438</v>
      </c>
      <c r="J517">
        <v>1758486371.94615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140.369003148052</v>
      </c>
      <c r="AL517">
        <v>148.737060606061</v>
      </c>
      <c r="AM517">
        <v>-3.21685584415588</v>
      </c>
      <c r="AN517">
        <v>63.94</v>
      </c>
      <c r="AO517">
        <f>(AQ517 - AP517 + DZ517*1E3/(8.314*(EB517+273.15)) * AS517/DY517 * AR517) * DY517/(100*DM517) * 1000/(1000 - AQ517)</f>
        <v>0</v>
      </c>
      <c r="AP517">
        <v>21.0904327081606</v>
      </c>
      <c r="AQ517">
        <v>23.3366545454546</v>
      </c>
      <c r="AR517">
        <v>0.00561430657904211</v>
      </c>
      <c r="AS517">
        <v>94.9993966536346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3.46</v>
      </c>
      <c r="DN517">
        <v>0.5</v>
      </c>
      <c r="DO517" t="s">
        <v>440</v>
      </c>
      <c r="DP517">
        <v>2</v>
      </c>
      <c r="DQ517" t="b">
        <v>1</v>
      </c>
      <c r="DR517">
        <v>1758486371.94615</v>
      </c>
      <c r="DS517">
        <v>168.097076923077</v>
      </c>
      <c r="DT517">
        <v>153.392692307692</v>
      </c>
      <c r="DU517">
        <v>23.2953153846154</v>
      </c>
      <c r="DV517">
        <v>21.0977076923077</v>
      </c>
      <c r="DW517">
        <v>163.225846153846</v>
      </c>
      <c r="DX517">
        <v>22.9694923076923</v>
      </c>
      <c r="DY517">
        <v>499.961846153846</v>
      </c>
      <c r="DZ517">
        <v>89.9192461538462</v>
      </c>
      <c r="EA517">
        <v>0.0355935461538462</v>
      </c>
      <c r="EB517">
        <v>29.6428076923077</v>
      </c>
      <c r="EC517">
        <v>29.9508846153846</v>
      </c>
      <c r="ED517">
        <v>999.9</v>
      </c>
      <c r="EE517">
        <v>0</v>
      </c>
      <c r="EF517">
        <v>0</v>
      </c>
      <c r="EG517">
        <v>9998.55615384616</v>
      </c>
      <c r="EH517">
        <v>0</v>
      </c>
      <c r="EI517">
        <v>12.1942538461538</v>
      </c>
      <c r="EJ517">
        <v>14.7043230769231</v>
      </c>
      <c r="EK517">
        <v>172.106</v>
      </c>
      <c r="EL517">
        <v>156.699153846154</v>
      </c>
      <c r="EM517">
        <v>2.19758153846154</v>
      </c>
      <c r="EN517">
        <v>153.392692307692</v>
      </c>
      <c r="EO517">
        <v>21.0977076923077</v>
      </c>
      <c r="EP517">
        <v>2.09469615384615</v>
      </c>
      <c r="EQ517">
        <v>1.89709076923077</v>
      </c>
      <c r="ER517">
        <v>18.1788846153846</v>
      </c>
      <c r="ES517">
        <v>16.6106</v>
      </c>
      <c r="ET517">
        <v>1999.95076923077</v>
      </c>
      <c r="EU517">
        <v>0.979994923076923</v>
      </c>
      <c r="EV517">
        <v>0.0200051615384615</v>
      </c>
      <c r="EW517">
        <v>0</v>
      </c>
      <c r="EX517">
        <v>499.995769230769</v>
      </c>
      <c r="EY517">
        <v>5.00016</v>
      </c>
      <c r="EZ517">
        <v>10490.4923076923</v>
      </c>
      <c r="FA517">
        <v>18233.7153846154</v>
      </c>
      <c r="FB517">
        <v>49.187</v>
      </c>
      <c r="FC517">
        <v>49.5</v>
      </c>
      <c r="FD517">
        <v>49.625</v>
      </c>
      <c r="FE517">
        <v>49.1007692307692</v>
      </c>
      <c r="FF517">
        <v>50.937</v>
      </c>
      <c r="FG517">
        <v>1955.04076923077</v>
      </c>
      <c r="FH517">
        <v>39.91</v>
      </c>
      <c r="FI517">
        <v>0</v>
      </c>
      <c r="FJ517">
        <v>1758486381.2</v>
      </c>
      <c r="FK517">
        <v>0</v>
      </c>
      <c r="FL517">
        <v>500.153</v>
      </c>
      <c r="FM517">
        <v>14.7475384692965</v>
      </c>
      <c r="FN517">
        <v>287.24615383452</v>
      </c>
      <c r="FO517">
        <v>10493.996</v>
      </c>
      <c r="FP517">
        <v>15</v>
      </c>
      <c r="FQ517">
        <v>0</v>
      </c>
      <c r="FR517" t="s">
        <v>441</v>
      </c>
      <c r="FS517">
        <v>1747249705.1</v>
      </c>
      <c r="FT517">
        <v>1747249711.1</v>
      </c>
      <c r="FU517">
        <v>0</v>
      </c>
      <c r="FV517">
        <v>0.871</v>
      </c>
      <c r="FW517">
        <v>0.066</v>
      </c>
      <c r="FX517">
        <v>5.486</v>
      </c>
      <c r="FY517">
        <v>0.145</v>
      </c>
      <c r="FZ517">
        <v>420</v>
      </c>
      <c r="GA517">
        <v>16</v>
      </c>
      <c r="GB517">
        <v>0.27</v>
      </c>
      <c r="GC517">
        <v>0.16</v>
      </c>
      <c r="GD517">
        <v>14.529765</v>
      </c>
      <c r="GE517">
        <v>6.26773082706766</v>
      </c>
      <c r="GF517">
        <v>0.759059804149186</v>
      </c>
      <c r="GG517">
        <v>0</v>
      </c>
      <c r="GH517">
        <v>499.397705882353</v>
      </c>
      <c r="GI517">
        <v>13.7074102443063</v>
      </c>
      <c r="GJ517">
        <v>1.35615539039837</v>
      </c>
      <c r="GK517">
        <v>-1</v>
      </c>
      <c r="GL517">
        <v>2.1788835</v>
      </c>
      <c r="GM517">
        <v>0.505772481203003</v>
      </c>
      <c r="GN517">
        <v>0.049471438353357</v>
      </c>
      <c r="GO517">
        <v>0</v>
      </c>
      <c r="GP517">
        <v>0</v>
      </c>
      <c r="GQ517">
        <v>2</v>
      </c>
      <c r="GR517" t="s">
        <v>467</v>
      </c>
      <c r="GS517">
        <v>3.12557</v>
      </c>
      <c r="GT517">
        <v>2.66132</v>
      </c>
      <c r="GU517">
        <v>0.0343338</v>
      </c>
      <c r="GV517">
        <v>0.0317185</v>
      </c>
      <c r="GW517">
        <v>0.0990594</v>
      </c>
      <c r="GX517">
        <v>0.0923681</v>
      </c>
      <c r="GY517">
        <v>24939.1</v>
      </c>
      <c r="GZ517">
        <v>23622.2</v>
      </c>
      <c r="HA517">
        <v>23096</v>
      </c>
      <c r="HB517">
        <v>23755</v>
      </c>
      <c r="HC517">
        <v>35462</v>
      </c>
      <c r="HD517">
        <v>35684.9</v>
      </c>
      <c r="HE517">
        <v>41643.7</v>
      </c>
      <c r="HF517">
        <v>42362.9</v>
      </c>
      <c r="HG517">
        <v>1.90473</v>
      </c>
      <c r="HH517">
        <v>1.7951</v>
      </c>
      <c r="HI517">
        <v>0.157118</v>
      </c>
      <c r="HJ517">
        <v>0</v>
      </c>
      <c r="HK517">
        <v>27.3698</v>
      </c>
      <c r="HL517">
        <v>999.9</v>
      </c>
      <c r="HM517">
        <v>52.13</v>
      </c>
      <c r="HN517">
        <v>30.645</v>
      </c>
      <c r="HO517">
        <v>25.6293</v>
      </c>
      <c r="HP517">
        <v>54.4832</v>
      </c>
      <c r="HQ517">
        <v>42.6522</v>
      </c>
      <c r="HR517">
        <v>1</v>
      </c>
      <c r="HS517">
        <v>0.0463364</v>
      </c>
      <c r="HT517">
        <v>0.208361</v>
      </c>
      <c r="HU517">
        <v>20.2176</v>
      </c>
      <c r="HV517">
        <v>5.23316</v>
      </c>
      <c r="HW517">
        <v>11.992</v>
      </c>
      <c r="HX517">
        <v>4.9557</v>
      </c>
      <c r="HY517">
        <v>3.3039</v>
      </c>
      <c r="HZ517">
        <v>999.9</v>
      </c>
      <c r="IA517">
        <v>9999</v>
      </c>
      <c r="IB517">
        <v>9999</v>
      </c>
      <c r="IC517">
        <v>9999</v>
      </c>
      <c r="ID517">
        <v>1.86857</v>
      </c>
      <c r="IE517">
        <v>1.86428</v>
      </c>
      <c r="IF517">
        <v>1.87181</v>
      </c>
      <c r="IG517">
        <v>1.86275</v>
      </c>
      <c r="IH517">
        <v>1.86218</v>
      </c>
      <c r="II517">
        <v>1.86859</v>
      </c>
      <c r="IJ517">
        <v>1.85873</v>
      </c>
      <c r="IK517">
        <v>1.86509</v>
      </c>
      <c r="IL517">
        <v>5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4.777</v>
      </c>
      <c r="IZ517">
        <v>0.3268</v>
      </c>
      <c r="JA517">
        <v>4.24591870636989</v>
      </c>
      <c r="JB517">
        <v>0.00406324532283829</v>
      </c>
      <c r="JC517">
        <v>-1.45373754250553e-06</v>
      </c>
      <c r="JD517">
        <v>2.45784242640463e-10</v>
      </c>
      <c r="JE517">
        <v>0.0444475935836347</v>
      </c>
      <c r="JF517">
        <v>0.00491888386651684</v>
      </c>
      <c r="JG517">
        <v>0.000226889049496401</v>
      </c>
      <c r="JH517">
        <v>4.01595507822366e-06</v>
      </c>
      <c r="JI517">
        <v>-0</v>
      </c>
      <c r="JJ517">
        <v>2035</v>
      </c>
      <c r="JK517">
        <v>2</v>
      </c>
      <c r="JL517">
        <v>30</v>
      </c>
      <c r="JM517">
        <v>187277.9</v>
      </c>
      <c r="JN517">
        <v>187277.8</v>
      </c>
      <c r="JO517">
        <v>0.332031</v>
      </c>
      <c r="JP517">
        <v>2.43164</v>
      </c>
      <c r="JQ517">
        <v>1.4978</v>
      </c>
      <c r="JR517">
        <v>2.32666</v>
      </c>
      <c r="JS517">
        <v>1.54419</v>
      </c>
      <c r="JT517">
        <v>2.36938</v>
      </c>
      <c r="JU517">
        <v>36.152</v>
      </c>
      <c r="JV517">
        <v>24.1313</v>
      </c>
      <c r="JW517">
        <v>18</v>
      </c>
      <c r="JX517">
        <v>547.789</v>
      </c>
      <c r="JY517">
        <v>421.425</v>
      </c>
      <c r="JZ517">
        <v>26.3787</v>
      </c>
      <c r="KA517">
        <v>28.1792</v>
      </c>
      <c r="KB517">
        <v>29.9996</v>
      </c>
      <c r="KC517">
        <v>28.1538</v>
      </c>
      <c r="KD517">
        <v>28.1839</v>
      </c>
      <c r="KE517">
        <v>6.68064</v>
      </c>
      <c r="KF517">
        <v>31.9099</v>
      </c>
      <c r="KG517">
        <v>58.0993</v>
      </c>
      <c r="KH517">
        <v>26.4147</v>
      </c>
      <c r="KI517">
        <v>101.5</v>
      </c>
      <c r="KJ517">
        <v>20.8637</v>
      </c>
      <c r="KK517">
        <v>93.33</v>
      </c>
      <c r="KL517">
        <v>98.7288</v>
      </c>
    </row>
    <row r="518" spans="1:298">
      <c r="A518">
        <v>502</v>
      </c>
      <c r="B518">
        <v>1758486385.1</v>
      </c>
      <c r="C518">
        <v>17057</v>
      </c>
      <c r="D518" t="s">
        <v>1452</v>
      </c>
      <c r="E518" t="s">
        <v>1453</v>
      </c>
      <c r="F518">
        <v>5</v>
      </c>
      <c r="G518" t="s">
        <v>436</v>
      </c>
      <c r="H518" t="s">
        <v>1413</v>
      </c>
      <c r="I518" t="s">
        <v>438</v>
      </c>
      <c r="J518">
        <v>1758486376.94615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122.681093454545</v>
      </c>
      <c r="AL518">
        <v>132.025593939394</v>
      </c>
      <c r="AM518">
        <v>-3.36408917748919</v>
      </c>
      <c r="AN518">
        <v>63.94</v>
      </c>
      <c r="AO518">
        <f>(AQ518 - AP518 + DZ518*1E3/(8.314*(EB518+273.15)) * AS518/DY518 * AR518) * DY518/(100*DM518) * 1000/(1000 - AQ518)</f>
        <v>0</v>
      </c>
      <c r="AP518">
        <v>21.0120332894597</v>
      </c>
      <c r="AQ518">
        <v>23.3410692307692</v>
      </c>
      <c r="AR518">
        <v>0.00116951024790556</v>
      </c>
      <c r="AS518">
        <v>94.9993966536346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3.46</v>
      </c>
      <c r="DN518">
        <v>0.5</v>
      </c>
      <c r="DO518" t="s">
        <v>440</v>
      </c>
      <c r="DP518">
        <v>2</v>
      </c>
      <c r="DQ518" t="b">
        <v>1</v>
      </c>
      <c r="DR518">
        <v>1758486376.94615</v>
      </c>
      <c r="DS518">
        <v>152.068</v>
      </c>
      <c r="DT518">
        <v>136.422769230769</v>
      </c>
      <c r="DU518">
        <v>23.3206230769231</v>
      </c>
      <c r="DV518">
        <v>21.0590692307692</v>
      </c>
      <c r="DW518">
        <v>147.254692307692</v>
      </c>
      <c r="DX518">
        <v>22.9942538461538</v>
      </c>
      <c r="DY518">
        <v>499.968</v>
      </c>
      <c r="DZ518">
        <v>89.9191076923077</v>
      </c>
      <c r="EA518">
        <v>0.0357613461538462</v>
      </c>
      <c r="EB518">
        <v>29.6414769230769</v>
      </c>
      <c r="EC518">
        <v>29.9403384615385</v>
      </c>
      <c r="ED518">
        <v>999.9</v>
      </c>
      <c r="EE518">
        <v>0</v>
      </c>
      <c r="EF518">
        <v>0</v>
      </c>
      <c r="EG518">
        <v>9987.25692307692</v>
      </c>
      <c r="EH518">
        <v>0</v>
      </c>
      <c r="EI518">
        <v>12.1993923076923</v>
      </c>
      <c r="EJ518">
        <v>15.6451923076923</v>
      </c>
      <c r="EK518">
        <v>155.698615384615</v>
      </c>
      <c r="EL518">
        <v>139.358307692308</v>
      </c>
      <c r="EM518">
        <v>2.26153461538462</v>
      </c>
      <c r="EN518">
        <v>136.422769230769</v>
      </c>
      <c r="EO518">
        <v>21.0590692307692</v>
      </c>
      <c r="EP518">
        <v>2.09696769230769</v>
      </c>
      <c r="EQ518">
        <v>1.89361230769231</v>
      </c>
      <c r="ER518">
        <v>18.1961615384615</v>
      </c>
      <c r="ES518">
        <v>16.5817</v>
      </c>
      <c r="ET518">
        <v>1999.97153846154</v>
      </c>
      <c r="EU518">
        <v>0.979994923076923</v>
      </c>
      <c r="EV518">
        <v>0.0200051538461538</v>
      </c>
      <c r="EW518">
        <v>0</v>
      </c>
      <c r="EX518">
        <v>501.265307692308</v>
      </c>
      <c r="EY518">
        <v>5.00016</v>
      </c>
      <c r="EZ518">
        <v>10515.6230769231</v>
      </c>
      <c r="FA518">
        <v>18233.9</v>
      </c>
      <c r="FB518">
        <v>49.187</v>
      </c>
      <c r="FC518">
        <v>49.5</v>
      </c>
      <c r="FD518">
        <v>49.625</v>
      </c>
      <c r="FE518">
        <v>49.0813846153846</v>
      </c>
      <c r="FF518">
        <v>50.937</v>
      </c>
      <c r="FG518">
        <v>1955.06153846154</v>
      </c>
      <c r="FH518">
        <v>39.91</v>
      </c>
      <c r="FI518">
        <v>0</v>
      </c>
      <c r="FJ518">
        <v>1758486386.6</v>
      </c>
      <c r="FK518">
        <v>0</v>
      </c>
      <c r="FL518">
        <v>501.477615384615</v>
      </c>
      <c r="FM518">
        <v>16.1805128211051</v>
      </c>
      <c r="FN518">
        <v>308.960683729616</v>
      </c>
      <c r="FO518">
        <v>10519.6423076923</v>
      </c>
      <c r="FP518">
        <v>15</v>
      </c>
      <c r="FQ518">
        <v>0</v>
      </c>
      <c r="FR518" t="s">
        <v>441</v>
      </c>
      <c r="FS518">
        <v>1747249705.1</v>
      </c>
      <c r="FT518">
        <v>1747249711.1</v>
      </c>
      <c r="FU518">
        <v>0</v>
      </c>
      <c r="FV518">
        <v>0.871</v>
      </c>
      <c r="FW518">
        <v>0.066</v>
      </c>
      <c r="FX518">
        <v>5.486</v>
      </c>
      <c r="FY518">
        <v>0.145</v>
      </c>
      <c r="FZ518">
        <v>420</v>
      </c>
      <c r="GA518">
        <v>16</v>
      </c>
      <c r="GB518">
        <v>0.27</v>
      </c>
      <c r="GC518">
        <v>0.16</v>
      </c>
      <c r="GD518">
        <v>15.1369571428571</v>
      </c>
      <c r="GE518">
        <v>9.50117142857144</v>
      </c>
      <c r="GF518">
        <v>1.0618008913752</v>
      </c>
      <c r="GG518">
        <v>0</v>
      </c>
      <c r="GH518">
        <v>500.571</v>
      </c>
      <c r="GI518">
        <v>15.2645378058638</v>
      </c>
      <c r="GJ518">
        <v>1.51080987241553</v>
      </c>
      <c r="GK518">
        <v>-1</v>
      </c>
      <c r="GL518">
        <v>2.23032238095238</v>
      </c>
      <c r="GM518">
        <v>0.73546753246753</v>
      </c>
      <c r="GN518">
        <v>0.0762768761630168</v>
      </c>
      <c r="GO518">
        <v>0</v>
      </c>
      <c r="GP518">
        <v>0</v>
      </c>
      <c r="GQ518">
        <v>2</v>
      </c>
      <c r="GR518" t="s">
        <v>467</v>
      </c>
      <c r="GS518">
        <v>3.12525</v>
      </c>
      <c r="GT518">
        <v>2.66117</v>
      </c>
      <c r="GU518">
        <v>0.0304788</v>
      </c>
      <c r="GV518">
        <v>0.0276999</v>
      </c>
      <c r="GW518">
        <v>0.0990566</v>
      </c>
      <c r="GX518">
        <v>0.0921297</v>
      </c>
      <c r="GY518">
        <v>25039.1</v>
      </c>
      <c r="GZ518">
        <v>23720.4</v>
      </c>
      <c r="HA518">
        <v>23096.4</v>
      </c>
      <c r="HB518">
        <v>23755.2</v>
      </c>
      <c r="HC518">
        <v>35462.6</v>
      </c>
      <c r="HD518">
        <v>35694.2</v>
      </c>
      <c r="HE518">
        <v>41644.6</v>
      </c>
      <c r="HF518">
        <v>42363.2</v>
      </c>
      <c r="HG518">
        <v>1.90427</v>
      </c>
      <c r="HH518">
        <v>1.79543</v>
      </c>
      <c r="HI518">
        <v>0.156097</v>
      </c>
      <c r="HJ518">
        <v>0</v>
      </c>
      <c r="HK518">
        <v>27.3667</v>
      </c>
      <c r="HL518">
        <v>999.9</v>
      </c>
      <c r="HM518">
        <v>52.13</v>
      </c>
      <c r="HN518">
        <v>30.645</v>
      </c>
      <c r="HO518">
        <v>25.6285</v>
      </c>
      <c r="HP518">
        <v>54.2532</v>
      </c>
      <c r="HQ518">
        <v>42.7764</v>
      </c>
      <c r="HR518">
        <v>1</v>
      </c>
      <c r="HS518">
        <v>0.0458714</v>
      </c>
      <c r="HT518">
        <v>0.149796</v>
      </c>
      <c r="HU518">
        <v>20.2176</v>
      </c>
      <c r="HV518">
        <v>5.23241</v>
      </c>
      <c r="HW518">
        <v>11.992</v>
      </c>
      <c r="HX518">
        <v>4.95575</v>
      </c>
      <c r="HY518">
        <v>3.304</v>
      </c>
      <c r="HZ518">
        <v>999.9</v>
      </c>
      <c r="IA518">
        <v>9999</v>
      </c>
      <c r="IB518">
        <v>9999</v>
      </c>
      <c r="IC518">
        <v>9999</v>
      </c>
      <c r="ID518">
        <v>1.86859</v>
      </c>
      <c r="IE518">
        <v>1.86426</v>
      </c>
      <c r="IF518">
        <v>1.87183</v>
      </c>
      <c r="IG518">
        <v>1.86276</v>
      </c>
      <c r="IH518">
        <v>1.86218</v>
      </c>
      <c r="II518">
        <v>1.86859</v>
      </c>
      <c r="IJ518">
        <v>1.85877</v>
      </c>
      <c r="IK518">
        <v>1.86508</v>
      </c>
      <c r="IL518">
        <v>5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4.716</v>
      </c>
      <c r="IZ518">
        <v>0.3267</v>
      </c>
      <c r="JA518">
        <v>4.24591870636989</v>
      </c>
      <c r="JB518">
        <v>0.00406324532283829</v>
      </c>
      <c r="JC518">
        <v>-1.45373754250553e-06</v>
      </c>
      <c r="JD518">
        <v>2.45784242640463e-10</v>
      </c>
      <c r="JE518">
        <v>0.0444475935836347</v>
      </c>
      <c r="JF518">
        <v>0.00491888386651684</v>
      </c>
      <c r="JG518">
        <v>0.000226889049496401</v>
      </c>
      <c r="JH518">
        <v>4.01595507822366e-06</v>
      </c>
      <c r="JI518">
        <v>-0</v>
      </c>
      <c r="JJ518">
        <v>2035</v>
      </c>
      <c r="JK518">
        <v>2</v>
      </c>
      <c r="JL518">
        <v>30</v>
      </c>
      <c r="JM518">
        <v>187278</v>
      </c>
      <c r="JN518">
        <v>187277.9</v>
      </c>
      <c r="JO518">
        <v>0.301514</v>
      </c>
      <c r="JP518">
        <v>2.44019</v>
      </c>
      <c r="JQ518">
        <v>1.4978</v>
      </c>
      <c r="JR518">
        <v>2.32666</v>
      </c>
      <c r="JS518">
        <v>1.54419</v>
      </c>
      <c r="JT518">
        <v>2.35352</v>
      </c>
      <c r="JU518">
        <v>36.152</v>
      </c>
      <c r="JV518">
        <v>24.1313</v>
      </c>
      <c r="JW518">
        <v>18</v>
      </c>
      <c r="JX518">
        <v>547.455</v>
      </c>
      <c r="JY518">
        <v>421.579</v>
      </c>
      <c r="JZ518">
        <v>26.4187</v>
      </c>
      <c r="KA518">
        <v>28.175</v>
      </c>
      <c r="KB518">
        <v>29.9996</v>
      </c>
      <c r="KC518">
        <v>28.1491</v>
      </c>
      <c r="KD518">
        <v>28.1791</v>
      </c>
      <c r="KE518">
        <v>5.93822</v>
      </c>
      <c r="KF518">
        <v>32.202</v>
      </c>
      <c r="KG518">
        <v>58.0993</v>
      </c>
      <c r="KH518">
        <v>26.4682</v>
      </c>
      <c r="KI518">
        <v>81.2705</v>
      </c>
      <c r="KJ518">
        <v>20.8123</v>
      </c>
      <c r="KK518">
        <v>93.3319</v>
      </c>
      <c r="KL518">
        <v>98.7295</v>
      </c>
    </row>
    <row r="519" spans="1:298">
      <c r="A519">
        <v>503</v>
      </c>
      <c r="B519">
        <v>1758486390.1</v>
      </c>
      <c r="C519">
        <v>17062</v>
      </c>
      <c r="D519" t="s">
        <v>1454</v>
      </c>
      <c r="E519" t="s">
        <v>1455</v>
      </c>
      <c r="F519">
        <v>5</v>
      </c>
      <c r="G519" t="s">
        <v>436</v>
      </c>
      <c r="H519" t="s">
        <v>1413</v>
      </c>
      <c r="I519" t="s">
        <v>438</v>
      </c>
      <c r="J519">
        <v>1758486381.94615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105.991110918095</v>
      </c>
      <c r="AL519">
        <v>115.684939393939</v>
      </c>
      <c r="AM519">
        <v>-3.24432034632036</v>
      </c>
      <c r="AN519">
        <v>63.94</v>
      </c>
      <c r="AO519">
        <f>(AQ519 - AP519 + DZ519*1E3/(8.314*(EB519+273.15)) * AS519/DY519 * AR519) * DY519/(100*DM519) * 1000/(1000 - AQ519)</f>
        <v>0</v>
      </c>
      <c r="AP519">
        <v>20.9434398886647</v>
      </c>
      <c r="AQ519">
        <v>23.3323573426574</v>
      </c>
      <c r="AR519">
        <v>-0.00030314555437679</v>
      </c>
      <c r="AS519">
        <v>94.9993966536346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3.46</v>
      </c>
      <c r="DN519">
        <v>0.5</v>
      </c>
      <c r="DO519" t="s">
        <v>440</v>
      </c>
      <c r="DP519">
        <v>2</v>
      </c>
      <c r="DQ519" t="b">
        <v>1</v>
      </c>
      <c r="DR519">
        <v>1758486381.94615</v>
      </c>
      <c r="DS519">
        <v>135.946384615385</v>
      </c>
      <c r="DT519">
        <v>119.905</v>
      </c>
      <c r="DU519">
        <v>23.3333461538462</v>
      </c>
      <c r="DV519">
        <v>21.0040153846154</v>
      </c>
      <c r="DW519">
        <v>131.192076923077</v>
      </c>
      <c r="DX519">
        <v>23.0067</v>
      </c>
      <c r="DY519">
        <v>499.997615384615</v>
      </c>
      <c r="DZ519">
        <v>89.9192769230769</v>
      </c>
      <c r="EA519">
        <v>0.0356751307692308</v>
      </c>
      <c r="EB519">
        <v>29.6426923076923</v>
      </c>
      <c r="EC519">
        <v>29.9288076923077</v>
      </c>
      <c r="ED519">
        <v>999.9</v>
      </c>
      <c r="EE519">
        <v>0</v>
      </c>
      <c r="EF519">
        <v>0</v>
      </c>
      <c r="EG519">
        <v>9998.45769230769</v>
      </c>
      <c r="EH519">
        <v>0</v>
      </c>
      <c r="EI519">
        <v>12.2007846153846</v>
      </c>
      <c r="EJ519">
        <v>16.0413153846154</v>
      </c>
      <c r="EK519">
        <v>139.194</v>
      </c>
      <c r="EL519">
        <v>122.478623076923</v>
      </c>
      <c r="EM519">
        <v>2.32932153846154</v>
      </c>
      <c r="EN519">
        <v>119.905</v>
      </c>
      <c r="EO519">
        <v>21.0040153846154</v>
      </c>
      <c r="EP519">
        <v>2.09811538461538</v>
      </c>
      <c r="EQ519">
        <v>1.88866538461538</v>
      </c>
      <c r="ER519">
        <v>18.2048769230769</v>
      </c>
      <c r="ES519">
        <v>16.5405307692308</v>
      </c>
      <c r="ET519">
        <v>1999.98538461538</v>
      </c>
      <c r="EU519">
        <v>0.979994923076923</v>
      </c>
      <c r="EV519">
        <v>0.0200051615384615</v>
      </c>
      <c r="EW519">
        <v>0</v>
      </c>
      <c r="EX519">
        <v>502.615</v>
      </c>
      <c r="EY519">
        <v>5.00016</v>
      </c>
      <c r="EZ519">
        <v>10542.3</v>
      </c>
      <c r="FA519">
        <v>18234.0307692308</v>
      </c>
      <c r="FB519">
        <v>49.1822307692308</v>
      </c>
      <c r="FC519">
        <v>49.4951538461538</v>
      </c>
      <c r="FD519">
        <v>49.6153076923077</v>
      </c>
      <c r="FE519">
        <v>49.0668461538462</v>
      </c>
      <c r="FF519">
        <v>50.937</v>
      </c>
      <c r="FG519">
        <v>1955.07538461538</v>
      </c>
      <c r="FH519">
        <v>39.91</v>
      </c>
      <c r="FI519">
        <v>0</v>
      </c>
      <c r="FJ519">
        <v>1758486391.4</v>
      </c>
      <c r="FK519">
        <v>0</v>
      </c>
      <c r="FL519">
        <v>502.806038461538</v>
      </c>
      <c r="FM519">
        <v>17.6729914515897</v>
      </c>
      <c r="FN519">
        <v>340.396581270885</v>
      </c>
      <c r="FO519">
        <v>10545.6153846154</v>
      </c>
      <c r="FP519">
        <v>15</v>
      </c>
      <c r="FQ519">
        <v>0</v>
      </c>
      <c r="FR519" t="s">
        <v>441</v>
      </c>
      <c r="FS519">
        <v>1747249705.1</v>
      </c>
      <c r="FT519">
        <v>1747249711.1</v>
      </c>
      <c r="FU519">
        <v>0</v>
      </c>
      <c r="FV519">
        <v>0.871</v>
      </c>
      <c r="FW519">
        <v>0.066</v>
      </c>
      <c r="FX519">
        <v>5.486</v>
      </c>
      <c r="FY519">
        <v>0.145</v>
      </c>
      <c r="FZ519">
        <v>420</v>
      </c>
      <c r="GA519">
        <v>16</v>
      </c>
      <c r="GB519">
        <v>0.27</v>
      </c>
      <c r="GC519">
        <v>0.16</v>
      </c>
      <c r="GD519">
        <v>15.881955</v>
      </c>
      <c r="GE519">
        <v>6.10414285714286</v>
      </c>
      <c r="GF519">
        <v>0.725653000734511</v>
      </c>
      <c r="GG519">
        <v>0</v>
      </c>
      <c r="GH519">
        <v>501.834382352941</v>
      </c>
      <c r="GI519">
        <v>16.5935370569088</v>
      </c>
      <c r="GJ519">
        <v>1.64278492048798</v>
      </c>
      <c r="GK519">
        <v>-1</v>
      </c>
      <c r="GL519">
        <v>2.2973935</v>
      </c>
      <c r="GM519">
        <v>0.868862706766915</v>
      </c>
      <c r="GN519">
        <v>0.0843197644253707</v>
      </c>
      <c r="GO519">
        <v>0</v>
      </c>
      <c r="GP519">
        <v>0</v>
      </c>
      <c r="GQ519">
        <v>2</v>
      </c>
      <c r="GR519" t="s">
        <v>467</v>
      </c>
      <c r="GS519">
        <v>3.12545</v>
      </c>
      <c r="GT519">
        <v>2.66148</v>
      </c>
      <c r="GU519">
        <v>0.0266783</v>
      </c>
      <c r="GV519">
        <v>0.0235965</v>
      </c>
      <c r="GW519">
        <v>0.099047</v>
      </c>
      <c r="GX519">
        <v>0.0919111</v>
      </c>
      <c r="GY519">
        <v>25137.6</v>
      </c>
      <c r="GZ519">
        <v>23820.4</v>
      </c>
      <c r="HA519">
        <v>23096.7</v>
      </c>
      <c r="HB519">
        <v>23755.1</v>
      </c>
      <c r="HC519">
        <v>35462.8</v>
      </c>
      <c r="HD519">
        <v>35702.4</v>
      </c>
      <c r="HE519">
        <v>41644.7</v>
      </c>
      <c r="HF519">
        <v>42363.1</v>
      </c>
      <c r="HG519">
        <v>1.90462</v>
      </c>
      <c r="HH519">
        <v>1.79508</v>
      </c>
      <c r="HI519">
        <v>0.156835</v>
      </c>
      <c r="HJ519">
        <v>0</v>
      </c>
      <c r="HK519">
        <v>27.3628</v>
      </c>
      <c r="HL519">
        <v>999.9</v>
      </c>
      <c r="HM519">
        <v>52.13</v>
      </c>
      <c r="HN519">
        <v>30.645</v>
      </c>
      <c r="HO519">
        <v>25.6293</v>
      </c>
      <c r="HP519">
        <v>53.9332</v>
      </c>
      <c r="HQ519">
        <v>42.6562</v>
      </c>
      <c r="HR519">
        <v>1</v>
      </c>
      <c r="HS519">
        <v>0.0453049</v>
      </c>
      <c r="HT519">
        <v>0.0666176</v>
      </c>
      <c r="HU519">
        <v>20.2177</v>
      </c>
      <c r="HV519">
        <v>5.23271</v>
      </c>
      <c r="HW519">
        <v>11.992</v>
      </c>
      <c r="HX519">
        <v>4.9557</v>
      </c>
      <c r="HY519">
        <v>3.3039</v>
      </c>
      <c r="HZ519">
        <v>999.9</v>
      </c>
      <c r="IA519">
        <v>9999</v>
      </c>
      <c r="IB519">
        <v>9999</v>
      </c>
      <c r="IC519">
        <v>9999</v>
      </c>
      <c r="ID519">
        <v>1.86855</v>
      </c>
      <c r="IE519">
        <v>1.86423</v>
      </c>
      <c r="IF519">
        <v>1.8718</v>
      </c>
      <c r="IG519">
        <v>1.86277</v>
      </c>
      <c r="IH519">
        <v>1.86218</v>
      </c>
      <c r="II519">
        <v>1.86859</v>
      </c>
      <c r="IJ519">
        <v>1.85875</v>
      </c>
      <c r="IK519">
        <v>1.86508</v>
      </c>
      <c r="IL519">
        <v>5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4.657</v>
      </c>
      <c r="IZ519">
        <v>0.3266</v>
      </c>
      <c r="JA519">
        <v>4.24591870636989</v>
      </c>
      <c r="JB519">
        <v>0.00406324532283829</v>
      </c>
      <c r="JC519">
        <v>-1.45373754250553e-06</v>
      </c>
      <c r="JD519">
        <v>2.45784242640463e-10</v>
      </c>
      <c r="JE519">
        <v>0.0444475935836347</v>
      </c>
      <c r="JF519">
        <v>0.00491888386651684</v>
      </c>
      <c r="JG519">
        <v>0.000226889049496401</v>
      </c>
      <c r="JH519">
        <v>4.01595507822366e-06</v>
      </c>
      <c r="JI519">
        <v>-0</v>
      </c>
      <c r="JJ519">
        <v>2035</v>
      </c>
      <c r="JK519">
        <v>2</v>
      </c>
      <c r="JL519">
        <v>30</v>
      </c>
      <c r="JM519">
        <v>187278.1</v>
      </c>
      <c r="JN519">
        <v>187278</v>
      </c>
      <c r="JO519">
        <v>0.256348</v>
      </c>
      <c r="JP519">
        <v>2.45239</v>
      </c>
      <c r="JQ519">
        <v>1.49902</v>
      </c>
      <c r="JR519">
        <v>2.32666</v>
      </c>
      <c r="JS519">
        <v>1.54419</v>
      </c>
      <c r="JT519">
        <v>2.30591</v>
      </c>
      <c r="JU519">
        <v>36.152</v>
      </c>
      <c r="JV519">
        <v>24.1225</v>
      </c>
      <c r="JW519">
        <v>18</v>
      </c>
      <c r="JX519">
        <v>547.643</v>
      </c>
      <c r="JY519">
        <v>421.346</v>
      </c>
      <c r="JZ519">
        <v>26.4701</v>
      </c>
      <c r="KA519">
        <v>28.1701</v>
      </c>
      <c r="KB519">
        <v>29.9995</v>
      </c>
      <c r="KC519">
        <v>28.1443</v>
      </c>
      <c r="KD519">
        <v>28.1749</v>
      </c>
      <c r="KE519">
        <v>5.16905</v>
      </c>
      <c r="KF519">
        <v>32.4837</v>
      </c>
      <c r="KG519">
        <v>58.0993</v>
      </c>
      <c r="KH519">
        <v>26.5272</v>
      </c>
      <c r="KI519">
        <v>67.7161</v>
      </c>
      <c r="KJ519">
        <v>20.7653</v>
      </c>
      <c r="KK519">
        <v>93.3325</v>
      </c>
      <c r="KL519">
        <v>98.7292</v>
      </c>
    </row>
    <row r="520" spans="1:298">
      <c r="A520">
        <v>504</v>
      </c>
      <c r="B520">
        <v>1758486395.1</v>
      </c>
      <c r="C520">
        <v>17067</v>
      </c>
      <c r="D520" t="s">
        <v>1456</v>
      </c>
      <c r="E520" t="s">
        <v>1457</v>
      </c>
      <c r="F520">
        <v>5</v>
      </c>
      <c r="G520" t="s">
        <v>436</v>
      </c>
      <c r="H520" t="s">
        <v>1413</v>
      </c>
      <c r="I520" t="s">
        <v>438</v>
      </c>
      <c r="J520">
        <v>1758486386.94615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88.3840970587013</v>
      </c>
      <c r="AL520">
        <v>99.0156630303031</v>
      </c>
      <c r="AM520">
        <v>-3.36137160173161</v>
      </c>
      <c r="AN520">
        <v>63.94</v>
      </c>
      <c r="AO520">
        <f>(AQ520 - AP520 + DZ520*1E3/(8.314*(EB520+273.15)) * AS520/DY520 * AR520) * DY520/(100*DM520) * 1000/(1000 - AQ520)</f>
        <v>0</v>
      </c>
      <c r="AP520">
        <v>20.8759751146819</v>
      </c>
      <c r="AQ520">
        <v>23.3323601398602</v>
      </c>
      <c r="AR520">
        <v>-0.000126068369895299</v>
      </c>
      <c r="AS520">
        <v>94.9993966536346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3.46</v>
      </c>
      <c r="DN520">
        <v>0.5</v>
      </c>
      <c r="DO520" t="s">
        <v>440</v>
      </c>
      <c r="DP520">
        <v>2</v>
      </c>
      <c r="DQ520" t="b">
        <v>1</v>
      </c>
      <c r="DR520">
        <v>1758486386.94615</v>
      </c>
      <c r="DS520">
        <v>119.867730769231</v>
      </c>
      <c r="DT520">
        <v>102.909869230769</v>
      </c>
      <c r="DU520">
        <v>23.3364769230769</v>
      </c>
      <c r="DV520">
        <v>20.9348846153846</v>
      </c>
      <c r="DW520">
        <v>115.172946153846</v>
      </c>
      <c r="DX520">
        <v>23.0097615384615</v>
      </c>
      <c r="DY520">
        <v>500.021692307692</v>
      </c>
      <c r="DZ520">
        <v>89.9192384615385</v>
      </c>
      <c r="EA520">
        <v>0.0356330461538462</v>
      </c>
      <c r="EB520">
        <v>29.6450923076923</v>
      </c>
      <c r="EC520">
        <v>29.9194846153846</v>
      </c>
      <c r="ED520">
        <v>999.9</v>
      </c>
      <c r="EE520">
        <v>0</v>
      </c>
      <c r="EF520">
        <v>0</v>
      </c>
      <c r="EG520">
        <v>10001.1484615385</v>
      </c>
      <c r="EH520">
        <v>0</v>
      </c>
      <c r="EI520">
        <v>12.2016384615385</v>
      </c>
      <c r="EJ520">
        <v>16.9578076923077</v>
      </c>
      <c r="EK520">
        <v>122.731661538462</v>
      </c>
      <c r="EL520">
        <v>105.1113</v>
      </c>
      <c r="EM520">
        <v>2.40157538461538</v>
      </c>
      <c r="EN520">
        <v>102.909869230769</v>
      </c>
      <c r="EO520">
        <v>20.9348846153846</v>
      </c>
      <c r="EP520">
        <v>2.09839615384615</v>
      </c>
      <c r="EQ520">
        <v>1.88244846153846</v>
      </c>
      <c r="ER520">
        <v>18.2070076923077</v>
      </c>
      <c r="ES520">
        <v>16.4887076923077</v>
      </c>
      <c r="ET520">
        <v>2000.04461538462</v>
      </c>
      <c r="EU520">
        <v>0.979995230769231</v>
      </c>
      <c r="EV520">
        <v>0.0200047307692308</v>
      </c>
      <c r="EW520">
        <v>0</v>
      </c>
      <c r="EX520">
        <v>504.169538461538</v>
      </c>
      <c r="EY520">
        <v>5.00016</v>
      </c>
      <c r="EZ520">
        <v>10572.8076923077</v>
      </c>
      <c r="FA520">
        <v>18234.5769230769</v>
      </c>
      <c r="FB520">
        <v>49.1631538461538</v>
      </c>
      <c r="FC520">
        <v>49.4806153846154</v>
      </c>
      <c r="FD520">
        <v>49.5959230769231</v>
      </c>
      <c r="FE520">
        <v>49.062</v>
      </c>
      <c r="FF520">
        <v>50.9322307692308</v>
      </c>
      <c r="FG520">
        <v>1955.13461538462</v>
      </c>
      <c r="FH520">
        <v>39.91</v>
      </c>
      <c r="FI520">
        <v>0</v>
      </c>
      <c r="FJ520">
        <v>1758486396.2</v>
      </c>
      <c r="FK520">
        <v>0</v>
      </c>
      <c r="FL520">
        <v>504.274192307692</v>
      </c>
      <c r="FM520">
        <v>18.7017777873321</v>
      </c>
      <c r="FN520">
        <v>385.117949054572</v>
      </c>
      <c r="FO520">
        <v>10574.7346153846</v>
      </c>
      <c r="FP520">
        <v>15</v>
      </c>
      <c r="FQ520">
        <v>0</v>
      </c>
      <c r="FR520" t="s">
        <v>441</v>
      </c>
      <c r="FS520">
        <v>1747249705.1</v>
      </c>
      <c r="FT520">
        <v>1747249711.1</v>
      </c>
      <c r="FU520">
        <v>0</v>
      </c>
      <c r="FV520">
        <v>0.871</v>
      </c>
      <c r="FW520">
        <v>0.066</v>
      </c>
      <c r="FX520">
        <v>5.486</v>
      </c>
      <c r="FY520">
        <v>0.145</v>
      </c>
      <c r="FZ520">
        <v>420</v>
      </c>
      <c r="GA520">
        <v>16</v>
      </c>
      <c r="GB520">
        <v>0.27</v>
      </c>
      <c r="GC520">
        <v>0.16</v>
      </c>
      <c r="GD520">
        <v>16.4675523809524</v>
      </c>
      <c r="GE520">
        <v>9.45264155844157</v>
      </c>
      <c r="GF520">
        <v>1.03655790944703</v>
      </c>
      <c r="GG520">
        <v>0</v>
      </c>
      <c r="GH520">
        <v>503.359911764706</v>
      </c>
      <c r="GI520">
        <v>18.0812681476178</v>
      </c>
      <c r="GJ520">
        <v>1.79109530024716</v>
      </c>
      <c r="GK520">
        <v>-1</v>
      </c>
      <c r="GL520">
        <v>2.35836857142857</v>
      </c>
      <c r="GM520">
        <v>0.85787688311688</v>
      </c>
      <c r="GN520">
        <v>0.0874273835431284</v>
      </c>
      <c r="GO520">
        <v>0</v>
      </c>
      <c r="GP520">
        <v>0</v>
      </c>
      <c r="GQ520">
        <v>2</v>
      </c>
      <c r="GR520" t="s">
        <v>467</v>
      </c>
      <c r="GS520">
        <v>3.12543</v>
      </c>
      <c r="GT520">
        <v>2.66116</v>
      </c>
      <c r="GU520">
        <v>0.0226721</v>
      </c>
      <c r="GV520">
        <v>0.0193957</v>
      </c>
      <c r="GW520">
        <v>0.099039</v>
      </c>
      <c r="GX520">
        <v>0.0917645</v>
      </c>
      <c r="GY520">
        <v>25241.3</v>
      </c>
      <c r="GZ520">
        <v>23922.9</v>
      </c>
      <c r="HA520">
        <v>23096.9</v>
      </c>
      <c r="HB520">
        <v>23755.1</v>
      </c>
      <c r="HC520">
        <v>35463</v>
      </c>
      <c r="HD520">
        <v>35707.6</v>
      </c>
      <c r="HE520">
        <v>41645.1</v>
      </c>
      <c r="HF520">
        <v>42362.8</v>
      </c>
      <c r="HG520">
        <v>1.9048</v>
      </c>
      <c r="HH520">
        <v>1.79517</v>
      </c>
      <c r="HI520">
        <v>0.156693</v>
      </c>
      <c r="HJ520">
        <v>0</v>
      </c>
      <c r="HK520">
        <v>27.3594</v>
      </c>
      <c r="HL520">
        <v>999.9</v>
      </c>
      <c r="HM520">
        <v>52.13</v>
      </c>
      <c r="HN520">
        <v>30.665</v>
      </c>
      <c r="HO520">
        <v>25.6577</v>
      </c>
      <c r="HP520">
        <v>54.4232</v>
      </c>
      <c r="HQ520">
        <v>42.5962</v>
      </c>
      <c r="HR520">
        <v>1</v>
      </c>
      <c r="HS520">
        <v>0.0447637</v>
      </c>
      <c r="HT520">
        <v>0.00730937</v>
      </c>
      <c r="HU520">
        <v>20.2177</v>
      </c>
      <c r="HV520">
        <v>5.23286</v>
      </c>
      <c r="HW520">
        <v>11.992</v>
      </c>
      <c r="HX520">
        <v>4.95575</v>
      </c>
      <c r="HY520">
        <v>3.30398</v>
      </c>
      <c r="HZ520">
        <v>999.9</v>
      </c>
      <c r="IA520">
        <v>9999</v>
      </c>
      <c r="IB520">
        <v>9999</v>
      </c>
      <c r="IC520">
        <v>9999</v>
      </c>
      <c r="ID520">
        <v>1.86857</v>
      </c>
      <c r="IE520">
        <v>1.86426</v>
      </c>
      <c r="IF520">
        <v>1.87181</v>
      </c>
      <c r="IG520">
        <v>1.86277</v>
      </c>
      <c r="IH520">
        <v>1.86217</v>
      </c>
      <c r="II520">
        <v>1.86859</v>
      </c>
      <c r="IJ520">
        <v>1.85871</v>
      </c>
      <c r="IK520">
        <v>1.8651</v>
      </c>
      <c r="IL520">
        <v>5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4.595</v>
      </c>
      <c r="IZ520">
        <v>0.3266</v>
      </c>
      <c r="JA520">
        <v>4.24591870636989</v>
      </c>
      <c r="JB520">
        <v>0.00406324532283829</v>
      </c>
      <c r="JC520">
        <v>-1.45373754250553e-06</v>
      </c>
      <c r="JD520">
        <v>2.45784242640463e-10</v>
      </c>
      <c r="JE520">
        <v>0.0444475935836347</v>
      </c>
      <c r="JF520">
        <v>0.00491888386651684</v>
      </c>
      <c r="JG520">
        <v>0.000226889049496401</v>
      </c>
      <c r="JH520">
        <v>4.01595507822366e-06</v>
      </c>
      <c r="JI520">
        <v>-0</v>
      </c>
      <c r="JJ520">
        <v>2035</v>
      </c>
      <c r="JK520">
        <v>2</v>
      </c>
      <c r="JL520">
        <v>30</v>
      </c>
      <c r="JM520">
        <v>187278.2</v>
      </c>
      <c r="JN520">
        <v>187278.1</v>
      </c>
      <c r="JO520">
        <v>0.223389</v>
      </c>
      <c r="JP520">
        <v>2.47437</v>
      </c>
      <c r="JQ520">
        <v>1.4978</v>
      </c>
      <c r="JR520">
        <v>2.32666</v>
      </c>
      <c r="JS520">
        <v>1.54419</v>
      </c>
      <c r="JT520">
        <v>2.28394</v>
      </c>
      <c r="JU520">
        <v>36.1285</v>
      </c>
      <c r="JV520">
        <v>24.1225</v>
      </c>
      <c r="JW520">
        <v>18</v>
      </c>
      <c r="JX520">
        <v>547.718</v>
      </c>
      <c r="JY520">
        <v>421.371</v>
      </c>
      <c r="JZ520">
        <v>26.5283</v>
      </c>
      <c r="KA520">
        <v>28.1655</v>
      </c>
      <c r="KB520">
        <v>29.9996</v>
      </c>
      <c r="KC520">
        <v>28.1398</v>
      </c>
      <c r="KD520">
        <v>28.1704</v>
      </c>
      <c r="KE520">
        <v>4.50166</v>
      </c>
      <c r="KF520">
        <v>32.4837</v>
      </c>
      <c r="KG520">
        <v>58.0993</v>
      </c>
      <c r="KH520">
        <v>26.5851</v>
      </c>
      <c r="KI520">
        <v>47.3766</v>
      </c>
      <c r="KJ520">
        <v>20.7127</v>
      </c>
      <c r="KK520">
        <v>93.3334</v>
      </c>
      <c r="KL520">
        <v>98.7288</v>
      </c>
    </row>
    <row r="521" spans="1:298">
      <c r="A521">
        <v>505</v>
      </c>
      <c r="B521">
        <v>1758486400.1</v>
      </c>
      <c r="C521">
        <v>17072</v>
      </c>
      <c r="D521" t="s">
        <v>1458</v>
      </c>
      <c r="E521" t="s">
        <v>1459</v>
      </c>
      <c r="F521">
        <v>5</v>
      </c>
      <c r="G521" t="s">
        <v>436</v>
      </c>
      <c r="H521" t="s">
        <v>1413</v>
      </c>
      <c r="I521" t="s">
        <v>438</v>
      </c>
      <c r="J521">
        <v>1758486391.94615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71.5343197818182</v>
      </c>
      <c r="AL521">
        <v>82.5881642424242</v>
      </c>
      <c r="AM521">
        <v>-3.25845614718615</v>
      </c>
      <c r="AN521">
        <v>63.94</v>
      </c>
      <c r="AO521">
        <f>(AQ521 - AP521 + DZ521*1E3/(8.314*(EB521+273.15)) * AS521/DY521 * AR521) * DY521/(100*DM521) * 1000/(1000 - AQ521)</f>
        <v>0</v>
      </c>
      <c r="AP521">
        <v>20.8298312496805</v>
      </c>
      <c r="AQ521">
        <v>23.334520979021</v>
      </c>
      <c r="AR521">
        <v>1.52327055119494e-05</v>
      </c>
      <c r="AS521">
        <v>94.9993966536346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3.46</v>
      </c>
      <c r="DN521">
        <v>0.5</v>
      </c>
      <c r="DO521" t="s">
        <v>440</v>
      </c>
      <c r="DP521">
        <v>2</v>
      </c>
      <c r="DQ521" t="b">
        <v>1</v>
      </c>
      <c r="DR521">
        <v>1758486391.94615</v>
      </c>
      <c r="DS521">
        <v>103.695961538462</v>
      </c>
      <c r="DT521">
        <v>86.2718076923077</v>
      </c>
      <c r="DU521">
        <v>23.3340769230769</v>
      </c>
      <c r="DV521">
        <v>20.8764846153846</v>
      </c>
      <c r="DW521">
        <v>99.0618</v>
      </c>
      <c r="DX521">
        <v>23.0074307692308</v>
      </c>
      <c r="DY521">
        <v>499.986076923077</v>
      </c>
      <c r="DZ521">
        <v>89.9190076923077</v>
      </c>
      <c r="EA521">
        <v>0.0356401846153846</v>
      </c>
      <c r="EB521">
        <v>29.6508</v>
      </c>
      <c r="EC521">
        <v>29.9139230769231</v>
      </c>
      <c r="ED521">
        <v>999.9</v>
      </c>
      <c r="EE521">
        <v>0</v>
      </c>
      <c r="EF521">
        <v>0</v>
      </c>
      <c r="EG521">
        <v>10000.4292307692</v>
      </c>
      <c r="EH521">
        <v>0</v>
      </c>
      <c r="EI521">
        <v>12.1960769230769</v>
      </c>
      <c r="EJ521">
        <v>17.4241153846154</v>
      </c>
      <c r="EK521">
        <v>106.173330769231</v>
      </c>
      <c r="EL521">
        <v>88.1121538461539</v>
      </c>
      <c r="EM521">
        <v>2.45759153846154</v>
      </c>
      <c r="EN521">
        <v>86.2718076923077</v>
      </c>
      <c r="EO521">
        <v>20.8764846153846</v>
      </c>
      <c r="EP521">
        <v>2.09817615384615</v>
      </c>
      <c r="EQ521">
        <v>1.87719153846154</v>
      </c>
      <c r="ER521">
        <v>18.2053384615385</v>
      </c>
      <c r="ES521">
        <v>16.4447769230769</v>
      </c>
      <c r="ET521">
        <v>2000.05923076923</v>
      </c>
      <c r="EU521">
        <v>0.979995230769231</v>
      </c>
      <c r="EV521">
        <v>0.0200047384615385</v>
      </c>
      <c r="EW521">
        <v>0</v>
      </c>
      <c r="EX521">
        <v>505.877307692308</v>
      </c>
      <c r="EY521">
        <v>5.00016</v>
      </c>
      <c r="EZ521">
        <v>10606.6153846154</v>
      </c>
      <c r="FA521">
        <v>18234.7076923077</v>
      </c>
      <c r="FB521">
        <v>49.1440769230769</v>
      </c>
      <c r="FC521">
        <v>49.4612307692308</v>
      </c>
      <c r="FD521">
        <v>49.5813846153846</v>
      </c>
      <c r="FE521">
        <v>49.062</v>
      </c>
      <c r="FF521">
        <v>50.9226923076923</v>
      </c>
      <c r="FG521">
        <v>1955.14923076923</v>
      </c>
      <c r="FH521">
        <v>39.91</v>
      </c>
      <c r="FI521">
        <v>0</v>
      </c>
      <c r="FJ521">
        <v>1758486401.6</v>
      </c>
      <c r="FK521">
        <v>0</v>
      </c>
      <c r="FL521">
        <v>506.20808</v>
      </c>
      <c r="FM521">
        <v>22.5776923412711</v>
      </c>
      <c r="FN521">
        <v>452.976923832413</v>
      </c>
      <c r="FO521">
        <v>10614.34</v>
      </c>
      <c r="FP521">
        <v>15</v>
      </c>
      <c r="FQ521">
        <v>0</v>
      </c>
      <c r="FR521" t="s">
        <v>441</v>
      </c>
      <c r="FS521">
        <v>1747249705.1</v>
      </c>
      <c r="FT521">
        <v>1747249711.1</v>
      </c>
      <c r="FU521">
        <v>0</v>
      </c>
      <c r="FV521">
        <v>0.871</v>
      </c>
      <c r="FW521">
        <v>0.066</v>
      </c>
      <c r="FX521">
        <v>5.486</v>
      </c>
      <c r="FY521">
        <v>0.145</v>
      </c>
      <c r="FZ521">
        <v>420</v>
      </c>
      <c r="GA521">
        <v>16</v>
      </c>
      <c r="GB521">
        <v>0.27</v>
      </c>
      <c r="GC521">
        <v>0.16</v>
      </c>
      <c r="GD521">
        <v>17.23088</v>
      </c>
      <c r="GE521">
        <v>6.67192781954887</v>
      </c>
      <c r="GF521">
        <v>0.739216879271571</v>
      </c>
      <c r="GG521">
        <v>0</v>
      </c>
      <c r="GH521">
        <v>504.910882352941</v>
      </c>
      <c r="GI521">
        <v>19.8896867687163</v>
      </c>
      <c r="GJ521">
        <v>1.97272169058692</v>
      </c>
      <c r="GK521">
        <v>-1</v>
      </c>
      <c r="GL521">
        <v>2.4317895</v>
      </c>
      <c r="GM521">
        <v>0.670319548872183</v>
      </c>
      <c r="GN521">
        <v>0.0648241054296162</v>
      </c>
      <c r="GO521">
        <v>0</v>
      </c>
      <c r="GP521">
        <v>0</v>
      </c>
      <c r="GQ521">
        <v>2</v>
      </c>
      <c r="GR521" t="s">
        <v>467</v>
      </c>
      <c r="GS521">
        <v>3.12525</v>
      </c>
      <c r="GT521">
        <v>2.66148</v>
      </c>
      <c r="GU521">
        <v>0.0187183</v>
      </c>
      <c r="GV521">
        <v>0.0152192</v>
      </c>
      <c r="GW521">
        <v>0.0990568</v>
      </c>
      <c r="GX521">
        <v>0.0916156</v>
      </c>
      <c r="GY521">
        <v>25343.3</v>
      </c>
      <c r="GZ521">
        <v>24024.7</v>
      </c>
      <c r="HA521">
        <v>23096.9</v>
      </c>
      <c r="HB521">
        <v>23755</v>
      </c>
      <c r="HC521">
        <v>35462.1</v>
      </c>
      <c r="HD521">
        <v>35713.4</v>
      </c>
      <c r="HE521">
        <v>41645.1</v>
      </c>
      <c r="HF521">
        <v>42363</v>
      </c>
      <c r="HG521">
        <v>1.9045</v>
      </c>
      <c r="HH521">
        <v>1.79538</v>
      </c>
      <c r="HI521">
        <v>0.156201</v>
      </c>
      <c r="HJ521">
        <v>0</v>
      </c>
      <c r="HK521">
        <v>27.3587</v>
      </c>
      <c r="HL521">
        <v>999.9</v>
      </c>
      <c r="HM521">
        <v>52.106</v>
      </c>
      <c r="HN521">
        <v>30.665</v>
      </c>
      <c r="HO521">
        <v>25.6454</v>
      </c>
      <c r="HP521">
        <v>54.2532</v>
      </c>
      <c r="HQ521">
        <v>42.8005</v>
      </c>
      <c r="HR521">
        <v>1</v>
      </c>
      <c r="HS521">
        <v>0.0444207</v>
      </c>
      <c r="HT521">
        <v>-0.0311901</v>
      </c>
      <c r="HU521">
        <v>20.2176</v>
      </c>
      <c r="HV521">
        <v>5.23286</v>
      </c>
      <c r="HW521">
        <v>11.992</v>
      </c>
      <c r="HX521">
        <v>4.95545</v>
      </c>
      <c r="HY521">
        <v>3.30387</v>
      </c>
      <c r="HZ521">
        <v>999.9</v>
      </c>
      <c r="IA521">
        <v>9999</v>
      </c>
      <c r="IB521">
        <v>9999</v>
      </c>
      <c r="IC521">
        <v>9999</v>
      </c>
      <c r="ID521">
        <v>1.86856</v>
      </c>
      <c r="IE521">
        <v>1.86426</v>
      </c>
      <c r="IF521">
        <v>1.87182</v>
      </c>
      <c r="IG521">
        <v>1.86275</v>
      </c>
      <c r="IH521">
        <v>1.86218</v>
      </c>
      <c r="II521">
        <v>1.86859</v>
      </c>
      <c r="IJ521">
        <v>1.8587</v>
      </c>
      <c r="IK521">
        <v>1.86509</v>
      </c>
      <c r="IL521">
        <v>5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4.535</v>
      </c>
      <c r="IZ521">
        <v>0.3267</v>
      </c>
      <c r="JA521">
        <v>4.24591870636989</v>
      </c>
      <c r="JB521">
        <v>0.00406324532283829</v>
      </c>
      <c r="JC521">
        <v>-1.45373754250553e-06</v>
      </c>
      <c r="JD521">
        <v>2.45784242640463e-10</v>
      </c>
      <c r="JE521">
        <v>0.0444475935836347</v>
      </c>
      <c r="JF521">
        <v>0.00491888386651684</v>
      </c>
      <c r="JG521">
        <v>0.000226889049496401</v>
      </c>
      <c r="JH521">
        <v>4.01595507822366e-06</v>
      </c>
      <c r="JI521">
        <v>-0</v>
      </c>
      <c r="JJ521">
        <v>2035</v>
      </c>
      <c r="JK521">
        <v>2</v>
      </c>
      <c r="JL521">
        <v>30</v>
      </c>
      <c r="JM521">
        <v>187278.2</v>
      </c>
      <c r="JN521">
        <v>187278.1</v>
      </c>
      <c r="JO521">
        <v>0.181885</v>
      </c>
      <c r="JP521">
        <v>2.47559</v>
      </c>
      <c r="JQ521">
        <v>1.4978</v>
      </c>
      <c r="JR521">
        <v>2.32666</v>
      </c>
      <c r="JS521">
        <v>1.54419</v>
      </c>
      <c r="JT521">
        <v>2.3645</v>
      </c>
      <c r="JU521">
        <v>36.152</v>
      </c>
      <c r="JV521">
        <v>24.1313</v>
      </c>
      <c r="JW521">
        <v>18</v>
      </c>
      <c r="JX521">
        <v>547.486</v>
      </c>
      <c r="JY521">
        <v>421.452</v>
      </c>
      <c r="JZ521">
        <v>26.5925</v>
      </c>
      <c r="KA521">
        <v>28.1615</v>
      </c>
      <c r="KB521">
        <v>29.9998</v>
      </c>
      <c r="KC521">
        <v>28.1354</v>
      </c>
      <c r="KD521">
        <v>28.1654</v>
      </c>
      <c r="KE521">
        <v>3.68826</v>
      </c>
      <c r="KF521">
        <v>32.7729</v>
      </c>
      <c r="KG521">
        <v>58.0993</v>
      </c>
      <c r="KH521">
        <v>26.6483</v>
      </c>
      <c r="KI521">
        <v>33.8465</v>
      </c>
      <c r="KJ521">
        <v>20.6524</v>
      </c>
      <c r="KK521">
        <v>93.3334</v>
      </c>
      <c r="KL521">
        <v>98.7289</v>
      </c>
    </row>
    <row r="522" spans="1:298">
      <c r="A522">
        <v>506</v>
      </c>
      <c r="B522">
        <v>1758486405.1</v>
      </c>
      <c r="C522">
        <v>17077</v>
      </c>
      <c r="D522" t="s">
        <v>1460</v>
      </c>
      <c r="E522" t="s">
        <v>1461</v>
      </c>
      <c r="F522">
        <v>5</v>
      </c>
      <c r="G522" t="s">
        <v>436</v>
      </c>
      <c r="H522" t="s">
        <v>1413</v>
      </c>
      <c r="I522" t="s">
        <v>438</v>
      </c>
      <c r="J522">
        <v>1758486396.94615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54.3697939310823</v>
      </c>
      <c r="AL522">
        <v>66.0739533333333</v>
      </c>
      <c r="AM522">
        <v>-3.31105476190477</v>
      </c>
      <c r="AN522">
        <v>63.94</v>
      </c>
      <c r="AO522">
        <f>(AQ522 - AP522 + DZ522*1E3/(8.314*(EB522+273.15)) * AS522/DY522 * AR522) * DY522/(100*DM522) * 1000/(1000 - AQ522)</f>
        <v>0</v>
      </c>
      <c r="AP522">
        <v>20.7752797599123</v>
      </c>
      <c r="AQ522">
        <v>23.3416895104895</v>
      </c>
      <c r="AR522">
        <v>0.000162289605592217</v>
      </c>
      <c r="AS522">
        <v>94.9993966536346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3.46</v>
      </c>
      <c r="DN522">
        <v>0.5</v>
      </c>
      <c r="DO522" t="s">
        <v>440</v>
      </c>
      <c r="DP522">
        <v>2</v>
      </c>
      <c r="DQ522" t="b">
        <v>1</v>
      </c>
      <c r="DR522">
        <v>1758486396.94615</v>
      </c>
      <c r="DS522">
        <v>87.5994846153846</v>
      </c>
      <c r="DT522">
        <v>69.4011384615385</v>
      </c>
      <c r="DU522">
        <v>23.3353692307692</v>
      </c>
      <c r="DV522">
        <v>20.8179230769231</v>
      </c>
      <c r="DW522">
        <v>83.0264076923077</v>
      </c>
      <c r="DX522">
        <v>23.0086923076923</v>
      </c>
      <c r="DY522">
        <v>500.016076923077</v>
      </c>
      <c r="DZ522">
        <v>89.9187769230769</v>
      </c>
      <c r="EA522">
        <v>0.0356431384615385</v>
      </c>
      <c r="EB522">
        <v>29.6583</v>
      </c>
      <c r="EC522">
        <v>29.9107153846154</v>
      </c>
      <c r="ED522">
        <v>999.9</v>
      </c>
      <c r="EE522">
        <v>0</v>
      </c>
      <c r="EF522">
        <v>0</v>
      </c>
      <c r="EG522">
        <v>10006.5846153846</v>
      </c>
      <c r="EH522">
        <v>0</v>
      </c>
      <c r="EI522">
        <v>12.1992846153846</v>
      </c>
      <c r="EJ522">
        <v>18.1984153846154</v>
      </c>
      <c r="EK522">
        <v>89.6924384615385</v>
      </c>
      <c r="EL522">
        <v>70.8774615384615</v>
      </c>
      <c r="EM522">
        <v>2.51741846153846</v>
      </c>
      <c r="EN522">
        <v>69.4011384615385</v>
      </c>
      <c r="EO522">
        <v>20.8179230769231</v>
      </c>
      <c r="EP522">
        <v>2.09828538461538</v>
      </c>
      <c r="EQ522">
        <v>1.87192230769231</v>
      </c>
      <c r="ER522">
        <v>18.2061846153846</v>
      </c>
      <c r="ES522">
        <v>16.4006307692308</v>
      </c>
      <c r="ET522">
        <v>2000.01307692308</v>
      </c>
      <c r="EU522">
        <v>0.979994769230769</v>
      </c>
      <c r="EV522">
        <v>0.0200054</v>
      </c>
      <c r="EW522">
        <v>0</v>
      </c>
      <c r="EX522">
        <v>507.889230769231</v>
      </c>
      <c r="EY522">
        <v>5.00016</v>
      </c>
      <c r="EZ522">
        <v>10645.8153846154</v>
      </c>
      <c r="FA522">
        <v>18234.2692307692</v>
      </c>
      <c r="FB522">
        <v>49.1297692307692</v>
      </c>
      <c r="FC522">
        <v>49.4466923076923</v>
      </c>
      <c r="FD522">
        <v>49.5716923076923</v>
      </c>
      <c r="FE522">
        <v>49.062</v>
      </c>
      <c r="FF522">
        <v>50.9036153846154</v>
      </c>
      <c r="FG522">
        <v>1955.10307692308</v>
      </c>
      <c r="FH522">
        <v>39.91</v>
      </c>
      <c r="FI522">
        <v>0</v>
      </c>
      <c r="FJ522">
        <v>1758486406.4</v>
      </c>
      <c r="FK522">
        <v>0</v>
      </c>
      <c r="FL522">
        <v>508.20224</v>
      </c>
      <c r="FM522">
        <v>27.5091538017933</v>
      </c>
      <c r="FN522">
        <v>528.199999252976</v>
      </c>
      <c r="FO522">
        <v>10653.684</v>
      </c>
      <c r="FP522">
        <v>15</v>
      </c>
      <c r="FQ522">
        <v>0</v>
      </c>
      <c r="FR522" t="s">
        <v>441</v>
      </c>
      <c r="FS522">
        <v>1747249705.1</v>
      </c>
      <c r="FT522">
        <v>1747249711.1</v>
      </c>
      <c r="FU522">
        <v>0</v>
      </c>
      <c r="FV522">
        <v>0.871</v>
      </c>
      <c r="FW522">
        <v>0.066</v>
      </c>
      <c r="FX522">
        <v>5.486</v>
      </c>
      <c r="FY522">
        <v>0.145</v>
      </c>
      <c r="FZ522">
        <v>420</v>
      </c>
      <c r="GA522">
        <v>16</v>
      </c>
      <c r="GB522">
        <v>0.27</v>
      </c>
      <c r="GC522">
        <v>0.16</v>
      </c>
      <c r="GD522">
        <v>17.687645</v>
      </c>
      <c r="GE522">
        <v>8.212362406015</v>
      </c>
      <c r="GF522">
        <v>0.858598379613542</v>
      </c>
      <c r="GG522">
        <v>0</v>
      </c>
      <c r="GH522">
        <v>506.439352941176</v>
      </c>
      <c r="GI522">
        <v>23.1566997763557</v>
      </c>
      <c r="GJ522">
        <v>2.29614274871824</v>
      </c>
      <c r="GK522">
        <v>-1</v>
      </c>
      <c r="GL522">
        <v>2.478539</v>
      </c>
      <c r="GM522">
        <v>0.679182857142856</v>
      </c>
      <c r="GN522">
        <v>0.0656529507257671</v>
      </c>
      <c r="GO522">
        <v>0</v>
      </c>
      <c r="GP522">
        <v>0</v>
      </c>
      <c r="GQ522">
        <v>2</v>
      </c>
      <c r="GR522" t="s">
        <v>467</v>
      </c>
      <c r="GS522">
        <v>3.12546</v>
      </c>
      <c r="GT522">
        <v>2.66116</v>
      </c>
      <c r="GU522">
        <v>0.0146654</v>
      </c>
      <c r="GV522">
        <v>0.0110574</v>
      </c>
      <c r="GW522">
        <v>0.0990677</v>
      </c>
      <c r="GX522">
        <v>0.0914271</v>
      </c>
      <c r="GY522">
        <v>25448.2</v>
      </c>
      <c r="GZ522">
        <v>24126.8</v>
      </c>
      <c r="HA522">
        <v>23097.1</v>
      </c>
      <c r="HB522">
        <v>23755.6</v>
      </c>
      <c r="HC522">
        <v>35461.6</v>
      </c>
      <c r="HD522">
        <v>35721.7</v>
      </c>
      <c r="HE522">
        <v>41645.5</v>
      </c>
      <c r="HF522">
        <v>42364.5</v>
      </c>
      <c r="HG522">
        <v>1.90502</v>
      </c>
      <c r="HH522">
        <v>1.7949</v>
      </c>
      <c r="HI522">
        <v>0.156112</v>
      </c>
      <c r="HJ522">
        <v>0</v>
      </c>
      <c r="HK522">
        <v>27.3571</v>
      </c>
      <c r="HL522">
        <v>999.9</v>
      </c>
      <c r="HM522">
        <v>52.106</v>
      </c>
      <c r="HN522">
        <v>30.645</v>
      </c>
      <c r="HO522">
        <v>25.6182</v>
      </c>
      <c r="HP522">
        <v>54.0832</v>
      </c>
      <c r="HQ522">
        <v>42.6202</v>
      </c>
      <c r="HR522">
        <v>1</v>
      </c>
      <c r="HS522">
        <v>0.0441819</v>
      </c>
      <c r="HT522">
        <v>-0.102677</v>
      </c>
      <c r="HU522">
        <v>20.2176</v>
      </c>
      <c r="HV522">
        <v>5.23361</v>
      </c>
      <c r="HW522">
        <v>11.992</v>
      </c>
      <c r="HX522">
        <v>4.95565</v>
      </c>
      <c r="HY522">
        <v>3.3039</v>
      </c>
      <c r="HZ522">
        <v>999.9</v>
      </c>
      <c r="IA522">
        <v>9999</v>
      </c>
      <c r="IB522">
        <v>9999</v>
      </c>
      <c r="IC522">
        <v>9999</v>
      </c>
      <c r="ID522">
        <v>1.86856</v>
      </c>
      <c r="IE522">
        <v>1.86429</v>
      </c>
      <c r="IF522">
        <v>1.87183</v>
      </c>
      <c r="IG522">
        <v>1.86278</v>
      </c>
      <c r="IH522">
        <v>1.86218</v>
      </c>
      <c r="II522">
        <v>1.86859</v>
      </c>
      <c r="IJ522">
        <v>1.85873</v>
      </c>
      <c r="IK522">
        <v>1.86509</v>
      </c>
      <c r="IL522">
        <v>5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4.472</v>
      </c>
      <c r="IZ522">
        <v>0.3268</v>
      </c>
      <c r="JA522">
        <v>4.24591870636989</v>
      </c>
      <c r="JB522">
        <v>0.00406324532283829</v>
      </c>
      <c r="JC522">
        <v>-1.45373754250553e-06</v>
      </c>
      <c r="JD522">
        <v>2.45784242640463e-10</v>
      </c>
      <c r="JE522">
        <v>0.0444475935836347</v>
      </c>
      <c r="JF522">
        <v>0.00491888386651684</v>
      </c>
      <c r="JG522">
        <v>0.000226889049496401</v>
      </c>
      <c r="JH522">
        <v>4.01595507822366e-06</v>
      </c>
      <c r="JI522">
        <v>-0</v>
      </c>
      <c r="JJ522">
        <v>2035</v>
      </c>
      <c r="JK522">
        <v>2</v>
      </c>
      <c r="JL522">
        <v>30</v>
      </c>
      <c r="JM522">
        <v>187278.3</v>
      </c>
      <c r="JN522">
        <v>187278.2</v>
      </c>
      <c r="JO522">
        <v>0.146484</v>
      </c>
      <c r="JP522">
        <v>2.48779</v>
      </c>
      <c r="JQ522">
        <v>1.4978</v>
      </c>
      <c r="JR522">
        <v>2.32666</v>
      </c>
      <c r="JS522">
        <v>1.54419</v>
      </c>
      <c r="JT522">
        <v>2.35229</v>
      </c>
      <c r="JU522">
        <v>36.1285</v>
      </c>
      <c r="JV522">
        <v>24.1225</v>
      </c>
      <c r="JW522">
        <v>18</v>
      </c>
      <c r="JX522">
        <v>547.788</v>
      </c>
      <c r="JY522">
        <v>421.146</v>
      </c>
      <c r="JZ522">
        <v>26.6544</v>
      </c>
      <c r="KA522">
        <v>28.1569</v>
      </c>
      <c r="KB522">
        <v>29.9997</v>
      </c>
      <c r="KC522">
        <v>28.1308</v>
      </c>
      <c r="KD522">
        <v>28.1614</v>
      </c>
      <c r="KE522">
        <v>2.98144</v>
      </c>
      <c r="KF522">
        <v>33.0707</v>
      </c>
      <c r="KG522">
        <v>57.7225</v>
      </c>
      <c r="KH522">
        <v>26.7144</v>
      </c>
      <c r="KI522">
        <v>13.5359</v>
      </c>
      <c r="KJ522">
        <v>20.5966</v>
      </c>
      <c r="KK522">
        <v>93.3341</v>
      </c>
      <c r="KL522">
        <v>98.7321</v>
      </c>
    </row>
    <row r="523" spans="1:298">
      <c r="A523">
        <v>507</v>
      </c>
      <c r="B523">
        <v>1758486502.1</v>
      </c>
      <c r="C523">
        <v>17174</v>
      </c>
      <c r="D523" t="s">
        <v>1462</v>
      </c>
      <c r="E523" t="s">
        <v>1463</v>
      </c>
      <c r="F523">
        <v>5</v>
      </c>
      <c r="G523" t="s">
        <v>436</v>
      </c>
      <c r="H523" t="s">
        <v>1413</v>
      </c>
      <c r="I523" t="s">
        <v>438</v>
      </c>
      <c r="J523">
        <v>1758486493.6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428.792019757576</v>
      </c>
      <c r="AL523">
        <v>416.432921212121</v>
      </c>
      <c r="AM523">
        <v>-0.038683116883161</v>
      </c>
      <c r="AN523">
        <v>63.94</v>
      </c>
      <c r="AO523">
        <f>(AQ523 - AP523 + DZ523*1E3/(8.314*(EB523+273.15)) * AS523/DY523 * AR523) * DY523/(100*DM523) * 1000/(1000 - AQ523)</f>
        <v>0</v>
      </c>
      <c r="AP523">
        <v>20.6029339946857</v>
      </c>
      <c r="AQ523">
        <v>23.3114461538462</v>
      </c>
      <c r="AR523">
        <v>0.0025479589326687</v>
      </c>
      <c r="AS523">
        <v>94.9993966536346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3.46</v>
      </c>
      <c r="DN523">
        <v>0.5</v>
      </c>
      <c r="DO523" t="s">
        <v>440</v>
      </c>
      <c r="DP523">
        <v>2</v>
      </c>
      <c r="DQ523" t="b">
        <v>1</v>
      </c>
      <c r="DR523">
        <v>1758486493.6</v>
      </c>
      <c r="DS523">
        <v>406.9991875</v>
      </c>
      <c r="DT523">
        <v>419.97425</v>
      </c>
      <c r="DU523">
        <v>23.27671875</v>
      </c>
      <c r="DV523">
        <v>20.51496875</v>
      </c>
      <c r="DW523">
        <v>401.3405625</v>
      </c>
      <c r="DX523">
        <v>22.9513125</v>
      </c>
      <c r="DY523">
        <v>500.0096875</v>
      </c>
      <c r="DZ523">
        <v>89.91746875</v>
      </c>
      <c r="EA523">
        <v>0.0354484625</v>
      </c>
      <c r="EB523">
        <v>29.90055625</v>
      </c>
      <c r="EC523">
        <v>30.0603375</v>
      </c>
      <c r="ED523">
        <v>999.9</v>
      </c>
      <c r="EE523">
        <v>0</v>
      </c>
      <c r="EF523">
        <v>0</v>
      </c>
      <c r="EG523">
        <v>10001.441875</v>
      </c>
      <c r="EH523">
        <v>0</v>
      </c>
      <c r="EI523">
        <v>12.91829375</v>
      </c>
      <c r="EJ523">
        <v>-12.9751</v>
      </c>
      <c r="EK523">
        <v>416.6984375</v>
      </c>
      <c r="EL523">
        <v>428.770375</v>
      </c>
      <c r="EM523">
        <v>2.761748125</v>
      </c>
      <c r="EN523">
        <v>419.97425</v>
      </c>
      <c r="EO523">
        <v>20.51496875</v>
      </c>
      <c r="EP523">
        <v>2.092984375</v>
      </c>
      <c r="EQ523">
        <v>1.84465375</v>
      </c>
      <c r="ER523">
        <v>18.16588125</v>
      </c>
      <c r="ES523">
        <v>16.17028125</v>
      </c>
      <c r="ET523">
        <v>1999.974375</v>
      </c>
      <c r="EU523">
        <v>0.9800059375</v>
      </c>
      <c r="EV523">
        <v>0.01999381875</v>
      </c>
      <c r="EW523">
        <v>0</v>
      </c>
      <c r="EX523">
        <v>490.6091875</v>
      </c>
      <c r="EY523">
        <v>5.00016</v>
      </c>
      <c r="EZ523">
        <v>10283.4625</v>
      </c>
      <c r="FA523">
        <v>18233.9875</v>
      </c>
      <c r="FB523">
        <v>49</v>
      </c>
      <c r="FC523">
        <v>49.3238125</v>
      </c>
      <c r="FD523">
        <v>49.437</v>
      </c>
      <c r="FE523">
        <v>48.937</v>
      </c>
      <c r="FF523">
        <v>50.78875</v>
      </c>
      <c r="FG523">
        <v>1955.084375</v>
      </c>
      <c r="FH523">
        <v>39.89</v>
      </c>
      <c r="FI523">
        <v>0</v>
      </c>
      <c r="FJ523">
        <v>1758486503.6</v>
      </c>
      <c r="FK523">
        <v>0</v>
      </c>
      <c r="FL523">
        <v>490.54756</v>
      </c>
      <c r="FM523">
        <v>-3.55284617022642</v>
      </c>
      <c r="FN523">
        <v>-83.5384616489718</v>
      </c>
      <c r="FO523">
        <v>10281.524</v>
      </c>
      <c r="FP523">
        <v>15</v>
      </c>
      <c r="FQ523">
        <v>0</v>
      </c>
      <c r="FR523" t="s">
        <v>441</v>
      </c>
      <c r="FS523">
        <v>1747249705.1</v>
      </c>
      <c r="FT523">
        <v>1747249711.1</v>
      </c>
      <c r="FU523">
        <v>0</v>
      </c>
      <c r="FV523">
        <v>0.871</v>
      </c>
      <c r="FW523">
        <v>0.066</v>
      </c>
      <c r="FX523">
        <v>5.486</v>
      </c>
      <c r="FY523">
        <v>0.145</v>
      </c>
      <c r="FZ523">
        <v>420</v>
      </c>
      <c r="GA523">
        <v>16</v>
      </c>
      <c r="GB523">
        <v>0.27</v>
      </c>
      <c r="GC523">
        <v>0.16</v>
      </c>
      <c r="GD523">
        <v>-12.8527285714286</v>
      </c>
      <c r="GE523">
        <v>-2.09367272727272</v>
      </c>
      <c r="GF523">
        <v>0.213968696292699</v>
      </c>
      <c r="GG523">
        <v>0</v>
      </c>
      <c r="GH523">
        <v>490.891441176471</v>
      </c>
      <c r="GI523">
        <v>-5.01957219558219</v>
      </c>
      <c r="GJ523">
        <v>0.538161149666507</v>
      </c>
      <c r="GK523">
        <v>-1</v>
      </c>
      <c r="GL523">
        <v>2.81140095238095</v>
      </c>
      <c r="GM523">
        <v>-0.864076363636361</v>
      </c>
      <c r="GN523">
        <v>0.0879173593511739</v>
      </c>
      <c r="GO523">
        <v>0</v>
      </c>
      <c r="GP523">
        <v>0</v>
      </c>
      <c r="GQ523">
        <v>2</v>
      </c>
      <c r="GR523" t="s">
        <v>467</v>
      </c>
      <c r="GS523">
        <v>3.12539</v>
      </c>
      <c r="GT523">
        <v>2.66096</v>
      </c>
      <c r="GU523">
        <v>0.0862457</v>
      </c>
      <c r="GV523">
        <v>0.089275</v>
      </c>
      <c r="GW523">
        <v>0.0990258</v>
      </c>
      <c r="GX523">
        <v>0.0912616</v>
      </c>
      <c r="GY523">
        <v>23604.8</v>
      </c>
      <c r="GZ523">
        <v>22223.6</v>
      </c>
      <c r="HA523">
        <v>23101.5</v>
      </c>
      <c r="HB523">
        <v>23760.1</v>
      </c>
      <c r="HC523">
        <v>35475.1</v>
      </c>
      <c r="HD523">
        <v>35740.3</v>
      </c>
      <c r="HE523">
        <v>41652.4</v>
      </c>
      <c r="HF523">
        <v>42371.4</v>
      </c>
      <c r="HG523">
        <v>1.90605</v>
      </c>
      <c r="HH523">
        <v>1.79673</v>
      </c>
      <c r="HI523">
        <v>0.162449</v>
      </c>
      <c r="HJ523">
        <v>0</v>
      </c>
      <c r="HK523">
        <v>27.4183</v>
      </c>
      <c r="HL523">
        <v>999.9</v>
      </c>
      <c r="HM523">
        <v>51.813</v>
      </c>
      <c r="HN523">
        <v>30.665</v>
      </c>
      <c r="HO523">
        <v>25.504</v>
      </c>
      <c r="HP523">
        <v>54.0432</v>
      </c>
      <c r="HQ523">
        <v>42.6282</v>
      </c>
      <c r="HR523">
        <v>1</v>
      </c>
      <c r="HS523">
        <v>0.0406453</v>
      </c>
      <c r="HT523">
        <v>0.980738</v>
      </c>
      <c r="HU523">
        <v>20.2137</v>
      </c>
      <c r="HV523">
        <v>5.23436</v>
      </c>
      <c r="HW523">
        <v>11.992</v>
      </c>
      <c r="HX523">
        <v>4.95565</v>
      </c>
      <c r="HY523">
        <v>3.30395</v>
      </c>
      <c r="HZ523">
        <v>999.9</v>
      </c>
      <c r="IA523">
        <v>9999</v>
      </c>
      <c r="IB523">
        <v>9999</v>
      </c>
      <c r="IC523">
        <v>9999</v>
      </c>
      <c r="ID523">
        <v>1.86856</v>
      </c>
      <c r="IE523">
        <v>1.86425</v>
      </c>
      <c r="IF523">
        <v>1.87182</v>
      </c>
      <c r="IG523">
        <v>1.86278</v>
      </c>
      <c r="IH523">
        <v>1.86218</v>
      </c>
      <c r="II523">
        <v>1.86859</v>
      </c>
      <c r="IJ523">
        <v>1.85874</v>
      </c>
      <c r="IK523">
        <v>1.86509</v>
      </c>
      <c r="IL523">
        <v>5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5.657</v>
      </c>
      <c r="IZ523">
        <v>0.3263</v>
      </c>
      <c r="JA523">
        <v>4.24591870636989</v>
      </c>
      <c r="JB523">
        <v>0.00406324532283829</v>
      </c>
      <c r="JC523">
        <v>-1.45373754250553e-06</v>
      </c>
      <c r="JD523">
        <v>2.45784242640463e-10</v>
      </c>
      <c r="JE523">
        <v>0.0444475935836347</v>
      </c>
      <c r="JF523">
        <v>0.00491888386651684</v>
      </c>
      <c r="JG523">
        <v>0.000226889049496401</v>
      </c>
      <c r="JH523">
        <v>4.01595507822366e-06</v>
      </c>
      <c r="JI523">
        <v>-0</v>
      </c>
      <c r="JJ523">
        <v>2035</v>
      </c>
      <c r="JK523">
        <v>2</v>
      </c>
      <c r="JL523">
        <v>30</v>
      </c>
      <c r="JM523">
        <v>187280</v>
      </c>
      <c r="JN523">
        <v>187279.9</v>
      </c>
      <c r="JO523">
        <v>0.986328</v>
      </c>
      <c r="JP523">
        <v>2.39258</v>
      </c>
      <c r="JQ523">
        <v>1.4978</v>
      </c>
      <c r="JR523">
        <v>2.32666</v>
      </c>
      <c r="JS523">
        <v>1.54419</v>
      </c>
      <c r="JT523">
        <v>2.36084</v>
      </c>
      <c r="JU523">
        <v>36.1285</v>
      </c>
      <c r="JV523">
        <v>24.1225</v>
      </c>
      <c r="JW523">
        <v>18</v>
      </c>
      <c r="JX523">
        <v>547.759</v>
      </c>
      <c r="JY523">
        <v>421.601</v>
      </c>
      <c r="JZ523">
        <v>26.7683</v>
      </c>
      <c r="KA523">
        <v>28.0707</v>
      </c>
      <c r="KB523">
        <v>29.9992</v>
      </c>
      <c r="KC523">
        <v>28.0493</v>
      </c>
      <c r="KD523">
        <v>28.0776</v>
      </c>
      <c r="KE523">
        <v>19.7964</v>
      </c>
      <c r="KF523">
        <v>32.054</v>
      </c>
      <c r="KG523">
        <v>57.3521</v>
      </c>
      <c r="KH523">
        <v>26.8083</v>
      </c>
      <c r="KI523">
        <v>426.769</v>
      </c>
      <c r="KJ523">
        <v>20.7863</v>
      </c>
      <c r="KK523">
        <v>93.3506</v>
      </c>
      <c r="KL523">
        <v>98.7492</v>
      </c>
    </row>
    <row r="524" spans="1:298">
      <c r="A524">
        <v>508</v>
      </c>
      <c r="B524">
        <v>1758486507.1</v>
      </c>
      <c r="C524">
        <v>17179</v>
      </c>
      <c r="D524" t="s">
        <v>1464</v>
      </c>
      <c r="E524" t="s">
        <v>1465</v>
      </c>
      <c r="F524">
        <v>5</v>
      </c>
      <c r="G524" t="s">
        <v>436</v>
      </c>
      <c r="H524" t="s">
        <v>1413</v>
      </c>
      <c r="I524" t="s">
        <v>438</v>
      </c>
      <c r="J524">
        <v>1758486498.36667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429.033051688312</v>
      </c>
      <c r="AL524">
        <v>416.41536969697</v>
      </c>
      <c r="AM524">
        <v>-0.00217860235004836</v>
      </c>
      <c r="AN524">
        <v>63.94</v>
      </c>
      <c r="AO524">
        <f>(AQ524 - AP524 + DZ524*1E3/(8.314*(EB524+273.15)) * AS524/DY524 * AR524) * DY524/(100*DM524) * 1000/(1000 - AQ524)</f>
        <v>0</v>
      </c>
      <c r="AP524">
        <v>20.6819481912206</v>
      </c>
      <c r="AQ524">
        <v>23.3534601398602</v>
      </c>
      <c r="AR524">
        <v>0.00687701252035232</v>
      </c>
      <c r="AS524">
        <v>94.9993966536346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3.46</v>
      </c>
      <c r="DN524">
        <v>0.5</v>
      </c>
      <c r="DO524" t="s">
        <v>440</v>
      </c>
      <c r="DP524">
        <v>2</v>
      </c>
      <c r="DQ524" t="b">
        <v>1</v>
      </c>
      <c r="DR524">
        <v>1758486498.36667</v>
      </c>
      <c r="DS524">
        <v>406.8438</v>
      </c>
      <c r="DT524">
        <v>420.067933333333</v>
      </c>
      <c r="DU524">
        <v>23.3033333333333</v>
      </c>
      <c r="DV524">
        <v>20.5983533333333</v>
      </c>
      <c r="DW524">
        <v>401.185733333333</v>
      </c>
      <c r="DX524">
        <v>22.97736</v>
      </c>
      <c r="DY524">
        <v>500.007</v>
      </c>
      <c r="DZ524">
        <v>89.9179466666667</v>
      </c>
      <c r="EA524">
        <v>0.0353995933333333</v>
      </c>
      <c r="EB524">
        <v>29.8939333333333</v>
      </c>
      <c r="EC524">
        <v>30.06694</v>
      </c>
      <c r="ED524">
        <v>999.9</v>
      </c>
      <c r="EE524">
        <v>0</v>
      </c>
      <c r="EF524">
        <v>0</v>
      </c>
      <c r="EG524">
        <v>10003.0346666667</v>
      </c>
      <c r="EH524">
        <v>0</v>
      </c>
      <c r="EI524">
        <v>12.87042</v>
      </c>
      <c r="EJ524">
        <v>-13.2240533333333</v>
      </c>
      <c r="EK524">
        <v>416.5508</v>
      </c>
      <c r="EL524">
        <v>428.902466666667</v>
      </c>
      <c r="EM524">
        <v>2.704982</v>
      </c>
      <c r="EN524">
        <v>420.067933333333</v>
      </c>
      <c r="EO524">
        <v>20.5983533333333</v>
      </c>
      <c r="EP524">
        <v>2.09538933333333</v>
      </c>
      <c r="EQ524">
        <v>1.85216133333333</v>
      </c>
      <c r="ER524">
        <v>18.18416</v>
      </c>
      <c r="ES524">
        <v>16.2340066666667</v>
      </c>
      <c r="ET524">
        <v>2000.00866666667</v>
      </c>
      <c r="EU524">
        <v>0.9800062</v>
      </c>
      <c r="EV524">
        <v>0.01999358</v>
      </c>
      <c r="EW524">
        <v>0</v>
      </c>
      <c r="EX524">
        <v>490.358066666667</v>
      </c>
      <c r="EY524">
        <v>5.00016</v>
      </c>
      <c r="EZ524">
        <v>10277.08</v>
      </c>
      <c r="FA524">
        <v>18234.3066666667</v>
      </c>
      <c r="FB524">
        <v>49</v>
      </c>
      <c r="FC524">
        <v>49.3162</v>
      </c>
      <c r="FD524">
        <v>49.437</v>
      </c>
      <c r="FE524">
        <v>48.9328666666667</v>
      </c>
      <c r="FF524">
        <v>50.7706666666667</v>
      </c>
      <c r="FG524">
        <v>1955.11866666667</v>
      </c>
      <c r="FH524">
        <v>39.89</v>
      </c>
      <c r="FI524">
        <v>0</v>
      </c>
      <c r="FJ524">
        <v>1758486508.4</v>
      </c>
      <c r="FK524">
        <v>0</v>
      </c>
      <c r="FL524">
        <v>490.29944</v>
      </c>
      <c r="FM524">
        <v>-2.26276924464867</v>
      </c>
      <c r="FN524">
        <v>-70.0384613989479</v>
      </c>
      <c r="FO524">
        <v>10275.232</v>
      </c>
      <c r="FP524">
        <v>15</v>
      </c>
      <c r="FQ524">
        <v>0</v>
      </c>
      <c r="FR524" t="s">
        <v>441</v>
      </c>
      <c r="FS524">
        <v>1747249705.1</v>
      </c>
      <c r="FT524">
        <v>1747249711.1</v>
      </c>
      <c r="FU524">
        <v>0</v>
      </c>
      <c r="FV524">
        <v>0.871</v>
      </c>
      <c r="FW524">
        <v>0.066</v>
      </c>
      <c r="FX524">
        <v>5.486</v>
      </c>
      <c r="FY524">
        <v>0.145</v>
      </c>
      <c r="FZ524">
        <v>420</v>
      </c>
      <c r="GA524">
        <v>16</v>
      </c>
      <c r="GB524">
        <v>0.27</v>
      </c>
      <c r="GC524">
        <v>0.16</v>
      </c>
      <c r="GD524">
        <v>-13.1174857142857</v>
      </c>
      <c r="GE524">
        <v>-2.92097922077923</v>
      </c>
      <c r="GF524">
        <v>0.347008328822391</v>
      </c>
      <c r="GG524">
        <v>0</v>
      </c>
      <c r="GH524">
        <v>490.487882352941</v>
      </c>
      <c r="GI524">
        <v>-2.93405653807794</v>
      </c>
      <c r="GJ524">
        <v>0.347417257580924</v>
      </c>
      <c r="GK524">
        <v>-1</v>
      </c>
      <c r="GL524">
        <v>2.73444571428571</v>
      </c>
      <c r="GM524">
        <v>-0.724277922077923</v>
      </c>
      <c r="GN524">
        <v>0.074494825807628</v>
      </c>
      <c r="GO524">
        <v>0</v>
      </c>
      <c r="GP524">
        <v>0</v>
      </c>
      <c r="GQ524">
        <v>2</v>
      </c>
      <c r="GR524" t="s">
        <v>467</v>
      </c>
      <c r="GS524">
        <v>3.1255</v>
      </c>
      <c r="GT524">
        <v>2.66081</v>
      </c>
      <c r="GU524">
        <v>0.0862448</v>
      </c>
      <c r="GV524">
        <v>0.0896092</v>
      </c>
      <c r="GW524">
        <v>0.0991369</v>
      </c>
      <c r="GX524">
        <v>0.0913906</v>
      </c>
      <c r="GY524">
        <v>23604.9</v>
      </c>
      <c r="GZ524">
        <v>22215.5</v>
      </c>
      <c r="HA524">
        <v>23101.6</v>
      </c>
      <c r="HB524">
        <v>23760.1</v>
      </c>
      <c r="HC524">
        <v>35470.8</v>
      </c>
      <c r="HD524">
        <v>35735.3</v>
      </c>
      <c r="HE524">
        <v>41652.5</v>
      </c>
      <c r="HF524">
        <v>42371.5</v>
      </c>
      <c r="HG524">
        <v>1.90613</v>
      </c>
      <c r="HH524">
        <v>1.79692</v>
      </c>
      <c r="HI524">
        <v>0.160217</v>
      </c>
      <c r="HJ524">
        <v>0</v>
      </c>
      <c r="HK524">
        <v>27.4229</v>
      </c>
      <c r="HL524">
        <v>999.9</v>
      </c>
      <c r="HM524">
        <v>51.813</v>
      </c>
      <c r="HN524">
        <v>30.665</v>
      </c>
      <c r="HO524">
        <v>25.5022</v>
      </c>
      <c r="HP524">
        <v>54.0232</v>
      </c>
      <c r="HQ524">
        <v>42.5761</v>
      </c>
      <c r="HR524">
        <v>1</v>
      </c>
      <c r="HS524">
        <v>0.0392175</v>
      </c>
      <c r="HT524">
        <v>0.648739</v>
      </c>
      <c r="HU524">
        <v>20.2159</v>
      </c>
      <c r="HV524">
        <v>5.23346</v>
      </c>
      <c r="HW524">
        <v>11.992</v>
      </c>
      <c r="HX524">
        <v>4.9556</v>
      </c>
      <c r="HY524">
        <v>3.30395</v>
      </c>
      <c r="HZ524">
        <v>999.9</v>
      </c>
      <c r="IA524">
        <v>9999</v>
      </c>
      <c r="IB524">
        <v>9999</v>
      </c>
      <c r="IC524">
        <v>9999</v>
      </c>
      <c r="ID524">
        <v>1.86854</v>
      </c>
      <c r="IE524">
        <v>1.86425</v>
      </c>
      <c r="IF524">
        <v>1.87181</v>
      </c>
      <c r="IG524">
        <v>1.86277</v>
      </c>
      <c r="IH524">
        <v>1.86217</v>
      </c>
      <c r="II524">
        <v>1.86859</v>
      </c>
      <c r="IJ524">
        <v>1.85873</v>
      </c>
      <c r="IK524">
        <v>1.86512</v>
      </c>
      <c r="IL524">
        <v>5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5.658</v>
      </c>
      <c r="IZ524">
        <v>0.3271</v>
      </c>
      <c r="JA524">
        <v>4.24591870636989</v>
      </c>
      <c r="JB524">
        <v>0.00406324532283829</v>
      </c>
      <c r="JC524">
        <v>-1.45373754250553e-06</v>
      </c>
      <c r="JD524">
        <v>2.45784242640463e-10</v>
      </c>
      <c r="JE524">
        <v>0.0444475935836347</v>
      </c>
      <c r="JF524">
        <v>0.00491888386651684</v>
      </c>
      <c r="JG524">
        <v>0.000226889049496401</v>
      </c>
      <c r="JH524">
        <v>4.01595507822366e-06</v>
      </c>
      <c r="JI524">
        <v>-0</v>
      </c>
      <c r="JJ524">
        <v>2035</v>
      </c>
      <c r="JK524">
        <v>2</v>
      </c>
      <c r="JL524">
        <v>30</v>
      </c>
      <c r="JM524">
        <v>187280</v>
      </c>
      <c r="JN524">
        <v>187279.9</v>
      </c>
      <c r="JO524">
        <v>1.01196</v>
      </c>
      <c r="JP524">
        <v>2.39258</v>
      </c>
      <c r="JQ524">
        <v>1.49902</v>
      </c>
      <c r="JR524">
        <v>2.32666</v>
      </c>
      <c r="JS524">
        <v>1.54419</v>
      </c>
      <c r="JT524">
        <v>2.34741</v>
      </c>
      <c r="JU524">
        <v>36.1285</v>
      </c>
      <c r="JV524">
        <v>24.1225</v>
      </c>
      <c r="JW524">
        <v>18</v>
      </c>
      <c r="JX524">
        <v>547.776</v>
      </c>
      <c r="JY524">
        <v>421.688</v>
      </c>
      <c r="JZ524">
        <v>26.6983</v>
      </c>
      <c r="KA524">
        <v>28.0666</v>
      </c>
      <c r="KB524">
        <v>29.9989</v>
      </c>
      <c r="KC524">
        <v>28.0455</v>
      </c>
      <c r="KD524">
        <v>28.0735</v>
      </c>
      <c r="KE524">
        <v>20.3076</v>
      </c>
      <c r="KF524">
        <v>31.7762</v>
      </c>
      <c r="KG524">
        <v>57.3521</v>
      </c>
      <c r="KH524">
        <v>26.7428</v>
      </c>
      <c r="KI524">
        <v>440.364</v>
      </c>
      <c r="KJ524">
        <v>20.809</v>
      </c>
      <c r="KK524">
        <v>93.3509</v>
      </c>
      <c r="KL524">
        <v>98.7493</v>
      </c>
    </row>
    <row r="525" spans="1:298">
      <c r="A525">
        <v>509</v>
      </c>
      <c r="B525">
        <v>1758486512.1</v>
      </c>
      <c r="C525">
        <v>17184</v>
      </c>
      <c r="D525" t="s">
        <v>1466</v>
      </c>
      <c r="E525" t="s">
        <v>1467</v>
      </c>
      <c r="F525">
        <v>5</v>
      </c>
      <c r="G525" t="s">
        <v>436</v>
      </c>
      <c r="H525" t="s">
        <v>1413</v>
      </c>
      <c r="I525" t="s">
        <v>438</v>
      </c>
      <c r="J525">
        <v>1758486503.45714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434.054142874459</v>
      </c>
      <c r="AL525">
        <v>418.556418181818</v>
      </c>
      <c r="AM525">
        <v>0.555877056277043</v>
      </c>
      <c r="AN525">
        <v>63.94</v>
      </c>
      <c r="AO525">
        <f>(AQ525 - AP525 + DZ525*1E3/(8.314*(EB525+273.15)) * AS525/DY525 * AR525) * DY525/(100*DM525) * 1000/(1000 - AQ525)</f>
        <v>0</v>
      </c>
      <c r="AP525">
        <v>20.724049746711</v>
      </c>
      <c r="AQ525">
        <v>23.3864797202797</v>
      </c>
      <c r="AR525">
        <v>0.00720411473359609</v>
      </c>
      <c r="AS525">
        <v>94.9993966536346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3.46</v>
      </c>
      <c r="DN525">
        <v>0.5</v>
      </c>
      <c r="DO525" t="s">
        <v>440</v>
      </c>
      <c r="DP525">
        <v>2</v>
      </c>
      <c r="DQ525" t="b">
        <v>1</v>
      </c>
      <c r="DR525">
        <v>1758486503.45714</v>
      </c>
      <c r="DS525">
        <v>407.071642857143</v>
      </c>
      <c r="DT525">
        <v>422.137714285714</v>
      </c>
      <c r="DU525">
        <v>23.3339428571429</v>
      </c>
      <c r="DV525">
        <v>20.6701</v>
      </c>
      <c r="DW525">
        <v>401.413071428571</v>
      </c>
      <c r="DX525">
        <v>23.0073142857143</v>
      </c>
      <c r="DY525">
        <v>500.007285714286</v>
      </c>
      <c r="DZ525">
        <v>89.9181214285714</v>
      </c>
      <c r="EA525">
        <v>0.0354839142857143</v>
      </c>
      <c r="EB525">
        <v>29.8806</v>
      </c>
      <c r="EC525">
        <v>30.0563714285714</v>
      </c>
      <c r="ED525">
        <v>999.9</v>
      </c>
      <c r="EE525">
        <v>0</v>
      </c>
      <c r="EF525">
        <v>0</v>
      </c>
      <c r="EG525">
        <v>9989.82857142857</v>
      </c>
      <c r="EH525">
        <v>0</v>
      </c>
      <c r="EI525">
        <v>12.6771142857143</v>
      </c>
      <c r="EJ525">
        <v>-15.0659285714286</v>
      </c>
      <c r="EK525">
        <v>416.797357142857</v>
      </c>
      <c r="EL525">
        <v>431.047642857143</v>
      </c>
      <c r="EM525">
        <v>2.66384428571429</v>
      </c>
      <c r="EN525">
        <v>422.137714285714</v>
      </c>
      <c r="EO525">
        <v>20.6701</v>
      </c>
      <c r="EP525">
        <v>2.098145</v>
      </c>
      <c r="EQ525">
        <v>1.85861571428571</v>
      </c>
      <c r="ER525">
        <v>18.2050857142857</v>
      </c>
      <c r="ES525">
        <v>16.2886285714286</v>
      </c>
      <c r="ET525">
        <v>2000.00785714286</v>
      </c>
      <c r="EU525">
        <v>0.980006071428572</v>
      </c>
      <c r="EV525">
        <v>0.0199937</v>
      </c>
      <c r="EW525">
        <v>0</v>
      </c>
      <c r="EX525">
        <v>490.174714285714</v>
      </c>
      <c r="EY525">
        <v>5.00016</v>
      </c>
      <c r="EZ525">
        <v>10270.9714285714</v>
      </c>
      <c r="FA525">
        <v>18234.3</v>
      </c>
      <c r="FB525">
        <v>48.9955</v>
      </c>
      <c r="FC525">
        <v>49.3165</v>
      </c>
      <c r="FD525">
        <v>49.437</v>
      </c>
      <c r="FE525">
        <v>48.9192857142857</v>
      </c>
      <c r="FF525">
        <v>50.7588571428571</v>
      </c>
      <c r="FG525">
        <v>1955.11785714286</v>
      </c>
      <c r="FH525">
        <v>39.89</v>
      </c>
      <c r="FI525">
        <v>0</v>
      </c>
      <c r="FJ525">
        <v>1758486513.2</v>
      </c>
      <c r="FK525">
        <v>0</v>
      </c>
      <c r="FL525">
        <v>490.06864</v>
      </c>
      <c r="FM525">
        <v>-3.41707693335182</v>
      </c>
      <c r="FN525">
        <v>-66.6230769096082</v>
      </c>
      <c r="FO525">
        <v>10269.78</v>
      </c>
      <c r="FP525">
        <v>15</v>
      </c>
      <c r="FQ525">
        <v>0</v>
      </c>
      <c r="FR525" t="s">
        <v>441</v>
      </c>
      <c r="FS525">
        <v>1747249705.1</v>
      </c>
      <c r="FT525">
        <v>1747249711.1</v>
      </c>
      <c r="FU525">
        <v>0</v>
      </c>
      <c r="FV525">
        <v>0.871</v>
      </c>
      <c r="FW525">
        <v>0.066</v>
      </c>
      <c r="FX525">
        <v>5.486</v>
      </c>
      <c r="FY525">
        <v>0.145</v>
      </c>
      <c r="FZ525">
        <v>420</v>
      </c>
      <c r="GA525">
        <v>16</v>
      </c>
      <c r="GB525">
        <v>0.27</v>
      </c>
      <c r="GC525">
        <v>0.16</v>
      </c>
      <c r="GD525">
        <v>-14.0506095238095</v>
      </c>
      <c r="GE525">
        <v>-14.2126285714286</v>
      </c>
      <c r="GF525">
        <v>1.95884428922595</v>
      </c>
      <c r="GG525">
        <v>0</v>
      </c>
      <c r="GH525">
        <v>490.285117647059</v>
      </c>
      <c r="GI525">
        <v>-2.75978610190245</v>
      </c>
      <c r="GJ525">
        <v>0.338017469502068</v>
      </c>
      <c r="GK525">
        <v>-1</v>
      </c>
      <c r="GL525">
        <v>2.69545714285714</v>
      </c>
      <c r="GM525">
        <v>-0.547814025974021</v>
      </c>
      <c r="GN525">
        <v>0.0587664002756723</v>
      </c>
      <c r="GO525">
        <v>0</v>
      </c>
      <c r="GP525">
        <v>0</v>
      </c>
      <c r="GQ525">
        <v>2</v>
      </c>
      <c r="GR525" t="s">
        <v>467</v>
      </c>
      <c r="GS525">
        <v>3.12527</v>
      </c>
      <c r="GT525">
        <v>2.66126</v>
      </c>
      <c r="GU525">
        <v>0.0867921</v>
      </c>
      <c r="GV525">
        <v>0.0915335</v>
      </c>
      <c r="GW525">
        <v>0.0992403</v>
      </c>
      <c r="GX525">
        <v>0.0914963</v>
      </c>
      <c r="GY525">
        <v>23591.4</v>
      </c>
      <c r="GZ525">
        <v>22169</v>
      </c>
      <c r="HA525">
        <v>23102.1</v>
      </c>
      <c r="HB525">
        <v>23760.6</v>
      </c>
      <c r="HC525">
        <v>35467.4</v>
      </c>
      <c r="HD525">
        <v>35731.9</v>
      </c>
      <c r="HE525">
        <v>41653.3</v>
      </c>
      <c r="HF525">
        <v>42372.2</v>
      </c>
      <c r="HG525">
        <v>1.906</v>
      </c>
      <c r="HH525">
        <v>1.79745</v>
      </c>
      <c r="HI525">
        <v>0.160173</v>
      </c>
      <c r="HJ525">
        <v>0</v>
      </c>
      <c r="HK525">
        <v>27.4259</v>
      </c>
      <c r="HL525">
        <v>999.9</v>
      </c>
      <c r="HM525">
        <v>51.813</v>
      </c>
      <c r="HN525">
        <v>30.665</v>
      </c>
      <c r="HO525">
        <v>25.5018</v>
      </c>
      <c r="HP525">
        <v>54.0932</v>
      </c>
      <c r="HQ525">
        <v>42.6843</v>
      </c>
      <c r="HR525">
        <v>1</v>
      </c>
      <c r="HS525">
        <v>0.0387017</v>
      </c>
      <c r="HT525">
        <v>0.456359</v>
      </c>
      <c r="HU525">
        <v>20.2168</v>
      </c>
      <c r="HV525">
        <v>5.23406</v>
      </c>
      <c r="HW525">
        <v>11.992</v>
      </c>
      <c r="HX525">
        <v>4.95565</v>
      </c>
      <c r="HY525">
        <v>3.30398</v>
      </c>
      <c r="HZ525">
        <v>999.9</v>
      </c>
      <c r="IA525">
        <v>9999</v>
      </c>
      <c r="IB525">
        <v>9999</v>
      </c>
      <c r="IC525">
        <v>9999</v>
      </c>
      <c r="ID525">
        <v>1.86857</v>
      </c>
      <c r="IE525">
        <v>1.86429</v>
      </c>
      <c r="IF525">
        <v>1.87181</v>
      </c>
      <c r="IG525">
        <v>1.86276</v>
      </c>
      <c r="IH525">
        <v>1.86218</v>
      </c>
      <c r="II525">
        <v>1.86859</v>
      </c>
      <c r="IJ525">
        <v>1.85875</v>
      </c>
      <c r="IK525">
        <v>1.86509</v>
      </c>
      <c r="IL525">
        <v>5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5.668</v>
      </c>
      <c r="IZ525">
        <v>0.3279</v>
      </c>
      <c r="JA525">
        <v>4.24591870636989</v>
      </c>
      <c r="JB525">
        <v>0.00406324532283829</v>
      </c>
      <c r="JC525">
        <v>-1.45373754250553e-06</v>
      </c>
      <c r="JD525">
        <v>2.45784242640463e-10</v>
      </c>
      <c r="JE525">
        <v>0.0444475935836347</v>
      </c>
      <c r="JF525">
        <v>0.00491888386651684</v>
      </c>
      <c r="JG525">
        <v>0.000226889049496401</v>
      </c>
      <c r="JH525">
        <v>4.01595507822366e-06</v>
      </c>
      <c r="JI525">
        <v>-0</v>
      </c>
      <c r="JJ525">
        <v>2035</v>
      </c>
      <c r="JK525">
        <v>2</v>
      </c>
      <c r="JL525">
        <v>30</v>
      </c>
      <c r="JM525">
        <v>187280.1</v>
      </c>
      <c r="JN525">
        <v>187280</v>
      </c>
      <c r="JO525">
        <v>1.0437</v>
      </c>
      <c r="JP525">
        <v>2.40479</v>
      </c>
      <c r="JQ525">
        <v>1.49902</v>
      </c>
      <c r="JR525">
        <v>2.32666</v>
      </c>
      <c r="JS525">
        <v>1.54419</v>
      </c>
      <c r="JT525">
        <v>2.28882</v>
      </c>
      <c r="JU525">
        <v>36.1285</v>
      </c>
      <c r="JV525">
        <v>24.1138</v>
      </c>
      <c r="JW525">
        <v>18</v>
      </c>
      <c r="JX525">
        <v>547.661</v>
      </c>
      <c r="JY525">
        <v>421.963</v>
      </c>
      <c r="JZ525">
        <v>26.6677</v>
      </c>
      <c r="KA525">
        <v>28.0624</v>
      </c>
      <c r="KB525">
        <v>29.9994</v>
      </c>
      <c r="KC525">
        <v>28.0416</v>
      </c>
      <c r="KD525">
        <v>28.0693</v>
      </c>
      <c r="KE525">
        <v>20.924</v>
      </c>
      <c r="KF525">
        <v>31.7762</v>
      </c>
      <c r="KG525">
        <v>57.3521</v>
      </c>
      <c r="KH525">
        <v>26.7038</v>
      </c>
      <c r="KI525">
        <v>453.834</v>
      </c>
      <c r="KJ525">
        <v>20.8225</v>
      </c>
      <c r="KK525">
        <v>93.3527</v>
      </c>
      <c r="KL525">
        <v>98.7511</v>
      </c>
    </row>
    <row r="526" spans="1:298">
      <c r="A526">
        <v>510</v>
      </c>
      <c r="B526">
        <v>1758486517.1</v>
      </c>
      <c r="C526">
        <v>17189</v>
      </c>
      <c r="D526" t="s">
        <v>1468</v>
      </c>
      <c r="E526" t="s">
        <v>1469</v>
      </c>
      <c r="F526">
        <v>5</v>
      </c>
      <c r="G526" t="s">
        <v>436</v>
      </c>
      <c r="H526" t="s">
        <v>1413</v>
      </c>
      <c r="I526" t="s">
        <v>438</v>
      </c>
      <c r="J526">
        <v>1758486508.94615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448.555674926407</v>
      </c>
      <c r="AL526">
        <v>427.241193939394</v>
      </c>
      <c r="AM526">
        <v>1.910787012987</v>
      </c>
      <c r="AN526">
        <v>63.94</v>
      </c>
      <c r="AO526">
        <f>(AQ526 - AP526 + DZ526*1E3/(8.314*(EB526+273.15)) * AS526/DY526 * AR526) * DY526/(100*DM526) * 1000/(1000 - AQ526)</f>
        <v>0</v>
      </c>
      <c r="AP526">
        <v>20.7501560916498</v>
      </c>
      <c r="AQ526">
        <v>23.4049937062937</v>
      </c>
      <c r="AR526">
        <v>0.00385389178846852</v>
      </c>
      <c r="AS526">
        <v>94.9993966536346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3.46</v>
      </c>
      <c r="DN526">
        <v>0.5</v>
      </c>
      <c r="DO526" t="s">
        <v>440</v>
      </c>
      <c r="DP526">
        <v>2</v>
      </c>
      <c r="DQ526" t="b">
        <v>1</v>
      </c>
      <c r="DR526">
        <v>1758486508.94615</v>
      </c>
      <c r="DS526">
        <v>409.368769230769</v>
      </c>
      <c r="DT526">
        <v>429.129384615385</v>
      </c>
      <c r="DU526">
        <v>23.3679384615385</v>
      </c>
      <c r="DV526">
        <v>20.7216615384615</v>
      </c>
      <c r="DW526">
        <v>403.703384615385</v>
      </c>
      <c r="DX526">
        <v>23.0406</v>
      </c>
      <c r="DY526">
        <v>500.012230769231</v>
      </c>
      <c r="DZ526">
        <v>89.9180846153846</v>
      </c>
      <c r="EA526">
        <v>0.0354540538461538</v>
      </c>
      <c r="EB526">
        <v>29.8664615384615</v>
      </c>
      <c r="EC526">
        <v>30.0434692307692</v>
      </c>
      <c r="ED526">
        <v>999.9</v>
      </c>
      <c r="EE526">
        <v>0</v>
      </c>
      <c r="EF526">
        <v>0</v>
      </c>
      <c r="EG526">
        <v>9987.59846153846</v>
      </c>
      <c r="EH526">
        <v>0</v>
      </c>
      <c r="EI526">
        <v>12.4078230769231</v>
      </c>
      <c r="EJ526">
        <v>-19.7604692307692</v>
      </c>
      <c r="EK526">
        <v>419.164</v>
      </c>
      <c r="EL526">
        <v>438.210153846154</v>
      </c>
      <c r="EM526">
        <v>2.64629692307692</v>
      </c>
      <c r="EN526">
        <v>429.129384615385</v>
      </c>
      <c r="EO526">
        <v>20.7216615384615</v>
      </c>
      <c r="EP526">
        <v>2.10120230769231</v>
      </c>
      <c r="EQ526">
        <v>1.86325076923077</v>
      </c>
      <c r="ER526">
        <v>18.2282769230769</v>
      </c>
      <c r="ES526">
        <v>16.3277615384615</v>
      </c>
      <c r="ET526">
        <v>2000.00461538462</v>
      </c>
      <c r="EU526">
        <v>0.980005923076923</v>
      </c>
      <c r="EV526">
        <v>0.0199938384615385</v>
      </c>
      <c r="EW526">
        <v>0</v>
      </c>
      <c r="EX526">
        <v>489.963615384615</v>
      </c>
      <c r="EY526">
        <v>5.00016</v>
      </c>
      <c r="EZ526">
        <v>10264.8846153846</v>
      </c>
      <c r="FA526">
        <v>18234.2769230769</v>
      </c>
      <c r="FB526">
        <v>48.9903076923077</v>
      </c>
      <c r="FC526">
        <v>49.312</v>
      </c>
      <c r="FD526">
        <v>49.437</v>
      </c>
      <c r="FE526">
        <v>48.8988461538462</v>
      </c>
      <c r="FF526">
        <v>50.75</v>
      </c>
      <c r="FG526">
        <v>1955.11461538462</v>
      </c>
      <c r="FH526">
        <v>39.89</v>
      </c>
      <c r="FI526">
        <v>0</v>
      </c>
      <c r="FJ526">
        <v>1758486518.6</v>
      </c>
      <c r="FK526">
        <v>0</v>
      </c>
      <c r="FL526">
        <v>489.793</v>
      </c>
      <c r="FM526">
        <v>-3.59056411091118</v>
      </c>
      <c r="FN526">
        <v>-66.9743589752414</v>
      </c>
      <c r="FO526">
        <v>10264.0230769231</v>
      </c>
      <c r="FP526">
        <v>15</v>
      </c>
      <c r="FQ526">
        <v>0</v>
      </c>
      <c r="FR526" t="s">
        <v>441</v>
      </c>
      <c r="FS526">
        <v>1747249705.1</v>
      </c>
      <c r="FT526">
        <v>1747249711.1</v>
      </c>
      <c r="FU526">
        <v>0</v>
      </c>
      <c r="FV526">
        <v>0.871</v>
      </c>
      <c r="FW526">
        <v>0.066</v>
      </c>
      <c r="FX526">
        <v>5.486</v>
      </c>
      <c r="FY526">
        <v>0.145</v>
      </c>
      <c r="FZ526">
        <v>420</v>
      </c>
      <c r="GA526">
        <v>16</v>
      </c>
      <c r="GB526">
        <v>0.27</v>
      </c>
      <c r="GC526">
        <v>0.16</v>
      </c>
      <c r="GD526">
        <v>-17.8552714285714</v>
      </c>
      <c r="GE526">
        <v>-52.3690207792208</v>
      </c>
      <c r="GF526">
        <v>5.82150767414559</v>
      </c>
      <c r="GG526">
        <v>0</v>
      </c>
      <c r="GH526">
        <v>489.976264705882</v>
      </c>
      <c r="GI526">
        <v>-3.19588999513348</v>
      </c>
      <c r="GJ526">
        <v>0.369280883755533</v>
      </c>
      <c r="GK526">
        <v>-1</v>
      </c>
      <c r="GL526">
        <v>2.65858238095238</v>
      </c>
      <c r="GM526">
        <v>-0.175885714285714</v>
      </c>
      <c r="GN526">
        <v>0.024033195674547</v>
      </c>
      <c r="GO526">
        <v>0</v>
      </c>
      <c r="GP526">
        <v>0</v>
      </c>
      <c r="GQ526">
        <v>2</v>
      </c>
      <c r="GR526" t="s">
        <v>467</v>
      </c>
      <c r="GS526">
        <v>3.12537</v>
      </c>
      <c r="GT526">
        <v>2.66084</v>
      </c>
      <c r="GU526">
        <v>0.0883482</v>
      </c>
      <c r="GV526">
        <v>0.0941976</v>
      </c>
      <c r="GW526">
        <v>0.0992873</v>
      </c>
      <c r="GX526">
        <v>0.0915632</v>
      </c>
      <c r="GY526">
        <v>23551.8</v>
      </c>
      <c r="GZ526">
        <v>22104.2</v>
      </c>
      <c r="HA526">
        <v>23102.7</v>
      </c>
      <c r="HB526">
        <v>23760.8</v>
      </c>
      <c r="HC526">
        <v>35466.3</v>
      </c>
      <c r="HD526">
        <v>35729.8</v>
      </c>
      <c r="HE526">
        <v>41654.1</v>
      </c>
      <c r="HF526">
        <v>42372.7</v>
      </c>
      <c r="HG526">
        <v>1.90645</v>
      </c>
      <c r="HH526">
        <v>1.79757</v>
      </c>
      <c r="HI526">
        <v>0.159711</v>
      </c>
      <c r="HJ526">
        <v>0</v>
      </c>
      <c r="HK526">
        <v>27.4269</v>
      </c>
      <c r="HL526">
        <v>999.9</v>
      </c>
      <c r="HM526">
        <v>51.789</v>
      </c>
      <c r="HN526">
        <v>30.665</v>
      </c>
      <c r="HO526">
        <v>25.4904</v>
      </c>
      <c r="HP526">
        <v>54.2832</v>
      </c>
      <c r="HQ526">
        <v>42.7444</v>
      </c>
      <c r="HR526">
        <v>1</v>
      </c>
      <c r="HS526">
        <v>0.0383943</v>
      </c>
      <c r="HT526">
        <v>0.412511</v>
      </c>
      <c r="HU526">
        <v>20.2171</v>
      </c>
      <c r="HV526">
        <v>5.23346</v>
      </c>
      <c r="HW526">
        <v>11.992</v>
      </c>
      <c r="HX526">
        <v>4.9556</v>
      </c>
      <c r="HY526">
        <v>3.30393</v>
      </c>
      <c r="HZ526">
        <v>999.9</v>
      </c>
      <c r="IA526">
        <v>9999</v>
      </c>
      <c r="IB526">
        <v>9999</v>
      </c>
      <c r="IC526">
        <v>9999</v>
      </c>
      <c r="ID526">
        <v>1.86859</v>
      </c>
      <c r="IE526">
        <v>1.8643</v>
      </c>
      <c r="IF526">
        <v>1.87181</v>
      </c>
      <c r="IG526">
        <v>1.86275</v>
      </c>
      <c r="IH526">
        <v>1.86218</v>
      </c>
      <c r="II526">
        <v>1.86859</v>
      </c>
      <c r="IJ526">
        <v>1.85876</v>
      </c>
      <c r="IK526">
        <v>1.86509</v>
      </c>
      <c r="IL526">
        <v>5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5.696</v>
      </c>
      <c r="IZ526">
        <v>0.3282</v>
      </c>
      <c r="JA526">
        <v>4.24591870636989</v>
      </c>
      <c r="JB526">
        <v>0.00406324532283829</v>
      </c>
      <c r="JC526">
        <v>-1.45373754250553e-06</v>
      </c>
      <c r="JD526">
        <v>2.45784242640463e-10</v>
      </c>
      <c r="JE526">
        <v>0.0444475935836347</v>
      </c>
      <c r="JF526">
        <v>0.00491888386651684</v>
      </c>
      <c r="JG526">
        <v>0.000226889049496401</v>
      </c>
      <c r="JH526">
        <v>4.01595507822366e-06</v>
      </c>
      <c r="JI526">
        <v>-0</v>
      </c>
      <c r="JJ526">
        <v>2035</v>
      </c>
      <c r="JK526">
        <v>2</v>
      </c>
      <c r="JL526">
        <v>30</v>
      </c>
      <c r="JM526">
        <v>187280.2</v>
      </c>
      <c r="JN526">
        <v>187280.1</v>
      </c>
      <c r="JO526">
        <v>1.06934</v>
      </c>
      <c r="JP526">
        <v>2.38525</v>
      </c>
      <c r="JQ526">
        <v>1.4978</v>
      </c>
      <c r="JR526">
        <v>2.32666</v>
      </c>
      <c r="JS526">
        <v>1.54419</v>
      </c>
      <c r="JT526">
        <v>2.33276</v>
      </c>
      <c r="JU526">
        <v>36.1285</v>
      </c>
      <c r="JV526">
        <v>24.1225</v>
      </c>
      <c r="JW526">
        <v>18</v>
      </c>
      <c r="JX526">
        <v>547.918</v>
      </c>
      <c r="JY526">
        <v>422.009</v>
      </c>
      <c r="JZ526">
        <v>26.6555</v>
      </c>
      <c r="KA526">
        <v>28.0586</v>
      </c>
      <c r="KB526">
        <v>29.9996</v>
      </c>
      <c r="KC526">
        <v>28.0374</v>
      </c>
      <c r="KD526">
        <v>28.0657</v>
      </c>
      <c r="KE526">
        <v>21.5808</v>
      </c>
      <c r="KF526">
        <v>31.5027</v>
      </c>
      <c r="KG526">
        <v>57.3521</v>
      </c>
      <c r="KH526">
        <v>26.666</v>
      </c>
      <c r="KI526">
        <v>474.032</v>
      </c>
      <c r="KJ526">
        <v>20.8493</v>
      </c>
      <c r="KK526">
        <v>93.3547</v>
      </c>
      <c r="KL526">
        <v>98.752</v>
      </c>
    </row>
    <row r="527" spans="1:298">
      <c r="A527">
        <v>511</v>
      </c>
      <c r="B527">
        <v>1758486522.1</v>
      </c>
      <c r="C527">
        <v>17194</v>
      </c>
      <c r="D527" t="s">
        <v>1470</v>
      </c>
      <c r="E527" t="s">
        <v>1471</v>
      </c>
      <c r="F527">
        <v>5</v>
      </c>
      <c r="G527" t="s">
        <v>436</v>
      </c>
      <c r="H527" t="s">
        <v>1413</v>
      </c>
      <c r="I527" t="s">
        <v>438</v>
      </c>
      <c r="J527">
        <v>1758486513.94615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465.727388024243</v>
      </c>
      <c r="AL527">
        <v>440.593442424242</v>
      </c>
      <c r="AM527">
        <v>2.78990519480515</v>
      </c>
      <c r="AN527">
        <v>63.94</v>
      </c>
      <c r="AO527">
        <f>(AQ527 - AP527 + DZ527*1E3/(8.314*(EB527+273.15)) * AS527/DY527 * AR527) * DY527/(100*DM527) * 1000/(1000 - AQ527)</f>
        <v>0</v>
      </c>
      <c r="AP527">
        <v>20.7853137610487</v>
      </c>
      <c r="AQ527">
        <v>23.4265573426574</v>
      </c>
      <c r="AR527">
        <v>0.00160602382565673</v>
      </c>
      <c r="AS527">
        <v>94.9993966536346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3.46</v>
      </c>
      <c r="DN527">
        <v>0.5</v>
      </c>
      <c r="DO527" t="s">
        <v>440</v>
      </c>
      <c r="DP527">
        <v>2</v>
      </c>
      <c r="DQ527" t="b">
        <v>1</v>
      </c>
      <c r="DR527">
        <v>1758486513.94615</v>
      </c>
      <c r="DS527">
        <v>415.335615384615</v>
      </c>
      <c r="DT527">
        <v>440.948153846154</v>
      </c>
      <c r="DU527">
        <v>23.3950307692308</v>
      </c>
      <c r="DV527">
        <v>20.7623769230769</v>
      </c>
      <c r="DW527">
        <v>409.652384615385</v>
      </c>
      <c r="DX527">
        <v>23.0671</v>
      </c>
      <c r="DY527">
        <v>500.011769230769</v>
      </c>
      <c r="DZ527">
        <v>89.9173923076923</v>
      </c>
      <c r="EA527">
        <v>0.0354346230769231</v>
      </c>
      <c r="EB527">
        <v>29.8582615384615</v>
      </c>
      <c r="EC527">
        <v>30.0351923076923</v>
      </c>
      <c r="ED527">
        <v>999.9</v>
      </c>
      <c r="EE527">
        <v>0</v>
      </c>
      <c r="EF527">
        <v>0</v>
      </c>
      <c r="EG527">
        <v>9999.14461538462</v>
      </c>
      <c r="EH527">
        <v>0</v>
      </c>
      <c r="EI527">
        <v>12.2167230769231</v>
      </c>
      <c r="EJ527">
        <v>-25.6125076923077</v>
      </c>
      <c r="EK527">
        <v>425.285307692308</v>
      </c>
      <c r="EL527">
        <v>450.298076923077</v>
      </c>
      <c r="EM527">
        <v>2.63266538461539</v>
      </c>
      <c r="EN527">
        <v>440.948153846154</v>
      </c>
      <c r="EO527">
        <v>20.7623769230769</v>
      </c>
      <c r="EP527">
        <v>2.10362076923077</v>
      </c>
      <c r="EQ527">
        <v>1.86689846153846</v>
      </c>
      <c r="ER527">
        <v>18.2466076923077</v>
      </c>
      <c r="ES527">
        <v>16.3584615384615</v>
      </c>
      <c r="ET527">
        <v>1999.99538461538</v>
      </c>
      <c r="EU527">
        <v>0.980005692307692</v>
      </c>
      <c r="EV527">
        <v>0.0199940461538462</v>
      </c>
      <c r="EW527">
        <v>0</v>
      </c>
      <c r="EX527">
        <v>489.656307692308</v>
      </c>
      <c r="EY527">
        <v>5.00016</v>
      </c>
      <c r="EZ527">
        <v>10259.5615384615</v>
      </c>
      <c r="FA527">
        <v>18234.1923076923</v>
      </c>
      <c r="FB527">
        <v>48.9806153846154</v>
      </c>
      <c r="FC527">
        <v>49.312</v>
      </c>
      <c r="FD527">
        <v>49.4226923076923</v>
      </c>
      <c r="FE527">
        <v>48.8797692307692</v>
      </c>
      <c r="FF527">
        <v>50.75</v>
      </c>
      <c r="FG527">
        <v>1955.10538461538</v>
      </c>
      <c r="FH527">
        <v>39.89</v>
      </c>
      <c r="FI527">
        <v>0</v>
      </c>
      <c r="FJ527">
        <v>1758486523.4</v>
      </c>
      <c r="FK527">
        <v>0</v>
      </c>
      <c r="FL527">
        <v>489.501846153846</v>
      </c>
      <c r="FM527">
        <v>-3.16341880788847</v>
      </c>
      <c r="FN527">
        <v>-61.4632478522356</v>
      </c>
      <c r="FO527">
        <v>10258.9846153846</v>
      </c>
      <c r="FP527">
        <v>15</v>
      </c>
      <c r="FQ527">
        <v>0</v>
      </c>
      <c r="FR527" t="s">
        <v>441</v>
      </c>
      <c r="FS527">
        <v>1747249705.1</v>
      </c>
      <c r="FT527">
        <v>1747249711.1</v>
      </c>
      <c r="FU527">
        <v>0</v>
      </c>
      <c r="FV527">
        <v>0.871</v>
      </c>
      <c r="FW527">
        <v>0.066</v>
      </c>
      <c r="FX527">
        <v>5.486</v>
      </c>
      <c r="FY527">
        <v>0.145</v>
      </c>
      <c r="FZ527">
        <v>420</v>
      </c>
      <c r="GA527">
        <v>16</v>
      </c>
      <c r="GB527">
        <v>0.27</v>
      </c>
      <c r="GC527">
        <v>0.16</v>
      </c>
      <c r="GD527">
        <v>-21.4536333333333</v>
      </c>
      <c r="GE527">
        <v>-71.4908649350649</v>
      </c>
      <c r="GF527">
        <v>7.40270249972029</v>
      </c>
      <c r="GG527">
        <v>0</v>
      </c>
      <c r="GH527">
        <v>489.766735294118</v>
      </c>
      <c r="GI527">
        <v>-3.55705119114257</v>
      </c>
      <c r="GJ527">
        <v>0.393379872449575</v>
      </c>
      <c r="GK527">
        <v>-1</v>
      </c>
      <c r="GL527">
        <v>2.64198238095238</v>
      </c>
      <c r="GM527">
        <v>-0.110241038961034</v>
      </c>
      <c r="GN527">
        <v>0.0161470421601463</v>
      </c>
      <c r="GO527">
        <v>0</v>
      </c>
      <c r="GP527">
        <v>0</v>
      </c>
      <c r="GQ527">
        <v>2</v>
      </c>
      <c r="GR527" t="s">
        <v>467</v>
      </c>
      <c r="GS527">
        <v>3.12554</v>
      </c>
      <c r="GT527">
        <v>2.66105</v>
      </c>
      <c r="GU527">
        <v>0.0905145</v>
      </c>
      <c r="GV527">
        <v>0.0965883</v>
      </c>
      <c r="GW527">
        <v>0.0993697</v>
      </c>
      <c r="GX527">
        <v>0.0917856</v>
      </c>
      <c r="GY527">
        <v>23496</v>
      </c>
      <c r="GZ527">
        <v>22045.9</v>
      </c>
      <c r="HA527">
        <v>23102.8</v>
      </c>
      <c r="HB527">
        <v>23760.8</v>
      </c>
      <c r="HC527">
        <v>35463.2</v>
      </c>
      <c r="HD527">
        <v>35721.5</v>
      </c>
      <c r="HE527">
        <v>41654</v>
      </c>
      <c r="HF527">
        <v>42373</v>
      </c>
      <c r="HG527">
        <v>1.90648</v>
      </c>
      <c r="HH527">
        <v>1.79705</v>
      </c>
      <c r="HI527">
        <v>0.159383</v>
      </c>
      <c r="HJ527">
        <v>0</v>
      </c>
      <c r="HK527">
        <v>27.4269</v>
      </c>
      <c r="HL527">
        <v>999.9</v>
      </c>
      <c r="HM527">
        <v>51.789</v>
      </c>
      <c r="HN527">
        <v>30.645</v>
      </c>
      <c r="HO527">
        <v>25.4622</v>
      </c>
      <c r="HP527">
        <v>53.6332</v>
      </c>
      <c r="HQ527">
        <v>42.6442</v>
      </c>
      <c r="HR527">
        <v>1</v>
      </c>
      <c r="HS527">
        <v>0.0382444</v>
      </c>
      <c r="HT527">
        <v>0.420643</v>
      </c>
      <c r="HU527">
        <v>20.2172</v>
      </c>
      <c r="HV527">
        <v>5.23391</v>
      </c>
      <c r="HW527">
        <v>11.992</v>
      </c>
      <c r="HX527">
        <v>4.9558</v>
      </c>
      <c r="HY527">
        <v>3.3039</v>
      </c>
      <c r="HZ527">
        <v>999.9</v>
      </c>
      <c r="IA527">
        <v>9999</v>
      </c>
      <c r="IB527">
        <v>9999</v>
      </c>
      <c r="IC527">
        <v>9999</v>
      </c>
      <c r="ID527">
        <v>1.86858</v>
      </c>
      <c r="IE527">
        <v>1.86428</v>
      </c>
      <c r="IF527">
        <v>1.87181</v>
      </c>
      <c r="IG527">
        <v>1.86278</v>
      </c>
      <c r="IH527">
        <v>1.86218</v>
      </c>
      <c r="II527">
        <v>1.86859</v>
      </c>
      <c r="IJ527">
        <v>1.85872</v>
      </c>
      <c r="IK527">
        <v>1.86509</v>
      </c>
      <c r="IL527">
        <v>5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5.736</v>
      </c>
      <c r="IZ527">
        <v>0.3288</v>
      </c>
      <c r="JA527">
        <v>4.24591870636989</v>
      </c>
      <c r="JB527">
        <v>0.00406324532283829</v>
      </c>
      <c r="JC527">
        <v>-1.45373754250553e-06</v>
      </c>
      <c r="JD527">
        <v>2.45784242640463e-10</v>
      </c>
      <c r="JE527">
        <v>0.0444475935836347</v>
      </c>
      <c r="JF527">
        <v>0.00491888386651684</v>
      </c>
      <c r="JG527">
        <v>0.000226889049496401</v>
      </c>
      <c r="JH527">
        <v>4.01595507822366e-06</v>
      </c>
      <c r="JI527">
        <v>-0</v>
      </c>
      <c r="JJ527">
        <v>2035</v>
      </c>
      <c r="JK527">
        <v>2</v>
      </c>
      <c r="JL527">
        <v>30</v>
      </c>
      <c r="JM527">
        <v>187280.3</v>
      </c>
      <c r="JN527">
        <v>187280.2</v>
      </c>
      <c r="JO527">
        <v>1.10596</v>
      </c>
      <c r="JP527">
        <v>2.38403</v>
      </c>
      <c r="JQ527">
        <v>1.4978</v>
      </c>
      <c r="JR527">
        <v>2.32666</v>
      </c>
      <c r="JS527">
        <v>1.54419</v>
      </c>
      <c r="JT527">
        <v>2.35229</v>
      </c>
      <c r="JU527">
        <v>36.1285</v>
      </c>
      <c r="JV527">
        <v>24.1313</v>
      </c>
      <c r="JW527">
        <v>18</v>
      </c>
      <c r="JX527">
        <v>547.903</v>
      </c>
      <c r="JY527">
        <v>421.674</v>
      </c>
      <c r="JZ527">
        <v>26.637</v>
      </c>
      <c r="KA527">
        <v>28.0552</v>
      </c>
      <c r="KB527">
        <v>29.9998</v>
      </c>
      <c r="KC527">
        <v>28.0337</v>
      </c>
      <c r="KD527">
        <v>28.0616</v>
      </c>
      <c r="KE527">
        <v>22.1947</v>
      </c>
      <c r="KF527">
        <v>31.5027</v>
      </c>
      <c r="KG527">
        <v>57.3521</v>
      </c>
      <c r="KH527">
        <v>26.6335</v>
      </c>
      <c r="KI527">
        <v>487.561</v>
      </c>
      <c r="KJ527">
        <v>20.8589</v>
      </c>
      <c r="KK527">
        <v>93.3548</v>
      </c>
      <c r="KL527">
        <v>98.7526</v>
      </c>
    </row>
    <row r="528" spans="1:298">
      <c r="A528">
        <v>512</v>
      </c>
      <c r="B528">
        <v>1758486527.1</v>
      </c>
      <c r="C528">
        <v>17199</v>
      </c>
      <c r="D528" t="s">
        <v>1472</v>
      </c>
      <c r="E528" t="s">
        <v>1473</v>
      </c>
      <c r="F528">
        <v>5</v>
      </c>
      <c r="G528" t="s">
        <v>436</v>
      </c>
      <c r="H528" t="s">
        <v>1413</v>
      </c>
      <c r="I528" t="s">
        <v>438</v>
      </c>
      <c r="J528">
        <v>1758486518.94615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481.632532505628</v>
      </c>
      <c r="AL528">
        <v>455.2628</v>
      </c>
      <c r="AM528">
        <v>3.00372857142855</v>
      </c>
      <c r="AN528">
        <v>63.94</v>
      </c>
      <c r="AO528">
        <f>(AQ528 - AP528 + DZ528*1E3/(8.314*(EB528+273.15)) * AS528/DY528 * AR528) * DY528/(100*DM528) * 1000/(1000 - AQ528)</f>
        <v>0</v>
      </c>
      <c r="AP528">
        <v>20.8429800555526</v>
      </c>
      <c r="AQ528">
        <v>23.4502335664336</v>
      </c>
      <c r="AR528">
        <v>0.00125266129693418</v>
      </c>
      <c r="AS528">
        <v>94.9993966536346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3.46</v>
      </c>
      <c r="DN528">
        <v>0.5</v>
      </c>
      <c r="DO528" t="s">
        <v>440</v>
      </c>
      <c r="DP528">
        <v>2</v>
      </c>
      <c r="DQ528" t="b">
        <v>1</v>
      </c>
      <c r="DR528">
        <v>1758486518.94615</v>
      </c>
      <c r="DS528">
        <v>425.455769230769</v>
      </c>
      <c r="DT528">
        <v>456.214307692308</v>
      </c>
      <c r="DU528">
        <v>23.4185</v>
      </c>
      <c r="DV528">
        <v>20.7973153846154</v>
      </c>
      <c r="DW528">
        <v>419.742307692308</v>
      </c>
      <c r="DX528">
        <v>23.0900615384615</v>
      </c>
      <c r="DY528">
        <v>500.011461538462</v>
      </c>
      <c r="DZ528">
        <v>89.9172384615384</v>
      </c>
      <c r="EA528">
        <v>0.0354048230769231</v>
      </c>
      <c r="EB528">
        <v>29.8484076923077</v>
      </c>
      <c r="EC528">
        <v>30.0292076923077</v>
      </c>
      <c r="ED528">
        <v>999.9</v>
      </c>
      <c r="EE528">
        <v>0</v>
      </c>
      <c r="EF528">
        <v>0</v>
      </c>
      <c r="EG528">
        <v>10005.2969230769</v>
      </c>
      <c r="EH528">
        <v>0</v>
      </c>
      <c r="EI528">
        <v>12.1889076923077</v>
      </c>
      <c r="EJ528">
        <v>-30.7586538461538</v>
      </c>
      <c r="EK528">
        <v>435.658307692308</v>
      </c>
      <c r="EL528">
        <v>465.904692307692</v>
      </c>
      <c r="EM528">
        <v>2.62119230769231</v>
      </c>
      <c r="EN528">
        <v>456.214307692308</v>
      </c>
      <c r="EO528">
        <v>20.7973153846154</v>
      </c>
      <c r="EP528">
        <v>2.10572692307692</v>
      </c>
      <c r="EQ528">
        <v>1.87003615384615</v>
      </c>
      <c r="ER528">
        <v>18.2625538461538</v>
      </c>
      <c r="ES528">
        <v>16.3848153846154</v>
      </c>
      <c r="ET528">
        <v>1999.96230769231</v>
      </c>
      <c r="EU528">
        <v>0.980005230769231</v>
      </c>
      <c r="EV528">
        <v>0.0199944769230769</v>
      </c>
      <c r="EW528">
        <v>0</v>
      </c>
      <c r="EX528">
        <v>489.384230769231</v>
      </c>
      <c r="EY528">
        <v>5.00016</v>
      </c>
      <c r="EZ528">
        <v>10254.3615384615</v>
      </c>
      <c r="FA528">
        <v>18233.8846153846</v>
      </c>
      <c r="FB528">
        <v>48.9709230769231</v>
      </c>
      <c r="FC528">
        <v>49.312</v>
      </c>
      <c r="FD528">
        <v>49.4036153846154</v>
      </c>
      <c r="FE528">
        <v>48.875</v>
      </c>
      <c r="FF528">
        <v>50.75</v>
      </c>
      <c r="FG528">
        <v>1955.07230769231</v>
      </c>
      <c r="FH528">
        <v>39.89</v>
      </c>
      <c r="FI528">
        <v>0</v>
      </c>
      <c r="FJ528">
        <v>1758486528.2</v>
      </c>
      <c r="FK528">
        <v>0</v>
      </c>
      <c r="FL528">
        <v>489.296</v>
      </c>
      <c r="FM528">
        <v>-1.78817094374583</v>
      </c>
      <c r="FN528">
        <v>-54.6769231170351</v>
      </c>
      <c r="FO528">
        <v>10254.3192307692</v>
      </c>
      <c r="FP528">
        <v>15</v>
      </c>
      <c r="FQ528">
        <v>0</v>
      </c>
      <c r="FR528" t="s">
        <v>441</v>
      </c>
      <c r="FS528">
        <v>1747249705.1</v>
      </c>
      <c r="FT528">
        <v>1747249711.1</v>
      </c>
      <c r="FU528">
        <v>0</v>
      </c>
      <c r="FV528">
        <v>0.871</v>
      </c>
      <c r="FW528">
        <v>0.066</v>
      </c>
      <c r="FX528">
        <v>5.486</v>
      </c>
      <c r="FY528">
        <v>0.145</v>
      </c>
      <c r="FZ528">
        <v>420</v>
      </c>
      <c r="GA528">
        <v>16</v>
      </c>
      <c r="GB528">
        <v>0.27</v>
      </c>
      <c r="GC528">
        <v>0.16</v>
      </c>
      <c r="GD528">
        <v>-27.3063904761905</v>
      </c>
      <c r="GE528">
        <v>-63.6910597402597</v>
      </c>
      <c r="GF528">
        <v>6.72423781433397</v>
      </c>
      <c r="GG528">
        <v>0</v>
      </c>
      <c r="GH528">
        <v>489.449352941176</v>
      </c>
      <c r="GI528">
        <v>-2.7967303324309</v>
      </c>
      <c r="GJ528">
        <v>0.338771472716709</v>
      </c>
      <c r="GK528">
        <v>-1</v>
      </c>
      <c r="GL528">
        <v>2.62680380952381</v>
      </c>
      <c r="GM528">
        <v>-0.170176363636362</v>
      </c>
      <c r="GN528">
        <v>0.0212075587324965</v>
      </c>
      <c r="GO528">
        <v>0</v>
      </c>
      <c r="GP528">
        <v>0</v>
      </c>
      <c r="GQ528">
        <v>2</v>
      </c>
      <c r="GR528" t="s">
        <v>467</v>
      </c>
      <c r="GS528">
        <v>3.1254</v>
      </c>
      <c r="GT528">
        <v>2.66097</v>
      </c>
      <c r="GU528">
        <v>0.0928535</v>
      </c>
      <c r="GV528">
        <v>0.0989973</v>
      </c>
      <c r="GW528">
        <v>0.0994197</v>
      </c>
      <c r="GX528">
        <v>0.0918015</v>
      </c>
      <c r="GY528">
        <v>23436.1</v>
      </c>
      <c r="GZ528">
        <v>21987.8</v>
      </c>
      <c r="HA528">
        <v>23103.3</v>
      </c>
      <c r="HB528">
        <v>23761.4</v>
      </c>
      <c r="HC528">
        <v>35461.9</v>
      </c>
      <c r="HD528">
        <v>35722</v>
      </c>
      <c r="HE528">
        <v>41654.6</v>
      </c>
      <c r="HF528">
        <v>42374.1</v>
      </c>
      <c r="HG528">
        <v>1.90622</v>
      </c>
      <c r="HH528">
        <v>1.79767</v>
      </c>
      <c r="HI528">
        <v>0.159539</v>
      </c>
      <c r="HJ528">
        <v>0</v>
      </c>
      <c r="HK528">
        <v>27.4246</v>
      </c>
      <c r="HL528">
        <v>999.9</v>
      </c>
      <c r="HM528">
        <v>51.789</v>
      </c>
      <c r="HN528">
        <v>30.665</v>
      </c>
      <c r="HO528">
        <v>25.4927</v>
      </c>
      <c r="HP528">
        <v>54.0032</v>
      </c>
      <c r="HQ528">
        <v>42.5841</v>
      </c>
      <c r="HR528">
        <v>1</v>
      </c>
      <c r="HS528">
        <v>0.0377439</v>
      </c>
      <c r="HT528">
        <v>0.418725</v>
      </c>
      <c r="HU528">
        <v>20.2171</v>
      </c>
      <c r="HV528">
        <v>5.23316</v>
      </c>
      <c r="HW528">
        <v>11.992</v>
      </c>
      <c r="HX528">
        <v>4.9553</v>
      </c>
      <c r="HY528">
        <v>3.30395</v>
      </c>
      <c r="HZ528">
        <v>999.9</v>
      </c>
      <c r="IA528">
        <v>9999</v>
      </c>
      <c r="IB528">
        <v>9999</v>
      </c>
      <c r="IC528">
        <v>9999</v>
      </c>
      <c r="ID528">
        <v>1.86859</v>
      </c>
      <c r="IE528">
        <v>1.86428</v>
      </c>
      <c r="IF528">
        <v>1.87182</v>
      </c>
      <c r="IG528">
        <v>1.86276</v>
      </c>
      <c r="IH528">
        <v>1.86218</v>
      </c>
      <c r="II528">
        <v>1.86859</v>
      </c>
      <c r="IJ528">
        <v>1.85875</v>
      </c>
      <c r="IK528">
        <v>1.86509</v>
      </c>
      <c r="IL528">
        <v>5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5.779</v>
      </c>
      <c r="IZ528">
        <v>0.3291</v>
      </c>
      <c r="JA528">
        <v>4.24591870636989</v>
      </c>
      <c r="JB528">
        <v>0.00406324532283829</v>
      </c>
      <c r="JC528">
        <v>-1.45373754250553e-06</v>
      </c>
      <c r="JD528">
        <v>2.45784242640463e-10</v>
      </c>
      <c r="JE528">
        <v>0.0444475935836347</v>
      </c>
      <c r="JF528">
        <v>0.00491888386651684</v>
      </c>
      <c r="JG528">
        <v>0.000226889049496401</v>
      </c>
      <c r="JH528">
        <v>4.01595507822366e-06</v>
      </c>
      <c r="JI528">
        <v>-0</v>
      </c>
      <c r="JJ528">
        <v>2035</v>
      </c>
      <c r="JK528">
        <v>2</v>
      </c>
      <c r="JL528">
        <v>30</v>
      </c>
      <c r="JM528">
        <v>187280.4</v>
      </c>
      <c r="JN528">
        <v>187280.3</v>
      </c>
      <c r="JO528">
        <v>1.14014</v>
      </c>
      <c r="JP528">
        <v>2.39136</v>
      </c>
      <c r="JQ528">
        <v>1.4978</v>
      </c>
      <c r="JR528">
        <v>2.32666</v>
      </c>
      <c r="JS528">
        <v>1.54419</v>
      </c>
      <c r="JT528">
        <v>2.3584</v>
      </c>
      <c r="JU528">
        <v>36.1285</v>
      </c>
      <c r="JV528">
        <v>24.1225</v>
      </c>
      <c r="JW528">
        <v>18</v>
      </c>
      <c r="JX528">
        <v>547.706</v>
      </c>
      <c r="JY528">
        <v>422.012</v>
      </c>
      <c r="JZ528">
        <v>26.6145</v>
      </c>
      <c r="KA528">
        <v>28.0517</v>
      </c>
      <c r="KB528">
        <v>29.9998</v>
      </c>
      <c r="KC528">
        <v>28.0298</v>
      </c>
      <c r="KD528">
        <v>28.058</v>
      </c>
      <c r="KE528">
        <v>22.8588</v>
      </c>
      <c r="KF528">
        <v>31.5027</v>
      </c>
      <c r="KG528">
        <v>57.3521</v>
      </c>
      <c r="KH528">
        <v>26.6083</v>
      </c>
      <c r="KI528">
        <v>507.945</v>
      </c>
      <c r="KJ528">
        <v>20.8687</v>
      </c>
      <c r="KK528">
        <v>93.3564</v>
      </c>
      <c r="KL528">
        <v>98.7551</v>
      </c>
    </row>
    <row r="529" spans="1:298">
      <c r="A529">
        <v>513</v>
      </c>
      <c r="B529">
        <v>1758486532.1</v>
      </c>
      <c r="C529">
        <v>17204</v>
      </c>
      <c r="D529" t="s">
        <v>1474</v>
      </c>
      <c r="E529" t="s">
        <v>1475</v>
      </c>
      <c r="F529">
        <v>5</v>
      </c>
      <c r="G529" t="s">
        <v>436</v>
      </c>
      <c r="H529" t="s">
        <v>1413</v>
      </c>
      <c r="I529" t="s">
        <v>438</v>
      </c>
      <c r="J529">
        <v>1758486523.94615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497.815362839827</v>
      </c>
      <c r="AL529">
        <v>470.520866666667</v>
      </c>
      <c r="AM529">
        <v>3.06205714285716</v>
      </c>
      <c r="AN529">
        <v>63.94</v>
      </c>
      <c r="AO529">
        <f>(AQ529 - AP529 + DZ529*1E3/(8.314*(EB529+273.15)) * AS529/DY529 * AR529) * DY529/(100*DM529) * 1000/(1000 - AQ529)</f>
        <v>0</v>
      </c>
      <c r="AP529">
        <v>20.8433781579107</v>
      </c>
      <c r="AQ529">
        <v>23.4541916083916</v>
      </c>
      <c r="AR529">
        <v>0.000392260511836689</v>
      </c>
      <c r="AS529">
        <v>94.9993966536346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3.46</v>
      </c>
      <c r="DN529">
        <v>0.5</v>
      </c>
      <c r="DO529" t="s">
        <v>440</v>
      </c>
      <c r="DP529">
        <v>2</v>
      </c>
      <c r="DQ529" t="b">
        <v>1</v>
      </c>
      <c r="DR529">
        <v>1758486523.94615</v>
      </c>
      <c r="DS529">
        <v>438.624461538462</v>
      </c>
      <c r="DT529">
        <v>472.258076923077</v>
      </c>
      <c r="DU529">
        <v>23.4363230769231</v>
      </c>
      <c r="DV529">
        <v>20.8267384615385</v>
      </c>
      <c r="DW529">
        <v>432.872230769231</v>
      </c>
      <c r="DX529">
        <v>23.1075076923077</v>
      </c>
      <c r="DY529">
        <v>499.997153846154</v>
      </c>
      <c r="DZ529">
        <v>89.9171692307692</v>
      </c>
      <c r="EA529">
        <v>0.0353531769230769</v>
      </c>
      <c r="EB529">
        <v>29.8437461538462</v>
      </c>
      <c r="EC529">
        <v>30.0251769230769</v>
      </c>
      <c r="ED529">
        <v>999.9</v>
      </c>
      <c r="EE529">
        <v>0</v>
      </c>
      <c r="EF529">
        <v>0</v>
      </c>
      <c r="EG529">
        <v>10014.3323076923</v>
      </c>
      <c r="EH529">
        <v>0</v>
      </c>
      <c r="EI529">
        <v>12.1889076923077</v>
      </c>
      <c r="EJ529">
        <v>-33.6337384615385</v>
      </c>
      <c r="EK529">
        <v>449.150923076923</v>
      </c>
      <c r="EL529">
        <v>482.303461538462</v>
      </c>
      <c r="EM529">
        <v>2.60958538461538</v>
      </c>
      <c r="EN529">
        <v>472.258076923077</v>
      </c>
      <c r="EO529">
        <v>20.8267384615385</v>
      </c>
      <c r="EP529">
        <v>2.10732769230769</v>
      </c>
      <c r="EQ529">
        <v>1.87268153846154</v>
      </c>
      <c r="ER529">
        <v>18.2746692307692</v>
      </c>
      <c r="ES529">
        <v>16.4070153846154</v>
      </c>
      <c r="ET529">
        <v>1999.94923076923</v>
      </c>
      <c r="EU529">
        <v>0.980005</v>
      </c>
      <c r="EV529">
        <v>0.0199946923076923</v>
      </c>
      <c r="EW529">
        <v>0</v>
      </c>
      <c r="EX529">
        <v>489.117307692308</v>
      </c>
      <c r="EY529">
        <v>5.00016</v>
      </c>
      <c r="EZ529">
        <v>10250.3846153846</v>
      </c>
      <c r="FA529">
        <v>18233.7615384615</v>
      </c>
      <c r="FB529">
        <v>48.9563846153846</v>
      </c>
      <c r="FC529">
        <v>49.312</v>
      </c>
      <c r="FD529">
        <v>49.3845384615385</v>
      </c>
      <c r="FE529">
        <v>48.875</v>
      </c>
      <c r="FF529">
        <v>50.75</v>
      </c>
      <c r="FG529">
        <v>1955.05923076923</v>
      </c>
      <c r="FH529">
        <v>39.89</v>
      </c>
      <c r="FI529">
        <v>0</v>
      </c>
      <c r="FJ529">
        <v>1758486533.6</v>
      </c>
      <c r="FK529">
        <v>0</v>
      </c>
      <c r="FL529">
        <v>489.06516</v>
      </c>
      <c r="FM529">
        <v>-1.94984615687808</v>
      </c>
      <c r="FN529">
        <v>-43.5923077797186</v>
      </c>
      <c r="FO529">
        <v>10249.852</v>
      </c>
      <c r="FP529">
        <v>15</v>
      </c>
      <c r="FQ529">
        <v>0</v>
      </c>
      <c r="FR529" t="s">
        <v>441</v>
      </c>
      <c r="FS529">
        <v>1747249705.1</v>
      </c>
      <c r="FT529">
        <v>1747249711.1</v>
      </c>
      <c r="FU529">
        <v>0</v>
      </c>
      <c r="FV529">
        <v>0.871</v>
      </c>
      <c r="FW529">
        <v>0.066</v>
      </c>
      <c r="FX529">
        <v>5.486</v>
      </c>
      <c r="FY529">
        <v>0.145</v>
      </c>
      <c r="FZ529">
        <v>420</v>
      </c>
      <c r="GA529">
        <v>16</v>
      </c>
      <c r="GB529">
        <v>0.27</v>
      </c>
      <c r="GC529">
        <v>0.16</v>
      </c>
      <c r="GD529">
        <v>-32.07399</v>
      </c>
      <c r="GE529">
        <v>-31.3192872180451</v>
      </c>
      <c r="GF529">
        <v>3.28062201951093</v>
      </c>
      <c r="GG529">
        <v>0</v>
      </c>
      <c r="GH529">
        <v>489.211941176471</v>
      </c>
      <c r="GI529">
        <v>-2.32574484407622</v>
      </c>
      <c r="GJ529">
        <v>0.293230880844722</v>
      </c>
      <c r="GK529">
        <v>-1</v>
      </c>
      <c r="GL529">
        <v>2.618169</v>
      </c>
      <c r="GM529">
        <v>-0.1522177443609</v>
      </c>
      <c r="GN529">
        <v>0.0201701350763945</v>
      </c>
      <c r="GO529">
        <v>0</v>
      </c>
      <c r="GP529">
        <v>0</v>
      </c>
      <c r="GQ529">
        <v>2</v>
      </c>
      <c r="GR529" t="s">
        <v>467</v>
      </c>
      <c r="GS529">
        <v>3.12547</v>
      </c>
      <c r="GT529">
        <v>2.66112</v>
      </c>
      <c r="GU529">
        <v>0.0952411</v>
      </c>
      <c r="GV529">
        <v>0.101656</v>
      </c>
      <c r="GW529">
        <v>0.0994286</v>
      </c>
      <c r="GX529">
        <v>0.0918143</v>
      </c>
      <c r="GY529">
        <v>23374.6</v>
      </c>
      <c r="GZ529">
        <v>21922.8</v>
      </c>
      <c r="HA529">
        <v>23103.5</v>
      </c>
      <c r="HB529">
        <v>23761.3</v>
      </c>
      <c r="HC529">
        <v>35461.9</v>
      </c>
      <c r="HD529">
        <v>35721.7</v>
      </c>
      <c r="HE529">
        <v>41654.8</v>
      </c>
      <c r="HF529">
        <v>42374</v>
      </c>
      <c r="HG529">
        <v>1.90645</v>
      </c>
      <c r="HH529">
        <v>1.79743</v>
      </c>
      <c r="HI529">
        <v>0.159353</v>
      </c>
      <c r="HJ529">
        <v>0</v>
      </c>
      <c r="HK529">
        <v>27.4246</v>
      </c>
      <c r="HL529">
        <v>999.9</v>
      </c>
      <c r="HM529">
        <v>51.764</v>
      </c>
      <c r="HN529">
        <v>30.645</v>
      </c>
      <c r="HO529">
        <v>25.452</v>
      </c>
      <c r="HP529">
        <v>53.8032</v>
      </c>
      <c r="HQ529">
        <v>42.6603</v>
      </c>
      <c r="HR529">
        <v>1</v>
      </c>
      <c r="HS529">
        <v>0.0377185</v>
      </c>
      <c r="HT529">
        <v>0.431002</v>
      </c>
      <c r="HU529">
        <v>20.2171</v>
      </c>
      <c r="HV529">
        <v>5.23361</v>
      </c>
      <c r="HW529">
        <v>11.992</v>
      </c>
      <c r="HX529">
        <v>4.95565</v>
      </c>
      <c r="HY529">
        <v>3.304</v>
      </c>
      <c r="HZ529">
        <v>999.9</v>
      </c>
      <c r="IA529">
        <v>9999</v>
      </c>
      <c r="IB529">
        <v>9999</v>
      </c>
      <c r="IC529">
        <v>9999</v>
      </c>
      <c r="ID529">
        <v>1.86857</v>
      </c>
      <c r="IE529">
        <v>1.86428</v>
      </c>
      <c r="IF529">
        <v>1.87181</v>
      </c>
      <c r="IG529">
        <v>1.86277</v>
      </c>
      <c r="IH529">
        <v>1.86218</v>
      </c>
      <c r="II529">
        <v>1.86859</v>
      </c>
      <c r="IJ529">
        <v>1.85872</v>
      </c>
      <c r="IK529">
        <v>1.86509</v>
      </c>
      <c r="IL529">
        <v>5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5.823</v>
      </c>
      <c r="IZ529">
        <v>0.3292</v>
      </c>
      <c r="JA529">
        <v>4.24591870636989</v>
      </c>
      <c r="JB529">
        <v>0.00406324532283829</v>
      </c>
      <c r="JC529">
        <v>-1.45373754250553e-06</v>
      </c>
      <c r="JD529">
        <v>2.45784242640463e-10</v>
      </c>
      <c r="JE529">
        <v>0.0444475935836347</v>
      </c>
      <c r="JF529">
        <v>0.00491888386651684</v>
      </c>
      <c r="JG529">
        <v>0.000226889049496401</v>
      </c>
      <c r="JH529">
        <v>4.01595507822366e-06</v>
      </c>
      <c r="JI529">
        <v>-0</v>
      </c>
      <c r="JJ529">
        <v>2035</v>
      </c>
      <c r="JK529">
        <v>2</v>
      </c>
      <c r="JL529">
        <v>30</v>
      </c>
      <c r="JM529">
        <v>187280.5</v>
      </c>
      <c r="JN529">
        <v>187280.4</v>
      </c>
      <c r="JO529">
        <v>1.1731</v>
      </c>
      <c r="JP529">
        <v>2.3877</v>
      </c>
      <c r="JQ529">
        <v>1.49902</v>
      </c>
      <c r="JR529">
        <v>2.32666</v>
      </c>
      <c r="JS529">
        <v>1.54419</v>
      </c>
      <c r="JT529">
        <v>2.2876</v>
      </c>
      <c r="JU529">
        <v>36.1285</v>
      </c>
      <c r="JV529">
        <v>24.1138</v>
      </c>
      <c r="JW529">
        <v>18</v>
      </c>
      <c r="JX529">
        <v>547.817</v>
      </c>
      <c r="JY529">
        <v>421.841</v>
      </c>
      <c r="JZ529">
        <v>26.5942</v>
      </c>
      <c r="KA529">
        <v>28.0487</v>
      </c>
      <c r="KB529">
        <v>29.9998</v>
      </c>
      <c r="KC529">
        <v>28.0256</v>
      </c>
      <c r="KD529">
        <v>28.0545</v>
      </c>
      <c r="KE529">
        <v>23.5174</v>
      </c>
      <c r="KF529">
        <v>31.5027</v>
      </c>
      <c r="KG529">
        <v>57.3521</v>
      </c>
      <c r="KH529">
        <v>26.5855</v>
      </c>
      <c r="KI529">
        <v>521.495</v>
      </c>
      <c r="KJ529">
        <v>20.8797</v>
      </c>
      <c r="KK529">
        <v>93.3568</v>
      </c>
      <c r="KL529">
        <v>98.7549</v>
      </c>
    </row>
    <row r="530" spans="1:298">
      <c r="A530">
        <v>514</v>
      </c>
      <c r="B530">
        <v>1758486537.1</v>
      </c>
      <c r="C530">
        <v>17209</v>
      </c>
      <c r="D530" t="s">
        <v>1476</v>
      </c>
      <c r="E530" t="s">
        <v>1477</v>
      </c>
      <c r="F530">
        <v>5</v>
      </c>
      <c r="G530" t="s">
        <v>436</v>
      </c>
      <c r="H530" t="s">
        <v>1413</v>
      </c>
      <c r="I530" t="s">
        <v>438</v>
      </c>
      <c r="J530">
        <v>1758486528.94615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516.201610909091</v>
      </c>
      <c r="AL530">
        <v>487.517818181818</v>
      </c>
      <c r="AM530">
        <v>3.43374372294373</v>
      </c>
      <c r="AN530">
        <v>63.94</v>
      </c>
      <c r="AO530">
        <f>(AQ530 - AP530 + DZ530*1E3/(8.314*(EB530+273.15)) * AS530/DY530 * AR530) * DY530/(100*DM530) * 1000/(1000 - AQ530)</f>
        <v>0</v>
      </c>
      <c r="AP530">
        <v>20.8471684296499</v>
      </c>
      <c r="AQ530">
        <v>23.452434965035</v>
      </c>
      <c r="AR530">
        <v>2.33064357566513e-06</v>
      </c>
      <c r="AS530">
        <v>94.9993966536346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3.46</v>
      </c>
      <c r="DN530">
        <v>0.5</v>
      </c>
      <c r="DO530" t="s">
        <v>440</v>
      </c>
      <c r="DP530">
        <v>2</v>
      </c>
      <c r="DQ530" t="b">
        <v>1</v>
      </c>
      <c r="DR530">
        <v>1758486528.94615</v>
      </c>
      <c r="DS530">
        <v>453.442153846154</v>
      </c>
      <c r="DT530">
        <v>488.785230769231</v>
      </c>
      <c r="DU530">
        <v>23.4489384615385</v>
      </c>
      <c r="DV530">
        <v>20.8433923076923</v>
      </c>
      <c r="DW530">
        <v>447.646769230769</v>
      </c>
      <c r="DX530">
        <v>23.1198615384615</v>
      </c>
      <c r="DY530">
        <v>500.001923076923</v>
      </c>
      <c r="DZ530">
        <v>89.9167461538462</v>
      </c>
      <c r="EA530">
        <v>0.0354135538461538</v>
      </c>
      <c r="EB530">
        <v>29.8397846153846</v>
      </c>
      <c r="EC530">
        <v>30.0229076923077</v>
      </c>
      <c r="ED530">
        <v>999.9</v>
      </c>
      <c r="EE530">
        <v>0</v>
      </c>
      <c r="EF530">
        <v>0</v>
      </c>
      <c r="EG530">
        <v>10006.3515384615</v>
      </c>
      <c r="EH530">
        <v>0</v>
      </c>
      <c r="EI530">
        <v>12.1857076923077</v>
      </c>
      <c r="EJ530">
        <v>-35.3432384615385</v>
      </c>
      <c r="EK530">
        <v>464.330153846154</v>
      </c>
      <c r="EL530">
        <v>499.190307692308</v>
      </c>
      <c r="EM530">
        <v>2.60556461538462</v>
      </c>
      <c r="EN530">
        <v>488.785230769231</v>
      </c>
      <c r="EO530">
        <v>20.8433923076923</v>
      </c>
      <c r="EP530">
        <v>2.10845307692308</v>
      </c>
      <c r="EQ530">
        <v>1.87416923076923</v>
      </c>
      <c r="ER530">
        <v>18.2831769230769</v>
      </c>
      <c r="ES530">
        <v>16.4194923076923</v>
      </c>
      <c r="ET530">
        <v>1999.95846153846</v>
      </c>
      <c r="EU530">
        <v>0.980005</v>
      </c>
      <c r="EV530">
        <v>0.0199947</v>
      </c>
      <c r="EW530">
        <v>0</v>
      </c>
      <c r="EX530">
        <v>489.013769230769</v>
      </c>
      <c r="EY530">
        <v>5.00016</v>
      </c>
      <c r="EZ530">
        <v>10246.9307692308</v>
      </c>
      <c r="FA530">
        <v>18233.8384615385</v>
      </c>
      <c r="FB530">
        <v>48.9418461538462</v>
      </c>
      <c r="FC530">
        <v>49.312</v>
      </c>
      <c r="FD530">
        <v>49.375</v>
      </c>
      <c r="FE530">
        <v>48.875</v>
      </c>
      <c r="FF530">
        <v>50.7451538461538</v>
      </c>
      <c r="FG530">
        <v>1955.06846153846</v>
      </c>
      <c r="FH530">
        <v>39.89</v>
      </c>
      <c r="FI530">
        <v>0</v>
      </c>
      <c r="FJ530">
        <v>1758486538.4</v>
      </c>
      <c r="FK530">
        <v>0</v>
      </c>
      <c r="FL530">
        <v>488.97656</v>
      </c>
      <c r="FM530">
        <v>-0.857923065558956</v>
      </c>
      <c r="FN530">
        <v>-34.7384615037961</v>
      </c>
      <c r="FO530">
        <v>10246.684</v>
      </c>
      <c r="FP530">
        <v>15</v>
      </c>
      <c r="FQ530">
        <v>0</v>
      </c>
      <c r="FR530" t="s">
        <v>441</v>
      </c>
      <c r="FS530">
        <v>1747249705.1</v>
      </c>
      <c r="FT530">
        <v>1747249711.1</v>
      </c>
      <c r="FU530">
        <v>0</v>
      </c>
      <c r="FV530">
        <v>0.871</v>
      </c>
      <c r="FW530">
        <v>0.066</v>
      </c>
      <c r="FX530">
        <v>5.486</v>
      </c>
      <c r="FY530">
        <v>0.145</v>
      </c>
      <c r="FZ530">
        <v>420</v>
      </c>
      <c r="GA530">
        <v>16</v>
      </c>
      <c r="GB530">
        <v>0.27</v>
      </c>
      <c r="GC530">
        <v>0.16</v>
      </c>
      <c r="GD530">
        <v>-34.249505</v>
      </c>
      <c r="GE530">
        <v>-20.4892105263158</v>
      </c>
      <c r="GF530">
        <v>2.0029263350096</v>
      </c>
      <c r="GG530">
        <v>0</v>
      </c>
      <c r="GH530">
        <v>489.083735294118</v>
      </c>
      <c r="GI530">
        <v>-2.13376623330854</v>
      </c>
      <c r="GJ530">
        <v>0.289113585334404</v>
      </c>
      <c r="GK530">
        <v>-1</v>
      </c>
      <c r="GL530">
        <v>2.609821</v>
      </c>
      <c r="GM530">
        <v>-0.0536246616541317</v>
      </c>
      <c r="GN530">
        <v>0.0131921919710107</v>
      </c>
      <c r="GO530">
        <v>1</v>
      </c>
      <c r="GP530">
        <v>1</v>
      </c>
      <c r="GQ530">
        <v>2</v>
      </c>
      <c r="GR530" t="s">
        <v>448</v>
      </c>
      <c r="GS530">
        <v>3.12528</v>
      </c>
      <c r="GT530">
        <v>2.66091</v>
      </c>
      <c r="GU530">
        <v>0.0978127</v>
      </c>
      <c r="GV530">
        <v>0.104139</v>
      </c>
      <c r="GW530">
        <v>0.0994123</v>
      </c>
      <c r="GX530">
        <v>0.0918132</v>
      </c>
      <c r="GY530">
        <v>23308.3</v>
      </c>
      <c r="GZ530">
        <v>21862.7</v>
      </c>
      <c r="HA530">
        <v>23103.6</v>
      </c>
      <c r="HB530">
        <v>23761.8</v>
      </c>
      <c r="HC530">
        <v>35462.9</v>
      </c>
      <c r="HD530">
        <v>35722.6</v>
      </c>
      <c r="HE530">
        <v>41655</v>
      </c>
      <c r="HF530">
        <v>42374.8</v>
      </c>
      <c r="HG530">
        <v>1.9062</v>
      </c>
      <c r="HH530">
        <v>1.79762</v>
      </c>
      <c r="HI530">
        <v>0.159465</v>
      </c>
      <c r="HJ530">
        <v>0</v>
      </c>
      <c r="HK530">
        <v>27.4246</v>
      </c>
      <c r="HL530">
        <v>999.9</v>
      </c>
      <c r="HM530">
        <v>51.764</v>
      </c>
      <c r="HN530">
        <v>30.665</v>
      </c>
      <c r="HO530">
        <v>25.4813</v>
      </c>
      <c r="HP530">
        <v>54.8632</v>
      </c>
      <c r="HQ530">
        <v>42.7604</v>
      </c>
      <c r="HR530">
        <v>1</v>
      </c>
      <c r="HS530">
        <v>0.037157</v>
      </c>
      <c r="HT530">
        <v>0.444145</v>
      </c>
      <c r="HU530">
        <v>20.2171</v>
      </c>
      <c r="HV530">
        <v>5.23301</v>
      </c>
      <c r="HW530">
        <v>11.992</v>
      </c>
      <c r="HX530">
        <v>4.95565</v>
      </c>
      <c r="HY530">
        <v>3.30393</v>
      </c>
      <c r="HZ530">
        <v>999.9</v>
      </c>
      <c r="IA530">
        <v>9999</v>
      </c>
      <c r="IB530">
        <v>9999</v>
      </c>
      <c r="IC530">
        <v>9999</v>
      </c>
      <c r="ID530">
        <v>1.86857</v>
      </c>
      <c r="IE530">
        <v>1.86427</v>
      </c>
      <c r="IF530">
        <v>1.87181</v>
      </c>
      <c r="IG530">
        <v>1.86274</v>
      </c>
      <c r="IH530">
        <v>1.86218</v>
      </c>
      <c r="II530">
        <v>1.86859</v>
      </c>
      <c r="IJ530">
        <v>1.85873</v>
      </c>
      <c r="IK530">
        <v>1.86509</v>
      </c>
      <c r="IL530">
        <v>5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5.87</v>
      </c>
      <c r="IZ530">
        <v>0.3291</v>
      </c>
      <c r="JA530">
        <v>4.24591870636989</v>
      </c>
      <c r="JB530">
        <v>0.00406324532283829</v>
      </c>
      <c r="JC530">
        <v>-1.45373754250553e-06</v>
      </c>
      <c r="JD530">
        <v>2.45784242640463e-10</v>
      </c>
      <c r="JE530">
        <v>0.0444475935836347</v>
      </c>
      <c r="JF530">
        <v>0.00491888386651684</v>
      </c>
      <c r="JG530">
        <v>0.000226889049496401</v>
      </c>
      <c r="JH530">
        <v>4.01595507822366e-06</v>
      </c>
      <c r="JI530">
        <v>-0</v>
      </c>
      <c r="JJ530">
        <v>2035</v>
      </c>
      <c r="JK530">
        <v>2</v>
      </c>
      <c r="JL530">
        <v>30</v>
      </c>
      <c r="JM530">
        <v>187280.5</v>
      </c>
      <c r="JN530">
        <v>187280.4</v>
      </c>
      <c r="JO530">
        <v>1.19873</v>
      </c>
      <c r="JP530">
        <v>2.3938</v>
      </c>
      <c r="JQ530">
        <v>1.4978</v>
      </c>
      <c r="JR530">
        <v>2.32666</v>
      </c>
      <c r="JS530">
        <v>1.54419</v>
      </c>
      <c r="JT530">
        <v>2.31689</v>
      </c>
      <c r="JU530">
        <v>36.1285</v>
      </c>
      <c r="JV530">
        <v>24.1138</v>
      </c>
      <c r="JW530">
        <v>18</v>
      </c>
      <c r="JX530">
        <v>547.622</v>
      </c>
      <c r="JY530">
        <v>421.927</v>
      </c>
      <c r="JZ530">
        <v>26.5723</v>
      </c>
      <c r="KA530">
        <v>28.0451</v>
      </c>
      <c r="KB530">
        <v>29.9999</v>
      </c>
      <c r="KC530">
        <v>28.0218</v>
      </c>
      <c r="KD530">
        <v>28.0504</v>
      </c>
      <c r="KE530">
        <v>24.1636</v>
      </c>
      <c r="KF530">
        <v>31.5027</v>
      </c>
      <c r="KG530">
        <v>57.3521</v>
      </c>
      <c r="KH530">
        <v>26.5621</v>
      </c>
      <c r="KI530">
        <v>541.795</v>
      </c>
      <c r="KJ530">
        <v>20.9081</v>
      </c>
      <c r="KK530">
        <v>93.3573</v>
      </c>
      <c r="KL530">
        <v>98.7568</v>
      </c>
    </row>
    <row r="531" spans="1:298">
      <c r="A531">
        <v>515</v>
      </c>
      <c r="B531">
        <v>1758486542.1</v>
      </c>
      <c r="C531">
        <v>17214</v>
      </c>
      <c r="D531" t="s">
        <v>1478</v>
      </c>
      <c r="E531" t="s">
        <v>1479</v>
      </c>
      <c r="F531">
        <v>5</v>
      </c>
      <c r="G531" t="s">
        <v>436</v>
      </c>
      <c r="H531" t="s">
        <v>1413</v>
      </c>
      <c r="I531" t="s">
        <v>438</v>
      </c>
      <c r="J531">
        <v>1758486533.94615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532.866548910822</v>
      </c>
      <c r="AL531">
        <v>504.228478787879</v>
      </c>
      <c r="AM531">
        <v>3.33298787878777</v>
      </c>
      <c r="AN531">
        <v>63.94</v>
      </c>
      <c r="AO531">
        <f>(AQ531 - AP531 + DZ531*1E3/(8.314*(EB531+273.15)) * AS531/DY531 * AR531) * DY531/(100*DM531) * 1000/(1000 - AQ531)</f>
        <v>0</v>
      </c>
      <c r="AP531">
        <v>20.8470623985345</v>
      </c>
      <c r="AQ531">
        <v>23.4378384615385</v>
      </c>
      <c r="AR531">
        <v>-0.000276168696842465</v>
      </c>
      <c r="AS531">
        <v>94.9993966536346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3.46</v>
      </c>
      <c r="DN531">
        <v>0.5</v>
      </c>
      <c r="DO531" t="s">
        <v>440</v>
      </c>
      <c r="DP531">
        <v>2</v>
      </c>
      <c r="DQ531" t="b">
        <v>1</v>
      </c>
      <c r="DR531">
        <v>1758486533.94615</v>
      </c>
      <c r="DS531">
        <v>469.136615384615</v>
      </c>
      <c r="DT531">
        <v>505.422769230769</v>
      </c>
      <c r="DU531">
        <v>23.4501307692308</v>
      </c>
      <c r="DV531">
        <v>20.846</v>
      </c>
      <c r="DW531">
        <v>463.296076923077</v>
      </c>
      <c r="DX531">
        <v>23.1210307692308</v>
      </c>
      <c r="DY531">
        <v>499.952384615385</v>
      </c>
      <c r="DZ531">
        <v>89.9159230769231</v>
      </c>
      <c r="EA531">
        <v>0.0356492615384615</v>
      </c>
      <c r="EB531">
        <v>29.8399538461538</v>
      </c>
      <c r="EC531">
        <v>30.0270461538462</v>
      </c>
      <c r="ED531">
        <v>999.9</v>
      </c>
      <c r="EE531">
        <v>0</v>
      </c>
      <c r="EF531">
        <v>0</v>
      </c>
      <c r="EG531">
        <v>9994.51692307692</v>
      </c>
      <c r="EH531">
        <v>0</v>
      </c>
      <c r="EI531">
        <v>12.1856</v>
      </c>
      <c r="EJ531">
        <v>-36.2862923076923</v>
      </c>
      <c r="EK531">
        <v>480.402076923077</v>
      </c>
      <c r="EL531">
        <v>516.183307692308</v>
      </c>
      <c r="EM531">
        <v>2.60414923076923</v>
      </c>
      <c r="EN531">
        <v>505.422769230769</v>
      </c>
      <c r="EO531">
        <v>20.846</v>
      </c>
      <c r="EP531">
        <v>2.10854153846154</v>
      </c>
      <c r="EQ531">
        <v>1.87438615384615</v>
      </c>
      <c r="ER531">
        <v>18.2838461538462</v>
      </c>
      <c r="ES531">
        <v>16.4213230769231</v>
      </c>
      <c r="ET531">
        <v>1999.98769230769</v>
      </c>
      <c r="EU531">
        <v>0.980005230769231</v>
      </c>
      <c r="EV531">
        <v>0.0199944846153846</v>
      </c>
      <c r="EW531">
        <v>0</v>
      </c>
      <c r="EX531">
        <v>488.826307692308</v>
      </c>
      <c r="EY531">
        <v>5.00016</v>
      </c>
      <c r="EZ531">
        <v>10244.8461538462</v>
      </c>
      <c r="FA531">
        <v>18234.0923076923</v>
      </c>
      <c r="FB531">
        <v>48.937</v>
      </c>
      <c r="FC531">
        <v>49.2929230769231</v>
      </c>
      <c r="FD531">
        <v>49.375</v>
      </c>
      <c r="FE531">
        <v>48.875</v>
      </c>
      <c r="FF531">
        <v>50.7403076923077</v>
      </c>
      <c r="FG531">
        <v>1955.09769230769</v>
      </c>
      <c r="FH531">
        <v>39.89</v>
      </c>
      <c r="FI531">
        <v>0</v>
      </c>
      <c r="FJ531">
        <v>1758486543.2</v>
      </c>
      <c r="FK531">
        <v>0</v>
      </c>
      <c r="FL531">
        <v>488.87504</v>
      </c>
      <c r="FM531">
        <v>0.18007693342806</v>
      </c>
      <c r="FN531">
        <v>-23.4846153901372</v>
      </c>
      <c r="FO531">
        <v>10244.612</v>
      </c>
      <c r="FP531">
        <v>15</v>
      </c>
      <c r="FQ531">
        <v>0</v>
      </c>
      <c r="FR531" t="s">
        <v>441</v>
      </c>
      <c r="FS531">
        <v>1747249705.1</v>
      </c>
      <c r="FT531">
        <v>1747249711.1</v>
      </c>
      <c r="FU531">
        <v>0</v>
      </c>
      <c r="FV531">
        <v>0.871</v>
      </c>
      <c r="FW531">
        <v>0.066</v>
      </c>
      <c r="FX531">
        <v>5.486</v>
      </c>
      <c r="FY531">
        <v>0.145</v>
      </c>
      <c r="FZ531">
        <v>420</v>
      </c>
      <c r="GA531">
        <v>16</v>
      </c>
      <c r="GB531">
        <v>0.27</v>
      </c>
      <c r="GC531">
        <v>0.16</v>
      </c>
      <c r="GD531">
        <v>-35.766165</v>
      </c>
      <c r="GE531">
        <v>-13.0558240601504</v>
      </c>
      <c r="GF531">
        <v>1.39617610073909</v>
      </c>
      <c r="GG531">
        <v>0</v>
      </c>
      <c r="GH531">
        <v>488.937970588235</v>
      </c>
      <c r="GI531">
        <v>-0.814621845009649</v>
      </c>
      <c r="GJ531">
        <v>0.228162543362776</v>
      </c>
      <c r="GK531">
        <v>-1</v>
      </c>
      <c r="GL531">
        <v>2.6036625</v>
      </c>
      <c r="GM531">
        <v>-0.0211926315789528</v>
      </c>
      <c r="GN531">
        <v>0.00556084964281541</v>
      </c>
      <c r="GO531">
        <v>1</v>
      </c>
      <c r="GP531">
        <v>1</v>
      </c>
      <c r="GQ531">
        <v>2</v>
      </c>
      <c r="GR531" t="s">
        <v>448</v>
      </c>
      <c r="GS531">
        <v>3.12536</v>
      </c>
      <c r="GT531">
        <v>2.66171</v>
      </c>
      <c r="GU531">
        <v>0.100306</v>
      </c>
      <c r="GV531">
        <v>0.106638</v>
      </c>
      <c r="GW531">
        <v>0.0993725</v>
      </c>
      <c r="GX531">
        <v>0.0918181</v>
      </c>
      <c r="GY531">
        <v>23244.1</v>
      </c>
      <c r="GZ531">
        <v>21801.6</v>
      </c>
      <c r="HA531">
        <v>23103.8</v>
      </c>
      <c r="HB531">
        <v>23761.7</v>
      </c>
      <c r="HC531">
        <v>35465</v>
      </c>
      <c r="HD531">
        <v>35722.5</v>
      </c>
      <c r="HE531">
        <v>41655.4</v>
      </c>
      <c r="HF531">
        <v>42374.7</v>
      </c>
      <c r="HG531">
        <v>1.9065</v>
      </c>
      <c r="HH531">
        <v>1.79778</v>
      </c>
      <c r="HI531">
        <v>0.159696</v>
      </c>
      <c r="HJ531">
        <v>0</v>
      </c>
      <c r="HK531">
        <v>27.4246</v>
      </c>
      <c r="HL531">
        <v>999.9</v>
      </c>
      <c r="HM531">
        <v>51.764</v>
      </c>
      <c r="HN531">
        <v>30.665</v>
      </c>
      <c r="HO531">
        <v>25.4794</v>
      </c>
      <c r="HP531">
        <v>53.9732</v>
      </c>
      <c r="HQ531">
        <v>42.7083</v>
      </c>
      <c r="HR531">
        <v>1</v>
      </c>
      <c r="HS531">
        <v>0.0371951</v>
      </c>
      <c r="HT531">
        <v>0.473562</v>
      </c>
      <c r="HU531">
        <v>20.2171</v>
      </c>
      <c r="HV531">
        <v>5.23376</v>
      </c>
      <c r="HW531">
        <v>11.992</v>
      </c>
      <c r="HX531">
        <v>4.95565</v>
      </c>
      <c r="HY531">
        <v>3.30395</v>
      </c>
      <c r="HZ531">
        <v>999.9</v>
      </c>
      <c r="IA531">
        <v>9999</v>
      </c>
      <c r="IB531">
        <v>9999</v>
      </c>
      <c r="IC531">
        <v>9999</v>
      </c>
      <c r="ID531">
        <v>1.86857</v>
      </c>
      <c r="IE531">
        <v>1.86427</v>
      </c>
      <c r="IF531">
        <v>1.8718</v>
      </c>
      <c r="IG531">
        <v>1.8627</v>
      </c>
      <c r="IH531">
        <v>1.86218</v>
      </c>
      <c r="II531">
        <v>1.86859</v>
      </c>
      <c r="IJ531">
        <v>1.85874</v>
      </c>
      <c r="IK531">
        <v>1.86508</v>
      </c>
      <c r="IL531">
        <v>5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5.916</v>
      </c>
      <c r="IZ531">
        <v>0.3288</v>
      </c>
      <c r="JA531">
        <v>4.24591870636989</v>
      </c>
      <c r="JB531">
        <v>0.00406324532283829</v>
      </c>
      <c r="JC531">
        <v>-1.45373754250553e-06</v>
      </c>
      <c r="JD531">
        <v>2.45784242640463e-10</v>
      </c>
      <c r="JE531">
        <v>0.0444475935836347</v>
      </c>
      <c r="JF531">
        <v>0.00491888386651684</v>
      </c>
      <c r="JG531">
        <v>0.000226889049496401</v>
      </c>
      <c r="JH531">
        <v>4.01595507822366e-06</v>
      </c>
      <c r="JI531">
        <v>-0</v>
      </c>
      <c r="JJ531">
        <v>2035</v>
      </c>
      <c r="JK531">
        <v>2</v>
      </c>
      <c r="JL531">
        <v>30</v>
      </c>
      <c r="JM531">
        <v>187280.6</v>
      </c>
      <c r="JN531">
        <v>187280.5</v>
      </c>
      <c r="JO531">
        <v>1.23779</v>
      </c>
      <c r="JP531">
        <v>2.37549</v>
      </c>
      <c r="JQ531">
        <v>1.4978</v>
      </c>
      <c r="JR531">
        <v>2.32666</v>
      </c>
      <c r="JS531">
        <v>1.54419</v>
      </c>
      <c r="JT531">
        <v>2.35229</v>
      </c>
      <c r="JU531">
        <v>36.1285</v>
      </c>
      <c r="JV531">
        <v>24.1313</v>
      </c>
      <c r="JW531">
        <v>18</v>
      </c>
      <c r="JX531">
        <v>547.784</v>
      </c>
      <c r="JY531">
        <v>421.988</v>
      </c>
      <c r="JZ531">
        <v>26.5503</v>
      </c>
      <c r="KA531">
        <v>28.0421</v>
      </c>
      <c r="KB531">
        <v>29.9999</v>
      </c>
      <c r="KC531">
        <v>28.018</v>
      </c>
      <c r="KD531">
        <v>28.0467</v>
      </c>
      <c r="KE531">
        <v>24.8217</v>
      </c>
      <c r="KF531">
        <v>31.5027</v>
      </c>
      <c r="KG531">
        <v>57.3521</v>
      </c>
      <c r="KH531">
        <v>26.5347</v>
      </c>
      <c r="KI531">
        <v>555.327</v>
      </c>
      <c r="KJ531">
        <v>20.9388</v>
      </c>
      <c r="KK531">
        <v>93.3582</v>
      </c>
      <c r="KL531">
        <v>98.7564</v>
      </c>
    </row>
    <row r="532" spans="1:298">
      <c r="A532">
        <v>516</v>
      </c>
      <c r="B532">
        <v>1758486547.1</v>
      </c>
      <c r="C532">
        <v>17219</v>
      </c>
      <c r="D532" t="s">
        <v>1480</v>
      </c>
      <c r="E532" t="s">
        <v>1481</v>
      </c>
      <c r="F532">
        <v>5</v>
      </c>
      <c r="G532" t="s">
        <v>436</v>
      </c>
      <c r="H532" t="s">
        <v>1413</v>
      </c>
      <c r="I532" t="s">
        <v>438</v>
      </c>
      <c r="J532">
        <v>1758486538.94615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550.885427646753</v>
      </c>
      <c r="AL532">
        <v>521.671290909091</v>
      </c>
      <c r="AM532">
        <v>3.51307575757576</v>
      </c>
      <c r="AN532">
        <v>63.94</v>
      </c>
      <c r="AO532">
        <f>(AQ532 - AP532 + DZ532*1E3/(8.314*(EB532+273.15)) * AS532/DY532 * AR532) * DY532/(100*DM532) * 1000/(1000 - AQ532)</f>
        <v>0</v>
      </c>
      <c r="AP532">
        <v>20.8478533001513</v>
      </c>
      <c r="AQ532">
        <v>23.4238041958042</v>
      </c>
      <c r="AR532">
        <v>-0.000323969022164328</v>
      </c>
      <c r="AS532">
        <v>94.9993966536346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3.46</v>
      </c>
      <c r="DN532">
        <v>0.5</v>
      </c>
      <c r="DO532" t="s">
        <v>440</v>
      </c>
      <c r="DP532">
        <v>2</v>
      </c>
      <c r="DQ532" t="b">
        <v>1</v>
      </c>
      <c r="DR532">
        <v>1758486538.94615</v>
      </c>
      <c r="DS532">
        <v>485.451538461539</v>
      </c>
      <c r="DT532">
        <v>522.768384615385</v>
      </c>
      <c r="DU532">
        <v>23.4424384615385</v>
      </c>
      <c r="DV532">
        <v>20.8475538461539</v>
      </c>
      <c r="DW532">
        <v>479.564615384615</v>
      </c>
      <c r="DX532">
        <v>23.1135153846154</v>
      </c>
      <c r="DY532">
        <v>499.996769230769</v>
      </c>
      <c r="DZ532">
        <v>89.9151615384615</v>
      </c>
      <c r="EA532">
        <v>0.0357286384615385</v>
      </c>
      <c r="EB532">
        <v>29.8365615384615</v>
      </c>
      <c r="EC532">
        <v>30.0245153846154</v>
      </c>
      <c r="ED532">
        <v>999.9</v>
      </c>
      <c r="EE532">
        <v>0</v>
      </c>
      <c r="EF532">
        <v>0</v>
      </c>
      <c r="EG532">
        <v>10004.5230769231</v>
      </c>
      <c r="EH532">
        <v>0</v>
      </c>
      <c r="EI532">
        <v>12.1858076923077</v>
      </c>
      <c r="EJ532">
        <v>-37.3168384615385</v>
      </c>
      <c r="EK532">
        <v>497.104846153846</v>
      </c>
      <c r="EL532">
        <v>533.898846153846</v>
      </c>
      <c r="EM532">
        <v>2.59491461538462</v>
      </c>
      <c r="EN532">
        <v>522.768384615385</v>
      </c>
      <c r="EO532">
        <v>20.8475538461539</v>
      </c>
      <c r="EP532">
        <v>2.10783230769231</v>
      </c>
      <c r="EQ532">
        <v>1.87450923076923</v>
      </c>
      <c r="ER532">
        <v>18.2784846153846</v>
      </c>
      <c r="ES532">
        <v>16.4223538461538</v>
      </c>
      <c r="ET532">
        <v>1999.99769230769</v>
      </c>
      <c r="EU532">
        <v>0.980005230769231</v>
      </c>
      <c r="EV532">
        <v>0.0199944846153846</v>
      </c>
      <c r="EW532">
        <v>0</v>
      </c>
      <c r="EX532">
        <v>488.788538461539</v>
      </c>
      <c r="EY532">
        <v>5.00016</v>
      </c>
      <c r="EZ532">
        <v>10242.8461538462</v>
      </c>
      <c r="FA532">
        <v>18234.1923076923</v>
      </c>
      <c r="FB532">
        <v>48.937</v>
      </c>
      <c r="FC532">
        <v>49.2738461538462</v>
      </c>
      <c r="FD532">
        <v>49.375</v>
      </c>
      <c r="FE532">
        <v>48.875</v>
      </c>
      <c r="FF532">
        <v>50.7354615384615</v>
      </c>
      <c r="FG532">
        <v>1955.10769230769</v>
      </c>
      <c r="FH532">
        <v>39.89</v>
      </c>
      <c r="FI532">
        <v>0</v>
      </c>
      <c r="FJ532">
        <v>1758486548.6</v>
      </c>
      <c r="FK532">
        <v>0</v>
      </c>
      <c r="FL532">
        <v>488.831576923077</v>
      </c>
      <c r="FM532">
        <v>-0.570632468486886</v>
      </c>
      <c r="FN532">
        <v>-17.5897435916505</v>
      </c>
      <c r="FO532">
        <v>10242.7269230769</v>
      </c>
      <c r="FP532">
        <v>15</v>
      </c>
      <c r="FQ532">
        <v>0</v>
      </c>
      <c r="FR532" t="s">
        <v>441</v>
      </c>
      <c r="FS532">
        <v>1747249705.1</v>
      </c>
      <c r="FT532">
        <v>1747249711.1</v>
      </c>
      <c r="FU532">
        <v>0</v>
      </c>
      <c r="FV532">
        <v>0.871</v>
      </c>
      <c r="FW532">
        <v>0.066</v>
      </c>
      <c r="FX532">
        <v>5.486</v>
      </c>
      <c r="FY532">
        <v>0.145</v>
      </c>
      <c r="FZ532">
        <v>420</v>
      </c>
      <c r="GA532">
        <v>16</v>
      </c>
      <c r="GB532">
        <v>0.27</v>
      </c>
      <c r="GC532">
        <v>0.16</v>
      </c>
      <c r="GD532">
        <v>-36.6619714285714</v>
      </c>
      <c r="GE532">
        <v>-10.793025974026</v>
      </c>
      <c r="GF532">
        <v>1.24115061637055</v>
      </c>
      <c r="GG532">
        <v>0</v>
      </c>
      <c r="GH532">
        <v>488.857676470588</v>
      </c>
      <c r="GI532">
        <v>-0.568571424257088</v>
      </c>
      <c r="GJ532">
        <v>0.216378443064084</v>
      </c>
      <c r="GK532">
        <v>-1</v>
      </c>
      <c r="GL532">
        <v>2.59879333333333</v>
      </c>
      <c r="GM532">
        <v>-0.104585454545453</v>
      </c>
      <c r="GN532">
        <v>0.0114364318999929</v>
      </c>
      <c r="GO532">
        <v>0</v>
      </c>
      <c r="GP532">
        <v>0</v>
      </c>
      <c r="GQ532">
        <v>2</v>
      </c>
      <c r="GR532" t="s">
        <v>467</v>
      </c>
      <c r="GS532">
        <v>3.12558</v>
      </c>
      <c r="GT532">
        <v>2.66134</v>
      </c>
      <c r="GU532">
        <v>0.102862</v>
      </c>
      <c r="GV532">
        <v>0.109088</v>
      </c>
      <c r="GW532">
        <v>0.0993314</v>
      </c>
      <c r="GX532">
        <v>0.0918457</v>
      </c>
      <c r="GY532">
        <v>23178.1</v>
      </c>
      <c r="GZ532">
        <v>21741.8</v>
      </c>
      <c r="HA532">
        <v>23103.8</v>
      </c>
      <c r="HB532">
        <v>23761.7</v>
      </c>
      <c r="HC532">
        <v>35467.2</v>
      </c>
      <c r="HD532">
        <v>35721.7</v>
      </c>
      <c r="HE532">
        <v>41655.7</v>
      </c>
      <c r="HF532">
        <v>42374.8</v>
      </c>
      <c r="HG532">
        <v>1.9068</v>
      </c>
      <c r="HH532">
        <v>1.79775</v>
      </c>
      <c r="HI532">
        <v>0.159144</v>
      </c>
      <c r="HJ532">
        <v>0</v>
      </c>
      <c r="HK532">
        <v>27.4246</v>
      </c>
      <c r="HL532">
        <v>999.9</v>
      </c>
      <c r="HM532">
        <v>51.764</v>
      </c>
      <c r="HN532">
        <v>30.665</v>
      </c>
      <c r="HO532">
        <v>25.4805</v>
      </c>
      <c r="HP532">
        <v>54.4032</v>
      </c>
      <c r="HQ532">
        <v>42.6042</v>
      </c>
      <c r="HR532">
        <v>1</v>
      </c>
      <c r="HS532">
        <v>0.0369055</v>
      </c>
      <c r="HT532">
        <v>0.495975</v>
      </c>
      <c r="HU532">
        <v>20.2168</v>
      </c>
      <c r="HV532">
        <v>5.23301</v>
      </c>
      <c r="HW532">
        <v>11.992</v>
      </c>
      <c r="HX532">
        <v>4.95565</v>
      </c>
      <c r="HY532">
        <v>3.3039</v>
      </c>
      <c r="HZ532">
        <v>999.9</v>
      </c>
      <c r="IA532">
        <v>9999</v>
      </c>
      <c r="IB532">
        <v>9999</v>
      </c>
      <c r="IC532">
        <v>9999</v>
      </c>
      <c r="ID532">
        <v>1.86855</v>
      </c>
      <c r="IE532">
        <v>1.8643</v>
      </c>
      <c r="IF532">
        <v>1.87181</v>
      </c>
      <c r="IG532">
        <v>1.8627</v>
      </c>
      <c r="IH532">
        <v>1.86218</v>
      </c>
      <c r="II532">
        <v>1.86859</v>
      </c>
      <c r="IJ532">
        <v>1.85875</v>
      </c>
      <c r="IK532">
        <v>1.86509</v>
      </c>
      <c r="IL532">
        <v>5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5.964</v>
      </c>
      <c r="IZ532">
        <v>0.3285</v>
      </c>
      <c r="JA532">
        <v>4.24591870636989</v>
      </c>
      <c r="JB532">
        <v>0.00406324532283829</v>
      </c>
      <c r="JC532">
        <v>-1.45373754250553e-06</v>
      </c>
      <c r="JD532">
        <v>2.45784242640463e-10</v>
      </c>
      <c r="JE532">
        <v>0.0444475935836347</v>
      </c>
      <c r="JF532">
        <v>0.00491888386651684</v>
      </c>
      <c r="JG532">
        <v>0.000226889049496401</v>
      </c>
      <c r="JH532">
        <v>4.01595507822366e-06</v>
      </c>
      <c r="JI532">
        <v>-0</v>
      </c>
      <c r="JJ532">
        <v>2035</v>
      </c>
      <c r="JK532">
        <v>2</v>
      </c>
      <c r="JL532">
        <v>30</v>
      </c>
      <c r="JM532">
        <v>187280.7</v>
      </c>
      <c r="JN532">
        <v>187280.6</v>
      </c>
      <c r="JO532">
        <v>1.26343</v>
      </c>
      <c r="JP532">
        <v>2.37427</v>
      </c>
      <c r="JQ532">
        <v>1.4978</v>
      </c>
      <c r="JR532">
        <v>2.32666</v>
      </c>
      <c r="JS532">
        <v>1.54419</v>
      </c>
      <c r="JT532">
        <v>2.35229</v>
      </c>
      <c r="JU532">
        <v>36.1285</v>
      </c>
      <c r="JV532">
        <v>24.1225</v>
      </c>
      <c r="JW532">
        <v>18</v>
      </c>
      <c r="JX532">
        <v>547.953</v>
      </c>
      <c r="JY532">
        <v>421.944</v>
      </c>
      <c r="JZ532">
        <v>26.5225</v>
      </c>
      <c r="KA532">
        <v>28.0391</v>
      </c>
      <c r="KB532">
        <v>29.9998</v>
      </c>
      <c r="KC532">
        <v>28.0148</v>
      </c>
      <c r="KD532">
        <v>28.0427</v>
      </c>
      <c r="KE532">
        <v>25.4544</v>
      </c>
      <c r="KF532">
        <v>31.2244</v>
      </c>
      <c r="KG532">
        <v>57.3521</v>
      </c>
      <c r="KH532">
        <v>26.5083</v>
      </c>
      <c r="KI532">
        <v>575.641</v>
      </c>
      <c r="KJ532">
        <v>20.9792</v>
      </c>
      <c r="KK532">
        <v>93.3587</v>
      </c>
      <c r="KL532">
        <v>98.7566</v>
      </c>
    </row>
    <row r="533" spans="1:298">
      <c r="A533">
        <v>517</v>
      </c>
      <c r="B533">
        <v>1758486552.1</v>
      </c>
      <c r="C533">
        <v>17224</v>
      </c>
      <c r="D533" t="s">
        <v>1482</v>
      </c>
      <c r="E533" t="s">
        <v>1483</v>
      </c>
      <c r="F533">
        <v>5</v>
      </c>
      <c r="G533" t="s">
        <v>436</v>
      </c>
      <c r="H533" t="s">
        <v>1413</v>
      </c>
      <c r="I533" t="s">
        <v>438</v>
      </c>
      <c r="J533">
        <v>1758486543.94615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567.716283657143</v>
      </c>
      <c r="AL533">
        <v>538.622812121212</v>
      </c>
      <c r="AM533">
        <v>3.3706164502164</v>
      </c>
      <c r="AN533">
        <v>63.94</v>
      </c>
      <c r="AO533">
        <f>(AQ533 - AP533 + DZ533*1E3/(8.314*(EB533+273.15)) * AS533/DY533 * AR533) * DY533/(100*DM533) * 1000/(1000 - AQ533)</f>
        <v>0</v>
      </c>
      <c r="AP533">
        <v>20.8650482874817</v>
      </c>
      <c r="AQ533">
        <v>23.4116804195804</v>
      </c>
      <c r="AR533">
        <v>-0.000250234242412256</v>
      </c>
      <c r="AS533">
        <v>94.9993966536346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3.46</v>
      </c>
      <c r="DN533">
        <v>0.5</v>
      </c>
      <c r="DO533" t="s">
        <v>440</v>
      </c>
      <c r="DP533">
        <v>2</v>
      </c>
      <c r="DQ533" t="b">
        <v>1</v>
      </c>
      <c r="DR533">
        <v>1758486543.94615</v>
      </c>
      <c r="DS533">
        <v>502.132692307692</v>
      </c>
      <c r="DT533">
        <v>539.535769230769</v>
      </c>
      <c r="DU533">
        <v>23.4300769230769</v>
      </c>
      <c r="DV533">
        <v>20.8574153846154</v>
      </c>
      <c r="DW533">
        <v>496.198923076923</v>
      </c>
      <c r="DX533">
        <v>23.1014076923077</v>
      </c>
      <c r="DY533">
        <v>499.984538461538</v>
      </c>
      <c r="DZ533">
        <v>89.9149769230769</v>
      </c>
      <c r="EA533">
        <v>0.0358740769230769</v>
      </c>
      <c r="EB533">
        <v>29.8322461538462</v>
      </c>
      <c r="EC533">
        <v>30.0258307692308</v>
      </c>
      <c r="ED533">
        <v>999.9</v>
      </c>
      <c r="EE533">
        <v>0</v>
      </c>
      <c r="EF533">
        <v>0</v>
      </c>
      <c r="EG533">
        <v>10004.3753846154</v>
      </c>
      <c r="EH533">
        <v>0</v>
      </c>
      <c r="EI533">
        <v>12.1888</v>
      </c>
      <c r="EJ533">
        <v>-37.4031076923077</v>
      </c>
      <c r="EK533">
        <v>514.179923076923</v>
      </c>
      <c r="EL533">
        <v>551.029153846154</v>
      </c>
      <c r="EM533">
        <v>2.57267615384615</v>
      </c>
      <c r="EN533">
        <v>539.535769230769</v>
      </c>
      <c r="EO533">
        <v>20.8574153846154</v>
      </c>
      <c r="EP533">
        <v>2.10671538461538</v>
      </c>
      <c r="EQ533">
        <v>1.87539153846154</v>
      </c>
      <c r="ER533">
        <v>18.2700461538462</v>
      </c>
      <c r="ES533">
        <v>16.4297538461538</v>
      </c>
      <c r="ET533">
        <v>2000.00461538462</v>
      </c>
      <c r="EU533">
        <v>0.980005230769231</v>
      </c>
      <c r="EV533">
        <v>0.0199944846153846</v>
      </c>
      <c r="EW533">
        <v>0</v>
      </c>
      <c r="EX533">
        <v>488.727769230769</v>
      </c>
      <c r="EY533">
        <v>5.00016</v>
      </c>
      <c r="EZ533">
        <v>10241.5307692308</v>
      </c>
      <c r="FA533">
        <v>18234.2538461538</v>
      </c>
      <c r="FB533">
        <v>48.937</v>
      </c>
      <c r="FC533">
        <v>49.2547692307692</v>
      </c>
      <c r="FD533">
        <v>49.375</v>
      </c>
      <c r="FE533">
        <v>48.8653076923077</v>
      </c>
      <c r="FF533">
        <v>50.7354615384615</v>
      </c>
      <c r="FG533">
        <v>1955.11461538462</v>
      </c>
      <c r="FH533">
        <v>39.89</v>
      </c>
      <c r="FI533">
        <v>0</v>
      </c>
      <c r="FJ533">
        <v>1758486553.4</v>
      </c>
      <c r="FK533">
        <v>0</v>
      </c>
      <c r="FL533">
        <v>488.803615384615</v>
      </c>
      <c r="FM533">
        <v>-0.814700851000839</v>
      </c>
      <c r="FN533">
        <v>-17.5111111010257</v>
      </c>
      <c r="FO533">
        <v>10241.4230769231</v>
      </c>
      <c r="FP533">
        <v>15</v>
      </c>
      <c r="FQ533">
        <v>0</v>
      </c>
      <c r="FR533" t="s">
        <v>441</v>
      </c>
      <c r="FS533">
        <v>1747249705.1</v>
      </c>
      <c r="FT533">
        <v>1747249711.1</v>
      </c>
      <c r="FU533">
        <v>0</v>
      </c>
      <c r="FV533">
        <v>0.871</v>
      </c>
      <c r="FW533">
        <v>0.066</v>
      </c>
      <c r="FX533">
        <v>5.486</v>
      </c>
      <c r="FY533">
        <v>0.145</v>
      </c>
      <c r="FZ533">
        <v>420</v>
      </c>
      <c r="GA533">
        <v>16</v>
      </c>
      <c r="GB533">
        <v>0.27</v>
      </c>
      <c r="GC533">
        <v>0.16</v>
      </c>
      <c r="GD533">
        <v>-37.362435</v>
      </c>
      <c r="GE533">
        <v>-2.28561654135335</v>
      </c>
      <c r="GF533">
        <v>0.492778813744057</v>
      </c>
      <c r="GG533">
        <v>0</v>
      </c>
      <c r="GH533">
        <v>488.827205882353</v>
      </c>
      <c r="GI533">
        <v>-0.685821234259237</v>
      </c>
      <c r="GJ533">
        <v>0.207968292183289</v>
      </c>
      <c r="GK533">
        <v>-1</v>
      </c>
      <c r="GL533">
        <v>2.5813045</v>
      </c>
      <c r="GM533">
        <v>-0.254557443609024</v>
      </c>
      <c r="GN533">
        <v>0.0262665824718406</v>
      </c>
      <c r="GO533">
        <v>0</v>
      </c>
      <c r="GP533">
        <v>0</v>
      </c>
      <c r="GQ533">
        <v>2</v>
      </c>
      <c r="GR533" t="s">
        <v>467</v>
      </c>
      <c r="GS533">
        <v>3.12545</v>
      </c>
      <c r="GT533">
        <v>2.66158</v>
      </c>
      <c r="GU533">
        <v>0.105302</v>
      </c>
      <c r="GV533">
        <v>0.111508</v>
      </c>
      <c r="GW533">
        <v>0.0993112</v>
      </c>
      <c r="GX533">
        <v>0.0919595</v>
      </c>
      <c r="GY533">
        <v>23115.5</v>
      </c>
      <c r="GZ533">
        <v>21683.3</v>
      </c>
      <c r="HA533">
        <v>23104.2</v>
      </c>
      <c r="HB533">
        <v>23762.2</v>
      </c>
      <c r="HC533">
        <v>35468.4</v>
      </c>
      <c r="HD533">
        <v>35718.2</v>
      </c>
      <c r="HE533">
        <v>41656</v>
      </c>
      <c r="HF533">
        <v>42375.8</v>
      </c>
      <c r="HG533">
        <v>1.90667</v>
      </c>
      <c r="HH533">
        <v>1.79815</v>
      </c>
      <c r="HI533">
        <v>0.160508</v>
      </c>
      <c r="HJ533">
        <v>0</v>
      </c>
      <c r="HK533">
        <v>27.4246</v>
      </c>
      <c r="HL533">
        <v>999.9</v>
      </c>
      <c r="HM533">
        <v>51.74</v>
      </c>
      <c r="HN533">
        <v>30.665</v>
      </c>
      <c r="HO533">
        <v>25.4656</v>
      </c>
      <c r="HP533">
        <v>54.8932</v>
      </c>
      <c r="HQ533">
        <v>42.7043</v>
      </c>
      <c r="HR533">
        <v>1</v>
      </c>
      <c r="HS533">
        <v>0.0366082</v>
      </c>
      <c r="HT533">
        <v>0.491223</v>
      </c>
      <c r="HU533">
        <v>20.2169</v>
      </c>
      <c r="HV533">
        <v>5.23376</v>
      </c>
      <c r="HW533">
        <v>11.992</v>
      </c>
      <c r="HX533">
        <v>4.9558</v>
      </c>
      <c r="HY533">
        <v>3.304</v>
      </c>
      <c r="HZ533">
        <v>999.9</v>
      </c>
      <c r="IA533">
        <v>9999</v>
      </c>
      <c r="IB533">
        <v>9999</v>
      </c>
      <c r="IC533">
        <v>9999</v>
      </c>
      <c r="ID533">
        <v>1.86856</v>
      </c>
      <c r="IE533">
        <v>1.86429</v>
      </c>
      <c r="IF533">
        <v>1.87181</v>
      </c>
      <c r="IG533">
        <v>1.86271</v>
      </c>
      <c r="IH533">
        <v>1.86218</v>
      </c>
      <c r="II533">
        <v>1.86859</v>
      </c>
      <c r="IJ533">
        <v>1.85872</v>
      </c>
      <c r="IK533">
        <v>1.86508</v>
      </c>
      <c r="IL533">
        <v>5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6.01</v>
      </c>
      <c r="IZ533">
        <v>0.3284</v>
      </c>
      <c r="JA533">
        <v>4.24591870636989</v>
      </c>
      <c r="JB533">
        <v>0.00406324532283829</v>
      </c>
      <c r="JC533">
        <v>-1.45373754250553e-06</v>
      </c>
      <c r="JD533">
        <v>2.45784242640463e-10</v>
      </c>
      <c r="JE533">
        <v>0.0444475935836347</v>
      </c>
      <c r="JF533">
        <v>0.00491888386651684</v>
      </c>
      <c r="JG533">
        <v>0.000226889049496401</v>
      </c>
      <c r="JH533">
        <v>4.01595507822366e-06</v>
      </c>
      <c r="JI533">
        <v>-0</v>
      </c>
      <c r="JJ533">
        <v>2035</v>
      </c>
      <c r="JK533">
        <v>2</v>
      </c>
      <c r="JL533">
        <v>30</v>
      </c>
      <c r="JM533">
        <v>187280.8</v>
      </c>
      <c r="JN533">
        <v>187280.7</v>
      </c>
      <c r="JO533">
        <v>1.30249</v>
      </c>
      <c r="JP533">
        <v>2.38892</v>
      </c>
      <c r="JQ533">
        <v>1.49902</v>
      </c>
      <c r="JR533">
        <v>2.32666</v>
      </c>
      <c r="JS533">
        <v>1.54419</v>
      </c>
      <c r="JT533">
        <v>2.28516</v>
      </c>
      <c r="JU533">
        <v>36.1285</v>
      </c>
      <c r="JV533">
        <v>24.1138</v>
      </c>
      <c r="JW533">
        <v>18</v>
      </c>
      <c r="JX533">
        <v>547.837</v>
      </c>
      <c r="JY533">
        <v>422.147</v>
      </c>
      <c r="JZ533">
        <v>26.4968</v>
      </c>
      <c r="KA533">
        <v>28.0361</v>
      </c>
      <c r="KB533">
        <v>29.9999</v>
      </c>
      <c r="KC533">
        <v>28.0109</v>
      </c>
      <c r="KD533">
        <v>28.0385</v>
      </c>
      <c r="KE533">
        <v>26.1023</v>
      </c>
      <c r="KF533">
        <v>30.9412</v>
      </c>
      <c r="KG533">
        <v>57.3521</v>
      </c>
      <c r="KH533">
        <v>26.4887</v>
      </c>
      <c r="KI533">
        <v>589.166</v>
      </c>
      <c r="KJ533">
        <v>21.0081</v>
      </c>
      <c r="KK533">
        <v>93.3596</v>
      </c>
      <c r="KL533">
        <v>98.7588</v>
      </c>
    </row>
    <row r="534" spans="1:298">
      <c r="A534">
        <v>518</v>
      </c>
      <c r="B534">
        <v>1758486557.1</v>
      </c>
      <c r="C534">
        <v>17229</v>
      </c>
      <c r="D534" t="s">
        <v>1484</v>
      </c>
      <c r="E534" t="s">
        <v>1485</v>
      </c>
      <c r="F534">
        <v>5</v>
      </c>
      <c r="G534" t="s">
        <v>436</v>
      </c>
      <c r="H534" t="s">
        <v>1413</v>
      </c>
      <c r="I534" t="s">
        <v>438</v>
      </c>
      <c r="J534">
        <v>1758486548.94615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585.73596588052</v>
      </c>
      <c r="AL534">
        <v>556.065927272727</v>
      </c>
      <c r="AM534">
        <v>3.50668225108228</v>
      </c>
      <c r="AN534">
        <v>63.94</v>
      </c>
      <c r="AO534">
        <f>(AQ534 - AP534 + DZ534*1E3/(8.314*(EB534+273.15)) * AS534/DY534 * AR534) * DY534/(100*DM534) * 1000/(1000 - AQ534)</f>
        <v>0</v>
      </c>
      <c r="AP534">
        <v>20.905630051341</v>
      </c>
      <c r="AQ534">
        <v>23.4170986013986</v>
      </c>
      <c r="AR534">
        <v>-7.69070691863379e-06</v>
      </c>
      <c r="AS534">
        <v>94.9993966536346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3.46</v>
      </c>
      <c r="DN534">
        <v>0.5</v>
      </c>
      <c r="DO534" t="s">
        <v>440</v>
      </c>
      <c r="DP534">
        <v>2</v>
      </c>
      <c r="DQ534" t="b">
        <v>1</v>
      </c>
      <c r="DR534">
        <v>1758486548.94615</v>
      </c>
      <c r="DS534">
        <v>518.883692307692</v>
      </c>
      <c r="DT534">
        <v>556.826692307692</v>
      </c>
      <c r="DU534">
        <v>23.4202615384615</v>
      </c>
      <c r="DV534">
        <v>20.8806923076923</v>
      </c>
      <c r="DW534">
        <v>512.903384615385</v>
      </c>
      <c r="DX534">
        <v>23.0918</v>
      </c>
      <c r="DY534">
        <v>499.996615384615</v>
      </c>
      <c r="DZ534">
        <v>89.9148846153846</v>
      </c>
      <c r="EA534">
        <v>0.0358404923076923</v>
      </c>
      <c r="EB534">
        <v>29.8266692307692</v>
      </c>
      <c r="EC534">
        <v>30.0291692307692</v>
      </c>
      <c r="ED534">
        <v>999.9</v>
      </c>
      <c r="EE534">
        <v>0</v>
      </c>
      <c r="EF534">
        <v>0</v>
      </c>
      <c r="EG534">
        <v>10016.4507692308</v>
      </c>
      <c r="EH534">
        <v>0</v>
      </c>
      <c r="EI534">
        <v>12.1888</v>
      </c>
      <c r="EJ534">
        <v>-37.9430538461538</v>
      </c>
      <c r="EK534">
        <v>531.327461538462</v>
      </c>
      <c r="EL534">
        <v>568.702076923077</v>
      </c>
      <c r="EM534">
        <v>2.53958</v>
      </c>
      <c r="EN534">
        <v>556.826692307692</v>
      </c>
      <c r="EO534">
        <v>20.8806923076923</v>
      </c>
      <c r="EP534">
        <v>2.10583153846154</v>
      </c>
      <c r="EQ534">
        <v>1.87748384615385</v>
      </c>
      <c r="ER534">
        <v>18.2633615384615</v>
      </c>
      <c r="ES534">
        <v>16.4472615384615</v>
      </c>
      <c r="ET534">
        <v>1999.99461538462</v>
      </c>
      <c r="EU534">
        <v>0.980005</v>
      </c>
      <c r="EV534">
        <v>0.0199947</v>
      </c>
      <c r="EW534">
        <v>0</v>
      </c>
      <c r="EX534">
        <v>488.773230769231</v>
      </c>
      <c r="EY534">
        <v>5.00016</v>
      </c>
      <c r="EZ534">
        <v>10240.5</v>
      </c>
      <c r="FA534">
        <v>18234.1615384615</v>
      </c>
      <c r="FB534">
        <v>48.9274615384615</v>
      </c>
      <c r="FC534">
        <v>49.25</v>
      </c>
      <c r="FD534">
        <v>49.375</v>
      </c>
      <c r="FE534">
        <v>48.8604615384615</v>
      </c>
      <c r="FF534">
        <v>50.7257692307692</v>
      </c>
      <c r="FG534">
        <v>1955.10461538461</v>
      </c>
      <c r="FH534">
        <v>39.89</v>
      </c>
      <c r="FI534">
        <v>0</v>
      </c>
      <c r="FJ534">
        <v>1758486558.2</v>
      </c>
      <c r="FK534">
        <v>0</v>
      </c>
      <c r="FL534">
        <v>488.819038461538</v>
      </c>
      <c r="FM534">
        <v>0.390803424985266</v>
      </c>
      <c r="FN534">
        <v>-7.98632478013052</v>
      </c>
      <c r="FO534">
        <v>10240.4615384615</v>
      </c>
      <c r="FP534">
        <v>15</v>
      </c>
      <c r="FQ534">
        <v>0</v>
      </c>
      <c r="FR534" t="s">
        <v>441</v>
      </c>
      <c r="FS534">
        <v>1747249705.1</v>
      </c>
      <c r="FT534">
        <v>1747249711.1</v>
      </c>
      <c r="FU534">
        <v>0</v>
      </c>
      <c r="FV534">
        <v>0.871</v>
      </c>
      <c r="FW534">
        <v>0.066</v>
      </c>
      <c r="FX534">
        <v>5.486</v>
      </c>
      <c r="FY534">
        <v>0.145</v>
      </c>
      <c r="FZ534">
        <v>420</v>
      </c>
      <c r="GA534">
        <v>16</v>
      </c>
      <c r="GB534">
        <v>0.27</v>
      </c>
      <c r="GC534">
        <v>0.16</v>
      </c>
      <c r="GD534">
        <v>-37.6626666666667</v>
      </c>
      <c r="GE534">
        <v>-4.77235324675324</v>
      </c>
      <c r="GF534">
        <v>0.656443713420191</v>
      </c>
      <c r="GG534">
        <v>0</v>
      </c>
      <c r="GH534">
        <v>488.832823529412</v>
      </c>
      <c r="GI534">
        <v>-0.246661569916695</v>
      </c>
      <c r="GJ534">
        <v>0.210489132119657</v>
      </c>
      <c r="GK534">
        <v>-1</v>
      </c>
      <c r="GL534">
        <v>2.55648380952381</v>
      </c>
      <c r="GM534">
        <v>-0.391009870129872</v>
      </c>
      <c r="GN534">
        <v>0.0408256745170639</v>
      </c>
      <c r="GO534">
        <v>0</v>
      </c>
      <c r="GP534">
        <v>0</v>
      </c>
      <c r="GQ534">
        <v>2</v>
      </c>
      <c r="GR534" t="s">
        <v>467</v>
      </c>
      <c r="GS534">
        <v>3.12539</v>
      </c>
      <c r="GT534">
        <v>2.66159</v>
      </c>
      <c r="GU534">
        <v>0.10779</v>
      </c>
      <c r="GV534">
        <v>0.1139</v>
      </c>
      <c r="GW534">
        <v>0.0993343</v>
      </c>
      <c r="GX534">
        <v>0.0921651</v>
      </c>
      <c r="GY534">
        <v>23051.1</v>
      </c>
      <c r="GZ534">
        <v>21624.8</v>
      </c>
      <c r="HA534">
        <v>23104.1</v>
      </c>
      <c r="HB534">
        <v>23762.1</v>
      </c>
      <c r="HC534">
        <v>35468</v>
      </c>
      <c r="HD534">
        <v>35710.1</v>
      </c>
      <c r="HE534">
        <v>41656.4</v>
      </c>
      <c r="HF534">
        <v>42375.6</v>
      </c>
      <c r="HG534">
        <v>1.90677</v>
      </c>
      <c r="HH534">
        <v>1.79802</v>
      </c>
      <c r="HI534">
        <v>0.160038</v>
      </c>
      <c r="HJ534">
        <v>0</v>
      </c>
      <c r="HK534">
        <v>27.4227</v>
      </c>
      <c r="HL534">
        <v>999.9</v>
      </c>
      <c r="HM534">
        <v>51.74</v>
      </c>
      <c r="HN534">
        <v>30.665</v>
      </c>
      <c r="HO534">
        <v>25.4685</v>
      </c>
      <c r="HP534">
        <v>54.0032</v>
      </c>
      <c r="HQ534">
        <v>42.7965</v>
      </c>
      <c r="HR534">
        <v>1</v>
      </c>
      <c r="HS534">
        <v>0.0365422</v>
      </c>
      <c r="HT534">
        <v>0.564902</v>
      </c>
      <c r="HU534">
        <v>20.2166</v>
      </c>
      <c r="HV534">
        <v>5.23316</v>
      </c>
      <c r="HW534">
        <v>11.992</v>
      </c>
      <c r="HX534">
        <v>4.9556</v>
      </c>
      <c r="HY534">
        <v>3.30385</v>
      </c>
      <c r="HZ534">
        <v>999.9</v>
      </c>
      <c r="IA534">
        <v>9999</v>
      </c>
      <c r="IB534">
        <v>9999</v>
      </c>
      <c r="IC534">
        <v>9999</v>
      </c>
      <c r="ID534">
        <v>1.86855</v>
      </c>
      <c r="IE534">
        <v>1.86429</v>
      </c>
      <c r="IF534">
        <v>1.87181</v>
      </c>
      <c r="IG534">
        <v>1.86276</v>
      </c>
      <c r="IH534">
        <v>1.86218</v>
      </c>
      <c r="II534">
        <v>1.86859</v>
      </c>
      <c r="IJ534">
        <v>1.85876</v>
      </c>
      <c r="IK534">
        <v>1.86509</v>
      </c>
      <c r="IL534">
        <v>5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6.056</v>
      </c>
      <c r="IZ534">
        <v>0.3285</v>
      </c>
      <c r="JA534">
        <v>4.24591870636989</v>
      </c>
      <c r="JB534">
        <v>0.00406324532283829</v>
      </c>
      <c r="JC534">
        <v>-1.45373754250553e-06</v>
      </c>
      <c r="JD534">
        <v>2.45784242640463e-10</v>
      </c>
      <c r="JE534">
        <v>0.0444475935836347</v>
      </c>
      <c r="JF534">
        <v>0.00491888386651684</v>
      </c>
      <c r="JG534">
        <v>0.000226889049496401</v>
      </c>
      <c r="JH534">
        <v>4.01595507822366e-06</v>
      </c>
      <c r="JI534">
        <v>-0</v>
      </c>
      <c r="JJ534">
        <v>2035</v>
      </c>
      <c r="JK534">
        <v>2</v>
      </c>
      <c r="JL534">
        <v>30</v>
      </c>
      <c r="JM534">
        <v>187280.9</v>
      </c>
      <c r="JN534">
        <v>187280.8</v>
      </c>
      <c r="JO534">
        <v>1.3269</v>
      </c>
      <c r="JP534">
        <v>2.38647</v>
      </c>
      <c r="JQ534">
        <v>1.4978</v>
      </c>
      <c r="JR534">
        <v>2.32666</v>
      </c>
      <c r="JS534">
        <v>1.54419</v>
      </c>
      <c r="JT534">
        <v>2.29492</v>
      </c>
      <c r="JU534">
        <v>36.152</v>
      </c>
      <c r="JV534">
        <v>24.1138</v>
      </c>
      <c r="JW534">
        <v>18</v>
      </c>
      <c r="JX534">
        <v>547.876</v>
      </c>
      <c r="JY534">
        <v>422.053</v>
      </c>
      <c r="JZ534">
        <v>26.4724</v>
      </c>
      <c r="KA534">
        <v>28.0331</v>
      </c>
      <c r="KB534">
        <v>29.9999</v>
      </c>
      <c r="KC534">
        <v>28.0077</v>
      </c>
      <c r="KD534">
        <v>28.0356</v>
      </c>
      <c r="KE534">
        <v>26.7201</v>
      </c>
      <c r="KF534">
        <v>30.9412</v>
      </c>
      <c r="KG534">
        <v>57.3521</v>
      </c>
      <c r="KH534">
        <v>26.4485</v>
      </c>
      <c r="KI534">
        <v>609.412</v>
      </c>
      <c r="KJ534">
        <v>21.0237</v>
      </c>
      <c r="KK534">
        <v>93.3601</v>
      </c>
      <c r="KL534">
        <v>98.7584</v>
      </c>
    </row>
    <row r="535" spans="1:298">
      <c r="A535">
        <v>519</v>
      </c>
      <c r="B535">
        <v>1758486562.1</v>
      </c>
      <c r="C535">
        <v>17234</v>
      </c>
      <c r="D535" t="s">
        <v>1486</v>
      </c>
      <c r="E535" t="s">
        <v>1487</v>
      </c>
      <c r="F535">
        <v>5</v>
      </c>
      <c r="G535" t="s">
        <v>436</v>
      </c>
      <c r="H535" t="s">
        <v>1413</v>
      </c>
      <c r="I535" t="s">
        <v>438</v>
      </c>
      <c r="J535">
        <v>1758486553.94615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602.623177149783</v>
      </c>
      <c r="AL535">
        <v>573.379145454545</v>
      </c>
      <c r="AM535">
        <v>3.44262121212115</v>
      </c>
      <c r="AN535">
        <v>63.94</v>
      </c>
      <c r="AO535">
        <f>(AQ535 - AP535 + DZ535*1E3/(8.314*(EB535+273.15)) * AS535/DY535 * AR535) * DY535/(100*DM535) * 1000/(1000 - AQ535)</f>
        <v>0</v>
      </c>
      <c r="AP535">
        <v>20.9626651472427</v>
      </c>
      <c r="AQ535">
        <v>23.4322342657343</v>
      </c>
      <c r="AR535">
        <v>0.000183865675861608</v>
      </c>
      <c r="AS535">
        <v>94.9993966536346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3.46</v>
      </c>
      <c r="DN535">
        <v>0.5</v>
      </c>
      <c r="DO535" t="s">
        <v>440</v>
      </c>
      <c r="DP535">
        <v>2</v>
      </c>
      <c r="DQ535" t="b">
        <v>1</v>
      </c>
      <c r="DR535">
        <v>1758486553.94615</v>
      </c>
      <c r="DS535">
        <v>535.777153846154</v>
      </c>
      <c r="DT535">
        <v>573.611846153846</v>
      </c>
      <c r="DU535">
        <v>23.4192461538462</v>
      </c>
      <c r="DV535">
        <v>20.9169615384615</v>
      </c>
      <c r="DW535">
        <v>529.750538461538</v>
      </c>
      <c r="DX535">
        <v>23.0908</v>
      </c>
      <c r="DY535">
        <v>500.013461538462</v>
      </c>
      <c r="DZ535">
        <v>89.9146153846154</v>
      </c>
      <c r="EA535">
        <v>0.0357787769230769</v>
      </c>
      <c r="EB535">
        <v>29.8213076923077</v>
      </c>
      <c r="EC535">
        <v>30.0319769230769</v>
      </c>
      <c r="ED535">
        <v>999.9</v>
      </c>
      <c r="EE535">
        <v>0</v>
      </c>
      <c r="EF535">
        <v>0</v>
      </c>
      <c r="EG535">
        <v>10013.62</v>
      </c>
      <c r="EH535">
        <v>0</v>
      </c>
      <c r="EI535">
        <v>12.1888</v>
      </c>
      <c r="EJ535">
        <v>-37.8347076923077</v>
      </c>
      <c r="EK535">
        <v>548.625538461539</v>
      </c>
      <c r="EL535">
        <v>585.867076923077</v>
      </c>
      <c r="EM535">
        <v>2.50228307692308</v>
      </c>
      <c r="EN535">
        <v>573.611846153846</v>
      </c>
      <c r="EO535">
        <v>20.9169615384615</v>
      </c>
      <c r="EP535">
        <v>2.10573230769231</v>
      </c>
      <c r="EQ535">
        <v>1.88073923076923</v>
      </c>
      <c r="ER535">
        <v>18.2626307692308</v>
      </c>
      <c r="ES535">
        <v>16.4744846153846</v>
      </c>
      <c r="ET535">
        <v>2000.00384615385</v>
      </c>
      <c r="EU535">
        <v>0.980005</v>
      </c>
      <c r="EV535">
        <v>0.0199947</v>
      </c>
      <c r="EW535">
        <v>0</v>
      </c>
      <c r="EX535">
        <v>488.804538461539</v>
      </c>
      <c r="EY535">
        <v>5.00016</v>
      </c>
      <c r="EZ535">
        <v>10240.1538461538</v>
      </c>
      <c r="FA535">
        <v>18234.2538461538</v>
      </c>
      <c r="FB535">
        <v>48.9179230769231</v>
      </c>
      <c r="FC535">
        <v>49.25</v>
      </c>
      <c r="FD535">
        <v>49.375</v>
      </c>
      <c r="FE535">
        <v>48.8459230769231</v>
      </c>
      <c r="FF535">
        <v>50.7160769230769</v>
      </c>
      <c r="FG535">
        <v>1955.11384615385</v>
      </c>
      <c r="FH535">
        <v>39.89</v>
      </c>
      <c r="FI535">
        <v>0</v>
      </c>
      <c r="FJ535">
        <v>1758486563.6</v>
      </c>
      <c r="FK535">
        <v>0</v>
      </c>
      <c r="FL535">
        <v>488.80728</v>
      </c>
      <c r="FM535">
        <v>-0.297461528714781</v>
      </c>
      <c r="FN535">
        <v>1.96153847423497</v>
      </c>
      <c r="FO535">
        <v>10240.092</v>
      </c>
      <c r="FP535">
        <v>15</v>
      </c>
      <c r="FQ535">
        <v>0</v>
      </c>
      <c r="FR535" t="s">
        <v>441</v>
      </c>
      <c r="FS535">
        <v>1747249705.1</v>
      </c>
      <c r="FT535">
        <v>1747249711.1</v>
      </c>
      <c r="FU535">
        <v>0</v>
      </c>
      <c r="FV535">
        <v>0.871</v>
      </c>
      <c r="FW535">
        <v>0.066</v>
      </c>
      <c r="FX535">
        <v>5.486</v>
      </c>
      <c r="FY535">
        <v>0.145</v>
      </c>
      <c r="FZ535">
        <v>420</v>
      </c>
      <c r="GA535">
        <v>16</v>
      </c>
      <c r="GB535">
        <v>0.27</v>
      </c>
      <c r="GC535">
        <v>0.16</v>
      </c>
      <c r="GD535">
        <v>-37.892</v>
      </c>
      <c r="GE535">
        <v>-0.293169924812024</v>
      </c>
      <c r="GF535">
        <v>0.477791024402929</v>
      </c>
      <c r="GG535">
        <v>1</v>
      </c>
      <c r="GH535">
        <v>488.806441176471</v>
      </c>
      <c r="GI535">
        <v>0.24728801075479</v>
      </c>
      <c r="GJ535">
        <v>0.191475722800952</v>
      </c>
      <c r="GK535">
        <v>-1</v>
      </c>
      <c r="GL535">
        <v>2.520511</v>
      </c>
      <c r="GM535">
        <v>-0.47344872180451</v>
      </c>
      <c r="GN535">
        <v>0.0461996070221382</v>
      </c>
      <c r="GO535">
        <v>0</v>
      </c>
      <c r="GP535">
        <v>1</v>
      </c>
      <c r="GQ535">
        <v>2</v>
      </c>
      <c r="GR535" t="s">
        <v>448</v>
      </c>
      <c r="GS535">
        <v>3.1256</v>
      </c>
      <c r="GT535">
        <v>2.66127</v>
      </c>
      <c r="GU535">
        <v>0.110195</v>
      </c>
      <c r="GV535">
        <v>0.116201</v>
      </c>
      <c r="GW535">
        <v>0.0993643</v>
      </c>
      <c r="GX535">
        <v>0.092201</v>
      </c>
      <c r="GY535">
        <v>22989.5</v>
      </c>
      <c r="GZ535">
        <v>21568.7</v>
      </c>
      <c r="HA535">
        <v>23104.6</v>
      </c>
      <c r="HB535">
        <v>23762.1</v>
      </c>
      <c r="HC535">
        <v>35467</v>
      </c>
      <c r="HD535">
        <v>35709</v>
      </c>
      <c r="HE535">
        <v>41656.4</v>
      </c>
      <c r="HF535">
        <v>42375.7</v>
      </c>
      <c r="HG535">
        <v>1.907</v>
      </c>
      <c r="HH535">
        <v>1.79783</v>
      </c>
      <c r="HI535">
        <v>0.159688</v>
      </c>
      <c r="HJ535">
        <v>0</v>
      </c>
      <c r="HK535">
        <v>27.4204</v>
      </c>
      <c r="HL535">
        <v>999.9</v>
      </c>
      <c r="HM535">
        <v>51.74</v>
      </c>
      <c r="HN535">
        <v>30.665</v>
      </c>
      <c r="HO535">
        <v>25.4679</v>
      </c>
      <c r="HP535">
        <v>54.4032</v>
      </c>
      <c r="HQ535">
        <v>42.6002</v>
      </c>
      <c r="HR535">
        <v>1</v>
      </c>
      <c r="HS535">
        <v>0.0360976</v>
      </c>
      <c r="HT535">
        <v>0.586334</v>
      </c>
      <c r="HU535">
        <v>20.2166</v>
      </c>
      <c r="HV535">
        <v>5.23346</v>
      </c>
      <c r="HW535">
        <v>11.992</v>
      </c>
      <c r="HX535">
        <v>4.95565</v>
      </c>
      <c r="HY535">
        <v>3.30395</v>
      </c>
      <c r="HZ535">
        <v>999.9</v>
      </c>
      <c r="IA535">
        <v>9999</v>
      </c>
      <c r="IB535">
        <v>9999</v>
      </c>
      <c r="IC535">
        <v>9999</v>
      </c>
      <c r="ID535">
        <v>1.86856</v>
      </c>
      <c r="IE535">
        <v>1.86428</v>
      </c>
      <c r="IF535">
        <v>1.87182</v>
      </c>
      <c r="IG535">
        <v>1.86278</v>
      </c>
      <c r="IH535">
        <v>1.86218</v>
      </c>
      <c r="II535">
        <v>1.86859</v>
      </c>
      <c r="IJ535">
        <v>1.85877</v>
      </c>
      <c r="IK535">
        <v>1.86508</v>
      </c>
      <c r="IL535">
        <v>5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6.101</v>
      </c>
      <c r="IZ535">
        <v>0.3287</v>
      </c>
      <c r="JA535">
        <v>4.24591870636989</v>
      </c>
      <c r="JB535">
        <v>0.00406324532283829</v>
      </c>
      <c r="JC535">
        <v>-1.45373754250553e-06</v>
      </c>
      <c r="JD535">
        <v>2.45784242640463e-10</v>
      </c>
      <c r="JE535">
        <v>0.0444475935836347</v>
      </c>
      <c r="JF535">
        <v>0.00491888386651684</v>
      </c>
      <c r="JG535">
        <v>0.000226889049496401</v>
      </c>
      <c r="JH535">
        <v>4.01595507822366e-06</v>
      </c>
      <c r="JI535">
        <v>-0</v>
      </c>
      <c r="JJ535">
        <v>2035</v>
      </c>
      <c r="JK535">
        <v>2</v>
      </c>
      <c r="JL535">
        <v>30</v>
      </c>
      <c r="JM535">
        <v>187281</v>
      </c>
      <c r="JN535">
        <v>187280.9</v>
      </c>
      <c r="JO535">
        <v>1.36353</v>
      </c>
      <c r="JP535">
        <v>2.36938</v>
      </c>
      <c r="JQ535">
        <v>1.4978</v>
      </c>
      <c r="JR535">
        <v>2.32666</v>
      </c>
      <c r="JS535">
        <v>1.54419</v>
      </c>
      <c r="JT535">
        <v>2.36328</v>
      </c>
      <c r="JU535">
        <v>36.1285</v>
      </c>
      <c r="JV535">
        <v>24.1225</v>
      </c>
      <c r="JW535">
        <v>18</v>
      </c>
      <c r="JX535">
        <v>547.988</v>
      </c>
      <c r="JY535">
        <v>421.911</v>
      </c>
      <c r="JZ535">
        <v>26.4342</v>
      </c>
      <c r="KA535">
        <v>28.0302</v>
      </c>
      <c r="KB535">
        <v>29.9998</v>
      </c>
      <c r="KC535">
        <v>28.0038</v>
      </c>
      <c r="KD535">
        <v>28.0321</v>
      </c>
      <c r="KE535">
        <v>27.3378</v>
      </c>
      <c r="KF535">
        <v>30.9412</v>
      </c>
      <c r="KG535">
        <v>57.3521</v>
      </c>
      <c r="KH535">
        <v>26.4146</v>
      </c>
      <c r="KI535">
        <v>622.963</v>
      </c>
      <c r="KJ535">
        <v>21.0466</v>
      </c>
      <c r="KK535">
        <v>93.3608</v>
      </c>
      <c r="KL535">
        <v>98.7584</v>
      </c>
    </row>
    <row r="536" spans="1:298">
      <c r="A536">
        <v>520</v>
      </c>
      <c r="B536">
        <v>1758486567.1</v>
      </c>
      <c r="C536">
        <v>17239</v>
      </c>
      <c r="D536" t="s">
        <v>1488</v>
      </c>
      <c r="E536" t="s">
        <v>1489</v>
      </c>
      <c r="F536">
        <v>5</v>
      </c>
      <c r="G536" t="s">
        <v>436</v>
      </c>
      <c r="H536" t="s">
        <v>1413</v>
      </c>
      <c r="I536" t="s">
        <v>438</v>
      </c>
      <c r="J536">
        <v>1758486558.94615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620.14737830303</v>
      </c>
      <c r="AL536">
        <v>590.749769696969</v>
      </c>
      <c r="AM536">
        <v>3.48586363636353</v>
      </c>
      <c r="AN536">
        <v>63.94</v>
      </c>
      <c r="AO536">
        <f>(AQ536 - AP536 + DZ536*1E3/(8.314*(EB536+273.15)) * AS536/DY536 * AR536) * DY536/(100*DM536) * 1000/(1000 - AQ536)</f>
        <v>0</v>
      </c>
      <c r="AP536">
        <v>20.9689294986205</v>
      </c>
      <c r="AQ536">
        <v>23.4298020979021</v>
      </c>
      <c r="AR536">
        <v>5.03098339398152e-05</v>
      </c>
      <c r="AS536">
        <v>94.9993966536346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3.46</v>
      </c>
      <c r="DN536">
        <v>0.5</v>
      </c>
      <c r="DO536" t="s">
        <v>440</v>
      </c>
      <c r="DP536">
        <v>2</v>
      </c>
      <c r="DQ536" t="b">
        <v>1</v>
      </c>
      <c r="DR536">
        <v>1758486558.94615</v>
      </c>
      <c r="DS536">
        <v>552.651307692308</v>
      </c>
      <c r="DT536">
        <v>590.743</v>
      </c>
      <c r="DU536">
        <v>23.4234615384615</v>
      </c>
      <c r="DV536">
        <v>20.9478769230769</v>
      </c>
      <c r="DW536">
        <v>546.579</v>
      </c>
      <c r="DX536">
        <v>23.0949153846154</v>
      </c>
      <c r="DY536">
        <v>500.000538461538</v>
      </c>
      <c r="DZ536">
        <v>89.9141538461539</v>
      </c>
      <c r="EA536">
        <v>0.0356747307692308</v>
      </c>
      <c r="EB536">
        <v>29.8171538461539</v>
      </c>
      <c r="EC536">
        <v>30.0335230769231</v>
      </c>
      <c r="ED536">
        <v>999.9</v>
      </c>
      <c r="EE536">
        <v>0</v>
      </c>
      <c r="EF536">
        <v>0</v>
      </c>
      <c r="EG536">
        <v>10015.9292307692</v>
      </c>
      <c r="EH536">
        <v>0</v>
      </c>
      <c r="EI536">
        <v>12.1890230769231</v>
      </c>
      <c r="EJ536">
        <v>-38.0916846153846</v>
      </c>
      <c r="EK536">
        <v>565.906769230769</v>
      </c>
      <c r="EL536">
        <v>603.383</v>
      </c>
      <c r="EM536">
        <v>2.47558230769231</v>
      </c>
      <c r="EN536">
        <v>590.743</v>
      </c>
      <c r="EO536">
        <v>20.9478769230769</v>
      </c>
      <c r="EP536">
        <v>2.10610076923077</v>
      </c>
      <c r="EQ536">
        <v>1.88351</v>
      </c>
      <c r="ER536">
        <v>18.2654153846154</v>
      </c>
      <c r="ES536">
        <v>16.4976307692308</v>
      </c>
      <c r="ET536">
        <v>2000.01384615385</v>
      </c>
      <c r="EU536">
        <v>0.980005</v>
      </c>
      <c r="EV536">
        <v>0.0199947</v>
      </c>
      <c r="EW536">
        <v>0</v>
      </c>
      <c r="EX536">
        <v>488.777692307692</v>
      </c>
      <c r="EY536">
        <v>5.00016</v>
      </c>
      <c r="EZ536">
        <v>10240.1769230769</v>
      </c>
      <c r="FA536">
        <v>18234.3538461538</v>
      </c>
      <c r="FB536">
        <v>48.8988461538462</v>
      </c>
      <c r="FC536">
        <v>49.25</v>
      </c>
      <c r="FD536">
        <v>49.3604615384615</v>
      </c>
      <c r="FE536">
        <v>48.8362307692308</v>
      </c>
      <c r="FF536">
        <v>50.6966923076923</v>
      </c>
      <c r="FG536">
        <v>1955.12384615385</v>
      </c>
      <c r="FH536">
        <v>39.89</v>
      </c>
      <c r="FI536">
        <v>0</v>
      </c>
      <c r="FJ536">
        <v>1758486568.4</v>
      </c>
      <c r="FK536">
        <v>0</v>
      </c>
      <c r="FL536">
        <v>488.75008</v>
      </c>
      <c r="FM536">
        <v>-2.06530767841347</v>
      </c>
      <c r="FN536">
        <v>0.930769228540585</v>
      </c>
      <c r="FO536">
        <v>10240.192</v>
      </c>
      <c r="FP536">
        <v>15</v>
      </c>
      <c r="FQ536">
        <v>0</v>
      </c>
      <c r="FR536" t="s">
        <v>441</v>
      </c>
      <c r="FS536">
        <v>1747249705.1</v>
      </c>
      <c r="FT536">
        <v>1747249711.1</v>
      </c>
      <c r="FU536">
        <v>0</v>
      </c>
      <c r="FV536">
        <v>0.871</v>
      </c>
      <c r="FW536">
        <v>0.066</v>
      </c>
      <c r="FX536">
        <v>5.486</v>
      </c>
      <c r="FY536">
        <v>0.145</v>
      </c>
      <c r="FZ536">
        <v>420</v>
      </c>
      <c r="GA536">
        <v>16</v>
      </c>
      <c r="GB536">
        <v>0.27</v>
      </c>
      <c r="GC536">
        <v>0.16</v>
      </c>
      <c r="GD536">
        <v>-37.946555</v>
      </c>
      <c r="GE536">
        <v>-1.77224210526318</v>
      </c>
      <c r="GF536">
        <v>0.494657946944148</v>
      </c>
      <c r="GG536">
        <v>0</v>
      </c>
      <c r="GH536">
        <v>488.761794117647</v>
      </c>
      <c r="GI536">
        <v>-0.356867834657827</v>
      </c>
      <c r="GJ536">
        <v>0.211219676474766</v>
      </c>
      <c r="GK536">
        <v>-1</v>
      </c>
      <c r="GL536">
        <v>2.496421</v>
      </c>
      <c r="GM536">
        <v>-0.373559999999997</v>
      </c>
      <c r="GN536">
        <v>0.0383523126942822</v>
      </c>
      <c r="GO536">
        <v>0</v>
      </c>
      <c r="GP536">
        <v>0</v>
      </c>
      <c r="GQ536">
        <v>2</v>
      </c>
      <c r="GR536" t="s">
        <v>467</v>
      </c>
      <c r="GS536">
        <v>3.12543</v>
      </c>
      <c r="GT536">
        <v>2.66123</v>
      </c>
      <c r="GU536">
        <v>0.112584</v>
      </c>
      <c r="GV536">
        <v>0.118415</v>
      </c>
      <c r="GW536">
        <v>0.0993609</v>
      </c>
      <c r="GX536">
        <v>0.0922321</v>
      </c>
      <c r="GY536">
        <v>22927.9</v>
      </c>
      <c r="GZ536">
        <v>21514.6</v>
      </c>
      <c r="HA536">
        <v>23104.7</v>
      </c>
      <c r="HB536">
        <v>23762</v>
      </c>
      <c r="HC536">
        <v>35467.4</v>
      </c>
      <c r="HD536">
        <v>35707.9</v>
      </c>
      <c r="HE536">
        <v>41656.4</v>
      </c>
      <c r="HF536">
        <v>42375.7</v>
      </c>
      <c r="HG536">
        <v>1.90675</v>
      </c>
      <c r="HH536">
        <v>1.79827</v>
      </c>
      <c r="HI536">
        <v>0.160303</v>
      </c>
      <c r="HJ536">
        <v>0</v>
      </c>
      <c r="HK536">
        <v>27.4199</v>
      </c>
      <c r="HL536">
        <v>999.9</v>
      </c>
      <c r="HM536">
        <v>51.74</v>
      </c>
      <c r="HN536">
        <v>30.665</v>
      </c>
      <c r="HO536">
        <v>25.4682</v>
      </c>
      <c r="HP536">
        <v>53.8132</v>
      </c>
      <c r="HQ536">
        <v>42.6082</v>
      </c>
      <c r="HR536">
        <v>1</v>
      </c>
      <c r="HS536">
        <v>0.0359451</v>
      </c>
      <c r="HT536">
        <v>0.583243</v>
      </c>
      <c r="HU536">
        <v>20.2167</v>
      </c>
      <c r="HV536">
        <v>5.23346</v>
      </c>
      <c r="HW536">
        <v>11.992</v>
      </c>
      <c r="HX536">
        <v>4.9557</v>
      </c>
      <c r="HY536">
        <v>3.30398</v>
      </c>
      <c r="HZ536">
        <v>999.9</v>
      </c>
      <c r="IA536">
        <v>9999</v>
      </c>
      <c r="IB536">
        <v>9999</v>
      </c>
      <c r="IC536">
        <v>9999</v>
      </c>
      <c r="ID536">
        <v>1.86859</v>
      </c>
      <c r="IE536">
        <v>1.8643</v>
      </c>
      <c r="IF536">
        <v>1.87182</v>
      </c>
      <c r="IG536">
        <v>1.86278</v>
      </c>
      <c r="IH536">
        <v>1.86218</v>
      </c>
      <c r="II536">
        <v>1.86859</v>
      </c>
      <c r="IJ536">
        <v>1.8588</v>
      </c>
      <c r="IK536">
        <v>1.86509</v>
      </c>
      <c r="IL536">
        <v>5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6.146</v>
      </c>
      <c r="IZ536">
        <v>0.3286</v>
      </c>
      <c r="JA536">
        <v>4.24591870636989</v>
      </c>
      <c r="JB536">
        <v>0.00406324532283829</v>
      </c>
      <c r="JC536">
        <v>-1.45373754250553e-06</v>
      </c>
      <c r="JD536">
        <v>2.45784242640463e-10</v>
      </c>
      <c r="JE536">
        <v>0.0444475935836347</v>
      </c>
      <c r="JF536">
        <v>0.00491888386651684</v>
      </c>
      <c r="JG536">
        <v>0.000226889049496401</v>
      </c>
      <c r="JH536">
        <v>4.01595507822366e-06</v>
      </c>
      <c r="JI536">
        <v>-0</v>
      </c>
      <c r="JJ536">
        <v>2035</v>
      </c>
      <c r="JK536">
        <v>2</v>
      </c>
      <c r="JL536">
        <v>30</v>
      </c>
      <c r="JM536">
        <v>187281</v>
      </c>
      <c r="JN536">
        <v>187280.9</v>
      </c>
      <c r="JO536">
        <v>1.3916</v>
      </c>
      <c r="JP536">
        <v>2.37915</v>
      </c>
      <c r="JQ536">
        <v>1.4978</v>
      </c>
      <c r="JR536">
        <v>2.32544</v>
      </c>
      <c r="JS536">
        <v>1.54419</v>
      </c>
      <c r="JT536">
        <v>2.33032</v>
      </c>
      <c r="JU536">
        <v>36.1285</v>
      </c>
      <c r="JV536">
        <v>24.1225</v>
      </c>
      <c r="JW536">
        <v>18</v>
      </c>
      <c r="JX536">
        <v>547.8</v>
      </c>
      <c r="JY536">
        <v>422.147</v>
      </c>
      <c r="JZ536">
        <v>26.3999</v>
      </c>
      <c r="KA536">
        <v>28.0278</v>
      </c>
      <c r="KB536">
        <v>29.9999</v>
      </c>
      <c r="KC536">
        <v>28.0007</v>
      </c>
      <c r="KD536">
        <v>28.0285</v>
      </c>
      <c r="KE536">
        <v>27.9056</v>
      </c>
      <c r="KF536">
        <v>30.6668</v>
      </c>
      <c r="KG536">
        <v>57.3521</v>
      </c>
      <c r="KH536">
        <v>26.3887</v>
      </c>
      <c r="KI536">
        <v>643.298</v>
      </c>
      <c r="KJ536">
        <v>21.0764</v>
      </c>
      <c r="KK536">
        <v>93.3609</v>
      </c>
      <c r="KL536">
        <v>98.7583</v>
      </c>
    </row>
    <row r="537" spans="1:298">
      <c r="A537">
        <v>521</v>
      </c>
      <c r="B537">
        <v>1758486572.1</v>
      </c>
      <c r="C537">
        <v>17244</v>
      </c>
      <c r="D537" t="s">
        <v>1490</v>
      </c>
      <c r="E537" t="s">
        <v>1491</v>
      </c>
      <c r="F537">
        <v>5</v>
      </c>
      <c r="G537" t="s">
        <v>436</v>
      </c>
      <c r="H537" t="s">
        <v>1413</v>
      </c>
      <c r="I537" t="s">
        <v>438</v>
      </c>
      <c r="J537">
        <v>1758486563.94615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636.508831677922</v>
      </c>
      <c r="AL537">
        <v>607.529084848485</v>
      </c>
      <c r="AM537">
        <v>3.32771991341985</v>
      </c>
      <c r="AN537">
        <v>63.94</v>
      </c>
      <c r="AO537">
        <f>(AQ537 - AP537 + DZ537*1E3/(8.314*(EB537+273.15)) * AS537/DY537 * AR537) * DY537/(100*DM537) * 1000/(1000 - AQ537)</f>
        <v>0</v>
      </c>
      <c r="AP537">
        <v>20.9856885219887</v>
      </c>
      <c r="AQ537">
        <v>23.4292244755245</v>
      </c>
      <c r="AR537">
        <v>-1.17224306459987e-05</v>
      </c>
      <c r="AS537">
        <v>94.9993966536346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3.46</v>
      </c>
      <c r="DN537">
        <v>0.5</v>
      </c>
      <c r="DO537" t="s">
        <v>440</v>
      </c>
      <c r="DP537">
        <v>2</v>
      </c>
      <c r="DQ537" t="b">
        <v>1</v>
      </c>
      <c r="DR537">
        <v>1758486563.94615</v>
      </c>
      <c r="DS537">
        <v>569.517461538461</v>
      </c>
      <c r="DT537">
        <v>607.283</v>
      </c>
      <c r="DU537">
        <v>23.4283615384615</v>
      </c>
      <c r="DV537">
        <v>20.9752076923077</v>
      </c>
      <c r="DW537">
        <v>563.400076923077</v>
      </c>
      <c r="DX537">
        <v>23.0997153846154</v>
      </c>
      <c r="DY537">
        <v>500.031538461538</v>
      </c>
      <c r="DZ537">
        <v>89.9143076923077</v>
      </c>
      <c r="EA537">
        <v>0.0356745307692308</v>
      </c>
      <c r="EB537">
        <v>29.8130230769231</v>
      </c>
      <c r="EC537">
        <v>30.0287</v>
      </c>
      <c r="ED537">
        <v>999.9</v>
      </c>
      <c r="EE537">
        <v>0</v>
      </c>
      <c r="EF537">
        <v>0</v>
      </c>
      <c r="EG537">
        <v>10002.8415384615</v>
      </c>
      <c r="EH537">
        <v>0</v>
      </c>
      <c r="EI537">
        <v>12.1988538461538</v>
      </c>
      <c r="EJ537">
        <v>-37.7655307692308</v>
      </c>
      <c r="EK537">
        <v>583.180307692308</v>
      </c>
      <c r="EL537">
        <v>620.294076923077</v>
      </c>
      <c r="EM537">
        <v>2.45315692307692</v>
      </c>
      <c r="EN537">
        <v>607.283</v>
      </c>
      <c r="EO537">
        <v>20.9752076923077</v>
      </c>
      <c r="EP537">
        <v>2.10654461538462</v>
      </c>
      <c r="EQ537">
        <v>1.88597</v>
      </c>
      <c r="ER537">
        <v>18.2687615384615</v>
      </c>
      <c r="ES537">
        <v>16.5181538461538</v>
      </c>
      <c r="ET537">
        <v>2000.02076923077</v>
      </c>
      <c r="EU537">
        <v>0.980005</v>
      </c>
      <c r="EV537">
        <v>0.0199947</v>
      </c>
      <c r="EW537">
        <v>0</v>
      </c>
      <c r="EX537">
        <v>488.730153846154</v>
      </c>
      <c r="EY537">
        <v>5.00016</v>
      </c>
      <c r="EZ537">
        <v>10240.0076923077</v>
      </c>
      <c r="FA537">
        <v>18234.4153846154</v>
      </c>
      <c r="FB537">
        <v>48.8893076923077</v>
      </c>
      <c r="FC537">
        <v>49.25</v>
      </c>
      <c r="FD537">
        <v>49.3410769230769</v>
      </c>
      <c r="FE537">
        <v>48.8216923076923</v>
      </c>
      <c r="FF537">
        <v>50.687</v>
      </c>
      <c r="FG537">
        <v>1955.13076923077</v>
      </c>
      <c r="FH537">
        <v>39.89</v>
      </c>
      <c r="FI537">
        <v>0</v>
      </c>
      <c r="FJ537">
        <v>1758486573.2</v>
      </c>
      <c r="FK537">
        <v>0</v>
      </c>
      <c r="FL537">
        <v>488.72388</v>
      </c>
      <c r="FM537">
        <v>0.262615383465251</v>
      </c>
      <c r="FN537">
        <v>-2.9076923253978</v>
      </c>
      <c r="FO537">
        <v>10240.128</v>
      </c>
      <c r="FP537">
        <v>15</v>
      </c>
      <c r="FQ537">
        <v>0</v>
      </c>
      <c r="FR537" t="s">
        <v>441</v>
      </c>
      <c r="FS537">
        <v>1747249705.1</v>
      </c>
      <c r="FT537">
        <v>1747249711.1</v>
      </c>
      <c r="FU537">
        <v>0</v>
      </c>
      <c r="FV537">
        <v>0.871</v>
      </c>
      <c r="FW537">
        <v>0.066</v>
      </c>
      <c r="FX537">
        <v>5.486</v>
      </c>
      <c r="FY537">
        <v>0.145</v>
      </c>
      <c r="FZ537">
        <v>420</v>
      </c>
      <c r="GA537">
        <v>16</v>
      </c>
      <c r="GB537">
        <v>0.27</v>
      </c>
      <c r="GC537">
        <v>0.16</v>
      </c>
      <c r="GD537">
        <v>-37.92648</v>
      </c>
      <c r="GE537">
        <v>3.22331729323317</v>
      </c>
      <c r="GF537">
        <v>0.503839775722402</v>
      </c>
      <c r="GG537">
        <v>0</v>
      </c>
      <c r="GH537">
        <v>488.774382352941</v>
      </c>
      <c r="GI537">
        <v>-0.593445375925968</v>
      </c>
      <c r="GJ537">
        <v>0.214212101419279</v>
      </c>
      <c r="GK537">
        <v>-1</v>
      </c>
      <c r="GL537">
        <v>2.464361</v>
      </c>
      <c r="GM537">
        <v>-0.229622255639098</v>
      </c>
      <c r="GN537">
        <v>0.0244107744449044</v>
      </c>
      <c r="GO537">
        <v>0</v>
      </c>
      <c r="GP537">
        <v>0</v>
      </c>
      <c r="GQ537">
        <v>2</v>
      </c>
      <c r="GR537" t="s">
        <v>467</v>
      </c>
      <c r="GS537">
        <v>3.12549</v>
      </c>
      <c r="GT537">
        <v>2.66103</v>
      </c>
      <c r="GU537">
        <v>0.114858</v>
      </c>
      <c r="GV537">
        <v>0.120692</v>
      </c>
      <c r="GW537">
        <v>0.0993715</v>
      </c>
      <c r="GX537">
        <v>0.0923276</v>
      </c>
      <c r="GY537">
        <v>22869.1</v>
      </c>
      <c r="GZ537">
        <v>21459.7</v>
      </c>
      <c r="HA537">
        <v>23104.6</v>
      </c>
      <c r="HB537">
        <v>23762.7</v>
      </c>
      <c r="HC537">
        <v>35467.3</v>
      </c>
      <c r="HD537">
        <v>35705.2</v>
      </c>
      <c r="HE537">
        <v>41656.6</v>
      </c>
      <c r="HF537">
        <v>42376.7</v>
      </c>
      <c r="HG537">
        <v>1.90685</v>
      </c>
      <c r="HH537">
        <v>1.7982</v>
      </c>
      <c r="HI537">
        <v>0.159673</v>
      </c>
      <c r="HJ537">
        <v>0</v>
      </c>
      <c r="HK537">
        <v>27.4181</v>
      </c>
      <c r="HL537">
        <v>999.9</v>
      </c>
      <c r="HM537">
        <v>51.74</v>
      </c>
      <c r="HN537">
        <v>30.675</v>
      </c>
      <c r="HO537">
        <v>25.4818</v>
      </c>
      <c r="HP537">
        <v>54.3632</v>
      </c>
      <c r="HQ537">
        <v>42.6803</v>
      </c>
      <c r="HR537">
        <v>1</v>
      </c>
      <c r="HS537">
        <v>0.0356453</v>
      </c>
      <c r="HT537">
        <v>0.612195</v>
      </c>
      <c r="HU537">
        <v>20.2165</v>
      </c>
      <c r="HV537">
        <v>5.23346</v>
      </c>
      <c r="HW537">
        <v>11.992</v>
      </c>
      <c r="HX537">
        <v>4.95555</v>
      </c>
      <c r="HY537">
        <v>3.30387</v>
      </c>
      <c r="HZ537">
        <v>999.9</v>
      </c>
      <c r="IA537">
        <v>9999</v>
      </c>
      <c r="IB537">
        <v>9999</v>
      </c>
      <c r="IC537">
        <v>9999</v>
      </c>
      <c r="ID537">
        <v>1.86858</v>
      </c>
      <c r="IE537">
        <v>1.86428</v>
      </c>
      <c r="IF537">
        <v>1.87181</v>
      </c>
      <c r="IG537">
        <v>1.86276</v>
      </c>
      <c r="IH537">
        <v>1.86218</v>
      </c>
      <c r="II537">
        <v>1.86859</v>
      </c>
      <c r="IJ537">
        <v>1.85879</v>
      </c>
      <c r="IK537">
        <v>1.86509</v>
      </c>
      <c r="IL537">
        <v>5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6.188</v>
      </c>
      <c r="IZ537">
        <v>0.3287</v>
      </c>
      <c r="JA537">
        <v>4.24591870636989</v>
      </c>
      <c r="JB537">
        <v>0.00406324532283829</v>
      </c>
      <c r="JC537">
        <v>-1.45373754250553e-06</v>
      </c>
      <c r="JD537">
        <v>2.45784242640463e-10</v>
      </c>
      <c r="JE537">
        <v>0.0444475935836347</v>
      </c>
      <c r="JF537">
        <v>0.00491888386651684</v>
      </c>
      <c r="JG537">
        <v>0.000226889049496401</v>
      </c>
      <c r="JH537">
        <v>4.01595507822366e-06</v>
      </c>
      <c r="JI537">
        <v>-0</v>
      </c>
      <c r="JJ537">
        <v>2035</v>
      </c>
      <c r="JK537">
        <v>2</v>
      </c>
      <c r="JL537">
        <v>30</v>
      </c>
      <c r="JM537">
        <v>187281.1</v>
      </c>
      <c r="JN537">
        <v>187281</v>
      </c>
      <c r="JO537">
        <v>1.427</v>
      </c>
      <c r="JP537">
        <v>2.37793</v>
      </c>
      <c r="JQ537">
        <v>1.49902</v>
      </c>
      <c r="JR537">
        <v>2.32666</v>
      </c>
      <c r="JS537">
        <v>1.54419</v>
      </c>
      <c r="JT537">
        <v>2.30835</v>
      </c>
      <c r="JU537">
        <v>36.1285</v>
      </c>
      <c r="JV537">
        <v>24.1138</v>
      </c>
      <c r="JW537">
        <v>18</v>
      </c>
      <c r="JX537">
        <v>547.835</v>
      </c>
      <c r="JY537">
        <v>422.077</v>
      </c>
      <c r="JZ537">
        <v>26.3718</v>
      </c>
      <c r="KA537">
        <v>28.0248</v>
      </c>
      <c r="KB537">
        <v>29.9998</v>
      </c>
      <c r="KC537">
        <v>27.9973</v>
      </c>
      <c r="KD537">
        <v>28.0249</v>
      </c>
      <c r="KE537">
        <v>28.6044</v>
      </c>
      <c r="KF537">
        <v>30.6668</v>
      </c>
      <c r="KG537">
        <v>57.3521</v>
      </c>
      <c r="KH537">
        <v>26.3568</v>
      </c>
      <c r="KI537">
        <v>656.897</v>
      </c>
      <c r="KJ537">
        <v>21.0935</v>
      </c>
      <c r="KK537">
        <v>93.3611</v>
      </c>
      <c r="KL537">
        <v>98.7609</v>
      </c>
    </row>
    <row r="538" spans="1:298">
      <c r="A538">
        <v>522</v>
      </c>
      <c r="B538">
        <v>1758486577.1</v>
      </c>
      <c r="C538">
        <v>17249</v>
      </c>
      <c r="D538" t="s">
        <v>1492</v>
      </c>
      <c r="E538" t="s">
        <v>1493</v>
      </c>
      <c r="F538">
        <v>5</v>
      </c>
      <c r="G538" t="s">
        <v>436</v>
      </c>
      <c r="H538" t="s">
        <v>1413</v>
      </c>
      <c r="I538" t="s">
        <v>438</v>
      </c>
      <c r="J538">
        <v>1758486568.94615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654.268158732468</v>
      </c>
      <c r="AL538">
        <v>624.913678787879</v>
      </c>
      <c r="AM538">
        <v>3.50306883116872</v>
      </c>
      <c r="AN538">
        <v>63.94</v>
      </c>
      <c r="AO538">
        <f>(AQ538 - AP538 + DZ538*1E3/(8.314*(EB538+273.15)) * AS538/DY538 * AR538) * DY538/(100*DM538) * 1000/(1000 - AQ538)</f>
        <v>0</v>
      </c>
      <c r="AP538">
        <v>21.0102829211475</v>
      </c>
      <c r="AQ538">
        <v>23.4355965034965</v>
      </c>
      <c r="AR538">
        <v>4.35476880299103e-05</v>
      </c>
      <c r="AS538">
        <v>94.9993966536346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3.46</v>
      </c>
      <c r="DN538">
        <v>0.5</v>
      </c>
      <c r="DO538" t="s">
        <v>440</v>
      </c>
      <c r="DP538">
        <v>2</v>
      </c>
      <c r="DQ538" t="b">
        <v>1</v>
      </c>
      <c r="DR538">
        <v>1758486568.94615</v>
      </c>
      <c r="DS538">
        <v>586.257461538461</v>
      </c>
      <c r="DT538">
        <v>624.194</v>
      </c>
      <c r="DU538">
        <v>23.4313923076923</v>
      </c>
      <c r="DV538">
        <v>20.9905230769231</v>
      </c>
      <c r="DW538">
        <v>580.096</v>
      </c>
      <c r="DX538">
        <v>23.1026846153846</v>
      </c>
      <c r="DY538">
        <v>500.032153846154</v>
      </c>
      <c r="DZ538">
        <v>89.9149461538461</v>
      </c>
      <c r="EA538">
        <v>0.0355610692307692</v>
      </c>
      <c r="EB538">
        <v>29.8106769230769</v>
      </c>
      <c r="EC538">
        <v>30.0260692307692</v>
      </c>
      <c r="ED538">
        <v>999.9</v>
      </c>
      <c r="EE538">
        <v>0</v>
      </c>
      <c r="EF538">
        <v>0</v>
      </c>
      <c r="EG538">
        <v>9993.12846153846</v>
      </c>
      <c r="EH538">
        <v>0</v>
      </c>
      <c r="EI538">
        <v>12.2101923076923</v>
      </c>
      <c r="EJ538">
        <v>-37.9365384615385</v>
      </c>
      <c r="EK538">
        <v>600.323923076923</v>
      </c>
      <c r="EL538">
        <v>637.577384615385</v>
      </c>
      <c r="EM538">
        <v>2.44087615384615</v>
      </c>
      <c r="EN538">
        <v>624.194</v>
      </c>
      <c r="EO538">
        <v>20.9905230769231</v>
      </c>
      <c r="EP538">
        <v>2.10683230769231</v>
      </c>
      <c r="EQ538">
        <v>1.88736076923077</v>
      </c>
      <c r="ER538">
        <v>18.2709384615385</v>
      </c>
      <c r="ES538">
        <v>16.5297384615385</v>
      </c>
      <c r="ET538">
        <v>1999.97846153846</v>
      </c>
      <c r="EU538">
        <v>0.980004692307692</v>
      </c>
      <c r="EV538">
        <v>0.0199951307692308</v>
      </c>
      <c r="EW538">
        <v>0</v>
      </c>
      <c r="EX538">
        <v>488.768076923077</v>
      </c>
      <c r="EY538">
        <v>5.00016</v>
      </c>
      <c r="EZ538">
        <v>10239.7538461538</v>
      </c>
      <c r="FA538">
        <v>18234.0307692308</v>
      </c>
      <c r="FB538">
        <v>48.8797692307692</v>
      </c>
      <c r="FC538">
        <v>49.2451538461538</v>
      </c>
      <c r="FD538">
        <v>49.3216923076923</v>
      </c>
      <c r="FE538">
        <v>48.812</v>
      </c>
      <c r="FF538">
        <v>50.687</v>
      </c>
      <c r="FG538">
        <v>1955.08846153846</v>
      </c>
      <c r="FH538">
        <v>39.89</v>
      </c>
      <c r="FI538">
        <v>0</v>
      </c>
      <c r="FJ538">
        <v>1758486578.6</v>
      </c>
      <c r="FK538">
        <v>0</v>
      </c>
      <c r="FL538">
        <v>488.760730769231</v>
      </c>
      <c r="FM538">
        <v>1.33931623471654</v>
      </c>
      <c r="FN538">
        <v>-1.92136751861116</v>
      </c>
      <c r="FO538">
        <v>10239.9538461538</v>
      </c>
      <c r="FP538">
        <v>15</v>
      </c>
      <c r="FQ538">
        <v>0</v>
      </c>
      <c r="FR538" t="s">
        <v>441</v>
      </c>
      <c r="FS538">
        <v>1747249705.1</v>
      </c>
      <c r="FT538">
        <v>1747249711.1</v>
      </c>
      <c r="FU538">
        <v>0</v>
      </c>
      <c r="FV538">
        <v>0.871</v>
      </c>
      <c r="FW538">
        <v>0.066</v>
      </c>
      <c r="FX538">
        <v>5.486</v>
      </c>
      <c r="FY538">
        <v>0.145</v>
      </c>
      <c r="FZ538">
        <v>420</v>
      </c>
      <c r="GA538">
        <v>16</v>
      </c>
      <c r="GB538">
        <v>0.27</v>
      </c>
      <c r="GC538">
        <v>0.16</v>
      </c>
      <c r="GD538">
        <v>-37.881205</v>
      </c>
      <c r="GE538">
        <v>0.00336992481199004</v>
      </c>
      <c r="GF538">
        <v>0.456375394247981</v>
      </c>
      <c r="GG538">
        <v>1</v>
      </c>
      <c r="GH538">
        <v>488.759735294118</v>
      </c>
      <c r="GI538">
        <v>0.205087857179621</v>
      </c>
      <c r="GJ538">
        <v>0.201359103976762</v>
      </c>
      <c r="GK538">
        <v>-1</v>
      </c>
      <c r="GL538">
        <v>2.4484385</v>
      </c>
      <c r="GM538">
        <v>-0.16543984962406</v>
      </c>
      <c r="GN538">
        <v>0.0172152276415387</v>
      </c>
      <c r="GO538">
        <v>0</v>
      </c>
      <c r="GP538">
        <v>1</v>
      </c>
      <c r="GQ538">
        <v>2</v>
      </c>
      <c r="GR538" t="s">
        <v>448</v>
      </c>
      <c r="GS538">
        <v>3.12551</v>
      </c>
      <c r="GT538">
        <v>2.66084</v>
      </c>
      <c r="GU538">
        <v>0.117197</v>
      </c>
      <c r="GV538">
        <v>0.122922</v>
      </c>
      <c r="GW538">
        <v>0.0993678</v>
      </c>
      <c r="GX538">
        <v>0.0923404</v>
      </c>
      <c r="GY538">
        <v>22809</v>
      </c>
      <c r="GZ538">
        <v>21405.8</v>
      </c>
      <c r="HA538">
        <v>23105</v>
      </c>
      <c r="HB538">
        <v>23763.3</v>
      </c>
      <c r="HC538">
        <v>35468.1</v>
      </c>
      <c r="HD538">
        <v>35705.4</v>
      </c>
      <c r="HE538">
        <v>41657.2</v>
      </c>
      <c r="HF538">
        <v>42377.3</v>
      </c>
      <c r="HG538">
        <v>1.90685</v>
      </c>
      <c r="HH538">
        <v>1.79875</v>
      </c>
      <c r="HI538">
        <v>0.159495</v>
      </c>
      <c r="HJ538">
        <v>0</v>
      </c>
      <c r="HK538">
        <v>27.4163</v>
      </c>
      <c r="HL538">
        <v>999.9</v>
      </c>
      <c r="HM538">
        <v>51.715</v>
      </c>
      <c r="HN538">
        <v>30.665</v>
      </c>
      <c r="HO538">
        <v>25.4566</v>
      </c>
      <c r="HP538">
        <v>54.0732</v>
      </c>
      <c r="HQ538">
        <v>42.7204</v>
      </c>
      <c r="HR538">
        <v>1</v>
      </c>
      <c r="HS538">
        <v>0.0353506</v>
      </c>
      <c r="HT538">
        <v>0.600332</v>
      </c>
      <c r="HU538">
        <v>20.2165</v>
      </c>
      <c r="HV538">
        <v>5.23436</v>
      </c>
      <c r="HW538">
        <v>11.992</v>
      </c>
      <c r="HX538">
        <v>4.95575</v>
      </c>
      <c r="HY538">
        <v>3.304</v>
      </c>
      <c r="HZ538">
        <v>999.9</v>
      </c>
      <c r="IA538">
        <v>9999</v>
      </c>
      <c r="IB538">
        <v>9999</v>
      </c>
      <c r="IC538">
        <v>9999</v>
      </c>
      <c r="ID538">
        <v>1.86857</v>
      </c>
      <c r="IE538">
        <v>1.86427</v>
      </c>
      <c r="IF538">
        <v>1.8718</v>
      </c>
      <c r="IG538">
        <v>1.86278</v>
      </c>
      <c r="IH538">
        <v>1.86218</v>
      </c>
      <c r="II538">
        <v>1.86859</v>
      </c>
      <c r="IJ538">
        <v>1.85878</v>
      </c>
      <c r="IK538">
        <v>1.86508</v>
      </c>
      <c r="IL538">
        <v>5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6.232</v>
      </c>
      <c r="IZ538">
        <v>0.3287</v>
      </c>
      <c r="JA538">
        <v>4.24591870636989</v>
      </c>
      <c r="JB538">
        <v>0.00406324532283829</v>
      </c>
      <c r="JC538">
        <v>-1.45373754250553e-06</v>
      </c>
      <c r="JD538">
        <v>2.45784242640463e-10</v>
      </c>
      <c r="JE538">
        <v>0.0444475935836347</v>
      </c>
      <c r="JF538">
        <v>0.00491888386651684</v>
      </c>
      <c r="JG538">
        <v>0.000226889049496401</v>
      </c>
      <c r="JH538">
        <v>4.01595507822366e-06</v>
      </c>
      <c r="JI538">
        <v>-0</v>
      </c>
      <c r="JJ538">
        <v>2035</v>
      </c>
      <c r="JK538">
        <v>2</v>
      </c>
      <c r="JL538">
        <v>30</v>
      </c>
      <c r="JM538">
        <v>187281.2</v>
      </c>
      <c r="JN538">
        <v>187281.1</v>
      </c>
      <c r="JO538">
        <v>1.4563</v>
      </c>
      <c r="JP538">
        <v>2.3877</v>
      </c>
      <c r="JQ538">
        <v>1.49902</v>
      </c>
      <c r="JR538">
        <v>2.32544</v>
      </c>
      <c r="JS538">
        <v>1.54419</v>
      </c>
      <c r="JT538">
        <v>2.26318</v>
      </c>
      <c r="JU538">
        <v>36.1285</v>
      </c>
      <c r="JV538">
        <v>24.1138</v>
      </c>
      <c r="JW538">
        <v>18</v>
      </c>
      <c r="JX538">
        <v>547.804</v>
      </c>
      <c r="JY538">
        <v>422.372</v>
      </c>
      <c r="JZ538">
        <v>26.3413</v>
      </c>
      <c r="KA538">
        <v>28.0224</v>
      </c>
      <c r="KB538">
        <v>29.9999</v>
      </c>
      <c r="KC538">
        <v>27.9935</v>
      </c>
      <c r="KD538">
        <v>28.0214</v>
      </c>
      <c r="KE538">
        <v>29.1735</v>
      </c>
      <c r="KF538">
        <v>30.371</v>
      </c>
      <c r="KG538">
        <v>57.3521</v>
      </c>
      <c r="KH538">
        <v>26.3338</v>
      </c>
      <c r="KI538">
        <v>670.399</v>
      </c>
      <c r="KJ538">
        <v>21.116</v>
      </c>
      <c r="KK538">
        <v>93.3624</v>
      </c>
      <c r="KL538">
        <v>98.7627</v>
      </c>
    </row>
    <row r="539" spans="1:298">
      <c r="A539">
        <v>523</v>
      </c>
      <c r="B539">
        <v>1758486582.1</v>
      </c>
      <c r="C539">
        <v>17254</v>
      </c>
      <c r="D539" t="s">
        <v>1494</v>
      </c>
      <c r="E539" t="s">
        <v>1495</v>
      </c>
      <c r="F539">
        <v>5</v>
      </c>
      <c r="G539" t="s">
        <v>436</v>
      </c>
      <c r="H539" t="s">
        <v>1413</v>
      </c>
      <c r="I539" t="s">
        <v>438</v>
      </c>
      <c r="J539">
        <v>1758486573.94615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671.236503141126</v>
      </c>
      <c r="AL539">
        <v>642.000484848485</v>
      </c>
      <c r="AM539">
        <v>3.39632943722934</v>
      </c>
      <c r="AN539">
        <v>63.94</v>
      </c>
      <c r="AO539">
        <f>(AQ539 - AP539 + DZ539*1E3/(8.314*(EB539+273.15)) * AS539/DY539 * AR539) * DY539/(100*DM539) * 1000/(1000 - AQ539)</f>
        <v>0</v>
      </c>
      <c r="AP539">
        <v>21.0243846722985</v>
      </c>
      <c r="AQ539">
        <v>23.430555944056</v>
      </c>
      <c r="AR539">
        <v>-1.8152278053408e-05</v>
      </c>
      <c r="AS539">
        <v>94.9993966536346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3.46</v>
      </c>
      <c r="DN539">
        <v>0.5</v>
      </c>
      <c r="DO539" t="s">
        <v>440</v>
      </c>
      <c r="DP539">
        <v>2</v>
      </c>
      <c r="DQ539" t="b">
        <v>1</v>
      </c>
      <c r="DR539">
        <v>1758486573.94615</v>
      </c>
      <c r="DS539">
        <v>603.016076923077</v>
      </c>
      <c r="DT539">
        <v>640.823153846154</v>
      </c>
      <c r="DU539">
        <v>23.4317769230769</v>
      </c>
      <c r="DV539">
        <v>21.0135769230769</v>
      </c>
      <c r="DW539">
        <v>596.810923076923</v>
      </c>
      <c r="DX539">
        <v>23.1030769230769</v>
      </c>
      <c r="DY539">
        <v>500.026846153846</v>
      </c>
      <c r="DZ539">
        <v>89.9144692307692</v>
      </c>
      <c r="EA539">
        <v>0.0354321538461538</v>
      </c>
      <c r="EB539">
        <v>29.8068076923077</v>
      </c>
      <c r="EC539">
        <v>30.0247846153846</v>
      </c>
      <c r="ED539">
        <v>999.9</v>
      </c>
      <c r="EE539">
        <v>0</v>
      </c>
      <c r="EF539">
        <v>0</v>
      </c>
      <c r="EG539">
        <v>9987.98230769231</v>
      </c>
      <c r="EH539">
        <v>0</v>
      </c>
      <c r="EI539">
        <v>12.2262307692308</v>
      </c>
      <c r="EJ539">
        <v>-37.8071153846154</v>
      </c>
      <c r="EK539">
        <v>617.484846153846</v>
      </c>
      <c r="EL539">
        <v>654.578615384615</v>
      </c>
      <c r="EM539">
        <v>2.41821230769231</v>
      </c>
      <c r="EN539">
        <v>640.823153846154</v>
      </c>
      <c r="EO539">
        <v>21.0135769230769</v>
      </c>
      <c r="EP539">
        <v>2.10685692307692</v>
      </c>
      <c r="EQ539">
        <v>1.88942307692308</v>
      </c>
      <c r="ER539">
        <v>18.2711153846154</v>
      </c>
      <c r="ES539">
        <v>16.5469230769231</v>
      </c>
      <c r="ET539">
        <v>1999.98307692308</v>
      </c>
      <c r="EU539">
        <v>0.980004692307692</v>
      </c>
      <c r="EV539">
        <v>0.0199951307692308</v>
      </c>
      <c r="EW539">
        <v>0</v>
      </c>
      <c r="EX539">
        <v>488.872615384615</v>
      </c>
      <c r="EY539">
        <v>5.00016</v>
      </c>
      <c r="EZ539">
        <v>10239.7538461538</v>
      </c>
      <c r="FA539">
        <v>18234.0769230769</v>
      </c>
      <c r="FB539">
        <v>48.875</v>
      </c>
      <c r="FC539">
        <v>49.2451538461538</v>
      </c>
      <c r="FD539">
        <v>49.312</v>
      </c>
      <c r="FE539">
        <v>48.812</v>
      </c>
      <c r="FF539">
        <v>50.687</v>
      </c>
      <c r="FG539">
        <v>1955.09307692308</v>
      </c>
      <c r="FH539">
        <v>39.89</v>
      </c>
      <c r="FI539">
        <v>0</v>
      </c>
      <c r="FJ539">
        <v>1758486583.4</v>
      </c>
      <c r="FK539">
        <v>0</v>
      </c>
      <c r="FL539">
        <v>488.871307692308</v>
      </c>
      <c r="FM539">
        <v>1.11343589201544</v>
      </c>
      <c r="FN539">
        <v>2.33162393993939</v>
      </c>
      <c r="FO539">
        <v>10239.9846153846</v>
      </c>
      <c r="FP539">
        <v>15</v>
      </c>
      <c r="FQ539">
        <v>0</v>
      </c>
      <c r="FR539" t="s">
        <v>441</v>
      </c>
      <c r="FS539">
        <v>1747249705.1</v>
      </c>
      <c r="FT539">
        <v>1747249711.1</v>
      </c>
      <c r="FU539">
        <v>0</v>
      </c>
      <c r="FV539">
        <v>0.871</v>
      </c>
      <c r="FW539">
        <v>0.066</v>
      </c>
      <c r="FX539">
        <v>5.486</v>
      </c>
      <c r="FY539">
        <v>0.145</v>
      </c>
      <c r="FZ539">
        <v>420</v>
      </c>
      <c r="GA539">
        <v>16</v>
      </c>
      <c r="GB539">
        <v>0.27</v>
      </c>
      <c r="GC539">
        <v>0.16</v>
      </c>
      <c r="GD539">
        <v>-37.89729</v>
      </c>
      <c r="GE539">
        <v>0.0862736842105265</v>
      </c>
      <c r="GF539">
        <v>0.438959541301929</v>
      </c>
      <c r="GG539">
        <v>1</v>
      </c>
      <c r="GH539">
        <v>488.788</v>
      </c>
      <c r="GI539">
        <v>1.12690603337701</v>
      </c>
      <c r="GJ539">
        <v>0.209181598560841</v>
      </c>
      <c r="GK539">
        <v>-1</v>
      </c>
      <c r="GL539">
        <v>2.4290515</v>
      </c>
      <c r="GM539">
        <v>-0.259717443609024</v>
      </c>
      <c r="GN539">
        <v>0.0264913884639895</v>
      </c>
      <c r="GO539">
        <v>0</v>
      </c>
      <c r="GP539">
        <v>1</v>
      </c>
      <c r="GQ539">
        <v>2</v>
      </c>
      <c r="GR539" t="s">
        <v>448</v>
      </c>
      <c r="GS539">
        <v>3.12556</v>
      </c>
      <c r="GT539">
        <v>2.6606</v>
      </c>
      <c r="GU539">
        <v>0.119443</v>
      </c>
      <c r="GV539">
        <v>0.125202</v>
      </c>
      <c r="GW539">
        <v>0.099374</v>
      </c>
      <c r="GX539">
        <v>0.0925318</v>
      </c>
      <c r="GY539">
        <v>22751.1</v>
      </c>
      <c r="GZ539">
        <v>21350.3</v>
      </c>
      <c r="HA539">
        <v>23105</v>
      </c>
      <c r="HB539">
        <v>23763.4</v>
      </c>
      <c r="HC539">
        <v>35468.1</v>
      </c>
      <c r="HD539">
        <v>35698.1</v>
      </c>
      <c r="HE539">
        <v>41657.2</v>
      </c>
      <c r="HF539">
        <v>42377.3</v>
      </c>
      <c r="HG539">
        <v>1.90672</v>
      </c>
      <c r="HH539">
        <v>1.79855</v>
      </c>
      <c r="HI539">
        <v>0.16056</v>
      </c>
      <c r="HJ539">
        <v>0</v>
      </c>
      <c r="HK539">
        <v>27.4115</v>
      </c>
      <c r="HL539">
        <v>999.9</v>
      </c>
      <c r="HM539">
        <v>51.715</v>
      </c>
      <c r="HN539">
        <v>30.665</v>
      </c>
      <c r="HO539">
        <v>25.4583</v>
      </c>
      <c r="HP539">
        <v>54.4732</v>
      </c>
      <c r="HQ539">
        <v>42.5841</v>
      </c>
      <c r="HR539">
        <v>1</v>
      </c>
      <c r="HS539">
        <v>0.0353404</v>
      </c>
      <c r="HT539">
        <v>0.591481</v>
      </c>
      <c r="HU539">
        <v>20.2164</v>
      </c>
      <c r="HV539">
        <v>5.23301</v>
      </c>
      <c r="HW539">
        <v>11.992</v>
      </c>
      <c r="HX539">
        <v>4.9557</v>
      </c>
      <c r="HY539">
        <v>3.30398</v>
      </c>
      <c r="HZ539">
        <v>999.9</v>
      </c>
      <c r="IA539">
        <v>9999</v>
      </c>
      <c r="IB539">
        <v>9999</v>
      </c>
      <c r="IC539">
        <v>9999</v>
      </c>
      <c r="ID539">
        <v>1.86858</v>
      </c>
      <c r="IE539">
        <v>1.86427</v>
      </c>
      <c r="IF539">
        <v>1.8718</v>
      </c>
      <c r="IG539">
        <v>1.86277</v>
      </c>
      <c r="IH539">
        <v>1.86218</v>
      </c>
      <c r="II539">
        <v>1.86859</v>
      </c>
      <c r="IJ539">
        <v>1.85883</v>
      </c>
      <c r="IK539">
        <v>1.86509</v>
      </c>
      <c r="IL539">
        <v>5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6.275</v>
      </c>
      <c r="IZ539">
        <v>0.3288</v>
      </c>
      <c r="JA539">
        <v>4.24591870636989</v>
      </c>
      <c r="JB539">
        <v>0.00406324532283829</v>
      </c>
      <c r="JC539">
        <v>-1.45373754250553e-06</v>
      </c>
      <c r="JD539">
        <v>2.45784242640463e-10</v>
      </c>
      <c r="JE539">
        <v>0.0444475935836347</v>
      </c>
      <c r="JF539">
        <v>0.00491888386651684</v>
      </c>
      <c r="JG539">
        <v>0.000226889049496401</v>
      </c>
      <c r="JH539">
        <v>4.01595507822366e-06</v>
      </c>
      <c r="JI539">
        <v>-0</v>
      </c>
      <c r="JJ539">
        <v>2035</v>
      </c>
      <c r="JK539">
        <v>2</v>
      </c>
      <c r="JL539">
        <v>30</v>
      </c>
      <c r="JM539">
        <v>187281.3</v>
      </c>
      <c r="JN539">
        <v>187281.2</v>
      </c>
      <c r="JO539">
        <v>1.48193</v>
      </c>
      <c r="JP539">
        <v>2.37061</v>
      </c>
      <c r="JQ539">
        <v>1.4978</v>
      </c>
      <c r="JR539">
        <v>2.32666</v>
      </c>
      <c r="JS539">
        <v>1.54419</v>
      </c>
      <c r="JT539">
        <v>2.37183</v>
      </c>
      <c r="JU539">
        <v>36.1285</v>
      </c>
      <c r="JV539">
        <v>24.1225</v>
      </c>
      <c r="JW539">
        <v>18</v>
      </c>
      <c r="JX539">
        <v>547.693</v>
      </c>
      <c r="JY539">
        <v>422.229</v>
      </c>
      <c r="JZ539">
        <v>26.3188</v>
      </c>
      <c r="KA539">
        <v>28.0195</v>
      </c>
      <c r="KB539">
        <v>29.9999</v>
      </c>
      <c r="KC539">
        <v>27.9902</v>
      </c>
      <c r="KD539">
        <v>28.0178</v>
      </c>
      <c r="KE539">
        <v>29.821</v>
      </c>
      <c r="KF539">
        <v>30.371</v>
      </c>
      <c r="KG539">
        <v>57.3521</v>
      </c>
      <c r="KH539">
        <v>26.3136</v>
      </c>
      <c r="KI539">
        <v>690.654</v>
      </c>
      <c r="KJ539">
        <v>21.0848</v>
      </c>
      <c r="KK539">
        <v>93.3625</v>
      </c>
      <c r="KL539">
        <v>98.7629</v>
      </c>
    </row>
    <row r="540" spans="1:298">
      <c r="A540">
        <v>524</v>
      </c>
      <c r="B540">
        <v>1758486587.1</v>
      </c>
      <c r="C540">
        <v>17259</v>
      </c>
      <c r="D540" t="s">
        <v>1496</v>
      </c>
      <c r="E540" t="s">
        <v>1497</v>
      </c>
      <c r="F540">
        <v>5</v>
      </c>
      <c r="G540" t="s">
        <v>436</v>
      </c>
      <c r="H540" t="s">
        <v>1413</v>
      </c>
      <c r="I540" t="s">
        <v>438</v>
      </c>
      <c r="J540">
        <v>1758486578.94615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689.204238081385</v>
      </c>
      <c r="AL540">
        <v>659.497139393939</v>
      </c>
      <c r="AM540">
        <v>3.51754155844153</v>
      </c>
      <c r="AN540">
        <v>63.94</v>
      </c>
      <c r="AO540">
        <f>(AQ540 - AP540 + DZ540*1E3/(8.314*(EB540+273.15)) * AS540/DY540 * AR540) * DY540/(100*DM540) * 1000/(1000 - AQ540)</f>
        <v>0</v>
      </c>
      <c r="AP540">
        <v>21.0782767995608</v>
      </c>
      <c r="AQ540">
        <v>23.4483685314685</v>
      </c>
      <c r="AR540">
        <v>0.000111292674218475</v>
      </c>
      <c r="AS540">
        <v>94.9993966536346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3.46</v>
      </c>
      <c r="DN540">
        <v>0.5</v>
      </c>
      <c r="DO540" t="s">
        <v>440</v>
      </c>
      <c r="DP540">
        <v>2</v>
      </c>
      <c r="DQ540" t="b">
        <v>1</v>
      </c>
      <c r="DR540">
        <v>1758486578.94615</v>
      </c>
      <c r="DS540">
        <v>619.788153846154</v>
      </c>
      <c r="DT540">
        <v>657.962</v>
      </c>
      <c r="DU540">
        <v>23.4358307692308</v>
      </c>
      <c r="DV540">
        <v>21.0414153846154</v>
      </c>
      <c r="DW540">
        <v>613.54</v>
      </c>
      <c r="DX540">
        <v>23.1070384615385</v>
      </c>
      <c r="DY540">
        <v>500.016</v>
      </c>
      <c r="DZ540">
        <v>89.9136538461538</v>
      </c>
      <c r="EA540">
        <v>0.0353304384615385</v>
      </c>
      <c r="EB540">
        <v>29.8021846153846</v>
      </c>
      <c r="EC540">
        <v>30.0252384615385</v>
      </c>
      <c r="ED540">
        <v>999.9</v>
      </c>
      <c r="EE540">
        <v>0</v>
      </c>
      <c r="EF540">
        <v>0</v>
      </c>
      <c r="EG540">
        <v>9988.41461538461</v>
      </c>
      <c r="EH540">
        <v>0</v>
      </c>
      <c r="EI540">
        <v>12.2320076923077</v>
      </c>
      <c r="EJ540">
        <v>-38.1738846153846</v>
      </c>
      <c r="EK540">
        <v>634.662076923077</v>
      </c>
      <c r="EL540">
        <v>672.104615384615</v>
      </c>
      <c r="EM540">
        <v>2.39442</v>
      </c>
      <c r="EN540">
        <v>657.962</v>
      </c>
      <c r="EO540">
        <v>21.0414153846154</v>
      </c>
      <c r="EP540">
        <v>2.10720230769231</v>
      </c>
      <c r="EQ540">
        <v>1.89190923076923</v>
      </c>
      <c r="ER540">
        <v>18.2737153846154</v>
      </c>
      <c r="ES540">
        <v>16.5675923076923</v>
      </c>
      <c r="ET540">
        <v>1999.98769230769</v>
      </c>
      <c r="EU540">
        <v>0.980004692307692</v>
      </c>
      <c r="EV540">
        <v>0.0199951307692308</v>
      </c>
      <c r="EW540">
        <v>0</v>
      </c>
      <c r="EX540">
        <v>488.845615384615</v>
      </c>
      <c r="EY540">
        <v>5.00016</v>
      </c>
      <c r="EZ540">
        <v>10240.3384615385</v>
      </c>
      <c r="FA540">
        <v>18234.1230769231</v>
      </c>
      <c r="FB540">
        <v>48.875</v>
      </c>
      <c r="FC540">
        <v>49.2403076923077</v>
      </c>
      <c r="FD540">
        <v>49.312</v>
      </c>
      <c r="FE540">
        <v>48.812</v>
      </c>
      <c r="FF540">
        <v>50.6726923076923</v>
      </c>
      <c r="FG540">
        <v>1955.09769230769</v>
      </c>
      <c r="FH540">
        <v>39.89</v>
      </c>
      <c r="FI540">
        <v>0</v>
      </c>
      <c r="FJ540">
        <v>1758486588.2</v>
      </c>
      <c r="FK540">
        <v>0</v>
      </c>
      <c r="FL540">
        <v>488.912615384615</v>
      </c>
      <c r="FM540">
        <v>0.688820514612567</v>
      </c>
      <c r="FN540">
        <v>9.92136753692741</v>
      </c>
      <c r="FO540">
        <v>10240.5230769231</v>
      </c>
      <c r="FP540">
        <v>15</v>
      </c>
      <c r="FQ540">
        <v>0</v>
      </c>
      <c r="FR540" t="s">
        <v>441</v>
      </c>
      <c r="FS540">
        <v>1747249705.1</v>
      </c>
      <c r="FT540">
        <v>1747249711.1</v>
      </c>
      <c r="FU540">
        <v>0</v>
      </c>
      <c r="FV540">
        <v>0.871</v>
      </c>
      <c r="FW540">
        <v>0.066</v>
      </c>
      <c r="FX540">
        <v>5.486</v>
      </c>
      <c r="FY540">
        <v>0.145</v>
      </c>
      <c r="FZ540">
        <v>420</v>
      </c>
      <c r="GA540">
        <v>16</v>
      </c>
      <c r="GB540">
        <v>0.27</v>
      </c>
      <c r="GC540">
        <v>0.16</v>
      </c>
      <c r="GD540">
        <v>-37.9861666666667</v>
      </c>
      <c r="GE540">
        <v>-3.26960259740262</v>
      </c>
      <c r="GF540">
        <v>0.530065381711435</v>
      </c>
      <c r="GG540">
        <v>0</v>
      </c>
      <c r="GH540">
        <v>488.864647058824</v>
      </c>
      <c r="GI540">
        <v>0.851122994821206</v>
      </c>
      <c r="GJ540">
        <v>0.211966684723154</v>
      </c>
      <c r="GK540">
        <v>-1</v>
      </c>
      <c r="GL540">
        <v>2.40698047619048</v>
      </c>
      <c r="GM540">
        <v>-0.301390129870129</v>
      </c>
      <c r="GN540">
        <v>0.031994551988051</v>
      </c>
      <c r="GO540">
        <v>0</v>
      </c>
      <c r="GP540">
        <v>0</v>
      </c>
      <c r="GQ540">
        <v>2</v>
      </c>
      <c r="GR540" t="s">
        <v>467</v>
      </c>
      <c r="GS540">
        <v>3.12548</v>
      </c>
      <c r="GT540">
        <v>2.66096</v>
      </c>
      <c r="GU540">
        <v>0.121727</v>
      </c>
      <c r="GV540">
        <v>0.127254</v>
      </c>
      <c r="GW540">
        <v>0.0994188</v>
      </c>
      <c r="GX540">
        <v>0.0925633</v>
      </c>
      <c r="GY540">
        <v>22692.2</v>
      </c>
      <c r="GZ540">
        <v>21300.4</v>
      </c>
      <c r="HA540">
        <v>23105.2</v>
      </c>
      <c r="HB540">
        <v>23763.6</v>
      </c>
      <c r="HC540">
        <v>35467</v>
      </c>
      <c r="HD540">
        <v>35697.2</v>
      </c>
      <c r="HE540">
        <v>41657.8</v>
      </c>
      <c r="HF540">
        <v>42377.6</v>
      </c>
      <c r="HG540">
        <v>1.90653</v>
      </c>
      <c r="HH540">
        <v>1.7986</v>
      </c>
      <c r="HI540">
        <v>0.161029</v>
      </c>
      <c r="HJ540">
        <v>0</v>
      </c>
      <c r="HK540">
        <v>27.4057</v>
      </c>
      <c r="HL540">
        <v>999.9</v>
      </c>
      <c r="HM540">
        <v>51.715</v>
      </c>
      <c r="HN540">
        <v>30.665</v>
      </c>
      <c r="HO540">
        <v>25.4567</v>
      </c>
      <c r="HP540">
        <v>54.5132</v>
      </c>
      <c r="HQ540">
        <v>42.5761</v>
      </c>
      <c r="HR540">
        <v>1</v>
      </c>
      <c r="HS540">
        <v>0.0349492</v>
      </c>
      <c r="HT540">
        <v>0.616934</v>
      </c>
      <c r="HU540">
        <v>20.2163</v>
      </c>
      <c r="HV540">
        <v>5.23361</v>
      </c>
      <c r="HW540">
        <v>11.992</v>
      </c>
      <c r="HX540">
        <v>4.95565</v>
      </c>
      <c r="HY540">
        <v>3.30395</v>
      </c>
      <c r="HZ540">
        <v>999.9</v>
      </c>
      <c r="IA540">
        <v>9999</v>
      </c>
      <c r="IB540">
        <v>9999</v>
      </c>
      <c r="IC540">
        <v>9999</v>
      </c>
      <c r="ID540">
        <v>1.86858</v>
      </c>
      <c r="IE540">
        <v>1.86427</v>
      </c>
      <c r="IF540">
        <v>1.8718</v>
      </c>
      <c r="IG540">
        <v>1.86276</v>
      </c>
      <c r="IH540">
        <v>1.86218</v>
      </c>
      <c r="II540">
        <v>1.86859</v>
      </c>
      <c r="IJ540">
        <v>1.85879</v>
      </c>
      <c r="IK540">
        <v>1.86509</v>
      </c>
      <c r="IL540">
        <v>5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6.318</v>
      </c>
      <c r="IZ540">
        <v>0.3291</v>
      </c>
      <c r="JA540">
        <v>4.24591870636989</v>
      </c>
      <c r="JB540">
        <v>0.00406324532283829</v>
      </c>
      <c r="JC540">
        <v>-1.45373754250553e-06</v>
      </c>
      <c r="JD540">
        <v>2.45784242640463e-10</v>
      </c>
      <c r="JE540">
        <v>0.0444475935836347</v>
      </c>
      <c r="JF540">
        <v>0.00491888386651684</v>
      </c>
      <c r="JG540">
        <v>0.000226889049496401</v>
      </c>
      <c r="JH540">
        <v>4.01595507822366e-06</v>
      </c>
      <c r="JI540">
        <v>-0</v>
      </c>
      <c r="JJ540">
        <v>2035</v>
      </c>
      <c r="JK540">
        <v>2</v>
      </c>
      <c r="JL540">
        <v>30</v>
      </c>
      <c r="JM540">
        <v>187281.4</v>
      </c>
      <c r="JN540">
        <v>187281.3</v>
      </c>
      <c r="JO540">
        <v>1.51489</v>
      </c>
      <c r="JP540">
        <v>2.36816</v>
      </c>
      <c r="JQ540">
        <v>1.4978</v>
      </c>
      <c r="JR540">
        <v>2.32544</v>
      </c>
      <c r="JS540">
        <v>1.54419</v>
      </c>
      <c r="JT540">
        <v>2.37183</v>
      </c>
      <c r="JU540">
        <v>36.1285</v>
      </c>
      <c r="JV540">
        <v>24.1225</v>
      </c>
      <c r="JW540">
        <v>18</v>
      </c>
      <c r="JX540">
        <v>547.532</v>
      </c>
      <c r="JY540">
        <v>422.233</v>
      </c>
      <c r="JZ540">
        <v>26.2983</v>
      </c>
      <c r="KA540">
        <v>28.017</v>
      </c>
      <c r="KB540">
        <v>29.9998</v>
      </c>
      <c r="KC540">
        <v>27.9865</v>
      </c>
      <c r="KD540">
        <v>28.0143</v>
      </c>
      <c r="KE540">
        <v>30.3695</v>
      </c>
      <c r="KF540">
        <v>30.371</v>
      </c>
      <c r="KG540">
        <v>57.3521</v>
      </c>
      <c r="KH540">
        <v>26.2849</v>
      </c>
      <c r="KI540">
        <v>704.138</v>
      </c>
      <c r="KJ540">
        <v>21.0799</v>
      </c>
      <c r="KK540">
        <v>93.3636</v>
      </c>
      <c r="KL540">
        <v>98.7635</v>
      </c>
    </row>
    <row r="541" spans="1:298">
      <c r="A541">
        <v>525</v>
      </c>
      <c r="B541">
        <v>1758486592.1</v>
      </c>
      <c r="C541">
        <v>17264</v>
      </c>
      <c r="D541" t="s">
        <v>1498</v>
      </c>
      <c r="E541" t="s">
        <v>1499</v>
      </c>
      <c r="F541">
        <v>5</v>
      </c>
      <c r="G541" t="s">
        <v>436</v>
      </c>
      <c r="H541" t="s">
        <v>1413</v>
      </c>
      <c r="I541" t="s">
        <v>438</v>
      </c>
      <c r="J541">
        <v>1758486583.94615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705.022991442424</v>
      </c>
      <c r="AL541">
        <v>676.175975757576</v>
      </c>
      <c r="AM541">
        <v>3.30567662337658</v>
      </c>
      <c r="AN541">
        <v>63.94</v>
      </c>
      <c r="AO541">
        <f>(AQ541 - AP541 + DZ541*1E3/(8.314*(EB541+273.15)) * AS541/DY541 * AR541) * DY541/(100*DM541) * 1000/(1000 - AQ541)</f>
        <v>0</v>
      </c>
      <c r="AP541">
        <v>21.0833924523165</v>
      </c>
      <c r="AQ541">
        <v>23.4512174825175</v>
      </c>
      <c r="AR541">
        <v>7.95339463395796e-05</v>
      </c>
      <c r="AS541">
        <v>94.9993966536346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3.46</v>
      </c>
      <c r="DN541">
        <v>0.5</v>
      </c>
      <c r="DO541" t="s">
        <v>440</v>
      </c>
      <c r="DP541">
        <v>2</v>
      </c>
      <c r="DQ541" t="b">
        <v>1</v>
      </c>
      <c r="DR541">
        <v>1758486583.94615</v>
      </c>
      <c r="DS541">
        <v>636.594846153846</v>
      </c>
      <c r="DT541">
        <v>674.452384615385</v>
      </c>
      <c r="DU541">
        <v>23.4410538461538</v>
      </c>
      <c r="DV541">
        <v>21.0643153846154</v>
      </c>
      <c r="DW541">
        <v>630.304153846154</v>
      </c>
      <c r="DX541">
        <v>23.1121461538462</v>
      </c>
      <c r="DY541">
        <v>499.990230769231</v>
      </c>
      <c r="DZ541">
        <v>89.9123230769231</v>
      </c>
      <c r="EA541">
        <v>0.0352755615384616</v>
      </c>
      <c r="EB541">
        <v>29.7962230769231</v>
      </c>
      <c r="EC541">
        <v>30.0268846153846</v>
      </c>
      <c r="ED541">
        <v>999.9</v>
      </c>
      <c r="EE541">
        <v>0</v>
      </c>
      <c r="EF541">
        <v>0</v>
      </c>
      <c r="EG541">
        <v>9995.82</v>
      </c>
      <c r="EH541">
        <v>0</v>
      </c>
      <c r="EI541">
        <v>12.2412</v>
      </c>
      <c r="EJ541">
        <v>-37.8575461538462</v>
      </c>
      <c r="EK541">
        <v>651.875692307692</v>
      </c>
      <c r="EL541">
        <v>688.965461538461</v>
      </c>
      <c r="EM541">
        <v>2.37672538461539</v>
      </c>
      <c r="EN541">
        <v>674.452384615385</v>
      </c>
      <c r="EO541">
        <v>21.0643153846154</v>
      </c>
      <c r="EP541">
        <v>2.10764</v>
      </c>
      <c r="EQ541">
        <v>1.89394153846154</v>
      </c>
      <c r="ER541">
        <v>18.2770230769231</v>
      </c>
      <c r="ES541">
        <v>16.5844846153846</v>
      </c>
      <c r="ET541">
        <v>2000.04</v>
      </c>
      <c r="EU541">
        <v>0.980005</v>
      </c>
      <c r="EV541">
        <v>0.0199947</v>
      </c>
      <c r="EW541">
        <v>0</v>
      </c>
      <c r="EX541">
        <v>488.867538461538</v>
      </c>
      <c r="EY541">
        <v>5.00016</v>
      </c>
      <c r="EZ541">
        <v>10241.3461538462</v>
      </c>
      <c r="FA541">
        <v>18234.6</v>
      </c>
      <c r="FB541">
        <v>48.875</v>
      </c>
      <c r="FC541">
        <v>49.2257692307692</v>
      </c>
      <c r="FD541">
        <v>49.312</v>
      </c>
      <c r="FE541">
        <v>48.812</v>
      </c>
      <c r="FF541">
        <v>50.6726923076923</v>
      </c>
      <c r="FG541">
        <v>1955.15</v>
      </c>
      <c r="FH541">
        <v>39.89</v>
      </c>
      <c r="FI541">
        <v>0</v>
      </c>
      <c r="FJ541">
        <v>1758486593.6</v>
      </c>
      <c r="FK541">
        <v>0</v>
      </c>
      <c r="FL541">
        <v>488.93648</v>
      </c>
      <c r="FM541">
        <v>-0.17076922943301</v>
      </c>
      <c r="FN541">
        <v>10.8000000226139</v>
      </c>
      <c r="FO541">
        <v>10241.392</v>
      </c>
      <c r="FP541">
        <v>15</v>
      </c>
      <c r="FQ541">
        <v>0</v>
      </c>
      <c r="FR541" t="s">
        <v>441</v>
      </c>
      <c r="FS541">
        <v>1747249705.1</v>
      </c>
      <c r="FT541">
        <v>1747249711.1</v>
      </c>
      <c r="FU541">
        <v>0</v>
      </c>
      <c r="FV541">
        <v>0.871</v>
      </c>
      <c r="FW541">
        <v>0.066</v>
      </c>
      <c r="FX541">
        <v>5.486</v>
      </c>
      <c r="FY541">
        <v>0.145</v>
      </c>
      <c r="FZ541">
        <v>420</v>
      </c>
      <c r="GA541">
        <v>16</v>
      </c>
      <c r="GB541">
        <v>0.27</v>
      </c>
      <c r="GC541">
        <v>0.16</v>
      </c>
      <c r="GD541">
        <v>-37.9764428571429</v>
      </c>
      <c r="GE541">
        <v>0.907698701298626</v>
      </c>
      <c r="GF541">
        <v>0.524187585990095</v>
      </c>
      <c r="GG541">
        <v>0</v>
      </c>
      <c r="GH541">
        <v>488.901529411765</v>
      </c>
      <c r="GI541">
        <v>0.226524063566714</v>
      </c>
      <c r="GJ541">
        <v>0.192974432212895</v>
      </c>
      <c r="GK541">
        <v>-1</v>
      </c>
      <c r="GL541">
        <v>2.39171428571429</v>
      </c>
      <c r="GM541">
        <v>-0.248843376623371</v>
      </c>
      <c r="GN541">
        <v>0.0278822417578318</v>
      </c>
      <c r="GO541">
        <v>0</v>
      </c>
      <c r="GP541">
        <v>0</v>
      </c>
      <c r="GQ541">
        <v>2</v>
      </c>
      <c r="GR541" t="s">
        <v>467</v>
      </c>
      <c r="GS541">
        <v>3.12548</v>
      </c>
      <c r="GT541">
        <v>2.66069</v>
      </c>
      <c r="GU541">
        <v>0.123861</v>
      </c>
      <c r="GV541">
        <v>0.1292</v>
      </c>
      <c r="GW541">
        <v>0.0994296</v>
      </c>
      <c r="GX541">
        <v>0.0925689</v>
      </c>
      <c r="GY541">
        <v>22637.2</v>
      </c>
      <c r="GZ541">
        <v>21253.3</v>
      </c>
      <c r="HA541">
        <v>23105.2</v>
      </c>
      <c r="HB541">
        <v>23764</v>
      </c>
      <c r="HC541">
        <v>35466.8</v>
      </c>
      <c r="HD541">
        <v>35697.7</v>
      </c>
      <c r="HE541">
        <v>41657.9</v>
      </c>
      <c r="HF541">
        <v>42378.2</v>
      </c>
      <c r="HG541">
        <v>1.90695</v>
      </c>
      <c r="HH541">
        <v>1.79875</v>
      </c>
      <c r="HI541">
        <v>0.161134</v>
      </c>
      <c r="HJ541">
        <v>0</v>
      </c>
      <c r="HK541">
        <v>27.4</v>
      </c>
      <c r="HL541">
        <v>999.9</v>
      </c>
      <c r="HM541">
        <v>51.715</v>
      </c>
      <c r="HN541">
        <v>30.665</v>
      </c>
      <c r="HO541">
        <v>25.457</v>
      </c>
      <c r="HP541">
        <v>54.3732</v>
      </c>
      <c r="HQ541">
        <v>42.6603</v>
      </c>
      <c r="HR541">
        <v>1</v>
      </c>
      <c r="HS541">
        <v>0.0347688</v>
      </c>
      <c r="HT541">
        <v>0.658372</v>
      </c>
      <c r="HU541">
        <v>20.2162</v>
      </c>
      <c r="HV541">
        <v>5.23316</v>
      </c>
      <c r="HW541">
        <v>11.992</v>
      </c>
      <c r="HX541">
        <v>4.95555</v>
      </c>
      <c r="HY541">
        <v>3.30398</v>
      </c>
      <c r="HZ541">
        <v>999.9</v>
      </c>
      <c r="IA541">
        <v>9999</v>
      </c>
      <c r="IB541">
        <v>9999</v>
      </c>
      <c r="IC541">
        <v>9999</v>
      </c>
      <c r="ID541">
        <v>1.86857</v>
      </c>
      <c r="IE541">
        <v>1.86431</v>
      </c>
      <c r="IF541">
        <v>1.87185</v>
      </c>
      <c r="IG541">
        <v>1.86279</v>
      </c>
      <c r="IH541">
        <v>1.86218</v>
      </c>
      <c r="II541">
        <v>1.86859</v>
      </c>
      <c r="IJ541">
        <v>1.8588</v>
      </c>
      <c r="IK541">
        <v>1.8651</v>
      </c>
      <c r="IL541">
        <v>5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6.358</v>
      </c>
      <c r="IZ541">
        <v>0.3292</v>
      </c>
      <c r="JA541">
        <v>4.24591870636989</v>
      </c>
      <c r="JB541">
        <v>0.00406324532283829</v>
      </c>
      <c r="JC541">
        <v>-1.45373754250553e-06</v>
      </c>
      <c r="JD541">
        <v>2.45784242640463e-10</v>
      </c>
      <c r="JE541">
        <v>0.0444475935836347</v>
      </c>
      <c r="JF541">
        <v>0.00491888386651684</v>
      </c>
      <c r="JG541">
        <v>0.000226889049496401</v>
      </c>
      <c r="JH541">
        <v>4.01595507822366e-06</v>
      </c>
      <c r="JI541">
        <v>-0</v>
      </c>
      <c r="JJ541">
        <v>2035</v>
      </c>
      <c r="JK541">
        <v>2</v>
      </c>
      <c r="JL541">
        <v>30</v>
      </c>
      <c r="JM541">
        <v>187281.5</v>
      </c>
      <c r="JN541">
        <v>187281.4</v>
      </c>
      <c r="JO541">
        <v>1.54541</v>
      </c>
      <c r="JP541">
        <v>2.37549</v>
      </c>
      <c r="JQ541">
        <v>1.49902</v>
      </c>
      <c r="JR541">
        <v>2.32544</v>
      </c>
      <c r="JS541">
        <v>1.54419</v>
      </c>
      <c r="JT541">
        <v>2.31567</v>
      </c>
      <c r="JU541">
        <v>36.1285</v>
      </c>
      <c r="JV541">
        <v>24.1225</v>
      </c>
      <c r="JW541">
        <v>18</v>
      </c>
      <c r="JX541">
        <v>547.779</v>
      </c>
      <c r="JY541">
        <v>422.294</v>
      </c>
      <c r="JZ541">
        <v>26.2705</v>
      </c>
      <c r="KA541">
        <v>28.014</v>
      </c>
      <c r="KB541">
        <v>29.9999</v>
      </c>
      <c r="KC541">
        <v>27.9832</v>
      </c>
      <c r="KD541">
        <v>28.0107</v>
      </c>
      <c r="KE541">
        <v>30.9718</v>
      </c>
      <c r="KF541">
        <v>30.371</v>
      </c>
      <c r="KG541">
        <v>57.3521</v>
      </c>
      <c r="KH541">
        <v>26.2532</v>
      </c>
      <c r="KI541">
        <v>724.455</v>
      </c>
      <c r="KJ541">
        <v>21.0801</v>
      </c>
      <c r="KK541">
        <v>93.3638</v>
      </c>
      <c r="KL541">
        <v>98.7652</v>
      </c>
    </row>
    <row r="542" spans="1:298">
      <c r="A542">
        <v>526</v>
      </c>
      <c r="B542">
        <v>1758486597.1</v>
      </c>
      <c r="C542">
        <v>17269</v>
      </c>
      <c r="D542" t="s">
        <v>1500</v>
      </c>
      <c r="E542" t="s">
        <v>1501</v>
      </c>
      <c r="F542">
        <v>5</v>
      </c>
      <c r="G542" t="s">
        <v>436</v>
      </c>
      <c r="H542" t="s">
        <v>1413</v>
      </c>
      <c r="I542" t="s">
        <v>438</v>
      </c>
      <c r="J542">
        <v>1758486588.94615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720.667322112554</v>
      </c>
      <c r="AL542">
        <v>692.207951515152</v>
      </c>
      <c r="AM542">
        <v>3.17521515151512</v>
      </c>
      <c r="AN542">
        <v>63.94</v>
      </c>
      <c r="AO542">
        <f>(AQ542 - AP542 + DZ542*1E3/(8.314*(EB542+273.15)) * AS542/DY542 * AR542) * DY542/(100*DM542) * 1000/(1000 - AQ542)</f>
        <v>0</v>
      </c>
      <c r="AP542">
        <v>21.0845100470483</v>
      </c>
      <c r="AQ542">
        <v>23.4455062937063</v>
      </c>
      <c r="AR542">
        <v>-2.55034969967585e-05</v>
      </c>
      <c r="AS542">
        <v>94.9993966536346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3.46</v>
      </c>
      <c r="DN542">
        <v>0.5</v>
      </c>
      <c r="DO542" t="s">
        <v>440</v>
      </c>
      <c r="DP542">
        <v>2</v>
      </c>
      <c r="DQ542" t="b">
        <v>1</v>
      </c>
      <c r="DR542">
        <v>1758486588.94615</v>
      </c>
      <c r="DS542">
        <v>653.060153846154</v>
      </c>
      <c r="DT542">
        <v>690.611461538462</v>
      </c>
      <c r="DU542">
        <v>23.4458846153846</v>
      </c>
      <c r="DV542">
        <v>21.0813923076923</v>
      </c>
      <c r="DW542">
        <v>646.728307692308</v>
      </c>
      <c r="DX542">
        <v>23.1168846153846</v>
      </c>
      <c r="DY542">
        <v>499.982692307692</v>
      </c>
      <c r="DZ542">
        <v>89.9125384615385</v>
      </c>
      <c r="EA542">
        <v>0.0353639692307692</v>
      </c>
      <c r="EB542">
        <v>29.7886153846154</v>
      </c>
      <c r="EC542">
        <v>30.0296</v>
      </c>
      <c r="ED542">
        <v>999.9</v>
      </c>
      <c r="EE542">
        <v>0</v>
      </c>
      <c r="EF542">
        <v>0</v>
      </c>
      <c r="EG542">
        <v>9994.13076923077</v>
      </c>
      <c r="EH542">
        <v>0</v>
      </c>
      <c r="EI542">
        <v>12.2412</v>
      </c>
      <c r="EJ542">
        <v>-37.5513461538462</v>
      </c>
      <c r="EK542">
        <v>668.739384615385</v>
      </c>
      <c r="EL542">
        <v>705.484153846154</v>
      </c>
      <c r="EM542">
        <v>2.36449538461538</v>
      </c>
      <c r="EN542">
        <v>690.611461538462</v>
      </c>
      <c r="EO542">
        <v>21.0813923076923</v>
      </c>
      <c r="EP542">
        <v>2.10807923076923</v>
      </c>
      <c r="EQ542">
        <v>1.89548076923077</v>
      </c>
      <c r="ER542">
        <v>18.2803461538462</v>
      </c>
      <c r="ES542">
        <v>16.5972615384615</v>
      </c>
      <c r="ET542">
        <v>2000.01846153846</v>
      </c>
      <c r="EU542">
        <v>0.980004846153846</v>
      </c>
      <c r="EV542">
        <v>0.0199949153846154</v>
      </c>
      <c r="EW542">
        <v>0</v>
      </c>
      <c r="EX542">
        <v>488.874384615385</v>
      </c>
      <c r="EY542">
        <v>5.00016</v>
      </c>
      <c r="EZ542">
        <v>10241.9461538462</v>
      </c>
      <c r="FA542">
        <v>18234.3923076923</v>
      </c>
      <c r="FB542">
        <v>48.875</v>
      </c>
      <c r="FC542">
        <v>49.2063846153846</v>
      </c>
      <c r="FD542">
        <v>49.312</v>
      </c>
      <c r="FE542">
        <v>48.812</v>
      </c>
      <c r="FF542">
        <v>50.6536153846154</v>
      </c>
      <c r="FG542">
        <v>1955.12846153846</v>
      </c>
      <c r="FH542">
        <v>39.89</v>
      </c>
      <c r="FI542">
        <v>0</v>
      </c>
      <c r="FJ542">
        <v>1758486598.4</v>
      </c>
      <c r="FK542">
        <v>0</v>
      </c>
      <c r="FL542">
        <v>488.94776</v>
      </c>
      <c r="FM542">
        <v>0.450000008768017</v>
      </c>
      <c r="FN542">
        <v>6.71538459913568</v>
      </c>
      <c r="FO542">
        <v>10242.072</v>
      </c>
      <c r="FP542">
        <v>15</v>
      </c>
      <c r="FQ542">
        <v>0</v>
      </c>
      <c r="FR542" t="s">
        <v>441</v>
      </c>
      <c r="FS542">
        <v>1747249705.1</v>
      </c>
      <c r="FT542">
        <v>1747249711.1</v>
      </c>
      <c r="FU542">
        <v>0</v>
      </c>
      <c r="FV542">
        <v>0.871</v>
      </c>
      <c r="FW542">
        <v>0.066</v>
      </c>
      <c r="FX542">
        <v>5.486</v>
      </c>
      <c r="FY542">
        <v>0.145</v>
      </c>
      <c r="FZ542">
        <v>420</v>
      </c>
      <c r="GA542">
        <v>16</v>
      </c>
      <c r="GB542">
        <v>0.27</v>
      </c>
      <c r="GC542">
        <v>0.16</v>
      </c>
      <c r="GD542">
        <v>-37.6166904761905</v>
      </c>
      <c r="GE542">
        <v>4.97572207792204</v>
      </c>
      <c r="GF542">
        <v>0.759377730779969</v>
      </c>
      <c r="GG542">
        <v>0</v>
      </c>
      <c r="GH542">
        <v>488.9495</v>
      </c>
      <c r="GI542">
        <v>0.133827349401984</v>
      </c>
      <c r="GJ542">
        <v>0.197780961731734</v>
      </c>
      <c r="GK542">
        <v>-1</v>
      </c>
      <c r="GL542">
        <v>2.37440761904762</v>
      </c>
      <c r="GM542">
        <v>-0.136450909090908</v>
      </c>
      <c r="GN542">
        <v>0.0194185988177663</v>
      </c>
      <c r="GO542">
        <v>0</v>
      </c>
      <c r="GP542">
        <v>0</v>
      </c>
      <c r="GQ542">
        <v>2</v>
      </c>
      <c r="GR542" t="s">
        <v>467</v>
      </c>
      <c r="GS542">
        <v>3.12538</v>
      </c>
      <c r="GT542">
        <v>2.6612</v>
      </c>
      <c r="GU542">
        <v>0.125905</v>
      </c>
      <c r="GV542">
        <v>0.131343</v>
      </c>
      <c r="GW542">
        <v>0.099408</v>
      </c>
      <c r="GX542">
        <v>0.0925773</v>
      </c>
      <c r="GY542">
        <v>22584.6</v>
      </c>
      <c r="GZ542">
        <v>21200.4</v>
      </c>
      <c r="HA542">
        <v>23105.4</v>
      </c>
      <c r="HB542">
        <v>23763.4</v>
      </c>
      <c r="HC542">
        <v>35467.9</v>
      </c>
      <c r="HD542">
        <v>35696.7</v>
      </c>
      <c r="HE542">
        <v>41657.9</v>
      </c>
      <c r="HF542">
        <v>42377.3</v>
      </c>
      <c r="HG542">
        <v>1.90702</v>
      </c>
      <c r="HH542">
        <v>1.7991</v>
      </c>
      <c r="HI542">
        <v>0.161327</v>
      </c>
      <c r="HJ542">
        <v>0</v>
      </c>
      <c r="HK542">
        <v>27.3966</v>
      </c>
      <c r="HL542">
        <v>999.9</v>
      </c>
      <c r="HM542">
        <v>51.691</v>
      </c>
      <c r="HN542">
        <v>30.665</v>
      </c>
      <c r="HO542">
        <v>25.4461</v>
      </c>
      <c r="HP542">
        <v>54.0532</v>
      </c>
      <c r="HQ542">
        <v>42.8045</v>
      </c>
      <c r="HR542">
        <v>1</v>
      </c>
      <c r="HS542">
        <v>0.0347104</v>
      </c>
      <c r="HT542">
        <v>0.671566</v>
      </c>
      <c r="HU542">
        <v>20.2162</v>
      </c>
      <c r="HV542">
        <v>5.23346</v>
      </c>
      <c r="HW542">
        <v>11.992</v>
      </c>
      <c r="HX542">
        <v>4.95575</v>
      </c>
      <c r="HY542">
        <v>3.30398</v>
      </c>
      <c r="HZ542">
        <v>999.9</v>
      </c>
      <c r="IA542">
        <v>9999</v>
      </c>
      <c r="IB542">
        <v>9999</v>
      </c>
      <c r="IC542">
        <v>9999</v>
      </c>
      <c r="ID542">
        <v>1.86858</v>
      </c>
      <c r="IE542">
        <v>1.8643</v>
      </c>
      <c r="IF542">
        <v>1.87183</v>
      </c>
      <c r="IG542">
        <v>1.86278</v>
      </c>
      <c r="IH542">
        <v>1.86218</v>
      </c>
      <c r="II542">
        <v>1.86859</v>
      </c>
      <c r="IJ542">
        <v>1.85879</v>
      </c>
      <c r="IK542">
        <v>1.86512</v>
      </c>
      <c r="IL542">
        <v>5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6.397</v>
      </c>
      <c r="IZ542">
        <v>0.329</v>
      </c>
      <c r="JA542">
        <v>4.24591870636989</v>
      </c>
      <c r="JB542">
        <v>0.00406324532283829</v>
      </c>
      <c r="JC542">
        <v>-1.45373754250553e-06</v>
      </c>
      <c r="JD542">
        <v>2.45784242640463e-10</v>
      </c>
      <c r="JE542">
        <v>0.0444475935836347</v>
      </c>
      <c r="JF542">
        <v>0.00491888386651684</v>
      </c>
      <c r="JG542">
        <v>0.000226889049496401</v>
      </c>
      <c r="JH542">
        <v>4.01595507822366e-06</v>
      </c>
      <c r="JI542">
        <v>-0</v>
      </c>
      <c r="JJ542">
        <v>2035</v>
      </c>
      <c r="JK542">
        <v>2</v>
      </c>
      <c r="JL542">
        <v>30</v>
      </c>
      <c r="JM542">
        <v>187281.5</v>
      </c>
      <c r="JN542">
        <v>187281.4</v>
      </c>
      <c r="JO542">
        <v>1.57593</v>
      </c>
      <c r="JP542">
        <v>2.37915</v>
      </c>
      <c r="JQ542">
        <v>1.49902</v>
      </c>
      <c r="JR542">
        <v>2.32544</v>
      </c>
      <c r="JS542">
        <v>1.54419</v>
      </c>
      <c r="JT542">
        <v>2.28638</v>
      </c>
      <c r="JU542">
        <v>36.105</v>
      </c>
      <c r="JV542">
        <v>24.1138</v>
      </c>
      <c r="JW542">
        <v>18</v>
      </c>
      <c r="JX542">
        <v>547.798</v>
      </c>
      <c r="JY542">
        <v>422.472</v>
      </c>
      <c r="JZ542">
        <v>26.24</v>
      </c>
      <c r="KA542">
        <v>28.0117</v>
      </c>
      <c r="KB542">
        <v>29.9999</v>
      </c>
      <c r="KC542">
        <v>27.9796</v>
      </c>
      <c r="KD542">
        <v>28.0072</v>
      </c>
      <c r="KE542">
        <v>31.5865</v>
      </c>
      <c r="KF542">
        <v>30.371</v>
      </c>
      <c r="KG542">
        <v>57.3521</v>
      </c>
      <c r="KH542">
        <v>26.2258</v>
      </c>
      <c r="KI542">
        <v>738.011</v>
      </c>
      <c r="KJ542">
        <v>21.0809</v>
      </c>
      <c r="KK542">
        <v>93.3642</v>
      </c>
      <c r="KL542">
        <v>98.7628</v>
      </c>
    </row>
    <row r="543" spans="1:298">
      <c r="A543">
        <v>527</v>
      </c>
      <c r="B543">
        <v>1758486602.1</v>
      </c>
      <c r="C543">
        <v>17274</v>
      </c>
      <c r="D543" t="s">
        <v>1502</v>
      </c>
      <c r="E543" t="s">
        <v>1503</v>
      </c>
      <c r="F543">
        <v>5</v>
      </c>
      <c r="G543" t="s">
        <v>436</v>
      </c>
      <c r="H543" t="s">
        <v>1413</v>
      </c>
      <c r="I543" t="s">
        <v>438</v>
      </c>
      <c r="J543">
        <v>1758486593.94615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738.51098629264</v>
      </c>
      <c r="AL543">
        <v>709.288642424243</v>
      </c>
      <c r="AM543">
        <v>3.43876233766226</v>
      </c>
      <c r="AN543">
        <v>63.94</v>
      </c>
      <c r="AO543">
        <f>(AQ543 - AP543 + DZ543*1E3/(8.314*(EB543+273.15)) * AS543/DY543 * AR543) * DY543/(100*DM543) * 1000/(1000 - AQ543)</f>
        <v>0</v>
      </c>
      <c r="AP543">
        <v>21.0859809175983</v>
      </c>
      <c r="AQ543">
        <v>23.4380006993007</v>
      </c>
      <c r="AR543">
        <v>-6.61926600421997e-05</v>
      </c>
      <c r="AS543">
        <v>94.9993966536346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3.46</v>
      </c>
      <c r="DN543">
        <v>0.5</v>
      </c>
      <c r="DO543" t="s">
        <v>440</v>
      </c>
      <c r="DP543">
        <v>2</v>
      </c>
      <c r="DQ543" t="b">
        <v>1</v>
      </c>
      <c r="DR543">
        <v>1758486593.94615</v>
      </c>
      <c r="DS543">
        <v>669.368461538462</v>
      </c>
      <c r="DT543">
        <v>706.781846153846</v>
      </c>
      <c r="DU543">
        <v>23.4464307692308</v>
      </c>
      <c r="DV543">
        <v>21.0843769230769</v>
      </c>
      <c r="DW543">
        <v>662.996307692308</v>
      </c>
      <c r="DX543">
        <v>23.1174230769231</v>
      </c>
      <c r="DY543">
        <v>499.986538461538</v>
      </c>
      <c r="DZ543">
        <v>89.9128076923077</v>
      </c>
      <c r="EA543">
        <v>0.0353861615384615</v>
      </c>
      <c r="EB543">
        <v>29.7827230769231</v>
      </c>
      <c r="EC543">
        <v>30.0281692307692</v>
      </c>
      <c r="ED543">
        <v>999.9</v>
      </c>
      <c r="EE543">
        <v>0</v>
      </c>
      <c r="EF543">
        <v>0</v>
      </c>
      <c r="EG543">
        <v>10012.3992307692</v>
      </c>
      <c r="EH543">
        <v>0</v>
      </c>
      <c r="EI543">
        <v>12.2371384615385</v>
      </c>
      <c r="EJ543">
        <v>-37.4134</v>
      </c>
      <c r="EK543">
        <v>685.439538461538</v>
      </c>
      <c r="EL543">
        <v>722.004923076923</v>
      </c>
      <c r="EM543">
        <v>2.36206384615385</v>
      </c>
      <c r="EN543">
        <v>706.781846153846</v>
      </c>
      <c r="EO543">
        <v>21.0843769230769</v>
      </c>
      <c r="EP543">
        <v>2.10813384615385</v>
      </c>
      <c r="EQ543">
        <v>1.89575461538462</v>
      </c>
      <c r="ER543">
        <v>18.2807769230769</v>
      </c>
      <c r="ES543">
        <v>16.5995307692308</v>
      </c>
      <c r="ET543">
        <v>1999.97461538462</v>
      </c>
      <c r="EU543">
        <v>0.980004538461538</v>
      </c>
      <c r="EV543">
        <v>0.0199953461538462</v>
      </c>
      <c r="EW543">
        <v>0</v>
      </c>
      <c r="EX543">
        <v>488.989307692308</v>
      </c>
      <c r="EY543">
        <v>5.00016</v>
      </c>
      <c r="EZ543">
        <v>10242.5923076923</v>
      </c>
      <c r="FA543">
        <v>18233.9846153846</v>
      </c>
      <c r="FB543">
        <v>48.875</v>
      </c>
      <c r="FC543">
        <v>49.1918461538462</v>
      </c>
      <c r="FD543">
        <v>49.3072307692308</v>
      </c>
      <c r="FE543">
        <v>48.8024615384615</v>
      </c>
      <c r="FF543">
        <v>50.6536153846154</v>
      </c>
      <c r="FG543">
        <v>1955.08461538462</v>
      </c>
      <c r="FH543">
        <v>39.89</v>
      </c>
      <c r="FI543">
        <v>0</v>
      </c>
      <c r="FJ543">
        <v>1758486603.2</v>
      </c>
      <c r="FK543">
        <v>0</v>
      </c>
      <c r="FL543">
        <v>488.97232</v>
      </c>
      <c r="FM543">
        <v>0.808307695419193</v>
      </c>
      <c r="FN543">
        <v>12.5692307704559</v>
      </c>
      <c r="FO543">
        <v>10242.808</v>
      </c>
      <c r="FP543">
        <v>15</v>
      </c>
      <c r="FQ543">
        <v>0</v>
      </c>
      <c r="FR543" t="s">
        <v>441</v>
      </c>
      <c r="FS543">
        <v>1747249705.1</v>
      </c>
      <c r="FT543">
        <v>1747249711.1</v>
      </c>
      <c r="FU543">
        <v>0</v>
      </c>
      <c r="FV543">
        <v>0.871</v>
      </c>
      <c r="FW543">
        <v>0.066</v>
      </c>
      <c r="FX543">
        <v>5.486</v>
      </c>
      <c r="FY543">
        <v>0.145</v>
      </c>
      <c r="FZ543">
        <v>420</v>
      </c>
      <c r="GA543">
        <v>16</v>
      </c>
      <c r="GB543">
        <v>0.27</v>
      </c>
      <c r="GC543">
        <v>0.16</v>
      </c>
      <c r="GD543">
        <v>-37.6784047619048</v>
      </c>
      <c r="GE543">
        <v>2.74907532467533</v>
      </c>
      <c r="GF543">
        <v>0.772480867678744</v>
      </c>
      <c r="GG543">
        <v>0</v>
      </c>
      <c r="GH543">
        <v>488.948676470588</v>
      </c>
      <c r="GI543">
        <v>0.152100842273855</v>
      </c>
      <c r="GJ543">
        <v>0.201447660782154</v>
      </c>
      <c r="GK543">
        <v>-1</v>
      </c>
      <c r="GL543">
        <v>2.36373523809524</v>
      </c>
      <c r="GM543">
        <v>-0.0324389610389584</v>
      </c>
      <c r="GN543">
        <v>0.00532953551004537</v>
      </c>
      <c r="GO543">
        <v>1</v>
      </c>
      <c r="GP543">
        <v>1</v>
      </c>
      <c r="GQ543">
        <v>2</v>
      </c>
      <c r="GR543" t="s">
        <v>448</v>
      </c>
      <c r="GS543">
        <v>3.1256</v>
      </c>
      <c r="GT543">
        <v>2.66099</v>
      </c>
      <c r="GU543">
        <v>0.128057</v>
      </c>
      <c r="GV543">
        <v>0.133379</v>
      </c>
      <c r="GW543">
        <v>0.0993805</v>
      </c>
      <c r="GX543">
        <v>0.0925733</v>
      </c>
      <c r="GY543">
        <v>22529.4</v>
      </c>
      <c r="GZ543">
        <v>21150.8</v>
      </c>
      <c r="HA543">
        <v>23105.8</v>
      </c>
      <c r="HB543">
        <v>23763.4</v>
      </c>
      <c r="HC543">
        <v>35469.4</v>
      </c>
      <c r="HD543">
        <v>35697.1</v>
      </c>
      <c r="HE543">
        <v>41658.2</v>
      </c>
      <c r="HF543">
        <v>42377.3</v>
      </c>
      <c r="HG543">
        <v>1.90707</v>
      </c>
      <c r="HH543">
        <v>1.79877</v>
      </c>
      <c r="HI543">
        <v>0.16129</v>
      </c>
      <c r="HJ543">
        <v>0</v>
      </c>
      <c r="HK543">
        <v>27.3942</v>
      </c>
      <c r="HL543">
        <v>999.9</v>
      </c>
      <c r="HM543">
        <v>51.691</v>
      </c>
      <c r="HN543">
        <v>30.675</v>
      </c>
      <c r="HO543">
        <v>25.4588</v>
      </c>
      <c r="HP543">
        <v>54.4532</v>
      </c>
      <c r="HQ543">
        <v>42.6402</v>
      </c>
      <c r="HR543">
        <v>1</v>
      </c>
      <c r="HS543">
        <v>0.0341489</v>
      </c>
      <c r="HT543">
        <v>0.688007</v>
      </c>
      <c r="HU543">
        <v>20.216</v>
      </c>
      <c r="HV543">
        <v>5.23301</v>
      </c>
      <c r="HW543">
        <v>11.992</v>
      </c>
      <c r="HX543">
        <v>4.9556</v>
      </c>
      <c r="HY543">
        <v>3.3039</v>
      </c>
      <c r="HZ543">
        <v>999.9</v>
      </c>
      <c r="IA543">
        <v>9999</v>
      </c>
      <c r="IB543">
        <v>9999</v>
      </c>
      <c r="IC543">
        <v>9999</v>
      </c>
      <c r="ID543">
        <v>1.86858</v>
      </c>
      <c r="IE543">
        <v>1.86431</v>
      </c>
      <c r="IF543">
        <v>1.87181</v>
      </c>
      <c r="IG543">
        <v>1.86276</v>
      </c>
      <c r="IH543">
        <v>1.86218</v>
      </c>
      <c r="II543">
        <v>1.86859</v>
      </c>
      <c r="IJ543">
        <v>1.85883</v>
      </c>
      <c r="IK543">
        <v>1.8651</v>
      </c>
      <c r="IL543">
        <v>5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6.438</v>
      </c>
      <c r="IZ543">
        <v>0.3288</v>
      </c>
      <c r="JA543">
        <v>4.24591870636989</v>
      </c>
      <c r="JB543">
        <v>0.00406324532283829</v>
      </c>
      <c r="JC543">
        <v>-1.45373754250553e-06</v>
      </c>
      <c r="JD543">
        <v>2.45784242640463e-10</v>
      </c>
      <c r="JE543">
        <v>0.0444475935836347</v>
      </c>
      <c r="JF543">
        <v>0.00491888386651684</v>
      </c>
      <c r="JG543">
        <v>0.000226889049496401</v>
      </c>
      <c r="JH543">
        <v>4.01595507822366e-06</v>
      </c>
      <c r="JI543">
        <v>-0</v>
      </c>
      <c r="JJ543">
        <v>2035</v>
      </c>
      <c r="JK543">
        <v>2</v>
      </c>
      <c r="JL543">
        <v>30</v>
      </c>
      <c r="JM543">
        <v>187281.6</v>
      </c>
      <c r="JN543">
        <v>187281.5</v>
      </c>
      <c r="JO543">
        <v>1.60034</v>
      </c>
      <c r="JP543">
        <v>2.37061</v>
      </c>
      <c r="JQ543">
        <v>1.4978</v>
      </c>
      <c r="JR543">
        <v>2.32666</v>
      </c>
      <c r="JS543">
        <v>1.54419</v>
      </c>
      <c r="JT543">
        <v>2.35352</v>
      </c>
      <c r="JU543">
        <v>36.105</v>
      </c>
      <c r="JV543">
        <v>24.1225</v>
      </c>
      <c r="JW543">
        <v>18</v>
      </c>
      <c r="JX543">
        <v>547.8</v>
      </c>
      <c r="JY543">
        <v>422.257</v>
      </c>
      <c r="JZ543">
        <v>26.2104</v>
      </c>
      <c r="KA543">
        <v>28.0087</v>
      </c>
      <c r="KB543">
        <v>29.9999</v>
      </c>
      <c r="KC543">
        <v>27.9761</v>
      </c>
      <c r="KD543">
        <v>28.0036</v>
      </c>
      <c r="KE543">
        <v>32.2054</v>
      </c>
      <c r="KF543">
        <v>30.371</v>
      </c>
      <c r="KG543">
        <v>57.3521</v>
      </c>
      <c r="KH543">
        <v>26.1979</v>
      </c>
      <c r="KI543">
        <v>759.295</v>
      </c>
      <c r="KJ543">
        <v>21.0809</v>
      </c>
      <c r="KK543">
        <v>93.3651</v>
      </c>
      <c r="KL543">
        <v>98.7629</v>
      </c>
    </row>
    <row r="544" spans="1:298">
      <c r="A544">
        <v>528</v>
      </c>
      <c r="B544">
        <v>1758486607.1</v>
      </c>
      <c r="C544">
        <v>17279</v>
      </c>
      <c r="D544" t="s">
        <v>1504</v>
      </c>
      <c r="E544" t="s">
        <v>1505</v>
      </c>
      <c r="F544">
        <v>5</v>
      </c>
      <c r="G544" t="s">
        <v>436</v>
      </c>
      <c r="H544" t="s">
        <v>1413</v>
      </c>
      <c r="I544" t="s">
        <v>438</v>
      </c>
      <c r="J544">
        <v>1758486598.94615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754.772557838961</v>
      </c>
      <c r="AL544">
        <v>725.800557575757</v>
      </c>
      <c r="AM544">
        <v>3.27049956709938</v>
      </c>
      <c r="AN544">
        <v>63.94</v>
      </c>
      <c r="AO544">
        <f>(AQ544 - AP544 + DZ544*1E3/(8.314*(EB544+273.15)) * AS544/DY544 * AR544) * DY544/(100*DM544) * 1000/(1000 - AQ544)</f>
        <v>0</v>
      </c>
      <c r="AP544">
        <v>21.0857887208033</v>
      </c>
      <c r="AQ544">
        <v>23.4271636363637</v>
      </c>
      <c r="AR544">
        <v>-8.29605368580781e-05</v>
      </c>
      <c r="AS544">
        <v>94.9993966536346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3.46</v>
      </c>
      <c r="DN544">
        <v>0.5</v>
      </c>
      <c r="DO544" t="s">
        <v>440</v>
      </c>
      <c r="DP544">
        <v>2</v>
      </c>
      <c r="DQ544" t="b">
        <v>1</v>
      </c>
      <c r="DR544">
        <v>1758486598.94615</v>
      </c>
      <c r="DS544">
        <v>685.561538461538</v>
      </c>
      <c r="DT544">
        <v>722.966615384615</v>
      </c>
      <c r="DU544">
        <v>23.4405153846154</v>
      </c>
      <c r="DV544">
        <v>21.0854307692308</v>
      </c>
      <c r="DW544">
        <v>679.149923076923</v>
      </c>
      <c r="DX544">
        <v>23.1116307692308</v>
      </c>
      <c r="DY544">
        <v>500.003153846154</v>
      </c>
      <c r="DZ544">
        <v>89.9124692307692</v>
      </c>
      <c r="EA544">
        <v>0.0353642384615385</v>
      </c>
      <c r="EB544">
        <v>29.7749538461538</v>
      </c>
      <c r="EC544">
        <v>30.0255692307692</v>
      </c>
      <c r="ED544">
        <v>999.9</v>
      </c>
      <c r="EE544">
        <v>0</v>
      </c>
      <c r="EF544">
        <v>0</v>
      </c>
      <c r="EG544">
        <v>10012.9307692308</v>
      </c>
      <c r="EH544">
        <v>0</v>
      </c>
      <c r="EI544">
        <v>12.2371384615385</v>
      </c>
      <c r="EJ544">
        <v>-37.4051923076923</v>
      </c>
      <c r="EK544">
        <v>702.017076923077</v>
      </c>
      <c r="EL544">
        <v>738.539153846154</v>
      </c>
      <c r="EM544">
        <v>2.35508307692308</v>
      </c>
      <c r="EN544">
        <v>722.966615384615</v>
      </c>
      <c r="EO544">
        <v>21.0854307692308</v>
      </c>
      <c r="EP544">
        <v>2.10759307692308</v>
      </c>
      <c r="EQ544">
        <v>1.89584230769231</v>
      </c>
      <c r="ER544">
        <v>18.2767</v>
      </c>
      <c r="ES544">
        <v>16.6002538461538</v>
      </c>
      <c r="ET544">
        <v>1999.95538461539</v>
      </c>
      <c r="EU544">
        <v>0.980004384615385</v>
      </c>
      <c r="EV544">
        <v>0.0199955615384615</v>
      </c>
      <c r="EW544">
        <v>0</v>
      </c>
      <c r="EX544">
        <v>489.029</v>
      </c>
      <c r="EY544">
        <v>5.00016</v>
      </c>
      <c r="EZ544">
        <v>10243.6615384615</v>
      </c>
      <c r="FA544">
        <v>18233.7923076923</v>
      </c>
      <c r="FB544">
        <v>48.875</v>
      </c>
      <c r="FC544">
        <v>49.187</v>
      </c>
      <c r="FD544">
        <v>49.2976923076923</v>
      </c>
      <c r="FE544">
        <v>48.8024615384615</v>
      </c>
      <c r="FF544">
        <v>50.6393076923077</v>
      </c>
      <c r="FG544">
        <v>1955.06538461538</v>
      </c>
      <c r="FH544">
        <v>39.89</v>
      </c>
      <c r="FI544">
        <v>0</v>
      </c>
      <c r="FJ544">
        <v>1758486608.6</v>
      </c>
      <c r="FK544">
        <v>0</v>
      </c>
      <c r="FL544">
        <v>489.018769230769</v>
      </c>
      <c r="FM544">
        <v>0.676649574982929</v>
      </c>
      <c r="FN544">
        <v>17.0119657744245</v>
      </c>
      <c r="FO544">
        <v>10243.9461538462</v>
      </c>
      <c r="FP544">
        <v>15</v>
      </c>
      <c r="FQ544">
        <v>0</v>
      </c>
      <c r="FR544" t="s">
        <v>441</v>
      </c>
      <c r="FS544">
        <v>1747249705.1</v>
      </c>
      <c r="FT544">
        <v>1747249711.1</v>
      </c>
      <c r="FU544">
        <v>0</v>
      </c>
      <c r="FV544">
        <v>0.871</v>
      </c>
      <c r="FW544">
        <v>0.066</v>
      </c>
      <c r="FX544">
        <v>5.486</v>
      </c>
      <c r="FY544">
        <v>0.145</v>
      </c>
      <c r="FZ544">
        <v>420</v>
      </c>
      <c r="GA544">
        <v>16</v>
      </c>
      <c r="GB544">
        <v>0.27</v>
      </c>
      <c r="GC544">
        <v>0.16</v>
      </c>
      <c r="GD544">
        <v>-37.4074</v>
      </c>
      <c r="GE544">
        <v>-1.7176987012988</v>
      </c>
      <c r="GF544">
        <v>0.622816550228151</v>
      </c>
      <c r="GG544">
        <v>0</v>
      </c>
      <c r="GH544">
        <v>488.996764705882</v>
      </c>
      <c r="GI544">
        <v>0.516210848455043</v>
      </c>
      <c r="GJ544">
        <v>0.212343514537385</v>
      </c>
      <c r="GK544">
        <v>-1</v>
      </c>
      <c r="GL544">
        <v>2.35824476190476</v>
      </c>
      <c r="GM544">
        <v>-0.0807732467532509</v>
      </c>
      <c r="GN544">
        <v>0.00863725795280601</v>
      </c>
      <c r="GO544">
        <v>1</v>
      </c>
      <c r="GP544">
        <v>1</v>
      </c>
      <c r="GQ544">
        <v>2</v>
      </c>
      <c r="GR544" t="s">
        <v>448</v>
      </c>
      <c r="GS544">
        <v>3.12552</v>
      </c>
      <c r="GT544">
        <v>2.6611</v>
      </c>
      <c r="GU544">
        <v>0.130099</v>
      </c>
      <c r="GV544">
        <v>0.135571</v>
      </c>
      <c r="GW544">
        <v>0.0993504</v>
      </c>
      <c r="GX544">
        <v>0.0925715</v>
      </c>
      <c r="GY544">
        <v>22476.4</v>
      </c>
      <c r="GZ544">
        <v>21097.9</v>
      </c>
      <c r="HA544">
        <v>23105.6</v>
      </c>
      <c r="HB544">
        <v>23764.1</v>
      </c>
      <c r="HC544">
        <v>35471.1</v>
      </c>
      <c r="HD544">
        <v>35698.2</v>
      </c>
      <c r="HE544">
        <v>41658.7</v>
      </c>
      <c r="HF544">
        <v>42378.4</v>
      </c>
      <c r="HG544">
        <v>1.90702</v>
      </c>
      <c r="HH544">
        <v>1.7991</v>
      </c>
      <c r="HI544">
        <v>0.16173</v>
      </c>
      <c r="HJ544">
        <v>0</v>
      </c>
      <c r="HK544">
        <v>27.3906</v>
      </c>
      <c r="HL544">
        <v>999.9</v>
      </c>
      <c r="HM544">
        <v>51.691</v>
      </c>
      <c r="HN544">
        <v>30.665</v>
      </c>
      <c r="HO544">
        <v>25.4454</v>
      </c>
      <c r="HP544">
        <v>54.1632</v>
      </c>
      <c r="HQ544">
        <v>42.5801</v>
      </c>
      <c r="HR544">
        <v>1</v>
      </c>
      <c r="HS544">
        <v>0.0341641</v>
      </c>
      <c r="HT544">
        <v>0.682977</v>
      </c>
      <c r="HU544">
        <v>20.2162</v>
      </c>
      <c r="HV544">
        <v>5.23361</v>
      </c>
      <c r="HW544">
        <v>11.992</v>
      </c>
      <c r="HX544">
        <v>4.9557</v>
      </c>
      <c r="HY544">
        <v>3.30393</v>
      </c>
      <c r="HZ544">
        <v>999.9</v>
      </c>
      <c r="IA544">
        <v>9999</v>
      </c>
      <c r="IB544">
        <v>9999</v>
      </c>
      <c r="IC544">
        <v>9999</v>
      </c>
      <c r="ID544">
        <v>1.86856</v>
      </c>
      <c r="IE544">
        <v>1.86428</v>
      </c>
      <c r="IF544">
        <v>1.87181</v>
      </c>
      <c r="IG544">
        <v>1.86276</v>
      </c>
      <c r="IH544">
        <v>1.86218</v>
      </c>
      <c r="II544">
        <v>1.86859</v>
      </c>
      <c r="IJ544">
        <v>1.85881</v>
      </c>
      <c r="IK544">
        <v>1.86509</v>
      </c>
      <c r="IL544">
        <v>5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6.476</v>
      </c>
      <c r="IZ544">
        <v>0.3286</v>
      </c>
      <c r="JA544">
        <v>4.24591870636989</v>
      </c>
      <c r="JB544">
        <v>0.00406324532283829</v>
      </c>
      <c r="JC544">
        <v>-1.45373754250553e-06</v>
      </c>
      <c r="JD544">
        <v>2.45784242640463e-10</v>
      </c>
      <c r="JE544">
        <v>0.0444475935836347</v>
      </c>
      <c r="JF544">
        <v>0.00491888386651684</v>
      </c>
      <c r="JG544">
        <v>0.000226889049496401</v>
      </c>
      <c r="JH544">
        <v>4.01595507822366e-06</v>
      </c>
      <c r="JI544">
        <v>-0</v>
      </c>
      <c r="JJ544">
        <v>2035</v>
      </c>
      <c r="JK544">
        <v>2</v>
      </c>
      <c r="JL544">
        <v>30</v>
      </c>
      <c r="JM544">
        <v>187281.7</v>
      </c>
      <c r="JN544">
        <v>187281.6</v>
      </c>
      <c r="JO544">
        <v>1.63818</v>
      </c>
      <c r="JP544">
        <v>2.35962</v>
      </c>
      <c r="JQ544">
        <v>1.4978</v>
      </c>
      <c r="JR544">
        <v>2.32544</v>
      </c>
      <c r="JS544">
        <v>1.54419</v>
      </c>
      <c r="JT544">
        <v>2.36206</v>
      </c>
      <c r="JU544">
        <v>36.105</v>
      </c>
      <c r="JV544">
        <v>24.1225</v>
      </c>
      <c r="JW544">
        <v>18</v>
      </c>
      <c r="JX544">
        <v>547.742</v>
      </c>
      <c r="JY544">
        <v>422.421</v>
      </c>
      <c r="JZ544">
        <v>26.1841</v>
      </c>
      <c r="KA544">
        <v>28.006</v>
      </c>
      <c r="KB544">
        <v>29.9999</v>
      </c>
      <c r="KC544">
        <v>27.9731</v>
      </c>
      <c r="KD544">
        <v>28.0001</v>
      </c>
      <c r="KE544">
        <v>32.8226</v>
      </c>
      <c r="KF544">
        <v>30.371</v>
      </c>
      <c r="KG544">
        <v>57.3521</v>
      </c>
      <c r="KH544">
        <v>26.1745</v>
      </c>
      <c r="KI544">
        <v>772.857</v>
      </c>
      <c r="KJ544">
        <v>21.0809</v>
      </c>
      <c r="KK544">
        <v>93.3655</v>
      </c>
      <c r="KL544">
        <v>98.7655</v>
      </c>
    </row>
    <row r="545" spans="1:298">
      <c r="A545">
        <v>529</v>
      </c>
      <c r="B545">
        <v>1758486612.1</v>
      </c>
      <c r="C545">
        <v>17284</v>
      </c>
      <c r="D545" t="s">
        <v>1506</v>
      </c>
      <c r="E545" t="s">
        <v>1507</v>
      </c>
      <c r="F545">
        <v>5</v>
      </c>
      <c r="G545" t="s">
        <v>436</v>
      </c>
      <c r="H545" t="s">
        <v>1413</v>
      </c>
      <c r="I545" t="s">
        <v>438</v>
      </c>
      <c r="J545">
        <v>1758486603.94615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773.670392813853</v>
      </c>
      <c r="AL545">
        <v>743.809878787878</v>
      </c>
      <c r="AM545">
        <v>3.67033549783542</v>
      </c>
      <c r="AN545">
        <v>63.94</v>
      </c>
      <c r="AO545">
        <f>(AQ545 - AP545 + DZ545*1E3/(8.314*(EB545+273.15)) * AS545/DY545 * AR545) * DY545/(100*DM545) * 1000/(1000 - AQ545)</f>
        <v>0</v>
      </c>
      <c r="AP545">
        <v>21.0853913125538</v>
      </c>
      <c r="AQ545">
        <v>23.4153671328671</v>
      </c>
      <c r="AR545">
        <v>-9.04387959482831e-05</v>
      </c>
      <c r="AS545">
        <v>94.9993966536346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3.46</v>
      </c>
      <c r="DN545">
        <v>0.5</v>
      </c>
      <c r="DO545" t="s">
        <v>440</v>
      </c>
      <c r="DP545">
        <v>2</v>
      </c>
      <c r="DQ545" t="b">
        <v>1</v>
      </c>
      <c r="DR545">
        <v>1758486603.94615</v>
      </c>
      <c r="DS545">
        <v>702.028230769231</v>
      </c>
      <c r="DT545">
        <v>740.294384615385</v>
      </c>
      <c r="DU545">
        <v>23.4310769230769</v>
      </c>
      <c r="DV545">
        <v>21.0856076923077</v>
      </c>
      <c r="DW545">
        <v>695.576923076923</v>
      </c>
      <c r="DX545">
        <v>23.1023923076923</v>
      </c>
      <c r="DY545">
        <v>499.993153846154</v>
      </c>
      <c r="DZ545">
        <v>89.9117384615385</v>
      </c>
      <c r="EA545">
        <v>0.0354348461538462</v>
      </c>
      <c r="EB545">
        <v>29.7683923076923</v>
      </c>
      <c r="EC545">
        <v>30.0244</v>
      </c>
      <c r="ED545">
        <v>999.9</v>
      </c>
      <c r="EE545">
        <v>0</v>
      </c>
      <c r="EF545">
        <v>0</v>
      </c>
      <c r="EG545">
        <v>10013.0753846154</v>
      </c>
      <c r="EH545">
        <v>0</v>
      </c>
      <c r="EI545">
        <v>12.2337153846154</v>
      </c>
      <c r="EJ545">
        <v>-38.2662461538462</v>
      </c>
      <c r="EK545">
        <v>718.872076923077</v>
      </c>
      <c r="EL545">
        <v>756.240230769231</v>
      </c>
      <c r="EM545">
        <v>2.34546615384615</v>
      </c>
      <c r="EN545">
        <v>740.294384615385</v>
      </c>
      <c r="EO545">
        <v>21.0856076923077</v>
      </c>
      <c r="EP545">
        <v>2.10672769230769</v>
      </c>
      <c r="EQ545">
        <v>1.89584153846154</v>
      </c>
      <c r="ER545">
        <v>18.2701538461538</v>
      </c>
      <c r="ES545">
        <v>16.6002461538462</v>
      </c>
      <c r="ET545">
        <v>1999.95923076923</v>
      </c>
      <c r="EU545">
        <v>0.980004384615385</v>
      </c>
      <c r="EV545">
        <v>0.0199955615384615</v>
      </c>
      <c r="EW545">
        <v>0</v>
      </c>
      <c r="EX545">
        <v>489.044615384615</v>
      </c>
      <c r="EY545">
        <v>5.00016</v>
      </c>
      <c r="EZ545">
        <v>10244.8769230769</v>
      </c>
      <c r="FA545">
        <v>18233.8307692308</v>
      </c>
      <c r="FB545">
        <v>48.8653076923077</v>
      </c>
      <c r="FC545">
        <v>49.187</v>
      </c>
      <c r="FD545">
        <v>49.2929230769231</v>
      </c>
      <c r="FE545">
        <v>48.7881538461538</v>
      </c>
      <c r="FF545">
        <v>50.6345384615385</v>
      </c>
      <c r="FG545">
        <v>1955.06923076923</v>
      </c>
      <c r="FH545">
        <v>39.89</v>
      </c>
      <c r="FI545">
        <v>0</v>
      </c>
      <c r="FJ545">
        <v>1758486613.4</v>
      </c>
      <c r="FK545">
        <v>0</v>
      </c>
      <c r="FL545">
        <v>489.056192307692</v>
      </c>
      <c r="FM545">
        <v>0.634564101497348</v>
      </c>
      <c r="FN545">
        <v>15.8837606598483</v>
      </c>
      <c r="FO545">
        <v>10245.1538461538</v>
      </c>
      <c r="FP545">
        <v>15</v>
      </c>
      <c r="FQ545">
        <v>0</v>
      </c>
      <c r="FR545" t="s">
        <v>441</v>
      </c>
      <c r="FS545">
        <v>1747249705.1</v>
      </c>
      <c r="FT545">
        <v>1747249711.1</v>
      </c>
      <c r="FU545">
        <v>0</v>
      </c>
      <c r="FV545">
        <v>0.871</v>
      </c>
      <c r="FW545">
        <v>0.066</v>
      </c>
      <c r="FX545">
        <v>5.486</v>
      </c>
      <c r="FY545">
        <v>0.145</v>
      </c>
      <c r="FZ545">
        <v>420</v>
      </c>
      <c r="GA545">
        <v>16</v>
      </c>
      <c r="GB545">
        <v>0.27</v>
      </c>
      <c r="GC545">
        <v>0.16</v>
      </c>
      <c r="GD545">
        <v>-37.7894857142857</v>
      </c>
      <c r="GE545">
        <v>-7.81374545454549</v>
      </c>
      <c r="GF545">
        <v>1.0358307856318</v>
      </c>
      <c r="GG545">
        <v>0</v>
      </c>
      <c r="GH545">
        <v>489.022294117647</v>
      </c>
      <c r="GI545">
        <v>0.57402597603199</v>
      </c>
      <c r="GJ545">
        <v>0.210395779622699</v>
      </c>
      <c r="GK545">
        <v>-1</v>
      </c>
      <c r="GL545">
        <v>2.35250523809524</v>
      </c>
      <c r="GM545">
        <v>-0.110022077922078</v>
      </c>
      <c r="GN545">
        <v>0.0111893983067509</v>
      </c>
      <c r="GO545">
        <v>0</v>
      </c>
      <c r="GP545">
        <v>0</v>
      </c>
      <c r="GQ545">
        <v>2</v>
      </c>
      <c r="GR545" t="s">
        <v>467</v>
      </c>
      <c r="GS545">
        <v>3.12549</v>
      </c>
      <c r="GT545">
        <v>2.66104</v>
      </c>
      <c r="GU545">
        <v>0.132336</v>
      </c>
      <c r="GV545">
        <v>0.137632</v>
      </c>
      <c r="GW545">
        <v>0.0993196</v>
      </c>
      <c r="GX545">
        <v>0.0925722</v>
      </c>
      <c r="GY545">
        <v>22419.1</v>
      </c>
      <c r="GZ545">
        <v>21047.2</v>
      </c>
      <c r="HA545">
        <v>23106.1</v>
      </c>
      <c r="HB545">
        <v>23763.6</v>
      </c>
      <c r="HC545">
        <v>35472.7</v>
      </c>
      <c r="HD545">
        <v>35698.1</v>
      </c>
      <c r="HE545">
        <v>41658.8</v>
      </c>
      <c r="HF545">
        <v>42378.1</v>
      </c>
      <c r="HG545">
        <v>1.90685</v>
      </c>
      <c r="HH545">
        <v>1.79897</v>
      </c>
      <c r="HI545">
        <v>0.161432</v>
      </c>
      <c r="HJ545">
        <v>0</v>
      </c>
      <c r="HK545">
        <v>27.3862</v>
      </c>
      <c r="HL545">
        <v>999.9</v>
      </c>
      <c r="HM545">
        <v>51.691</v>
      </c>
      <c r="HN545">
        <v>30.665</v>
      </c>
      <c r="HO545">
        <v>25.4453</v>
      </c>
      <c r="HP545">
        <v>53.7532</v>
      </c>
      <c r="HQ545">
        <v>42.7204</v>
      </c>
      <c r="HR545">
        <v>1</v>
      </c>
      <c r="HS545">
        <v>0.0341286</v>
      </c>
      <c r="HT545">
        <v>0.696599</v>
      </c>
      <c r="HU545">
        <v>20.2162</v>
      </c>
      <c r="HV545">
        <v>5.23376</v>
      </c>
      <c r="HW545">
        <v>11.992</v>
      </c>
      <c r="HX545">
        <v>4.9555</v>
      </c>
      <c r="HY545">
        <v>3.30395</v>
      </c>
      <c r="HZ545">
        <v>999.9</v>
      </c>
      <c r="IA545">
        <v>9999</v>
      </c>
      <c r="IB545">
        <v>9999</v>
      </c>
      <c r="IC545">
        <v>9999</v>
      </c>
      <c r="ID545">
        <v>1.86856</v>
      </c>
      <c r="IE545">
        <v>1.86426</v>
      </c>
      <c r="IF545">
        <v>1.87181</v>
      </c>
      <c r="IG545">
        <v>1.86277</v>
      </c>
      <c r="IH545">
        <v>1.86218</v>
      </c>
      <c r="II545">
        <v>1.86859</v>
      </c>
      <c r="IJ545">
        <v>1.85879</v>
      </c>
      <c r="IK545">
        <v>1.86509</v>
      </c>
      <c r="IL545">
        <v>5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6.518</v>
      </c>
      <c r="IZ545">
        <v>0.3283</v>
      </c>
      <c r="JA545">
        <v>4.24591870636989</v>
      </c>
      <c r="JB545">
        <v>0.00406324532283829</v>
      </c>
      <c r="JC545">
        <v>-1.45373754250553e-06</v>
      </c>
      <c r="JD545">
        <v>2.45784242640463e-10</v>
      </c>
      <c r="JE545">
        <v>0.0444475935836347</v>
      </c>
      <c r="JF545">
        <v>0.00491888386651684</v>
      </c>
      <c r="JG545">
        <v>0.000226889049496401</v>
      </c>
      <c r="JH545">
        <v>4.01595507822366e-06</v>
      </c>
      <c r="JI545">
        <v>-0</v>
      </c>
      <c r="JJ545">
        <v>2035</v>
      </c>
      <c r="JK545">
        <v>2</v>
      </c>
      <c r="JL545">
        <v>30</v>
      </c>
      <c r="JM545">
        <v>187281.8</v>
      </c>
      <c r="JN545">
        <v>187281.7</v>
      </c>
      <c r="JO545">
        <v>1.66626</v>
      </c>
      <c r="JP545">
        <v>2.36328</v>
      </c>
      <c r="JQ545">
        <v>1.4978</v>
      </c>
      <c r="JR545">
        <v>2.32666</v>
      </c>
      <c r="JS545">
        <v>1.54419</v>
      </c>
      <c r="JT545">
        <v>2.3291</v>
      </c>
      <c r="JU545">
        <v>36.105</v>
      </c>
      <c r="JV545">
        <v>24.1225</v>
      </c>
      <c r="JW545">
        <v>18</v>
      </c>
      <c r="JX545">
        <v>547.594</v>
      </c>
      <c r="JY545">
        <v>422.327</v>
      </c>
      <c r="JZ545">
        <v>26.1606</v>
      </c>
      <c r="KA545">
        <v>28.0036</v>
      </c>
      <c r="KB545">
        <v>29.9999</v>
      </c>
      <c r="KC545">
        <v>27.9691</v>
      </c>
      <c r="KD545">
        <v>27.9973</v>
      </c>
      <c r="KE545">
        <v>33.3852</v>
      </c>
      <c r="KF545">
        <v>30.371</v>
      </c>
      <c r="KG545">
        <v>57.3521</v>
      </c>
      <c r="KH545">
        <v>26.1491</v>
      </c>
      <c r="KI545">
        <v>793.06</v>
      </c>
      <c r="KJ545">
        <v>21.0809</v>
      </c>
      <c r="KK545">
        <v>93.3664</v>
      </c>
      <c r="KL545">
        <v>98.7644</v>
      </c>
    </row>
    <row r="546" spans="1:298">
      <c r="A546">
        <v>530</v>
      </c>
      <c r="B546">
        <v>1758486617.1</v>
      </c>
      <c r="C546">
        <v>17289</v>
      </c>
      <c r="D546" t="s">
        <v>1508</v>
      </c>
      <c r="E546" t="s">
        <v>1509</v>
      </c>
      <c r="F546">
        <v>5</v>
      </c>
      <c r="G546" t="s">
        <v>436</v>
      </c>
      <c r="H546" t="s">
        <v>1413</v>
      </c>
      <c r="I546" t="s">
        <v>438</v>
      </c>
      <c r="J546">
        <v>1758486608.94615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790.702830112554</v>
      </c>
      <c r="AL546">
        <v>761.172145454546</v>
      </c>
      <c r="AM546">
        <v>3.44223073593069</v>
      </c>
      <c r="AN546">
        <v>63.94</v>
      </c>
      <c r="AO546">
        <f>(AQ546 - AP546 + DZ546*1E3/(8.314*(EB546+273.15)) * AS546/DY546 * AR546) * DY546/(100*DM546) * 1000/(1000 - AQ546)</f>
        <v>0</v>
      </c>
      <c r="AP546">
        <v>21.0856649802634</v>
      </c>
      <c r="AQ546">
        <v>23.4039307692308</v>
      </c>
      <c r="AR546">
        <v>-8.95721169131475e-05</v>
      </c>
      <c r="AS546">
        <v>94.9993966536346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3.46</v>
      </c>
      <c r="DN546">
        <v>0.5</v>
      </c>
      <c r="DO546" t="s">
        <v>440</v>
      </c>
      <c r="DP546">
        <v>2</v>
      </c>
      <c r="DQ546" t="b">
        <v>1</v>
      </c>
      <c r="DR546">
        <v>1758486608.94615</v>
      </c>
      <c r="DS546">
        <v>718.921076923077</v>
      </c>
      <c r="DT546">
        <v>757.324153846154</v>
      </c>
      <c r="DU546">
        <v>23.4202692307692</v>
      </c>
      <c r="DV546">
        <v>21.0858384615385</v>
      </c>
      <c r="DW546">
        <v>712.429615384615</v>
      </c>
      <c r="DX546">
        <v>23.0918076923077</v>
      </c>
      <c r="DY546">
        <v>500.018307692308</v>
      </c>
      <c r="DZ546">
        <v>89.9115076923077</v>
      </c>
      <c r="EA546">
        <v>0.0353918538461538</v>
      </c>
      <c r="EB546">
        <v>29.7606461538462</v>
      </c>
      <c r="EC546">
        <v>30.0240230769231</v>
      </c>
      <c r="ED546">
        <v>999.9</v>
      </c>
      <c r="EE546">
        <v>0</v>
      </c>
      <c r="EF546">
        <v>0</v>
      </c>
      <c r="EG546">
        <v>10001.1569230769</v>
      </c>
      <c r="EH546">
        <v>0</v>
      </c>
      <c r="EI546">
        <v>12.2369230769231</v>
      </c>
      <c r="EJ546">
        <v>-38.4031384615385</v>
      </c>
      <c r="EK546">
        <v>736.162153846154</v>
      </c>
      <c r="EL546">
        <v>773.637</v>
      </c>
      <c r="EM546">
        <v>2.33443</v>
      </c>
      <c r="EN546">
        <v>757.324153846154</v>
      </c>
      <c r="EO546">
        <v>21.0858384615385</v>
      </c>
      <c r="EP546">
        <v>2.10575076923077</v>
      </c>
      <c r="EQ546">
        <v>1.89585846153846</v>
      </c>
      <c r="ER546">
        <v>18.2627538461538</v>
      </c>
      <c r="ES546">
        <v>16.6003769230769</v>
      </c>
      <c r="ET546">
        <v>2000.00846153846</v>
      </c>
      <c r="EU546">
        <v>0.980004692307692</v>
      </c>
      <c r="EV546">
        <v>0.0199951307692308</v>
      </c>
      <c r="EW546">
        <v>0</v>
      </c>
      <c r="EX546">
        <v>489.093692307692</v>
      </c>
      <c r="EY546">
        <v>5.00016</v>
      </c>
      <c r="EZ546">
        <v>10246.5307692308</v>
      </c>
      <c r="FA546">
        <v>18234.2923076923</v>
      </c>
      <c r="FB546">
        <v>48.8459230769231</v>
      </c>
      <c r="FC546">
        <v>49.187</v>
      </c>
      <c r="FD546">
        <v>49.2786153846154</v>
      </c>
      <c r="FE546">
        <v>48.7738461538462</v>
      </c>
      <c r="FF546">
        <v>50.6297692307692</v>
      </c>
      <c r="FG546">
        <v>1955.11846153846</v>
      </c>
      <c r="FH546">
        <v>39.89</v>
      </c>
      <c r="FI546">
        <v>0</v>
      </c>
      <c r="FJ546">
        <v>1758486618.2</v>
      </c>
      <c r="FK546">
        <v>0</v>
      </c>
      <c r="FL546">
        <v>489.148576923077</v>
      </c>
      <c r="FM546">
        <v>1.04591453126143</v>
      </c>
      <c r="FN546">
        <v>14.8649572235128</v>
      </c>
      <c r="FO546">
        <v>10246.4384615385</v>
      </c>
      <c r="FP546">
        <v>15</v>
      </c>
      <c r="FQ546">
        <v>0</v>
      </c>
      <c r="FR546" t="s">
        <v>441</v>
      </c>
      <c r="FS546">
        <v>1747249705.1</v>
      </c>
      <c r="FT546">
        <v>1747249711.1</v>
      </c>
      <c r="FU546">
        <v>0</v>
      </c>
      <c r="FV546">
        <v>0.871</v>
      </c>
      <c r="FW546">
        <v>0.066</v>
      </c>
      <c r="FX546">
        <v>5.486</v>
      </c>
      <c r="FY546">
        <v>0.145</v>
      </c>
      <c r="FZ546">
        <v>420</v>
      </c>
      <c r="GA546">
        <v>16</v>
      </c>
      <c r="GB546">
        <v>0.27</v>
      </c>
      <c r="GC546">
        <v>0.16</v>
      </c>
      <c r="GD546">
        <v>-38.3086952380952</v>
      </c>
      <c r="GE546">
        <v>-3.76284155844158</v>
      </c>
      <c r="GF546">
        <v>0.787874815700705</v>
      </c>
      <c r="GG546">
        <v>0</v>
      </c>
      <c r="GH546">
        <v>489.099911764706</v>
      </c>
      <c r="GI546">
        <v>1.18950343771422</v>
      </c>
      <c r="GJ546">
        <v>0.255945923475926</v>
      </c>
      <c r="GK546">
        <v>-1</v>
      </c>
      <c r="GL546">
        <v>2.34063333333333</v>
      </c>
      <c r="GM546">
        <v>-0.128682077922074</v>
      </c>
      <c r="GN546">
        <v>0.0130570817615187</v>
      </c>
      <c r="GO546">
        <v>0</v>
      </c>
      <c r="GP546">
        <v>0</v>
      </c>
      <c r="GQ546">
        <v>2</v>
      </c>
      <c r="GR546" t="s">
        <v>467</v>
      </c>
      <c r="GS546">
        <v>3.12542</v>
      </c>
      <c r="GT546">
        <v>2.66081</v>
      </c>
      <c r="GU546">
        <v>0.134438</v>
      </c>
      <c r="GV546">
        <v>0.139731</v>
      </c>
      <c r="GW546">
        <v>0.0992826</v>
      </c>
      <c r="GX546">
        <v>0.0925775</v>
      </c>
      <c r="GY546">
        <v>22365.1</v>
      </c>
      <c r="GZ546">
        <v>20996.4</v>
      </c>
      <c r="HA546">
        <v>23106.4</v>
      </c>
      <c r="HB546">
        <v>23764</v>
      </c>
      <c r="HC546">
        <v>35474.8</v>
      </c>
      <c r="HD546">
        <v>35698.4</v>
      </c>
      <c r="HE546">
        <v>41659.4</v>
      </c>
      <c r="HF546">
        <v>42378.5</v>
      </c>
      <c r="HG546">
        <v>1.90702</v>
      </c>
      <c r="HH546">
        <v>1.79955</v>
      </c>
      <c r="HI546">
        <v>0.162423</v>
      </c>
      <c r="HJ546">
        <v>0</v>
      </c>
      <c r="HK546">
        <v>27.3801</v>
      </c>
      <c r="HL546">
        <v>999.9</v>
      </c>
      <c r="HM546">
        <v>51.691</v>
      </c>
      <c r="HN546">
        <v>30.665</v>
      </c>
      <c r="HO546">
        <v>25.4463</v>
      </c>
      <c r="HP546">
        <v>53.9732</v>
      </c>
      <c r="HQ546">
        <v>42.7484</v>
      </c>
      <c r="HR546">
        <v>1</v>
      </c>
      <c r="HS546">
        <v>0.033595</v>
      </c>
      <c r="HT546">
        <v>0.69912</v>
      </c>
      <c r="HU546">
        <v>20.2162</v>
      </c>
      <c r="HV546">
        <v>5.23331</v>
      </c>
      <c r="HW546">
        <v>11.992</v>
      </c>
      <c r="HX546">
        <v>4.9557</v>
      </c>
      <c r="HY546">
        <v>3.30398</v>
      </c>
      <c r="HZ546">
        <v>999.9</v>
      </c>
      <c r="IA546">
        <v>9999</v>
      </c>
      <c r="IB546">
        <v>9999</v>
      </c>
      <c r="IC546">
        <v>9999</v>
      </c>
      <c r="ID546">
        <v>1.86857</v>
      </c>
      <c r="IE546">
        <v>1.86428</v>
      </c>
      <c r="IF546">
        <v>1.87182</v>
      </c>
      <c r="IG546">
        <v>1.86278</v>
      </c>
      <c r="IH546">
        <v>1.86218</v>
      </c>
      <c r="II546">
        <v>1.86859</v>
      </c>
      <c r="IJ546">
        <v>1.85875</v>
      </c>
      <c r="IK546">
        <v>1.86509</v>
      </c>
      <c r="IL546">
        <v>5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6.557</v>
      </c>
      <c r="IZ546">
        <v>0.3281</v>
      </c>
      <c r="JA546">
        <v>4.24591870636989</v>
      </c>
      <c r="JB546">
        <v>0.00406324532283829</v>
      </c>
      <c r="JC546">
        <v>-1.45373754250553e-06</v>
      </c>
      <c r="JD546">
        <v>2.45784242640463e-10</v>
      </c>
      <c r="JE546">
        <v>0.0444475935836347</v>
      </c>
      <c r="JF546">
        <v>0.00491888386651684</v>
      </c>
      <c r="JG546">
        <v>0.000226889049496401</v>
      </c>
      <c r="JH546">
        <v>4.01595507822366e-06</v>
      </c>
      <c r="JI546">
        <v>-0</v>
      </c>
      <c r="JJ546">
        <v>2035</v>
      </c>
      <c r="JK546">
        <v>2</v>
      </c>
      <c r="JL546">
        <v>30</v>
      </c>
      <c r="JM546">
        <v>187281.9</v>
      </c>
      <c r="JN546">
        <v>187281.8</v>
      </c>
      <c r="JO546">
        <v>1.69922</v>
      </c>
      <c r="JP546">
        <v>2.37671</v>
      </c>
      <c r="JQ546">
        <v>1.49902</v>
      </c>
      <c r="JR546">
        <v>2.32666</v>
      </c>
      <c r="JS546">
        <v>1.54419</v>
      </c>
      <c r="JT546">
        <v>2.30469</v>
      </c>
      <c r="JU546">
        <v>36.0816</v>
      </c>
      <c r="JV546">
        <v>24.1138</v>
      </c>
      <c r="JW546">
        <v>18</v>
      </c>
      <c r="JX546">
        <v>547.682</v>
      </c>
      <c r="JY546">
        <v>422.631</v>
      </c>
      <c r="JZ546">
        <v>26.1351</v>
      </c>
      <c r="KA546">
        <v>28.001</v>
      </c>
      <c r="KB546">
        <v>29.9999</v>
      </c>
      <c r="KC546">
        <v>27.9661</v>
      </c>
      <c r="KD546">
        <v>27.993</v>
      </c>
      <c r="KE546">
        <v>34.0275</v>
      </c>
      <c r="KF546">
        <v>30.371</v>
      </c>
      <c r="KG546">
        <v>57.3521</v>
      </c>
      <c r="KH546">
        <v>26.1275</v>
      </c>
      <c r="KI546">
        <v>806.649</v>
      </c>
      <c r="KJ546">
        <v>21.0809</v>
      </c>
      <c r="KK546">
        <v>93.3677</v>
      </c>
      <c r="KL546">
        <v>98.7655</v>
      </c>
    </row>
    <row r="547" spans="1:298">
      <c r="A547">
        <v>531</v>
      </c>
      <c r="B547">
        <v>1758486622.1</v>
      </c>
      <c r="C547">
        <v>17294</v>
      </c>
      <c r="D547" t="s">
        <v>1510</v>
      </c>
      <c r="E547" t="s">
        <v>1511</v>
      </c>
      <c r="F547">
        <v>5</v>
      </c>
      <c r="G547" t="s">
        <v>436</v>
      </c>
      <c r="H547" t="s">
        <v>1413</v>
      </c>
      <c r="I547" t="s">
        <v>438</v>
      </c>
      <c r="J547">
        <v>1758486613.94615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808.491141281385</v>
      </c>
      <c r="AL547">
        <v>778.96456969697</v>
      </c>
      <c r="AM547">
        <v>3.56880173160167</v>
      </c>
      <c r="AN547">
        <v>63.94</v>
      </c>
      <c r="AO547">
        <f>(AQ547 - AP547 + DZ547*1E3/(8.314*(EB547+273.15)) * AS547/DY547 * AR547) * DY547/(100*DM547) * 1000/(1000 - AQ547)</f>
        <v>0</v>
      </c>
      <c r="AP547">
        <v>21.0862002052153</v>
      </c>
      <c r="AQ547">
        <v>23.3927566433566</v>
      </c>
      <c r="AR547">
        <v>-8.48590935714415e-05</v>
      </c>
      <c r="AS547">
        <v>94.9993966536346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3.46</v>
      </c>
      <c r="DN547">
        <v>0.5</v>
      </c>
      <c r="DO547" t="s">
        <v>440</v>
      </c>
      <c r="DP547">
        <v>2</v>
      </c>
      <c r="DQ547" t="b">
        <v>1</v>
      </c>
      <c r="DR547">
        <v>1758486613.94615</v>
      </c>
      <c r="DS547">
        <v>735.999692307692</v>
      </c>
      <c r="DT547">
        <v>774.816923076923</v>
      </c>
      <c r="DU547">
        <v>23.4090230769231</v>
      </c>
      <c r="DV547">
        <v>21.0857</v>
      </c>
      <c r="DW547">
        <v>729.468153846154</v>
      </c>
      <c r="DX547">
        <v>23.0807923076923</v>
      </c>
      <c r="DY547">
        <v>499.988692307692</v>
      </c>
      <c r="DZ547">
        <v>89.9112615384615</v>
      </c>
      <c r="EA547">
        <v>0.0354585384615385</v>
      </c>
      <c r="EB547">
        <v>29.7523153846154</v>
      </c>
      <c r="EC547">
        <v>30.0243076923077</v>
      </c>
      <c r="ED547">
        <v>999.9</v>
      </c>
      <c r="EE547">
        <v>0</v>
      </c>
      <c r="EF547">
        <v>0</v>
      </c>
      <c r="EG547">
        <v>9993.26769230769</v>
      </c>
      <c r="EH547">
        <v>0</v>
      </c>
      <c r="EI547">
        <v>12.2377769230769</v>
      </c>
      <c r="EJ547">
        <v>-38.8171769230769</v>
      </c>
      <c r="EK547">
        <v>753.641615384615</v>
      </c>
      <c r="EL547">
        <v>791.506307692308</v>
      </c>
      <c r="EM547">
        <v>2.32331615384615</v>
      </c>
      <c r="EN547">
        <v>774.816923076923</v>
      </c>
      <c r="EO547">
        <v>21.0857</v>
      </c>
      <c r="EP547">
        <v>2.10473538461538</v>
      </c>
      <c r="EQ547">
        <v>1.89584153846154</v>
      </c>
      <c r="ER547">
        <v>18.2550461538462</v>
      </c>
      <c r="ES547">
        <v>16.6002384615385</v>
      </c>
      <c r="ET547">
        <v>2000.01</v>
      </c>
      <c r="EU547">
        <v>0.980004692307692</v>
      </c>
      <c r="EV547">
        <v>0.0199951307692308</v>
      </c>
      <c r="EW547">
        <v>0</v>
      </c>
      <c r="EX547">
        <v>489.194307692308</v>
      </c>
      <c r="EY547">
        <v>5.00016</v>
      </c>
      <c r="EZ547">
        <v>10247.7692307692</v>
      </c>
      <c r="FA547">
        <v>18234.3076923077</v>
      </c>
      <c r="FB547">
        <v>48.8265384615385</v>
      </c>
      <c r="FC547">
        <v>49.187</v>
      </c>
      <c r="FD547">
        <v>49.2643076923077</v>
      </c>
      <c r="FE547">
        <v>48.7595384615385</v>
      </c>
      <c r="FF547">
        <v>50.625</v>
      </c>
      <c r="FG547">
        <v>1955.12</v>
      </c>
      <c r="FH547">
        <v>39.89</v>
      </c>
      <c r="FI547">
        <v>0</v>
      </c>
      <c r="FJ547">
        <v>1758486623.6</v>
      </c>
      <c r="FK547">
        <v>0</v>
      </c>
      <c r="FL547">
        <v>489.21156</v>
      </c>
      <c r="FM547">
        <v>1.19899999082149</v>
      </c>
      <c r="FN547">
        <v>16.9153846077897</v>
      </c>
      <c r="FO547">
        <v>10247.912</v>
      </c>
      <c r="FP547">
        <v>15</v>
      </c>
      <c r="FQ547">
        <v>0</v>
      </c>
      <c r="FR547" t="s">
        <v>441</v>
      </c>
      <c r="FS547">
        <v>1747249705.1</v>
      </c>
      <c r="FT547">
        <v>1747249711.1</v>
      </c>
      <c r="FU547">
        <v>0</v>
      </c>
      <c r="FV547">
        <v>0.871</v>
      </c>
      <c r="FW547">
        <v>0.066</v>
      </c>
      <c r="FX547">
        <v>5.486</v>
      </c>
      <c r="FY547">
        <v>0.145</v>
      </c>
      <c r="FZ547">
        <v>420</v>
      </c>
      <c r="GA547">
        <v>16</v>
      </c>
      <c r="GB547">
        <v>0.27</v>
      </c>
      <c r="GC547">
        <v>0.16</v>
      </c>
      <c r="GD547">
        <v>-38.4742333333333</v>
      </c>
      <c r="GE547">
        <v>-3.50769350649356</v>
      </c>
      <c r="GF547">
        <v>0.775900137372461</v>
      </c>
      <c r="GG547">
        <v>0</v>
      </c>
      <c r="GH547">
        <v>489.163382352941</v>
      </c>
      <c r="GI547">
        <v>0.945805957795595</v>
      </c>
      <c r="GJ547">
        <v>0.245455520674843</v>
      </c>
      <c r="GK547">
        <v>-1</v>
      </c>
      <c r="GL547">
        <v>2.33206952380952</v>
      </c>
      <c r="GM547">
        <v>-0.135780779220778</v>
      </c>
      <c r="GN547">
        <v>0.0137363149131159</v>
      </c>
      <c r="GO547">
        <v>0</v>
      </c>
      <c r="GP547">
        <v>0</v>
      </c>
      <c r="GQ547">
        <v>2</v>
      </c>
      <c r="GR547" t="s">
        <v>467</v>
      </c>
      <c r="GS547">
        <v>3.12537</v>
      </c>
      <c r="GT547">
        <v>2.66127</v>
      </c>
      <c r="GU547">
        <v>0.136565</v>
      </c>
      <c r="GV547">
        <v>0.141683</v>
      </c>
      <c r="GW547">
        <v>0.0992481</v>
      </c>
      <c r="GX547">
        <v>0.092576</v>
      </c>
      <c r="GY547">
        <v>22310.3</v>
      </c>
      <c r="GZ547">
        <v>20948.9</v>
      </c>
      <c r="HA547">
        <v>23106.5</v>
      </c>
      <c r="HB547">
        <v>23764.2</v>
      </c>
      <c r="HC547">
        <v>35476.3</v>
      </c>
      <c r="HD547">
        <v>35699.1</v>
      </c>
      <c r="HE547">
        <v>41659.4</v>
      </c>
      <c r="HF547">
        <v>42379.1</v>
      </c>
      <c r="HG547">
        <v>1.9071</v>
      </c>
      <c r="HH547">
        <v>1.79932</v>
      </c>
      <c r="HI547">
        <v>0.161976</v>
      </c>
      <c r="HJ547">
        <v>0</v>
      </c>
      <c r="HK547">
        <v>27.376</v>
      </c>
      <c r="HL547">
        <v>999.9</v>
      </c>
      <c r="HM547">
        <v>51.666</v>
      </c>
      <c r="HN547">
        <v>30.645</v>
      </c>
      <c r="HO547">
        <v>25.4029</v>
      </c>
      <c r="HP547">
        <v>54.2832</v>
      </c>
      <c r="HQ547">
        <v>42.7404</v>
      </c>
      <c r="HR547">
        <v>1</v>
      </c>
      <c r="HS547">
        <v>-0.03156</v>
      </c>
      <c r="HT547">
        <v>0.78884</v>
      </c>
      <c r="HU547">
        <v>20.2161</v>
      </c>
      <c r="HV547">
        <v>5.23376</v>
      </c>
      <c r="HW547">
        <v>11.992</v>
      </c>
      <c r="HX547">
        <v>4.9557</v>
      </c>
      <c r="HY547">
        <v>3.30395</v>
      </c>
      <c r="HZ547">
        <v>999.9</v>
      </c>
      <c r="IA547">
        <v>9999</v>
      </c>
      <c r="IB547">
        <v>9999</v>
      </c>
      <c r="IC547">
        <v>9999</v>
      </c>
      <c r="ID547">
        <v>1.86857</v>
      </c>
      <c r="IE547">
        <v>1.86427</v>
      </c>
      <c r="IF547">
        <v>1.8718</v>
      </c>
      <c r="IG547">
        <v>1.86278</v>
      </c>
      <c r="IH547">
        <v>1.86218</v>
      </c>
      <c r="II547">
        <v>1.86859</v>
      </c>
      <c r="IJ547">
        <v>1.85878</v>
      </c>
      <c r="IK547">
        <v>1.86508</v>
      </c>
      <c r="IL547">
        <v>5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6.596</v>
      </c>
      <c r="IZ547">
        <v>0.3279</v>
      </c>
      <c r="JA547">
        <v>4.24591870636989</v>
      </c>
      <c r="JB547">
        <v>0.00406324532283829</v>
      </c>
      <c r="JC547">
        <v>-1.45373754250553e-06</v>
      </c>
      <c r="JD547">
        <v>2.45784242640463e-10</v>
      </c>
      <c r="JE547">
        <v>0.0444475935836347</v>
      </c>
      <c r="JF547">
        <v>0.00491888386651684</v>
      </c>
      <c r="JG547">
        <v>0.000226889049496401</v>
      </c>
      <c r="JH547">
        <v>4.01595507822366e-06</v>
      </c>
      <c r="JI547">
        <v>-0</v>
      </c>
      <c r="JJ547">
        <v>2035</v>
      </c>
      <c r="JK547">
        <v>2</v>
      </c>
      <c r="JL547">
        <v>30</v>
      </c>
      <c r="JM547">
        <v>187282</v>
      </c>
      <c r="JN547">
        <v>187281.9</v>
      </c>
      <c r="JO547">
        <v>1.72485</v>
      </c>
      <c r="JP547">
        <v>2.37305</v>
      </c>
      <c r="JQ547">
        <v>1.4978</v>
      </c>
      <c r="JR547">
        <v>2.32544</v>
      </c>
      <c r="JS547">
        <v>1.54419</v>
      </c>
      <c r="JT547">
        <v>2.32178</v>
      </c>
      <c r="JU547">
        <v>36.105</v>
      </c>
      <c r="JV547">
        <v>24.1138</v>
      </c>
      <c r="JW547">
        <v>18</v>
      </c>
      <c r="JX547">
        <v>547.701</v>
      </c>
      <c r="JY547">
        <v>422.479</v>
      </c>
      <c r="JZ547">
        <v>26.1131</v>
      </c>
      <c r="KA547">
        <v>27.9986</v>
      </c>
      <c r="KB547">
        <v>30</v>
      </c>
      <c r="KC547">
        <v>27.9625</v>
      </c>
      <c r="KD547">
        <v>27.99</v>
      </c>
      <c r="KE547">
        <v>34.5648</v>
      </c>
      <c r="KF547">
        <v>30.371</v>
      </c>
      <c r="KG547">
        <v>57.3521</v>
      </c>
      <c r="KH547">
        <v>26.0995</v>
      </c>
      <c r="KI547">
        <v>826.931</v>
      </c>
      <c r="KJ547">
        <v>21.0838</v>
      </c>
      <c r="KK547">
        <v>93.3678</v>
      </c>
      <c r="KL547">
        <v>98.7667</v>
      </c>
    </row>
    <row r="548" spans="1:298">
      <c r="A548">
        <v>532</v>
      </c>
      <c r="B548">
        <v>1758486627.1</v>
      </c>
      <c r="C548">
        <v>17299</v>
      </c>
      <c r="D548" t="s">
        <v>1512</v>
      </c>
      <c r="E548" t="s">
        <v>1513</v>
      </c>
      <c r="F548">
        <v>5</v>
      </c>
      <c r="G548" t="s">
        <v>436</v>
      </c>
      <c r="H548" t="s">
        <v>1413</v>
      </c>
      <c r="I548" t="s">
        <v>438</v>
      </c>
      <c r="J548">
        <v>1758486618.94615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824.936359778355</v>
      </c>
      <c r="AL548">
        <v>795.923303030303</v>
      </c>
      <c r="AM548">
        <v>3.37378744588735</v>
      </c>
      <c r="AN548">
        <v>63.94</v>
      </c>
      <c r="AO548">
        <f>(AQ548 - AP548 + DZ548*1E3/(8.314*(EB548+273.15)) * AS548/DY548 * AR548) * DY548/(100*DM548) * 1000/(1000 - AQ548)</f>
        <v>0</v>
      </c>
      <c r="AP548">
        <v>21.0855257645772</v>
      </c>
      <c r="AQ548">
        <v>23.383572027972</v>
      </c>
      <c r="AR548">
        <v>-6.90295541894117e-05</v>
      </c>
      <c r="AS548">
        <v>94.9993966536346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3.46</v>
      </c>
      <c r="DN548">
        <v>0.5</v>
      </c>
      <c r="DO548" t="s">
        <v>440</v>
      </c>
      <c r="DP548">
        <v>2</v>
      </c>
      <c r="DQ548" t="b">
        <v>1</v>
      </c>
      <c r="DR548">
        <v>1758486618.94615</v>
      </c>
      <c r="DS548">
        <v>753.179153846154</v>
      </c>
      <c r="DT548">
        <v>791.528692307692</v>
      </c>
      <c r="DU548">
        <v>23.3980230769231</v>
      </c>
      <c r="DV548">
        <v>21.0859615384615</v>
      </c>
      <c r="DW548">
        <v>746.607846153846</v>
      </c>
      <c r="DX548">
        <v>23.0700230769231</v>
      </c>
      <c r="DY548">
        <v>500.017076923077</v>
      </c>
      <c r="DZ548">
        <v>89.9114076923077</v>
      </c>
      <c r="EA548">
        <v>0.0354853846153846</v>
      </c>
      <c r="EB548">
        <v>29.7433</v>
      </c>
      <c r="EC548">
        <v>30.0230923076923</v>
      </c>
      <c r="ED548">
        <v>999.9</v>
      </c>
      <c r="EE548">
        <v>0</v>
      </c>
      <c r="EF548">
        <v>0</v>
      </c>
      <c r="EG548">
        <v>9994.94461538461</v>
      </c>
      <c r="EH548">
        <v>0</v>
      </c>
      <c r="EI548">
        <v>12.2401307692308</v>
      </c>
      <c r="EJ548">
        <v>-38.3494615384615</v>
      </c>
      <c r="EK548">
        <v>771.224153846154</v>
      </c>
      <c r="EL548">
        <v>808.578307692308</v>
      </c>
      <c r="EM548">
        <v>2.31204923076923</v>
      </c>
      <c r="EN548">
        <v>791.528692307692</v>
      </c>
      <c r="EO548">
        <v>21.0859615384615</v>
      </c>
      <c r="EP548">
        <v>2.10375</v>
      </c>
      <c r="EQ548">
        <v>1.89587</v>
      </c>
      <c r="ER548">
        <v>18.2475846153846</v>
      </c>
      <c r="ES548">
        <v>16.6004769230769</v>
      </c>
      <c r="ET548">
        <v>2000.01230769231</v>
      </c>
      <c r="EU548">
        <v>0.980004692307692</v>
      </c>
      <c r="EV548">
        <v>0.0199951307692308</v>
      </c>
      <c r="EW548">
        <v>0</v>
      </c>
      <c r="EX548">
        <v>489.280230769231</v>
      </c>
      <c r="EY548">
        <v>5.00016</v>
      </c>
      <c r="EZ548">
        <v>10249.1076923077</v>
      </c>
      <c r="FA548">
        <v>18234.3384615385</v>
      </c>
      <c r="FB548">
        <v>48.812</v>
      </c>
      <c r="FC548">
        <v>49.187</v>
      </c>
      <c r="FD548">
        <v>49.2547692307692</v>
      </c>
      <c r="FE548">
        <v>48.75</v>
      </c>
      <c r="FF548">
        <v>50.625</v>
      </c>
      <c r="FG548">
        <v>1955.12230769231</v>
      </c>
      <c r="FH548">
        <v>39.89</v>
      </c>
      <c r="FI548">
        <v>0</v>
      </c>
      <c r="FJ548">
        <v>1758486628.4</v>
      </c>
      <c r="FK548">
        <v>0</v>
      </c>
      <c r="FL548">
        <v>489.31892</v>
      </c>
      <c r="FM548">
        <v>1.12523075345584</v>
      </c>
      <c r="FN548">
        <v>15.215384557902</v>
      </c>
      <c r="FO548">
        <v>10249.272</v>
      </c>
      <c r="FP548">
        <v>15</v>
      </c>
      <c r="FQ548">
        <v>0</v>
      </c>
      <c r="FR548" t="s">
        <v>441</v>
      </c>
      <c r="FS548">
        <v>1747249705.1</v>
      </c>
      <c r="FT548">
        <v>1747249711.1</v>
      </c>
      <c r="FU548">
        <v>0</v>
      </c>
      <c r="FV548">
        <v>0.871</v>
      </c>
      <c r="FW548">
        <v>0.066</v>
      </c>
      <c r="FX548">
        <v>5.486</v>
      </c>
      <c r="FY548">
        <v>0.145</v>
      </c>
      <c r="FZ548">
        <v>420</v>
      </c>
      <c r="GA548">
        <v>16</v>
      </c>
      <c r="GB548">
        <v>0.27</v>
      </c>
      <c r="GC548">
        <v>0.16</v>
      </c>
      <c r="GD548">
        <v>-38.61011</v>
      </c>
      <c r="GE548">
        <v>4.48056541353385</v>
      </c>
      <c r="GF548">
        <v>0.605233369783921</v>
      </c>
      <c r="GG548">
        <v>0</v>
      </c>
      <c r="GH548">
        <v>489.220264705882</v>
      </c>
      <c r="GI548">
        <v>1.09266615363677</v>
      </c>
      <c r="GJ548">
        <v>0.237913393637211</v>
      </c>
      <c r="GK548">
        <v>-1</v>
      </c>
      <c r="GL548">
        <v>2.319811</v>
      </c>
      <c r="GM548">
        <v>-0.138146165413537</v>
      </c>
      <c r="GN548">
        <v>0.0133053913508773</v>
      </c>
      <c r="GO548">
        <v>0</v>
      </c>
      <c r="GP548">
        <v>0</v>
      </c>
      <c r="GQ548">
        <v>2</v>
      </c>
      <c r="GR548" t="s">
        <v>467</v>
      </c>
      <c r="GS548">
        <v>3.12559</v>
      </c>
      <c r="GT548">
        <v>2.66096</v>
      </c>
      <c r="GU548">
        <v>0.138571</v>
      </c>
      <c r="GV548">
        <v>0.143658</v>
      </c>
      <c r="GW548">
        <v>0.0992225</v>
      </c>
      <c r="GX548">
        <v>0.0925818</v>
      </c>
      <c r="GY548">
        <v>22258.6</v>
      </c>
      <c r="GZ548">
        <v>20900.4</v>
      </c>
      <c r="HA548">
        <v>23106.6</v>
      </c>
      <c r="HB548">
        <v>23763.8</v>
      </c>
      <c r="HC548">
        <v>35477.8</v>
      </c>
      <c r="HD548">
        <v>35698.6</v>
      </c>
      <c r="HE548">
        <v>41659.7</v>
      </c>
      <c r="HF548">
        <v>42378.6</v>
      </c>
      <c r="HG548">
        <v>1.90707</v>
      </c>
      <c r="HH548">
        <v>1.79925</v>
      </c>
      <c r="HI548">
        <v>0.161916</v>
      </c>
      <c r="HJ548">
        <v>0</v>
      </c>
      <c r="HK548">
        <v>27.372</v>
      </c>
      <c r="HL548">
        <v>999.9</v>
      </c>
      <c r="HM548">
        <v>51.666</v>
      </c>
      <c r="HN548">
        <v>30.665</v>
      </c>
      <c r="HO548">
        <v>25.432</v>
      </c>
      <c r="HP548">
        <v>54.2332</v>
      </c>
      <c r="HQ548">
        <v>42.5801</v>
      </c>
      <c r="HR548">
        <v>1</v>
      </c>
      <c r="HS548">
        <v>0.0335976</v>
      </c>
      <c r="HT548">
        <v>0.723423</v>
      </c>
      <c r="HU548">
        <v>20.216</v>
      </c>
      <c r="HV548">
        <v>5.23361</v>
      </c>
      <c r="HW548">
        <v>11.992</v>
      </c>
      <c r="HX548">
        <v>4.95565</v>
      </c>
      <c r="HY548">
        <v>3.30395</v>
      </c>
      <c r="HZ548">
        <v>999.9</v>
      </c>
      <c r="IA548">
        <v>9999</v>
      </c>
      <c r="IB548">
        <v>9999</v>
      </c>
      <c r="IC548">
        <v>9999</v>
      </c>
      <c r="ID548">
        <v>1.86857</v>
      </c>
      <c r="IE548">
        <v>1.86429</v>
      </c>
      <c r="IF548">
        <v>1.87182</v>
      </c>
      <c r="IG548">
        <v>1.86279</v>
      </c>
      <c r="IH548">
        <v>1.86218</v>
      </c>
      <c r="II548">
        <v>1.86859</v>
      </c>
      <c r="IJ548">
        <v>1.85879</v>
      </c>
      <c r="IK548">
        <v>1.86511</v>
      </c>
      <c r="IL548">
        <v>5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6.634</v>
      </c>
      <c r="IZ548">
        <v>0.3277</v>
      </c>
      <c r="JA548">
        <v>4.24591870636989</v>
      </c>
      <c r="JB548">
        <v>0.00406324532283829</v>
      </c>
      <c r="JC548">
        <v>-1.45373754250553e-06</v>
      </c>
      <c r="JD548">
        <v>2.45784242640463e-10</v>
      </c>
      <c r="JE548">
        <v>0.0444475935836347</v>
      </c>
      <c r="JF548">
        <v>0.00491888386651684</v>
      </c>
      <c r="JG548">
        <v>0.000226889049496401</v>
      </c>
      <c r="JH548">
        <v>4.01595507822366e-06</v>
      </c>
      <c r="JI548">
        <v>-0</v>
      </c>
      <c r="JJ548">
        <v>2035</v>
      </c>
      <c r="JK548">
        <v>2</v>
      </c>
      <c r="JL548">
        <v>30</v>
      </c>
      <c r="JM548">
        <v>187282</v>
      </c>
      <c r="JN548">
        <v>187281.9</v>
      </c>
      <c r="JO548">
        <v>1.75659</v>
      </c>
      <c r="JP548">
        <v>2.35718</v>
      </c>
      <c r="JQ548">
        <v>1.4978</v>
      </c>
      <c r="JR548">
        <v>2.32666</v>
      </c>
      <c r="JS548">
        <v>1.54419</v>
      </c>
      <c r="JT548">
        <v>2.34985</v>
      </c>
      <c r="JU548">
        <v>36.1285</v>
      </c>
      <c r="JV548">
        <v>24.1313</v>
      </c>
      <c r="JW548">
        <v>18</v>
      </c>
      <c r="JX548">
        <v>547.654</v>
      </c>
      <c r="JY548">
        <v>422.41</v>
      </c>
      <c r="JZ548">
        <v>26.0865</v>
      </c>
      <c r="KA548">
        <v>27.9956</v>
      </c>
      <c r="KB548">
        <v>30</v>
      </c>
      <c r="KC548">
        <v>27.959</v>
      </c>
      <c r="KD548">
        <v>27.9865</v>
      </c>
      <c r="KE548">
        <v>35.1867</v>
      </c>
      <c r="KF548">
        <v>30.371</v>
      </c>
      <c r="KG548">
        <v>57.3521</v>
      </c>
      <c r="KH548">
        <v>26.079</v>
      </c>
      <c r="KI548">
        <v>840.528</v>
      </c>
      <c r="KJ548">
        <v>21.0892</v>
      </c>
      <c r="KK548">
        <v>93.3685</v>
      </c>
      <c r="KL548">
        <v>98.7654</v>
      </c>
    </row>
    <row r="549" spans="1:298">
      <c r="A549">
        <v>533</v>
      </c>
      <c r="B549">
        <v>1758486632.1</v>
      </c>
      <c r="C549">
        <v>17304</v>
      </c>
      <c r="D549" t="s">
        <v>1514</v>
      </c>
      <c r="E549" t="s">
        <v>1515</v>
      </c>
      <c r="F549">
        <v>5</v>
      </c>
      <c r="G549" t="s">
        <v>436</v>
      </c>
      <c r="H549" t="s">
        <v>1413</v>
      </c>
      <c r="I549" t="s">
        <v>438</v>
      </c>
      <c r="J549">
        <v>1758486623.94615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841.926309485714</v>
      </c>
      <c r="AL549">
        <v>813.009436363636</v>
      </c>
      <c r="AM549">
        <v>3.413316017316</v>
      </c>
      <c r="AN549">
        <v>63.94</v>
      </c>
      <c r="AO549">
        <f>(AQ549 - AP549 + DZ549*1E3/(8.314*(EB549+273.15)) * AS549/DY549 * AR549) * DY549/(100*DM549) * 1000/(1000 - AQ549)</f>
        <v>0</v>
      </c>
      <c r="AP549">
        <v>21.087089400698</v>
      </c>
      <c r="AQ549">
        <v>23.3706972027972</v>
      </c>
      <c r="AR549">
        <v>-7.50537015195633e-05</v>
      </c>
      <c r="AS549">
        <v>94.9993966536346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3.46</v>
      </c>
      <c r="DN549">
        <v>0.5</v>
      </c>
      <c r="DO549" t="s">
        <v>440</v>
      </c>
      <c r="DP549">
        <v>2</v>
      </c>
      <c r="DQ549" t="b">
        <v>1</v>
      </c>
      <c r="DR549">
        <v>1758486623.94615</v>
      </c>
      <c r="DS549">
        <v>770.077692307692</v>
      </c>
      <c r="DT549">
        <v>808.194307692308</v>
      </c>
      <c r="DU549">
        <v>23.3869</v>
      </c>
      <c r="DV549">
        <v>21.0861769230769</v>
      </c>
      <c r="DW549">
        <v>763.467923076923</v>
      </c>
      <c r="DX549">
        <v>23.0591461538462</v>
      </c>
      <c r="DY549">
        <v>500.015846153846</v>
      </c>
      <c r="DZ549">
        <v>89.9111384615385</v>
      </c>
      <c r="EA549">
        <v>0.0353724692307692</v>
      </c>
      <c r="EB549">
        <v>29.7376538461538</v>
      </c>
      <c r="EC549">
        <v>30.0179</v>
      </c>
      <c r="ED549">
        <v>999.9</v>
      </c>
      <c r="EE549">
        <v>0</v>
      </c>
      <c r="EF549">
        <v>0</v>
      </c>
      <c r="EG549">
        <v>9999.75307692308</v>
      </c>
      <c r="EH549">
        <v>0</v>
      </c>
      <c r="EI549">
        <v>12.2412</v>
      </c>
      <c r="EJ549">
        <v>-38.1164692307692</v>
      </c>
      <c r="EK549">
        <v>788.518538461538</v>
      </c>
      <c r="EL549">
        <v>825.603153846154</v>
      </c>
      <c r="EM549">
        <v>2.30071769230769</v>
      </c>
      <c r="EN549">
        <v>808.194307692308</v>
      </c>
      <c r="EO549">
        <v>21.0861769230769</v>
      </c>
      <c r="EP549">
        <v>2.10274461538462</v>
      </c>
      <c r="EQ549">
        <v>1.89588230769231</v>
      </c>
      <c r="ER549">
        <v>18.2399692307692</v>
      </c>
      <c r="ES549">
        <v>16.6005923076923</v>
      </c>
      <c r="ET549">
        <v>1999.97230769231</v>
      </c>
      <c r="EU549">
        <v>0.980004384615385</v>
      </c>
      <c r="EV549">
        <v>0.0199955615384615</v>
      </c>
      <c r="EW549">
        <v>0</v>
      </c>
      <c r="EX549">
        <v>489.391538461538</v>
      </c>
      <c r="EY549">
        <v>5.00016</v>
      </c>
      <c r="EZ549">
        <v>10250.1615384615</v>
      </c>
      <c r="FA549">
        <v>18233.9615384615</v>
      </c>
      <c r="FB549">
        <v>48.812</v>
      </c>
      <c r="FC549">
        <v>49.187</v>
      </c>
      <c r="FD549">
        <v>49.25</v>
      </c>
      <c r="FE549">
        <v>48.75</v>
      </c>
      <c r="FF549">
        <v>50.625</v>
      </c>
      <c r="FG549">
        <v>1955.08230769231</v>
      </c>
      <c r="FH549">
        <v>39.89</v>
      </c>
      <c r="FI549">
        <v>0</v>
      </c>
      <c r="FJ549">
        <v>1758486633.2</v>
      </c>
      <c r="FK549">
        <v>0</v>
      </c>
      <c r="FL549">
        <v>489.36148</v>
      </c>
      <c r="FM549">
        <v>0.868230761780134</v>
      </c>
      <c r="FN549">
        <v>16.1692307973754</v>
      </c>
      <c r="FO549">
        <v>10250.568</v>
      </c>
      <c r="FP549">
        <v>15</v>
      </c>
      <c r="FQ549">
        <v>0</v>
      </c>
      <c r="FR549" t="s">
        <v>441</v>
      </c>
      <c r="FS549">
        <v>1747249705.1</v>
      </c>
      <c r="FT549">
        <v>1747249711.1</v>
      </c>
      <c r="FU549">
        <v>0</v>
      </c>
      <c r="FV549">
        <v>0.871</v>
      </c>
      <c r="FW549">
        <v>0.066</v>
      </c>
      <c r="FX549">
        <v>5.486</v>
      </c>
      <c r="FY549">
        <v>0.145</v>
      </c>
      <c r="FZ549">
        <v>420</v>
      </c>
      <c r="GA549">
        <v>16</v>
      </c>
      <c r="GB549">
        <v>0.27</v>
      </c>
      <c r="GC549">
        <v>0.16</v>
      </c>
      <c r="GD549">
        <v>-38.203595</v>
      </c>
      <c r="GE549">
        <v>3.29573684210521</v>
      </c>
      <c r="GF549">
        <v>0.457723249873764</v>
      </c>
      <c r="GG549">
        <v>0</v>
      </c>
      <c r="GH549">
        <v>489.327764705882</v>
      </c>
      <c r="GI549">
        <v>0.851489684949798</v>
      </c>
      <c r="GJ549">
        <v>0.242657960539413</v>
      </c>
      <c r="GK549">
        <v>-1</v>
      </c>
      <c r="GL549">
        <v>2.3061015</v>
      </c>
      <c r="GM549">
        <v>-0.13555443609023</v>
      </c>
      <c r="GN549">
        <v>0.0130571582953566</v>
      </c>
      <c r="GO549">
        <v>0</v>
      </c>
      <c r="GP549">
        <v>0</v>
      </c>
      <c r="GQ549">
        <v>2</v>
      </c>
      <c r="GR549" t="s">
        <v>467</v>
      </c>
      <c r="GS549">
        <v>3.1255</v>
      </c>
      <c r="GT549">
        <v>2.66067</v>
      </c>
      <c r="GU549">
        <v>0.140558</v>
      </c>
      <c r="GV549">
        <v>0.145531</v>
      </c>
      <c r="GW549">
        <v>0.0991856</v>
      </c>
      <c r="GX549">
        <v>0.0925792</v>
      </c>
      <c r="GY549">
        <v>22207.3</v>
      </c>
      <c r="GZ549">
        <v>20855.1</v>
      </c>
      <c r="HA549">
        <v>23106.8</v>
      </c>
      <c r="HB549">
        <v>23764.2</v>
      </c>
      <c r="HC549">
        <v>35479.9</v>
      </c>
      <c r="HD549">
        <v>35699.3</v>
      </c>
      <c r="HE549">
        <v>41660.2</v>
      </c>
      <c r="HF549">
        <v>42379.1</v>
      </c>
      <c r="HG549">
        <v>1.907</v>
      </c>
      <c r="HH549">
        <v>1.7995</v>
      </c>
      <c r="HI549">
        <v>0.161596</v>
      </c>
      <c r="HJ549">
        <v>0</v>
      </c>
      <c r="HK549">
        <v>27.3673</v>
      </c>
      <c r="HL549">
        <v>999.9</v>
      </c>
      <c r="HM549">
        <v>51.666</v>
      </c>
      <c r="HN549">
        <v>30.645</v>
      </c>
      <c r="HO549">
        <v>25.4016</v>
      </c>
      <c r="HP549">
        <v>53.7932</v>
      </c>
      <c r="HQ549">
        <v>42.6282</v>
      </c>
      <c r="HR549">
        <v>1</v>
      </c>
      <c r="HS549">
        <v>0.0334299</v>
      </c>
      <c r="HT549">
        <v>0.694578</v>
      </c>
      <c r="HU549">
        <v>20.2161</v>
      </c>
      <c r="HV549">
        <v>5.23316</v>
      </c>
      <c r="HW549">
        <v>11.992</v>
      </c>
      <c r="HX549">
        <v>4.95565</v>
      </c>
      <c r="HY549">
        <v>3.3039</v>
      </c>
      <c r="HZ549">
        <v>999.9</v>
      </c>
      <c r="IA549">
        <v>9999</v>
      </c>
      <c r="IB549">
        <v>9999</v>
      </c>
      <c r="IC549">
        <v>9999</v>
      </c>
      <c r="ID549">
        <v>1.86857</v>
      </c>
      <c r="IE549">
        <v>1.8643</v>
      </c>
      <c r="IF549">
        <v>1.87183</v>
      </c>
      <c r="IG549">
        <v>1.86278</v>
      </c>
      <c r="IH549">
        <v>1.86218</v>
      </c>
      <c r="II549">
        <v>1.86859</v>
      </c>
      <c r="IJ549">
        <v>1.85879</v>
      </c>
      <c r="IK549">
        <v>1.86508</v>
      </c>
      <c r="IL549">
        <v>5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6.671</v>
      </c>
      <c r="IZ549">
        <v>0.3274</v>
      </c>
      <c r="JA549">
        <v>4.24591870636989</v>
      </c>
      <c r="JB549">
        <v>0.00406324532283829</v>
      </c>
      <c r="JC549">
        <v>-1.45373754250553e-06</v>
      </c>
      <c r="JD549">
        <v>2.45784242640463e-10</v>
      </c>
      <c r="JE549">
        <v>0.0444475935836347</v>
      </c>
      <c r="JF549">
        <v>0.00491888386651684</v>
      </c>
      <c r="JG549">
        <v>0.000226889049496401</v>
      </c>
      <c r="JH549">
        <v>4.01595507822366e-06</v>
      </c>
      <c r="JI549">
        <v>-0</v>
      </c>
      <c r="JJ549">
        <v>2035</v>
      </c>
      <c r="JK549">
        <v>2</v>
      </c>
      <c r="JL549">
        <v>30</v>
      </c>
      <c r="JM549">
        <v>187282.1</v>
      </c>
      <c r="JN549">
        <v>187282</v>
      </c>
      <c r="JO549">
        <v>1.78467</v>
      </c>
      <c r="JP549">
        <v>2.36084</v>
      </c>
      <c r="JQ549">
        <v>1.49902</v>
      </c>
      <c r="JR549">
        <v>2.32666</v>
      </c>
      <c r="JS549">
        <v>1.54419</v>
      </c>
      <c r="JT549">
        <v>2.34497</v>
      </c>
      <c r="JU549">
        <v>36.105</v>
      </c>
      <c r="JV549">
        <v>24.1225</v>
      </c>
      <c r="JW549">
        <v>18</v>
      </c>
      <c r="JX549">
        <v>547.578</v>
      </c>
      <c r="JY549">
        <v>422.534</v>
      </c>
      <c r="JZ549">
        <v>26.0669</v>
      </c>
      <c r="KA549">
        <v>27.9932</v>
      </c>
      <c r="KB549">
        <v>29.9998</v>
      </c>
      <c r="KC549">
        <v>27.9558</v>
      </c>
      <c r="KD549">
        <v>27.9836</v>
      </c>
      <c r="KE549">
        <v>35.741</v>
      </c>
      <c r="KF549">
        <v>30.371</v>
      </c>
      <c r="KG549">
        <v>57.3521</v>
      </c>
      <c r="KH549">
        <v>26.065</v>
      </c>
      <c r="KI549">
        <v>854.03</v>
      </c>
      <c r="KJ549">
        <v>21.0997</v>
      </c>
      <c r="KK549">
        <v>93.3694</v>
      </c>
      <c r="KL549">
        <v>98.7668</v>
      </c>
    </row>
    <row r="550" spans="1:298">
      <c r="A550">
        <v>534</v>
      </c>
      <c r="B550">
        <v>1758486637.1</v>
      </c>
      <c r="C550">
        <v>17309</v>
      </c>
      <c r="D550" t="s">
        <v>1516</v>
      </c>
      <c r="E550" t="s">
        <v>1517</v>
      </c>
      <c r="F550">
        <v>5</v>
      </c>
      <c r="G550" t="s">
        <v>436</v>
      </c>
      <c r="H550" t="s">
        <v>1413</v>
      </c>
      <c r="I550" t="s">
        <v>438</v>
      </c>
      <c r="J550">
        <v>1758486628.94615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858.387757454546</v>
      </c>
      <c r="AL550">
        <v>829.648024242424</v>
      </c>
      <c r="AM550">
        <v>3.33148528138521</v>
      </c>
      <c r="AN550">
        <v>63.94</v>
      </c>
      <c r="AO550">
        <f>(AQ550 - AP550 + DZ550*1E3/(8.314*(EB550+273.15)) * AS550/DY550 * AR550) * DY550/(100*DM550) * 1000/(1000 - AQ550)</f>
        <v>0</v>
      </c>
      <c r="AP550">
        <v>21.0864297446537</v>
      </c>
      <c r="AQ550">
        <v>23.3564629370629</v>
      </c>
      <c r="AR550">
        <v>-8.95672165618184e-05</v>
      </c>
      <c r="AS550">
        <v>94.9993966536346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3.46</v>
      </c>
      <c r="DN550">
        <v>0.5</v>
      </c>
      <c r="DO550" t="s">
        <v>440</v>
      </c>
      <c r="DP550">
        <v>2</v>
      </c>
      <c r="DQ550" t="b">
        <v>1</v>
      </c>
      <c r="DR550">
        <v>1758486628.94615</v>
      </c>
      <c r="DS550">
        <v>786.761</v>
      </c>
      <c r="DT550">
        <v>824.489461538461</v>
      </c>
      <c r="DU550">
        <v>23.3753076923077</v>
      </c>
      <c r="DV550">
        <v>21.0863</v>
      </c>
      <c r="DW550">
        <v>780.113692307692</v>
      </c>
      <c r="DX550">
        <v>23.0478076923077</v>
      </c>
      <c r="DY550">
        <v>500.025769230769</v>
      </c>
      <c r="DZ550">
        <v>89.9112076923077</v>
      </c>
      <c r="EA550">
        <v>0.0353201</v>
      </c>
      <c r="EB550">
        <v>29.7309230769231</v>
      </c>
      <c r="EC550">
        <v>30.0115692307692</v>
      </c>
      <c r="ED550">
        <v>999.9</v>
      </c>
      <c r="EE550">
        <v>0</v>
      </c>
      <c r="EF550">
        <v>0</v>
      </c>
      <c r="EG550">
        <v>10003.7446153846</v>
      </c>
      <c r="EH550">
        <v>0</v>
      </c>
      <c r="EI550">
        <v>12.2412</v>
      </c>
      <c r="EJ550">
        <v>-37.7283615384615</v>
      </c>
      <c r="EK550">
        <v>805.591769230769</v>
      </c>
      <c r="EL550">
        <v>842.249461538462</v>
      </c>
      <c r="EM550">
        <v>2.28900692307692</v>
      </c>
      <c r="EN550">
        <v>824.489461538461</v>
      </c>
      <c r="EO550">
        <v>21.0863</v>
      </c>
      <c r="EP550">
        <v>2.10170384615385</v>
      </c>
      <c r="EQ550">
        <v>1.89589461538462</v>
      </c>
      <c r="ER550">
        <v>18.2320846153846</v>
      </c>
      <c r="ES550">
        <v>16.6006923076923</v>
      </c>
      <c r="ET550">
        <v>1999.95615384615</v>
      </c>
      <c r="EU550">
        <v>0.980004230769231</v>
      </c>
      <c r="EV550">
        <v>0.0199957769230769</v>
      </c>
      <c r="EW550">
        <v>0</v>
      </c>
      <c r="EX550">
        <v>489.388615384615</v>
      </c>
      <c r="EY550">
        <v>5.00016</v>
      </c>
      <c r="EZ550">
        <v>10251.5384615385</v>
      </c>
      <c r="FA550">
        <v>18233.8153846154</v>
      </c>
      <c r="FB550">
        <v>48.812</v>
      </c>
      <c r="FC550">
        <v>49.187</v>
      </c>
      <c r="FD550">
        <v>49.25</v>
      </c>
      <c r="FE550">
        <v>48.75</v>
      </c>
      <c r="FF550">
        <v>50.625</v>
      </c>
      <c r="FG550">
        <v>1955.06615384615</v>
      </c>
      <c r="FH550">
        <v>39.89</v>
      </c>
      <c r="FI550">
        <v>0</v>
      </c>
      <c r="FJ550">
        <v>1758486638.6</v>
      </c>
      <c r="FK550">
        <v>0</v>
      </c>
      <c r="FL550">
        <v>489.433769230769</v>
      </c>
      <c r="FM550">
        <v>0.0479316299060872</v>
      </c>
      <c r="FN550">
        <v>14.0170940688837</v>
      </c>
      <c r="FO550">
        <v>10251.8692307692</v>
      </c>
      <c r="FP550">
        <v>15</v>
      </c>
      <c r="FQ550">
        <v>0</v>
      </c>
      <c r="FR550" t="s">
        <v>441</v>
      </c>
      <c r="FS550">
        <v>1747249705.1</v>
      </c>
      <c r="FT550">
        <v>1747249711.1</v>
      </c>
      <c r="FU550">
        <v>0</v>
      </c>
      <c r="FV550">
        <v>0.871</v>
      </c>
      <c r="FW550">
        <v>0.066</v>
      </c>
      <c r="FX550">
        <v>5.486</v>
      </c>
      <c r="FY550">
        <v>0.145</v>
      </c>
      <c r="FZ550">
        <v>420</v>
      </c>
      <c r="GA550">
        <v>16</v>
      </c>
      <c r="GB550">
        <v>0.27</v>
      </c>
      <c r="GC550">
        <v>0.16</v>
      </c>
      <c r="GD550">
        <v>-38.026519047619</v>
      </c>
      <c r="GE550">
        <v>4.32346753246755</v>
      </c>
      <c r="GF550">
        <v>0.509356102974322</v>
      </c>
      <c r="GG550">
        <v>0</v>
      </c>
      <c r="GH550">
        <v>489.389529411765</v>
      </c>
      <c r="GI550">
        <v>0.65124522149093</v>
      </c>
      <c r="GJ550">
        <v>0.214160774583587</v>
      </c>
      <c r="GK550">
        <v>-1</v>
      </c>
      <c r="GL550">
        <v>2.2956019047619</v>
      </c>
      <c r="GM550">
        <v>-0.139078441558438</v>
      </c>
      <c r="GN550">
        <v>0.0140851920280527</v>
      </c>
      <c r="GO550">
        <v>0</v>
      </c>
      <c r="GP550">
        <v>0</v>
      </c>
      <c r="GQ550">
        <v>2</v>
      </c>
      <c r="GR550" t="s">
        <v>467</v>
      </c>
      <c r="GS550">
        <v>3.12537</v>
      </c>
      <c r="GT550">
        <v>2.66109</v>
      </c>
      <c r="GU550">
        <v>0.142494</v>
      </c>
      <c r="GV550">
        <v>0.147317</v>
      </c>
      <c r="GW550">
        <v>0.0991395</v>
      </c>
      <c r="GX550">
        <v>0.0925799</v>
      </c>
      <c r="GY550">
        <v>22157.6</v>
      </c>
      <c r="GZ550">
        <v>20811.8</v>
      </c>
      <c r="HA550">
        <v>23107.1</v>
      </c>
      <c r="HB550">
        <v>23764.5</v>
      </c>
      <c r="HC550">
        <v>35481.7</v>
      </c>
      <c r="HD550">
        <v>35699.8</v>
      </c>
      <c r="HE550">
        <v>41660</v>
      </c>
      <c r="HF550">
        <v>42379.6</v>
      </c>
      <c r="HG550">
        <v>1.90718</v>
      </c>
      <c r="HH550">
        <v>1.79982</v>
      </c>
      <c r="HI550">
        <v>0.162289</v>
      </c>
      <c r="HJ550">
        <v>0</v>
      </c>
      <c r="HK550">
        <v>27.3621</v>
      </c>
      <c r="HL550">
        <v>999.9</v>
      </c>
      <c r="HM550">
        <v>51.666</v>
      </c>
      <c r="HN550">
        <v>30.665</v>
      </c>
      <c r="HO550">
        <v>25.4323</v>
      </c>
      <c r="HP550">
        <v>54.3732</v>
      </c>
      <c r="HQ550">
        <v>42.7364</v>
      </c>
      <c r="HR550">
        <v>1</v>
      </c>
      <c r="HS550">
        <v>0.0328303</v>
      </c>
      <c r="HT550">
        <v>0.651879</v>
      </c>
      <c r="HU550">
        <v>20.2161</v>
      </c>
      <c r="HV550">
        <v>5.23346</v>
      </c>
      <c r="HW550">
        <v>11.992</v>
      </c>
      <c r="HX550">
        <v>4.9557</v>
      </c>
      <c r="HY550">
        <v>3.30395</v>
      </c>
      <c r="HZ550">
        <v>999.9</v>
      </c>
      <c r="IA550">
        <v>9999</v>
      </c>
      <c r="IB550">
        <v>9999</v>
      </c>
      <c r="IC550">
        <v>9999</v>
      </c>
      <c r="ID550">
        <v>1.86857</v>
      </c>
      <c r="IE550">
        <v>1.86431</v>
      </c>
      <c r="IF550">
        <v>1.87185</v>
      </c>
      <c r="IG550">
        <v>1.86279</v>
      </c>
      <c r="IH550">
        <v>1.86218</v>
      </c>
      <c r="II550">
        <v>1.86859</v>
      </c>
      <c r="IJ550">
        <v>1.85879</v>
      </c>
      <c r="IK550">
        <v>1.86508</v>
      </c>
      <c r="IL550">
        <v>5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6.707</v>
      </c>
      <c r="IZ550">
        <v>0.3271</v>
      </c>
      <c r="JA550">
        <v>4.24591870636989</v>
      </c>
      <c r="JB550">
        <v>0.00406324532283829</v>
      </c>
      <c r="JC550">
        <v>-1.45373754250553e-06</v>
      </c>
      <c r="JD550">
        <v>2.45784242640463e-10</v>
      </c>
      <c r="JE550">
        <v>0.0444475935836347</v>
      </c>
      <c r="JF550">
        <v>0.00491888386651684</v>
      </c>
      <c r="JG550">
        <v>0.000226889049496401</v>
      </c>
      <c r="JH550">
        <v>4.01595507822366e-06</v>
      </c>
      <c r="JI550">
        <v>-0</v>
      </c>
      <c r="JJ550">
        <v>2035</v>
      </c>
      <c r="JK550">
        <v>2</v>
      </c>
      <c r="JL550">
        <v>30</v>
      </c>
      <c r="JM550">
        <v>187282.2</v>
      </c>
      <c r="JN550">
        <v>187282.1</v>
      </c>
      <c r="JO550">
        <v>1.80908</v>
      </c>
      <c r="JP550">
        <v>2.36816</v>
      </c>
      <c r="JQ550">
        <v>1.49902</v>
      </c>
      <c r="JR550">
        <v>2.32544</v>
      </c>
      <c r="JS550">
        <v>1.54419</v>
      </c>
      <c r="JT550">
        <v>2.30713</v>
      </c>
      <c r="JU550">
        <v>36.1285</v>
      </c>
      <c r="JV550">
        <v>24.1138</v>
      </c>
      <c r="JW550">
        <v>18</v>
      </c>
      <c r="JX550">
        <v>547.659</v>
      </c>
      <c r="JY550">
        <v>422.697</v>
      </c>
      <c r="JZ550">
        <v>26.0555</v>
      </c>
      <c r="KA550">
        <v>27.9902</v>
      </c>
      <c r="KB550">
        <v>29.9998</v>
      </c>
      <c r="KC550">
        <v>27.9519</v>
      </c>
      <c r="KD550">
        <v>27.98</v>
      </c>
      <c r="KE550">
        <v>36.3588</v>
      </c>
      <c r="KF550">
        <v>30.371</v>
      </c>
      <c r="KG550">
        <v>57.3521</v>
      </c>
      <c r="KH550">
        <v>26.0612</v>
      </c>
      <c r="KI550">
        <v>874.451</v>
      </c>
      <c r="KJ550">
        <v>21.1195</v>
      </c>
      <c r="KK550">
        <v>93.3695</v>
      </c>
      <c r="KL550">
        <v>98.768</v>
      </c>
    </row>
    <row r="551" spans="1:298">
      <c r="A551">
        <v>535</v>
      </c>
      <c r="B551">
        <v>1758486642.1</v>
      </c>
      <c r="C551">
        <v>17314</v>
      </c>
      <c r="D551" t="s">
        <v>1518</v>
      </c>
      <c r="E551" t="s">
        <v>1519</v>
      </c>
      <c r="F551">
        <v>5</v>
      </c>
      <c r="G551" t="s">
        <v>436</v>
      </c>
      <c r="H551" t="s">
        <v>1413</v>
      </c>
      <c r="I551" t="s">
        <v>438</v>
      </c>
      <c r="J551">
        <v>1758486633.94615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874.430778569697</v>
      </c>
      <c r="AL551">
        <v>845.903745454545</v>
      </c>
      <c r="AM551">
        <v>3.24866406926396</v>
      </c>
      <c r="AN551">
        <v>63.94</v>
      </c>
      <c r="AO551">
        <f>(AQ551 - AP551 + DZ551*1E3/(8.314*(EB551+273.15)) * AS551/DY551 * AR551) * DY551/(100*DM551) * 1000/(1000 - AQ551)</f>
        <v>0</v>
      </c>
      <c r="AP551">
        <v>21.0860978665019</v>
      </c>
      <c r="AQ551">
        <v>23.3503314685315</v>
      </c>
      <c r="AR551">
        <v>-5.86896146555219e-05</v>
      </c>
      <c r="AS551">
        <v>94.9993966536346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3.46</v>
      </c>
      <c r="DN551">
        <v>0.5</v>
      </c>
      <c r="DO551" t="s">
        <v>440</v>
      </c>
      <c r="DP551">
        <v>2</v>
      </c>
      <c r="DQ551" t="b">
        <v>1</v>
      </c>
      <c r="DR551">
        <v>1758486633.94615</v>
      </c>
      <c r="DS551">
        <v>803.116692307692</v>
      </c>
      <c r="DT551">
        <v>840.713615384615</v>
      </c>
      <c r="DU551">
        <v>23.3642230769231</v>
      </c>
      <c r="DV551">
        <v>21.0862307692308</v>
      </c>
      <c r="DW551">
        <v>796.433</v>
      </c>
      <c r="DX551">
        <v>23.0369538461538</v>
      </c>
      <c r="DY551">
        <v>500.031153846154</v>
      </c>
      <c r="DZ551">
        <v>89.9110076923077</v>
      </c>
      <c r="EA551">
        <v>0.0352538615384615</v>
      </c>
      <c r="EB551">
        <v>29.7254307692308</v>
      </c>
      <c r="EC551">
        <v>30.0069461538462</v>
      </c>
      <c r="ED551">
        <v>999.9</v>
      </c>
      <c r="EE551">
        <v>0</v>
      </c>
      <c r="EF551">
        <v>0</v>
      </c>
      <c r="EG551">
        <v>10004.3315384615</v>
      </c>
      <c r="EH551">
        <v>0</v>
      </c>
      <c r="EI551">
        <v>12.2412</v>
      </c>
      <c r="EJ551">
        <v>-37.5968615384615</v>
      </c>
      <c r="EK551">
        <v>822.329538461539</v>
      </c>
      <c r="EL551">
        <v>858.823</v>
      </c>
      <c r="EM551">
        <v>2.27799538461538</v>
      </c>
      <c r="EN551">
        <v>840.713615384615</v>
      </c>
      <c r="EO551">
        <v>21.0862307692308</v>
      </c>
      <c r="EP551">
        <v>2.10070153846154</v>
      </c>
      <c r="EQ551">
        <v>1.89588153846154</v>
      </c>
      <c r="ER551">
        <v>18.2244846153846</v>
      </c>
      <c r="ES551">
        <v>16.6005923076923</v>
      </c>
      <c r="ET551">
        <v>1999.96230769231</v>
      </c>
      <c r="EU551">
        <v>0.980004230769231</v>
      </c>
      <c r="EV551">
        <v>0.0199957769230769</v>
      </c>
      <c r="EW551">
        <v>0</v>
      </c>
      <c r="EX551">
        <v>489.544153846154</v>
      </c>
      <c r="EY551">
        <v>5.00016</v>
      </c>
      <c r="EZ551">
        <v>10252.6307692308</v>
      </c>
      <c r="FA551">
        <v>18233.8769230769</v>
      </c>
      <c r="FB551">
        <v>48.812</v>
      </c>
      <c r="FC551">
        <v>49.187</v>
      </c>
      <c r="FD551">
        <v>49.2451538461538</v>
      </c>
      <c r="FE551">
        <v>48.75</v>
      </c>
      <c r="FF551">
        <v>50.625</v>
      </c>
      <c r="FG551">
        <v>1955.07230769231</v>
      </c>
      <c r="FH551">
        <v>39.89</v>
      </c>
      <c r="FI551">
        <v>0</v>
      </c>
      <c r="FJ551">
        <v>1758486643.4</v>
      </c>
      <c r="FK551">
        <v>0</v>
      </c>
      <c r="FL551">
        <v>489.508307692308</v>
      </c>
      <c r="FM551">
        <v>1.36280342360476</v>
      </c>
      <c r="FN551">
        <v>14.2461539384721</v>
      </c>
      <c r="FO551">
        <v>10253.1038461538</v>
      </c>
      <c r="FP551">
        <v>15</v>
      </c>
      <c r="FQ551">
        <v>0</v>
      </c>
      <c r="FR551" t="s">
        <v>441</v>
      </c>
      <c r="FS551">
        <v>1747249705.1</v>
      </c>
      <c r="FT551">
        <v>1747249711.1</v>
      </c>
      <c r="FU551">
        <v>0</v>
      </c>
      <c r="FV551">
        <v>0.871</v>
      </c>
      <c r="FW551">
        <v>0.066</v>
      </c>
      <c r="FX551">
        <v>5.486</v>
      </c>
      <c r="FY551">
        <v>0.145</v>
      </c>
      <c r="FZ551">
        <v>420</v>
      </c>
      <c r="GA551">
        <v>16</v>
      </c>
      <c r="GB551">
        <v>0.27</v>
      </c>
      <c r="GC551">
        <v>0.16</v>
      </c>
      <c r="GD551">
        <v>-37.63102</v>
      </c>
      <c r="GE551">
        <v>1.8837654135338</v>
      </c>
      <c r="GF551">
        <v>0.392506691153157</v>
      </c>
      <c r="GG551">
        <v>0</v>
      </c>
      <c r="GH551">
        <v>489.469</v>
      </c>
      <c r="GI551">
        <v>1.22517952578737</v>
      </c>
      <c r="GJ551">
        <v>0.234516774766877</v>
      </c>
      <c r="GK551">
        <v>-1</v>
      </c>
      <c r="GL551">
        <v>2.283295</v>
      </c>
      <c r="GM551">
        <v>-0.136608721804514</v>
      </c>
      <c r="GN551">
        <v>0.0132553413762151</v>
      </c>
      <c r="GO551">
        <v>0</v>
      </c>
      <c r="GP551">
        <v>0</v>
      </c>
      <c r="GQ551">
        <v>2</v>
      </c>
      <c r="GR551" t="s">
        <v>467</v>
      </c>
      <c r="GS551">
        <v>3.1256</v>
      </c>
      <c r="GT551">
        <v>2.66081</v>
      </c>
      <c r="GU551">
        <v>0.144384</v>
      </c>
      <c r="GV551">
        <v>0.149352</v>
      </c>
      <c r="GW551">
        <v>0.0991177</v>
      </c>
      <c r="GX551">
        <v>0.0925734</v>
      </c>
      <c r="GY551">
        <v>22108.9</v>
      </c>
      <c r="GZ551">
        <v>20762.2</v>
      </c>
      <c r="HA551">
        <v>23107.1</v>
      </c>
      <c r="HB551">
        <v>23764.6</v>
      </c>
      <c r="HC551">
        <v>35482.8</v>
      </c>
      <c r="HD551">
        <v>35700.5</v>
      </c>
      <c r="HE551">
        <v>41660.1</v>
      </c>
      <c r="HF551">
        <v>42379.9</v>
      </c>
      <c r="HG551">
        <v>1.9074</v>
      </c>
      <c r="HH551">
        <v>1.79942</v>
      </c>
      <c r="HI551">
        <v>0.161894</v>
      </c>
      <c r="HJ551">
        <v>0</v>
      </c>
      <c r="HK551">
        <v>27.3569</v>
      </c>
      <c r="HL551">
        <v>999.9</v>
      </c>
      <c r="HM551">
        <v>51.666</v>
      </c>
      <c r="HN551">
        <v>30.665</v>
      </c>
      <c r="HO551">
        <v>25.4336</v>
      </c>
      <c r="HP551">
        <v>54.3532</v>
      </c>
      <c r="HQ551">
        <v>42.6122</v>
      </c>
      <c r="HR551">
        <v>1</v>
      </c>
      <c r="HS551">
        <v>0.032716</v>
      </c>
      <c r="HT551">
        <v>0.645245</v>
      </c>
      <c r="HU551">
        <v>20.2163</v>
      </c>
      <c r="HV551">
        <v>5.23346</v>
      </c>
      <c r="HW551">
        <v>11.992</v>
      </c>
      <c r="HX551">
        <v>4.9557</v>
      </c>
      <c r="HY551">
        <v>3.30395</v>
      </c>
      <c r="HZ551">
        <v>999.9</v>
      </c>
      <c r="IA551">
        <v>9999</v>
      </c>
      <c r="IB551">
        <v>9999</v>
      </c>
      <c r="IC551">
        <v>9999</v>
      </c>
      <c r="ID551">
        <v>1.86857</v>
      </c>
      <c r="IE551">
        <v>1.86428</v>
      </c>
      <c r="IF551">
        <v>1.87182</v>
      </c>
      <c r="IG551">
        <v>1.86278</v>
      </c>
      <c r="IH551">
        <v>1.86218</v>
      </c>
      <c r="II551">
        <v>1.86859</v>
      </c>
      <c r="IJ551">
        <v>1.85875</v>
      </c>
      <c r="IK551">
        <v>1.86509</v>
      </c>
      <c r="IL551">
        <v>5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6.742</v>
      </c>
      <c r="IZ551">
        <v>0.3269</v>
      </c>
      <c r="JA551">
        <v>4.24591870636989</v>
      </c>
      <c r="JB551">
        <v>0.00406324532283829</v>
      </c>
      <c r="JC551">
        <v>-1.45373754250553e-06</v>
      </c>
      <c r="JD551">
        <v>2.45784242640463e-10</v>
      </c>
      <c r="JE551">
        <v>0.0444475935836347</v>
      </c>
      <c r="JF551">
        <v>0.00491888386651684</v>
      </c>
      <c r="JG551">
        <v>0.000226889049496401</v>
      </c>
      <c r="JH551">
        <v>4.01595507822366e-06</v>
      </c>
      <c r="JI551">
        <v>-0</v>
      </c>
      <c r="JJ551">
        <v>2035</v>
      </c>
      <c r="JK551">
        <v>2</v>
      </c>
      <c r="JL551">
        <v>30</v>
      </c>
      <c r="JM551">
        <v>187282.3</v>
      </c>
      <c r="JN551">
        <v>187282.2</v>
      </c>
      <c r="JO551">
        <v>1.84326</v>
      </c>
      <c r="JP551">
        <v>2.37183</v>
      </c>
      <c r="JQ551">
        <v>1.4978</v>
      </c>
      <c r="JR551">
        <v>2.32666</v>
      </c>
      <c r="JS551">
        <v>1.54419</v>
      </c>
      <c r="JT551">
        <v>2.27173</v>
      </c>
      <c r="JU551">
        <v>36.105</v>
      </c>
      <c r="JV551">
        <v>24.1138</v>
      </c>
      <c r="JW551">
        <v>18</v>
      </c>
      <c r="JX551">
        <v>547.78</v>
      </c>
      <c r="JY551">
        <v>422.438</v>
      </c>
      <c r="JZ551">
        <v>26.0526</v>
      </c>
      <c r="KA551">
        <v>27.9878</v>
      </c>
      <c r="KB551">
        <v>29.9998</v>
      </c>
      <c r="KC551">
        <v>27.949</v>
      </c>
      <c r="KD551">
        <v>27.9765</v>
      </c>
      <c r="KE551">
        <v>36.9271</v>
      </c>
      <c r="KF551">
        <v>30.371</v>
      </c>
      <c r="KG551">
        <v>57.3521</v>
      </c>
      <c r="KH551">
        <v>26.0527</v>
      </c>
      <c r="KI551">
        <v>887.986</v>
      </c>
      <c r="KJ551">
        <v>21.1391</v>
      </c>
      <c r="KK551">
        <v>93.3698</v>
      </c>
      <c r="KL551">
        <v>98.7684</v>
      </c>
    </row>
    <row r="552" spans="1:298">
      <c r="A552">
        <v>536</v>
      </c>
      <c r="B552">
        <v>1758486647.1</v>
      </c>
      <c r="C552">
        <v>17319</v>
      </c>
      <c r="D552" t="s">
        <v>1520</v>
      </c>
      <c r="E552" t="s">
        <v>1521</v>
      </c>
      <c r="F552">
        <v>5</v>
      </c>
      <c r="G552" t="s">
        <v>436</v>
      </c>
      <c r="H552" t="s">
        <v>1413</v>
      </c>
      <c r="I552" t="s">
        <v>438</v>
      </c>
      <c r="J552">
        <v>1758486638.94615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892.762659276191</v>
      </c>
      <c r="AL552">
        <v>863.412709090909</v>
      </c>
      <c r="AM552">
        <v>3.51885757575758</v>
      </c>
      <c r="AN552">
        <v>63.94</v>
      </c>
      <c r="AO552">
        <f>(AQ552 - AP552 + DZ552*1E3/(8.314*(EB552+273.15)) * AS552/DY552 * AR552) * DY552/(100*DM552) * 1000/(1000 - AQ552)</f>
        <v>0</v>
      </c>
      <c r="AP552">
        <v>21.0837751823957</v>
      </c>
      <c r="AQ552">
        <v>23.3384552447553</v>
      </c>
      <c r="AR552">
        <v>-5.46397043188246e-05</v>
      </c>
      <c r="AS552">
        <v>94.9993966536346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3.46</v>
      </c>
      <c r="DN552">
        <v>0.5</v>
      </c>
      <c r="DO552" t="s">
        <v>440</v>
      </c>
      <c r="DP552">
        <v>2</v>
      </c>
      <c r="DQ552" t="b">
        <v>1</v>
      </c>
      <c r="DR552">
        <v>1758486638.94615</v>
      </c>
      <c r="DS552">
        <v>819.497461538461</v>
      </c>
      <c r="DT552">
        <v>857.325538461538</v>
      </c>
      <c r="DU552">
        <v>23.3530615384615</v>
      </c>
      <c r="DV552">
        <v>21.0852846153846</v>
      </c>
      <c r="DW552">
        <v>812.777846153846</v>
      </c>
      <c r="DX552">
        <v>23.0260230769231</v>
      </c>
      <c r="DY552">
        <v>500.015769230769</v>
      </c>
      <c r="DZ552">
        <v>89.9111153846154</v>
      </c>
      <c r="EA552">
        <v>0.0353197384615385</v>
      </c>
      <c r="EB552">
        <v>29.7149</v>
      </c>
      <c r="EC552">
        <v>30.0019769230769</v>
      </c>
      <c r="ED552">
        <v>999.9</v>
      </c>
      <c r="EE552">
        <v>0</v>
      </c>
      <c r="EF552">
        <v>0</v>
      </c>
      <c r="EG552">
        <v>9990.96846153846</v>
      </c>
      <c r="EH552">
        <v>0</v>
      </c>
      <c r="EI552">
        <v>12.2412</v>
      </c>
      <c r="EJ552">
        <v>-37.8279461538461</v>
      </c>
      <c r="EK552">
        <v>839.092692307692</v>
      </c>
      <c r="EL552">
        <v>875.791769230769</v>
      </c>
      <c r="EM552">
        <v>2.26777615384615</v>
      </c>
      <c r="EN552">
        <v>857.325538461538</v>
      </c>
      <c r="EO552">
        <v>21.0852846153846</v>
      </c>
      <c r="EP552">
        <v>2.0997</v>
      </c>
      <c r="EQ552">
        <v>1.8958</v>
      </c>
      <c r="ER552">
        <v>18.2168923076923</v>
      </c>
      <c r="ES552">
        <v>16.5999076923077</v>
      </c>
      <c r="ET552">
        <v>1999.99307692308</v>
      </c>
      <c r="EU552">
        <v>0.980004384615385</v>
      </c>
      <c r="EV552">
        <v>0.0199955615384615</v>
      </c>
      <c r="EW552">
        <v>0</v>
      </c>
      <c r="EX552">
        <v>489.590769230769</v>
      </c>
      <c r="EY552">
        <v>5.00016</v>
      </c>
      <c r="EZ552">
        <v>10254.0307692308</v>
      </c>
      <c r="FA552">
        <v>18234.1615384615</v>
      </c>
      <c r="FB552">
        <v>48.812</v>
      </c>
      <c r="FC552">
        <v>49.1726923076923</v>
      </c>
      <c r="FD552">
        <v>49.2451538461538</v>
      </c>
      <c r="FE552">
        <v>48.75</v>
      </c>
      <c r="FF552">
        <v>50.6201538461538</v>
      </c>
      <c r="FG552">
        <v>1955.10307692308</v>
      </c>
      <c r="FH552">
        <v>39.89</v>
      </c>
      <c r="FI552">
        <v>0</v>
      </c>
      <c r="FJ552">
        <v>1758486648.2</v>
      </c>
      <c r="FK552">
        <v>0</v>
      </c>
      <c r="FL552">
        <v>489.566076923077</v>
      </c>
      <c r="FM552">
        <v>0.785777779703386</v>
      </c>
      <c r="FN552">
        <v>14.8102564700422</v>
      </c>
      <c r="FO552">
        <v>10254.3</v>
      </c>
      <c r="FP552">
        <v>15</v>
      </c>
      <c r="FQ552">
        <v>0</v>
      </c>
      <c r="FR552" t="s">
        <v>441</v>
      </c>
      <c r="FS552">
        <v>1747249705.1</v>
      </c>
      <c r="FT552">
        <v>1747249711.1</v>
      </c>
      <c r="FU552">
        <v>0</v>
      </c>
      <c r="FV552">
        <v>0.871</v>
      </c>
      <c r="FW552">
        <v>0.066</v>
      </c>
      <c r="FX552">
        <v>5.486</v>
      </c>
      <c r="FY552">
        <v>0.145</v>
      </c>
      <c r="FZ552">
        <v>420</v>
      </c>
      <c r="GA552">
        <v>16</v>
      </c>
      <c r="GB552">
        <v>0.27</v>
      </c>
      <c r="GC552">
        <v>0.16</v>
      </c>
      <c r="GD552">
        <v>-37.8453428571429</v>
      </c>
      <c r="GE552">
        <v>-1.84981558441557</v>
      </c>
      <c r="GF552">
        <v>0.574315572429212</v>
      </c>
      <c r="GG552">
        <v>0</v>
      </c>
      <c r="GH552">
        <v>489.533529411765</v>
      </c>
      <c r="GI552">
        <v>0.998777696521497</v>
      </c>
      <c r="GJ552">
        <v>0.220467582690293</v>
      </c>
      <c r="GK552">
        <v>-1</v>
      </c>
      <c r="GL552">
        <v>2.27387761904762</v>
      </c>
      <c r="GM552">
        <v>-0.123819740259744</v>
      </c>
      <c r="GN552">
        <v>0.0126655279831901</v>
      </c>
      <c r="GO552">
        <v>0</v>
      </c>
      <c r="GP552">
        <v>0</v>
      </c>
      <c r="GQ552">
        <v>2</v>
      </c>
      <c r="GR552" t="s">
        <v>467</v>
      </c>
      <c r="GS552">
        <v>3.12523</v>
      </c>
      <c r="GT552">
        <v>2.66077</v>
      </c>
      <c r="GU552">
        <v>0.146377</v>
      </c>
      <c r="GV552">
        <v>0.151198</v>
      </c>
      <c r="GW552">
        <v>0.0990963</v>
      </c>
      <c r="GX552">
        <v>0.092576</v>
      </c>
      <c r="GY552">
        <v>22057.7</v>
      </c>
      <c r="GZ552">
        <v>20717.1</v>
      </c>
      <c r="HA552">
        <v>23107.4</v>
      </c>
      <c r="HB552">
        <v>23764.6</v>
      </c>
      <c r="HC552">
        <v>35484.8</v>
      </c>
      <c r="HD552">
        <v>35700.5</v>
      </c>
      <c r="HE552">
        <v>41661.2</v>
      </c>
      <c r="HF552">
        <v>42379.9</v>
      </c>
      <c r="HG552">
        <v>1.90688</v>
      </c>
      <c r="HH552">
        <v>1.80017</v>
      </c>
      <c r="HI552">
        <v>0.162251</v>
      </c>
      <c r="HJ552">
        <v>0</v>
      </c>
      <c r="HK552">
        <v>27.3522</v>
      </c>
      <c r="HL552">
        <v>999.9</v>
      </c>
      <c r="HM552">
        <v>51.666</v>
      </c>
      <c r="HN552">
        <v>30.665</v>
      </c>
      <c r="HO552">
        <v>25.4315</v>
      </c>
      <c r="HP552">
        <v>54.7232</v>
      </c>
      <c r="HQ552">
        <v>42.6242</v>
      </c>
      <c r="HR552">
        <v>1</v>
      </c>
      <c r="HS552">
        <v>0.0323222</v>
      </c>
      <c r="HT552">
        <v>-0.908464</v>
      </c>
      <c r="HU552">
        <v>20.211</v>
      </c>
      <c r="HV552">
        <v>5.23256</v>
      </c>
      <c r="HW552">
        <v>11.992</v>
      </c>
      <c r="HX552">
        <v>4.95555</v>
      </c>
      <c r="HY552">
        <v>3.3039</v>
      </c>
      <c r="HZ552">
        <v>999.9</v>
      </c>
      <c r="IA552">
        <v>9999</v>
      </c>
      <c r="IB552">
        <v>9999</v>
      </c>
      <c r="IC552">
        <v>9999</v>
      </c>
      <c r="ID552">
        <v>1.86855</v>
      </c>
      <c r="IE552">
        <v>1.8643</v>
      </c>
      <c r="IF552">
        <v>1.8718</v>
      </c>
      <c r="IG552">
        <v>1.86278</v>
      </c>
      <c r="IH552">
        <v>1.86218</v>
      </c>
      <c r="II552">
        <v>1.86859</v>
      </c>
      <c r="IJ552">
        <v>1.8588</v>
      </c>
      <c r="IK552">
        <v>1.86509</v>
      </c>
      <c r="IL552">
        <v>5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6.778</v>
      </c>
      <c r="IZ552">
        <v>0.3267</v>
      </c>
      <c r="JA552">
        <v>4.24591870636989</v>
      </c>
      <c r="JB552">
        <v>0.00406324532283829</v>
      </c>
      <c r="JC552">
        <v>-1.45373754250553e-06</v>
      </c>
      <c r="JD552">
        <v>2.45784242640463e-10</v>
      </c>
      <c r="JE552">
        <v>0.0444475935836347</v>
      </c>
      <c r="JF552">
        <v>0.00491888386651684</v>
      </c>
      <c r="JG552">
        <v>0.000226889049496401</v>
      </c>
      <c r="JH552">
        <v>4.01595507822366e-06</v>
      </c>
      <c r="JI552">
        <v>-0</v>
      </c>
      <c r="JJ552">
        <v>2035</v>
      </c>
      <c r="JK552">
        <v>2</v>
      </c>
      <c r="JL552">
        <v>30</v>
      </c>
      <c r="JM552">
        <v>187282.4</v>
      </c>
      <c r="JN552">
        <v>187282.3</v>
      </c>
      <c r="JO552">
        <v>1.86768</v>
      </c>
      <c r="JP552">
        <v>2.35962</v>
      </c>
      <c r="JQ552">
        <v>1.4978</v>
      </c>
      <c r="JR552">
        <v>2.32666</v>
      </c>
      <c r="JS552">
        <v>1.54419</v>
      </c>
      <c r="JT552">
        <v>2.37183</v>
      </c>
      <c r="JU552">
        <v>36.1285</v>
      </c>
      <c r="JV552">
        <v>24.1225</v>
      </c>
      <c r="JW552">
        <v>18</v>
      </c>
      <c r="JX552">
        <v>547.408</v>
      </c>
      <c r="JY552">
        <v>422.853</v>
      </c>
      <c r="JZ552">
        <v>26.1317</v>
      </c>
      <c r="KA552">
        <v>27.9855</v>
      </c>
      <c r="KB552">
        <v>29.9999</v>
      </c>
      <c r="KC552">
        <v>27.9454</v>
      </c>
      <c r="KD552">
        <v>27.9734</v>
      </c>
      <c r="KE552">
        <v>37.5352</v>
      </c>
      <c r="KF552">
        <v>30.371</v>
      </c>
      <c r="KG552">
        <v>57.3521</v>
      </c>
      <c r="KH552">
        <v>26.4997</v>
      </c>
      <c r="KI552">
        <v>908.309</v>
      </c>
      <c r="KJ552">
        <v>21.1031</v>
      </c>
      <c r="KK552">
        <v>93.3718</v>
      </c>
      <c r="KL552">
        <v>98.7684</v>
      </c>
    </row>
    <row r="553" spans="1:298">
      <c r="A553">
        <v>537</v>
      </c>
      <c r="B553">
        <v>1758486652.1</v>
      </c>
      <c r="C553">
        <v>17324</v>
      </c>
      <c r="D553" t="s">
        <v>1522</v>
      </c>
      <c r="E553" t="s">
        <v>1523</v>
      </c>
      <c r="F553">
        <v>5</v>
      </c>
      <c r="G553" t="s">
        <v>436</v>
      </c>
      <c r="H553" t="s">
        <v>1413</v>
      </c>
      <c r="I553" t="s">
        <v>438</v>
      </c>
      <c r="J553">
        <v>1758486643.94615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909.220273118615</v>
      </c>
      <c r="AL553">
        <v>880.340715151515</v>
      </c>
      <c r="AM553">
        <v>3.3661896103895</v>
      </c>
      <c r="AN553">
        <v>63.94</v>
      </c>
      <c r="AO553">
        <f>(AQ553 - AP553 + DZ553*1E3/(8.314*(EB553+273.15)) * AS553/DY553 * AR553) * DY553/(100*DM553) * 1000/(1000 - AQ553)</f>
        <v>0</v>
      </c>
      <c r="AP553">
        <v>21.0844323770968</v>
      </c>
      <c r="AQ553">
        <v>23.3389146853147</v>
      </c>
      <c r="AR553">
        <v>-1.84874713989586e-05</v>
      </c>
      <c r="AS553">
        <v>94.9993966536346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3.46</v>
      </c>
      <c r="DN553">
        <v>0.5</v>
      </c>
      <c r="DO553" t="s">
        <v>440</v>
      </c>
      <c r="DP553">
        <v>2</v>
      </c>
      <c r="DQ553" t="b">
        <v>1</v>
      </c>
      <c r="DR553">
        <v>1758486643.94615</v>
      </c>
      <c r="DS553">
        <v>835.980692307692</v>
      </c>
      <c r="DT553">
        <v>873.899846153846</v>
      </c>
      <c r="DU553">
        <v>23.3445615384615</v>
      </c>
      <c r="DV553">
        <v>21.0846230769231</v>
      </c>
      <c r="DW553">
        <v>829.225230769231</v>
      </c>
      <c r="DX553">
        <v>23.0177</v>
      </c>
      <c r="DY553">
        <v>499.993</v>
      </c>
      <c r="DZ553">
        <v>89.9112923076923</v>
      </c>
      <c r="EA553">
        <v>0.0353851307692308</v>
      </c>
      <c r="EB553">
        <v>29.7048846153846</v>
      </c>
      <c r="EC553">
        <v>30.0017615384615</v>
      </c>
      <c r="ED553">
        <v>999.9</v>
      </c>
      <c r="EE553">
        <v>0</v>
      </c>
      <c r="EF553">
        <v>0</v>
      </c>
      <c r="EG553">
        <v>9995.77769230769</v>
      </c>
      <c r="EH553">
        <v>0</v>
      </c>
      <c r="EI553">
        <v>12.2412</v>
      </c>
      <c r="EJ553">
        <v>-37.9190461538462</v>
      </c>
      <c r="EK553">
        <v>855.962615384615</v>
      </c>
      <c r="EL553">
        <v>892.722384615385</v>
      </c>
      <c r="EM553">
        <v>2.25994153846154</v>
      </c>
      <c r="EN553">
        <v>873.899846153846</v>
      </c>
      <c r="EO553">
        <v>21.0846230769231</v>
      </c>
      <c r="EP553">
        <v>2.09893923076923</v>
      </c>
      <c r="EQ553">
        <v>1.89574384615385</v>
      </c>
      <c r="ER553">
        <v>18.2111153846154</v>
      </c>
      <c r="ES553">
        <v>16.5994461538462</v>
      </c>
      <c r="ET553">
        <v>2000.04307692308</v>
      </c>
      <c r="EU553">
        <v>0.980004692307692</v>
      </c>
      <c r="EV553">
        <v>0.0199951307692308</v>
      </c>
      <c r="EW553">
        <v>0</v>
      </c>
      <c r="EX553">
        <v>489.697461538461</v>
      </c>
      <c r="EY553">
        <v>5.00016</v>
      </c>
      <c r="EZ553">
        <v>10255.3615384615</v>
      </c>
      <c r="FA553">
        <v>18234.6153846154</v>
      </c>
      <c r="FB553">
        <v>48.812</v>
      </c>
      <c r="FC553">
        <v>49.1536153846154</v>
      </c>
      <c r="FD553">
        <v>49.2451538461538</v>
      </c>
      <c r="FE553">
        <v>48.75</v>
      </c>
      <c r="FF553">
        <v>50.6104615384615</v>
      </c>
      <c r="FG553">
        <v>1955.15307692308</v>
      </c>
      <c r="FH553">
        <v>39.89</v>
      </c>
      <c r="FI553">
        <v>0</v>
      </c>
      <c r="FJ553">
        <v>1758486653.6</v>
      </c>
      <c r="FK553">
        <v>0</v>
      </c>
      <c r="FL553">
        <v>489.6548</v>
      </c>
      <c r="FM553">
        <v>-0.0465384544055088</v>
      </c>
      <c r="FN553">
        <v>13.3615384834146</v>
      </c>
      <c r="FO553">
        <v>10255.596</v>
      </c>
      <c r="FP553">
        <v>15</v>
      </c>
      <c r="FQ553">
        <v>0</v>
      </c>
      <c r="FR553" t="s">
        <v>441</v>
      </c>
      <c r="FS553">
        <v>1747249705.1</v>
      </c>
      <c r="FT553">
        <v>1747249711.1</v>
      </c>
      <c r="FU553">
        <v>0</v>
      </c>
      <c r="FV553">
        <v>0.871</v>
      </c>
      <c r="FW553">
        <v>0.066</v>
      </c>
      <c r="FX553">
        <v>5.486</v>
      </c>
      <c r="FY553">
        <v>0.145</v>
      </c>
      <c r="FZ553">
        <v>420</v>
      </c>
      <c r="GA553">
        <v>16</v>
      </c>
      <c r="GB553">
        <v>0.27</v>
      </c>
      <c r="GC553">
        <v>0.16</v>
      </c>
      <c r="GD553">
        <v>-37.84728</v>
      </c>
      <c r="GE553">
        <v>-2.86829774436087</v>
      </c>
      <c r="GF553">
        <v>0.613275825057535</v>
      </c>
      <c r="GG553">
        <v>0</v>
      </c>
      <c r="GH553">
        <v>489.587264705882</v>
      </c>
      <c r="GI553">
        <v>0.850374335140328</v>
      </c>
      <c r="GJ553">
        <v>0.206288676776238</v>
      </c>
      <c r="GK553">
        <v>-1</v>
      </c>
      <c r="GL553">
        <v>2.263888</v>
      </c>
      <c r="GM553">
        <v>-0.0912369924811995</v>
      </c>
      <c r="GN553">
        <v>0.00917695897342905</v>
      </c>
      <c r="GO553">
        <v>1</v>
      </c>
      <c r="GP553">
        <v>1</v>
      </c>
      <c r="GQ553">
        <v>2</v>
      </c>
      <c r="GR553" t="s">
        <v>448</v>
      </c>
      <c r="GS553">
        <v>3.12559</v>
      </c>
      <c r="GT553">
        <v>2.66101</v>
      </c>
      <c r="GU553">
        <v>0.148272</v>
      </c>
      <c r="GV553">
        <v>0.153185</v>
      </c>
      <c r="GW553">
        <v>0.0991074</v>
      </c>
      <c r="GX553">
        <v>0.0925692</v>
      </c>
      <c r="GY553">
        <v>22008.7</v>
      </c>
      <c r="GZ553">
        <v>20668.7</v>
      </c>
      <c r="HA553">
        <v>23107.4</v>
      </c>
      <c r="HB553">
        <v>23764.6</v>
      </c>
      <c r="HC553">
        <v>35484.1</v>
      </c>
      <c r="HD553">
        <v>35700.8</v>
      </c>
      <c r="HE553">
        <v>41660.8</v>
      </c>
      <c r="HF553">
        <v>42379.6</v>
      </c>
      <c r="HG553">
        <v>1.90772</v>
      </c>
      <c r="HH553">
        <v>1.79993</v>
      </c>
      <c r="HI553">
        <v>0.162773</v>
      </c>
      <c r="HJ553">
        <v>0</v>
      </c>
      <c r="HK553">
        <v>27.3474</v>
      </c>
      <c r="HL553">
        <v>999.9</v>
      </c>
      <c r="HM553">
        <v>51.618</v>
      </c>
      <c r="HN553">
        <v>30.645</v>
      </c>
      <c r="HO553">
        <v>25.3818</v>
      </c>
      <c r="HP553">
        <v>54.1332</v>
      </c>
      <c r="HQ553">
        <v>42.6082</v>
      </c>
      <c r="HR553">
        <v>1</v>
      </c>
      <c r="HS553">
        <v>0.0319842</v>
      </c>
      <c r="HT553">
        <v>-0.370953</v>
      </c>
      <c r="HU553">
        <v>20.2166</v>
      </c>
      <c r="HV553">
        <v>5.23376</v>
      </c>
      <c r="HW553">
        <v>11.992</v>
      </c>
      <c r="HX553">
        <v>4.95575</v>
      </c>
      <c r="HY553">
        <v>3.30398</v>
      </c>
      <c r="HZ553">
        <v>999.9</v>
      </c>
      <c r="IA553">
        <v>9999</v>
      </c>
      <c r="IB553">
        <v>9999</v>
      </c>
      <c r="IC553">
        <v>9999</v>
      </c>
      <c r="ID553">
        <v>1.86853</v>
      </c>
      <c r="IE553">
        <v>1.86431</v>
      </c>
      <c r="IF553">
        <v>1.87181</v>
      </c>
      <c r="IG553">
        <v>1.86277</v>
      </c>
      <c r="IH553">
        <v>1.86218</v>
      </c>
      <c r="II553">
        <v>1.86859</v>
      </c>
      <c r="IJ553">
        <v>1.85878</v>
      </c>
      <c r="IK553">
        <v>1.86509</v>
      </c>
      <c r="IL553">
        <v>5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6.814</v>
      </c>
      <c r="IZ553">
        <v>0.3268</v>
      </c>
      <c r="JA553">
        <v>4.24591870636989</v>
      </c>
      <c r="JB553">
        <v>0.00406324532283829</v>
      </c>
      <c r="JC553">
        <v>-1.45373754250553e-06</v>
      </c>
      <c r="JD553">
        <v>2.45784242640463e-10</v>
      </c>
      <c r="JE553">
        <v>0.0444475935836347</v>
      </c>
      <c r="JF553">
        <v>0.00491888386651684</v>
      </c>
      <c r="JG553">
        <v>0.000226889049496401</v>
      </c>
      <c r="JH553">
        <v>4.01595507822366e-06</v>
      </c>
      <c r="JI553">
        <v>-0</v>
      </c>
      <c r="JJ553">
        <v>2035</v>
      </c>
      <c r="JK553">
        <v>2</v>
      </c>
      <c r="JL553">
        <v>30</v>
      </c>
      <c r="JM553">
        <v>187282.5</v>
      </c>
      <c r="JN553">
        <v>187282.4</v>
      </c>
      <c r="JO553">
        <v>1.90186</v>
      </c>
      <c r="JP553">
        <v>2.35474</v>
      </c>
      <c r="JQ553">
        <v>1.4978</v>
      </c>
      <c r="JR553">
        <v>2.32666</v>
      </c>
      <c r="JS553">
        <v>1.54419</v>
      </c>
      <c r="JT553">
        <v>2.35718</v>
      </c>
      <c r="JU553">
        <v>36.105</v>
      </c>
      <c r="JV553">
        <v>24.1313</v>
      </c>
      <c r="JW553">
        <v>18</v>
      </c>
      <c r="JX553">
        <v>547.936</v>
      </c>
      <c r="JY553">
        <v>422.682</v>
      </c>
      <c r="JZ553">
        <v>26.5053</v>
      </c>
      <c r="KA553">
        <v>27.9825</v>
      </c>
      <c r="KB553">
        <v>29.9997</v>
      </c>
      <c r="KC553">
        <v>27.9425</v>
      </c>
      <c r="KD553">
        <v>27.97</v>
      </c>
      <c r="KE553">
        <v>38.102</v>
      </c>
      <c r="KF553">
        <v>30.371</v>
      </c>
      <c r="KG553">
        <v>57.3521</v>
      </c>
      <c r="KH553">
        <v>26.5008</v>
      </c>
      <c r="KI553">
        <v>921.852</v>
      </c>
      <c r="KJ553">
        <v>21.0766</v>
      </c>
      <c r="KK553">
        <v>93.3711</v>
      </c>
      <c r="KL553">
        <v>98.7682</v>
      </c>
    </row>
    <row r="554" spans="1:298">
      <c r="A554">
        <v>538</v>
      </c>
      <c r="B554">
        <v>1758486657.1</v>
      </c>
      <c r="C554">
        <v>17329</v>
      </c>
      <c r="D554" t="s">
        <v>1524</v>
      </c>
      <c r="E554" t="s">
        <v>1525</v>
      </c>
      <c r="F554">
        <v>5</v>
      </c>
      <c r="G554" t="s">
        <v>436</v>
      </c>
      <c r="H554" t="s">
        <v>1413</v>
      </c>
      <c r="I554" t="s">
        <v>438</v>
      </c>
      <c r="J554">
        <v>1758486648.94615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927.50116801039</v>
      </c>
      <c r="AL554">
        <v>898.019145454546</v>
      </c>
      <c r="AM554">
        <v>3.57385454545445</v>
      </c>
      <c r="AN554">
        <v>63.94</v>
      </c>
      <c r="AO554">
        <f>(AQ554 - AP554 + DZ554*1E3/(8.314*(EB554+273.15)) * AS554/DY554 * AR554) * DY554/(100*DM554) * 1000/(1000 - AQ554)</f>
        <v>0</v>
      </c>
      <c r="AP554">
        <v>21.082997452135</v>
      </c>
      <c r="AQ554">
        <v>23.3480188811189</v>
      </c>
      <c r="AR554">
        <v>3.29809601180418e-05</v>
      </c>
      <c r="AS554">
        <v>94.9993966536346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3.46</v>
      </c>
      <c r="DN554">
        <v>0.5</v>
      </c>
      <c r="DO554" t="s">
        <v>440</v>
      </c>
      <c r="DP554">
        <v>2</v>
      </c>
      <c r="DQ554" t="b">
        <v>1</v>
      </c>
      <c r="DR554">
        <v>1758486648.94615</v>
      </c>
      <c r="DS554">
        <v>852.718769230769</v>
      </c>
      <c r="DT554">
        <v>891.177692307692</v>
      </c>
      <c r="DU554">
        <v>23.3421692307692</v>
      </c>
      <c r="DV554">
        <v>21.0838923076923</v>
      </c>
      <c r="DW554">
        <v>845.927461538462</v>
      </c>
      <c r="DX554">
        <v>23.0153615384615</v>
      </c>
      <c r="DY554">
        <v>500.003307692308</v>
      </c>
      <c r="DZ554">
        <v>89.9113538461538</v>
      </c>
      <c r="EA554">
        <v>0.0352498153846154</v>
      </c>
      <c r="EB554">
        <v>29.7028538461539</v>
      </c>
      <c r="EC554">
        <v>30.0027153846154</v>
      </c>
      <c r="ED554">
        <v>999.9</v>
      </c>
      <c r="EE554">
        <v>0</v>
      </c>
      <c r="EF554">
        <v>0</v>
      </c>
      <c r="EG554">
        <v>10005.4369230769</v>
      </c>
      <c r="EH554">
        <v>0</v>
      </c>
      <c r="EI554">
        <v>12.2409846153846</v>
      </c>
      <c r="EJ554">
        <v>-38.4588923076923</v>
      </c>
      <c r="EK554">
        <v>873.098692307692</v>
      </c>
      <c r="EL554">
        <v>910.371692307692</v>
      </c>
      <c r="EM554">
        <v>2.25828153846154</v>
      </c>
      <c r="EN554">
        <v>891.177692307692</v>
      </c>
      <c r="EO554">
        <v>21.0838923076923</v>
      </c>
      <c r="EP554">
        <v>2.09872538461538</v>
      </c>
      <c r="EQ554">
        <v>1.89567923076923</v>
      </c>
      <c r="ER554">
        <v>18.2095</v>
      </c>
      <c r="ES554">
        <v>16.5989076923077</v>
      </c>
      <c r="ET554">
        <v>2000.02461538462</v>
      </c>
      <c r="EU554">
        <v>0.980004538461538</v>
      </c>
      <c r="EV554">
        <v>0.0199953461538462</v>
      </c>
      <c r="EW554">
        <v>0</v>
      </c>
      <c r="EX554">
        <v>489.712846153846</v>
      </c>
      <c r="EY554">
        <v>5.00016</v>
      </c>
      <c r="EZ554">
        <v>10256.1230769231</v>
      </c>
      <c r="FA554">
        <v>18234.4461538462</v>
      </c>
      <c r="FB554">
        <v>48.812</v>
      </c>
      <c r="FC554">
        <v>49.1345384615385</v>
      </c>
      <c r="FD554">
        <v>49.2403076923077</v>
      </c>
      <c r="FE554">
        <v>48.7403076923077</v>
      </c>
      <c r="FF554">
        <v>50.5959230769231</v>
      </c>
      <c r="FG554">
        <v>1955.13461538462</v>
      </c>
      <c r="FH554">
        <v>39.89</v>
      </c>
      <c r="FI554">
        <v>0</v>
      </c>
      <c r="FJ554">
        <v>1758486658.4</v>
      </c>
      <c r="FK554">
        <v>0</v>
      </c>
      <c r="FL554">
        <v>489.67056</v>
      </c>
      <c r="FM554">
        <v>0.904538477609828</v>
      </c>
      <c r="FN554">
        <v>8.77692305318816</v>
      </c>
      <c r="FO554">
        <v>10256.368</v>
      </c>
      <c r="FP554">
        <v>15</v>
      </c>
      <c r="FQ554">
        <v>0</v>
      </c>
      <c r="FR554" t="s">
        <v>441</v>
      </c>
      <c r="FS554">
        <v>1747249705.1</v>
      </c>
      <c r="FT554">
        <v>1747249711.1</v>
      </c>
      <c r="FU554">
        <v>0</v>
      </c>
      <c r="FV554">
        <v>0.871</v>
      </c>
      <c r="FW554">
        <v>0.066</v>
      </c>
      <c r="FX554">
        <v>5.486</v>
      </c>
      <c r="FY554">
        <v>0.145</v>
      </c>
      <c r="FZ554">
        <v>420</v>
      </c>
      <c r="GA554">
        <v>16</v>
      </c>
      <c r="GB554">
        <v>0.27</v>
      </c>
      <c r="GC554">
        <v>0.16</v>
      </c>
      <c r="GD554">
        <v>-38.13363</v>
      </c>
      <c r="GE554">
        <v>-5.54252932330825</v>
      </c>
      <c r="GF554">
        <v>0.76787529593027</v>
      </c>
      <c r="GG554">
        <v>0</v>
      </c>
      <c r="GH554">
        <v>489.634911764706</v>
      </c>
      <c r="GI554">
        <v>0.508189462963638</v>
      </c>
      <c r="GJ554">
        <v>0.214128104544242</v>
      </c>
      <c r="GK554">
        <v>-1</v>
      </c>
      <c r="GL554">
        <v>2.2604655</v>
      </c>
      <c r="GM554">
        <v>-0.032668421052633</v>
      </c>
      <c r="GN554">
        <v>0.00529430871313716</v>
      </c>
      <c r="GO554">
        <v>1</v>
      </c>
      <c r="GP554">
        <v>1</v>
      </c>
      <c r="GQ554">
        <v>2</v>
      </c>
      <c r="GR554" t="s">
        <v>448</v>
      </c>
      <c r="GS554">
        <v>3.12553</v>
      </c>
      <c r="GT554">
        <v>2.6607</v>
      </c>
      <c r="GU554">
        <v>0.150256</v>
      </c>
      <c r="GV554">
        <v>0.154985</v>
      </c>
      <c r="GW554">
        <v>0.0991229</v>
      </c>
      <c r="GX554">
        <v>0.0925758</v>
      </c>
      <c r="GY554">
        <v>21957.6</v>
      </c>
      <c r="GZ554">
        <v>20625</v>
      </c>
      <c r="HA554">
        <v>23107.6</v>
      </c>
      <c r="HB554">
        <v>23765</v>
      </c>
      <c r="HC554">
        <v>35483.9</v>
      </c>
      <c r="HD554">
        <v>35701.1</v>
      </c>
      <c r="HE554">
        <v>41661.1</v>
      </c>
      <c r="HF554">
        <v>42380.2</v>
      </c>
      <c r="HG554">
        <v>1.90742</v>
      </c>
      <c r="HH554">
        <v>1.79985</v>
      </c>
      <c r="HI554">
        <v>0.164136</v>
      </c>
      <c r="HJ554">
        <v>0</v>
      </c>
      <c r="HK554">
        <v>27.3417</v>
      </c>
      <c r="HL554">
        <v>999.9</v>
      </c>
      <c r="HM554">
        <v>51.618</v>
      </c>
      <c r="HN554">
        <v>30.645</v>
      </c>
      <c r="HO554">
        <v>25.379</v>
      </c>
      <c r="HP554">
        <v>54.3832</v>
      </c>
      <c r="HQ554">
        <v>42.7284</v>
      </c>
      <c r="HR554">
        <v>1</v>
      </c>
      <c r="HS554">
        <v>0.0313161</v>
      </c>
      <c r="HT554">
        <v>-0.0116013</v>
      </c>
      <c r="HU554">
        <v>20.2177</v>
      </c>
      <c r="HV554">
        <v>5.23286</v>
      </c>
      <c r="HW554">
        <v>11.992</v>
      </c>
      <c r="HX554">
        <v>4.95565</v>
      </c>
      <c r="HY554">
        <v>3.3039</v>
      </c>
      <c r="HZ554">
        <v>999.9</v>
      </c>
      <c r="IA554">
        <v>9999</v>
      </c>
      <c r="IB554">
        <v>9999</v>
      </c>
      <c r="IC554">
        <v>9999</v>
      </c>
      <c r="ID554">
        <v>1.86853</v>
      </c>
      <c r="IE554">
        <v>1.86429</v>
      </c>
      <c r="IF554">
        <v>1.87181</v>
      </c>
      <c r="IG554">
        <v>1.86276</v>
      </c>
      <c r="IH554">
        <v>1.86218</v>
      </c>
      <c r="II554">
        <v>1.86859</v>
      </c>
      <c r="IJ554">
        <v>1.8588</v>
      </c>
      <c r="IK554">
        <v>1.86509</v>
      </c>
      <c r="IL554">
        <v>5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6.85</v>
      </c>
      <c r="IZ554">
        <v>0.3269</v>
      </c>
      <c r="JA554">
        <v>4.24591870636989</v>
      </c>
      <c r="JB554">
        <v>0.00406324532283829</v>
      </c>
      <c r="JC554">
        <v>-1.45373754250553e-06</v>
      </c>
      <c r="JD554">
        <v>2.45784242640463e-10</v>
      </c>
      <c r="JE554">
        <v>0.0444475935836347</v>
      </c>
      <c r="JF554">
        <v>0.00491888386651684</v>
      </c>
      <c r="JG554">
        <v>0.000226889049496401</v>
      </c>
      <c r="JH554">
        <v>4.01595507822366e-06</v>
      </c>
      <c r="JI554">
        <v>-0</v>
      </c>
      <c r="JJ554">
        <v>2035</v>
      </c>
      <c r="JK554">
        <v>2</v>
      </c>
      <c r="JL554">
        <v>30</v>
      </c>
      <c r="JM554">
        <v>187282.5</v>
      </c>
      <c r="JN554">
        <v>187282.4</v>
      </c>
      <c r="JO554">
        <v>1.92505</v>
      </c>
      <c r="JP554">
        <v>2.36694</v>
      </c>
      <c r="JQ554">
        <v>1.49902</v>
      </c>
      <c r="JR554">
        <v>2.32666</v>
      </c>
      <c r="JS554">
        <v>1.54419</v>
      </c>
      <c r="JT554">
        <v>2.30713</v>
      </c>
      <c r="JU554">
        <v>36.105</v>
      </c>
      <c r="JV554">
        <v>24.1225</v>
      </c>
      <c r="JW554">
        <v>18</v>
      </c>
      <c r="JX554">
        <v>547.714</v>
      </c>
      <c r="JY554">
        <v>422.617</v>
      </c>
      <c r="JZ554">
        <v>26.5594</v>
      </c>
      <c r="KA554">
        <v>27.9801</v>
      </c>
      <c r="KB554">
        <v>29.9996</v>
      </c>
      <c r="KC554">
        <v>27.9393</v>
      </c>
      <c r="KD554">
        <v>27.967</v>
      </c>
      <c r="KE554">
        <v>38.6816</v>
      </c>
      <c r="KF554">
        <v>30.371</v>
      </c>
      <c r="KG554">
        <v>57.3521</v>
      </c>
      <c r="KH554">
        <v>26.5186</v>
      </c>
      <c r="KI554">
        <v>942.197</v>
      </c>
      <c r="KJ554">
        <v>21.0691</v>
      </c>
      <c r="KK554">
        <v>93.3718</v>
      </c>
      <c r="KL554">
        <v>98.7695</v>
      </c>
    </row>
    <row r="555" spans="1:298">
      <c r="A555">
        <v>539</v>
      </c>
      <c r="B555">
        <v>1758486662.1</v>
      </c>
      <c r="C555">
        <v>17334</v>
      </c>
      <c r="D555" t="s">
        <v>1526</v>
      </c>
      <c r="E555" t="s">
        <v>1527</v>
      </c>
      <c r="F555">
        <v>5</v>
      </c>
      <c r="G555" t="s">
        <v>436</v>
      </c>
      <c r="H555" t="s">
        <v>1413</v>
      </c>
      <c r="I555" t="s">
        <v>438</v>
      </c>
      <c r="J555">
        <v>1758486653.94615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943.571740450217</v>
      </c>
      <c r="AL555">
        <v>914.732103030303</v>
      </c>
      <c r="AM555">
        <v>3.30129220779219</v>
      </c>
      <c r="AN555">
        <v>63.94</v>
      </c>
      <c r="AO555">
        <f>(AQ555 - AP555 + DZ555*1E3/(8.314*(EB555+273.15)) * AS555/DY555 * AR555) * DY555/(100*DM555) * 1000/(1000 - AQ555)</f>
        <v>0</v>
      </c>
      <c r="AP555">
        <v>21.0843439443491</v>
      </c>
      <c r="AQ555">
        <v>23.3401440559441</v>
      </c>
      <c r="AR555">
        <v>-1.36892342883099e-05</v>
      </c>
      <c r="AS555">
        <v>94.9993966536346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3.46</v>
      </c>
      <c r="DN555">
        <v>0.5</v>
      </c>
      <c r="DO555" t="s">
        <v>440</v>
      </c>
      <c r="DP555">
        <v>2</v>
      </c>
      <c r="DQ555" t="b">
        <v>1</v>
      </c>
      <c r="DR555">
        <v>1758486653.94615</v>
      </c>
      <c r="DS555">
        <v>869.564538461538</v>
      </c>
      <c r="DT555">
        <v>907.729307692308</v>
      </c>
      <c r="DU555">
        <v>23.3421153846154</v>
      </c>
      <c r="DV555">
        <v>21.0839923076923</v>
      </c>
      <c r="DW555">
        <v>862.737615384615</v>
      </c>
      <c r="DX555">
        <v>23.0153153846154</v>
      </c>
      <c r="DY555">
        <v>499.959461538462</v>
      </c>
      <c r="DZ555">
        <v>89.9112076923077</v>
      </c>
      <c r="EA555">
        <v>0.0352392923076923</v>
      </c>
      <c r="EB555">
        <v>29.7082461538462</v>
      </c>
      <c r="EC555">
        <v>30.0112384615385</v>
      </c>
      <c r="ED555">
        <v>999.9</v>
      </c>
      <c r="EE555">
        <v>0</v>
      </c>
      <c r="EF555">
        <v>0</v>
      </c>
      <c r="EG555">
        <v>10014.9469230769</v>
      </c>
      <c r="EH555">
        <v>0</v>
      </c>
      <c r="EI555">
        <v>12.2345692307692</v>
      </c>
      <c r="EJ555">
        <v>-38.1648153846154</v>
      </c>
      <c r="EK555">
        <v>890.347153846154</v>
      </c>
      <c r="EL555">
        <v>927.28</v>
      </c>
      <c r="EM555">
        <v>2.25812769230769</v>
      </c>
      <c r="EN555">
        <v>907.729307692308</v>
      </c>
      <c r="EO555">
        <v>21.0839923076923</v>
      </c>
      <c r="EP555">
        <v>2.09871846153846</v>
      </c>
      <c r="EQ555">
        <v>1.89568538461538</v>
      </c>
      <c r="ER555">
        <v>18.2094384615385</v>
      </c>
      <c r="ES555">
        <v>16.5989461538462</v>
      </c>
      <c r="ET555">
        <v>2000.00307692308</v>
      </c>
      <c r="EU555">
        <v>0.980004384615385</v>
      </c>
      <c r="EV555">
        <v>0.0199955615384615</v>
      </c>
      <c r="EW555">
        <v>0</v>
      </c>
      <c r="EX555">
        <v>489.788230769231</v>
      </c>
      <c r="EY555">
        <v>5.00016</v>
      </c>
      <c r="EZ555">
        <v>10256.8</v>
      </c>
      <c r="FA555">
        <v>18234.2307692308</v>
      </c>
      <c r="FB555">
        <v>48.8072307692308</v>
      </c>
      <c r="FC555">
        <v>49.125</v>
      </c>
      <c r="FD555">
        <v>49.2403076923077</v>
      </c>
      <c r="FE555">
        <v>48.7403076923077</v>
      </c>
      <c r="FF555">
        <v>50.5765384615385</v>
      </c>
      <c r="FG555">
        <v>1955.11307692308</v>
      </c>
      <c r="FH555">
        <v>39.89</v>
      </c>
      <c r="FI555">
        <v>0</v>
      </c>
      <c r="FJ555">
        <v>1758486663.2</v>
      </c>
      <c r="FK555">
        <v>0</v>
      </c>
      <c r="FL555">
        <v>489.74012</v>
      </c>
      <c r="FM555">
        <v>0.571076936017128</v>
      </c>
      <c r="FN555">
        <v>8.59999996880981</v>
      </c>
      <c r="FO555">
        <v>10257.048</v>
      </c>
      <c r="FP555">
        <v>15</v>
      </c>
      <c r="FQ555">
        <v>0</v>
      </c>
      <c r="FR555" t="s">
        <v>441</v>
      </c>
      <c r="FS555">
        <v>1747249705.1</v>
      </c>
      <c r="FT555">
        <v>1747249711.1</v>
      </c>
      <c r="FU555">
        <v>0</v>
      </c>
      <c r="FV555">
        <v>0.871</v>
      </c>
      <c r="FW555">
        <v>0.066</v>
      </c>
      <c r="FX555">
        <v>5.486</v>
      </c>
      <c r="FY555">
        <v>0.145</v>
      </c>
      <c r="FZ555">
        <v>420</v>
      </c>
      <c r="GA555">
        <v>16</v>
      </c>
      <c r="GB555">
        <v>0.27</v>
      </c>
      <c r="GC555">
        <v>0.16</v>
      </c>
      <c r="GD555">
        <v>-38.292385</v>
      </c>
      <c r="GE555">
        <v>1.80791729323314</v>
      </c>
      <c r="GF555">
        <v>0.608011083184345</v>
      </c>
      <c r="GG555">
        <v>0</v>
      </c>
      <c r="GH555">
        <v>489.695323529412</v>
      </c>
      <c r="GI555">
        <v>0.971229953357517</v>
      </c>
      <c r="GJ555">
        <v>0.232323015571026</v>
      </c>
      <c r="GK555">
        <v>-1</v>
      </c>
      <c r="GL555">
        <v>2.258483</v>
      </c>
      <c r="GM555">
        <v>0.0122923308270678</v>
      </c>
      <c r="GN555">
        <v>0.00358689991496835</v>
      </c>
      <c r="GO555">
        <v>1</v>
      </c>
      <c r="GP555">
        <v>1</v>
      </c>
      <c r="GQ555">
        <v>2</v>
      </c>
      <c r="GR555" t="s">
        <v>448</v>
      </c>
      <c r="GS555">
        <v>3.12547</v>
      </c>
      <c r="GT555">
        <v>2.66115</v>
      </c>
      <c r="GU555">
        <v>0.152097</v>
      </c>
      <c r="GV555">
        <v>0.156864</v>
      </c>
      <c r="GW555">
        <v>0.0990929</v>
      </c>
      <c r="GX555">
        <v>0.0925759</v>
      </c>
      <c r="GY555">
        <v>21910.1</v>
      </c>
      <c r="GZ555">
        <v>20579.3</v>
      </c>
      <c r="HA555">
        <v>23107.6</v>
      </c>
      <c r="HB555">
        <v>23765</v>
      </c>
      <c r="HC555">
        <v>35485.5</v>
      </c>
      <c r="HD555">
        <v>35701</v>
      </c>
      <c r="HE555">
        <v>41661.4</v>
      </c>
      <c r="HF555">
        <v>42379.9</v>
      </c>
      <c r="HG555">
        <v>1.90762</v>
      </c>
      <c r="HH555">
        <v>1.79993</v>
      </c>
      <c r="HI555">
        <v>0.165239</v>
      </c>
      <c r="HJ555">
        <v>0</v>
      </c>
      <c r="HK555">
        <v>27.3372</v>
      </c>
      <c r="HL555">
        <v>999.9</v>
      </c>
      <c r="HM555">
        <v>51.618</v>
      </c>
      <c r="HN555">
        <v>30.645</v>
      </c>
      <c r="HO555">
        <v>25.3775</v>
      </c>
      <c r="HP555">
        <v>53.9432</v>
      </c>
      <c r="HQ555">
        <v>42.6723</v>
      </c>
      <c r="HR555">
        <v>1</v>
      </c>
      <c r="HS555">
        <v>0.0312043</v>
      </c>
      <c r="HT555">
        <v>0.279779</v>
      </c>
      <c r="HU555">
        <v>20.2177</v>
      </c>
      <c r="HV555">
        <v>5.23391</v>
      </c>
      <c r="HW555">
        <v>11.992</v>
      </c>
      <c r="HX555">
        <v>4.95575</v>
      </c>
      <c r="HY555">
        <v>3.304</v>
      </c>
      <c r="HZ555">
        <v>999.9</v>
      </c>
      <c r="IA555">
        <v>9999</v>
      </c>
      <c r="IB555">
        <v>9999</v>
      </c>
      <c r="IC555">
        <v>9999</v>
      </c>
      <c r="ID555">
        <v>1.86856</v>
      </c>
      <c r="IE555">
        <v>1.86431</v>
      </c>
      <c r="IF555">
        <v>1.8718</v>
      </c>
      <c r="IG555">
        <v>1.86278</v>
      </c>
      <c r="IH555">
        <v>1.86218</v>
      </c>
      <c r="II555">
        <v>1.86859</v>
      </c>
      <c r="IJ555">
        <v>1.85879</v>
      </c>
      <c r="IK555">
        <v>1.86508</v>
      </c>
      <c r="IL555">
        <v>5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6.884</v>
      </c>
      <c r="IZ555">
        <v>0.3267</v>
      </c>
      <c r="JA555">
        <v>4.24591870636989</v>
      </c>
      <c r="JB555">
        <v>0.00406324532283829</v>
      </c>
      <c r="JC555">
        <v>-1.45373754250553e-06</v>
      </c>
      <c r="JD555">
        <v>2.45784242640463e-10</v>
      </c>
      <c r="JE555">
        <v>0.0444475935836347</v>
      </c>
      <c r="JF555">
        <v>0.00491888386651684</v>
      </c>
      <c r="JG555">
        <v>0.000226889049496401</v>
      </c>
      <c r="JH555">
        <v>4.01595507822366e-06</v>
      </c>
      <c r="JI555">
        <v>-0</v>
      </c>
      <c r="JJ555">
        <v>2035</v>
      </c>
      <c r="JK555">
        <v>2</v>
      </c>
      <c r="JL555">
        <v>30</v>
      </c>
      <c r="JM555">
        <v>187282.6</v>
      </c>
      <c r="JN555">
        <v>187282.5</v>
      </c>
      <c r="JO555">
        <v>1.96167</v>
      </c>
      <c r="JP555">
        <v>2.36816</v>
      </c>
      <c r="JQ555">
        <v>1.49902</v>
      </c>
      <c r="JR555">
        <v>2.32544</v>
      </c>
      <c r="JS555">
        <v>1.54419</v>
      </c>
      <c r="JT555">
        <v>2.26318</v>
      </c>
      <c r="JU555">
        <v>36.105</v>
      </c>
      <c r="JV555">
        <v>24.1138</v>
      </c>
      <c r="JW555">
        <v>18</v>
      </c>
      <c r="JX555">
        <v>547.815</v>
      </c>
      <c r="JY555">
        <v>422.635</v>
      </c>
      <c r="JZ555">
        <v>26.5641</v>
      </c>
      <c r="KA555">
        <v>27.9774</v>
      </c>
      <c r="KB555">
        <v>30</v>
      </c>
      <c r="KC555">
        <v>27.936</v>
      </c>
      <c r="KD555">
        <v>27.9635</v>
      </c>
      <c r="KE555">
        <v>39.2746</v>
      </c>
      <c r="KF555">
        <v>30.371</v>
      </c>
      <c r="KG555">
        <v>57.3521</v>
      </c>
      <c r="KH555">
        <v>26.501</v>
      </c>
      <c r="KI555">
        <v>955.735</v>
      </c>
      <c r="KJ555">
        <v>21.0688</v>
      </c>
      <c r="KK555">
        <v>93.3724</v>
      </c>
      <c r="KL555">
        <v>98.7692</v>
      </c>
    </row>
    <row r="556" spans="1:298">
      <c r="A556">
        <v>540</v>
      </c>
      <c r="B556">
        <v>1758486667.1</v>
      </c>
      <c r="C556">
        <v>17339</v>
      </c>
      <c r="D556" t="s">
        <v>1528</v>
      </c>
      <c r="E556" t="s">
        <v>1529</v>
      </c>
      <c r="F556">
        <v>5</v>
      </c>
      <c r="G556" t="s">
        <v>436</v>
      </c>
      <c r="H556" t="s">
        <v>1413</v>
      </c>
      <c r="I556" t="s">
        <v>438</v>
      </c>
      <c r="J556">
        <v>1758486658.94615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961.694253849351</v>
      </c>
      <c r="AL556">
        <v>932.370569696969</v>
      </c>
      <c r="AM556">
        <v>3.56483030303019</v>
      </c>
      <c r="AN556">
        <v>63.94</v>
      </c>
      <c r="AO556">
        <f>(AQ556 - AP556 + DZ556*1E3/(8.314*(EB556+273.15)) * AS556/DY556 * AR556) * DY556/(100*DM556) * 1000/(1000 - AQ556)</f>
        <v>0</v>
      </c>
      <c r="AP556">
        <v>21.0834368755665</v>
      </c>
      <c r="AQ556">
        <v>23.3212839160839</v>
      </c>
      <c r="AR556">
        <v>-7.85337496316049e-05</v>
      </c>
      <c r="AS556">
        <v>94.9993966536346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3.46</v>
      </c>
      <c r="DN556">
        <v>0.5</v>
      </c>
      <c r="DO556" t="s">
        <v>440</v>
      </c>
      <c r="DP556">
        <v>2</v>
      </c>
      <c r="DQ556" t="b">
        <v>1</v>
      </c>
      <c r="DR556">
        <v>1758486658.94615</v>
      </c>
      <c r="DS556">
        <v>886.366384615385</v>
      </c>
      <c r="DT556">
        <v>924.914923076923</v>
      </c>
      <c r="DU556">
        <v>23.3389923076923</v>
      </c>
      <c r="DV556">
        <v>21.0837846153846</v>
      </c>
      <c r="DW556">
        <v>879.504307692308</v>
      </c>
      <c r="DX556">
        <v>23.0122615384615</v>
      </c>
      <c r="DY556">
        <v>500.011384615385</v>
      </c>
      <c r="DZ556">
        <v>89.9113</v>
      </c>
      <c r="EA556">
        <v>0.0351338769230769</v>
      </c>
      <c r="EB556">
        <v>29.7178538461538</v>
      </c>
      <c r="EC556">
        <v>30.0236</v>
      </c>
      <c r="ED556">
        <v>999.9</v>
      </c>
      <c r="EE556">
        <v>0</v>
      </c>
      <c r="EF556">
        <v>0</v>
      </c>
      <c r="EG556">
        <v>10021.1546153846</v>
      </c>
      <c r="EH556">
        <v>0</v>
      </c>
      <c r="EI556">
        <v>12.2345692307692</v>
      </c>
      <c r="EJ556">
        <v>-38.5484846153846</v>
      </c>
      <c r="EK556">
        <v>907.547461538461</v>
      </c>
      <c r="EL556">
        <v>944.835538461538</v>
      </c>
      <c r="EM556">
        <v>2.25520923076923</v>
      </c>
      <c r="EN556">
        <v>924.914923076923</v>
      </c>
      <c r="EO556">
        <v>21.0837846153846</v>
      </c>
      <c r="EP556">
        <v>2.09844</v>
      </c>
      <c r="EQ556">
        <v>1.89567</v>
      </c>
      <c r="ER556">
        <v>18.2073384615385</v>
      </c>
      <c r="ES556">
        <v>16.5988230769231</v>
      </c>
      <c r="ET556">
        <v>2000.03</v>
      </c>
      <c r="EU556">
        <v>0.980004538461538</v>
      </c>
      <c r="EV556">
        <v>0.0199953461538462</v>
      </c>
      <c r="EW556">
        <v>0</v>
      </c>
      <c r="EX556">
        <v>489.759846153846</v>
      </c>
      <c r="EY556">
        <v>5.00016</v>
      </c>
      <c r="EZ556">
        <v>10257.3923076923</v>
      </c>
      <c r="FA556">
        <v>18234.4692307692</v>
      </c>
      <c r="FB556">
        <v>48.7976923076923</v>
      </c>
      <c r="FC556">
        <v>49.125</v>
      </c>
      <c r="FD556">
        <v>49.2209230769231</v>
      </c>
      <c r="FE556">
        <v>48.7306153846154</v>
      </c>
      <c r="FF556">
        <v>50.5668461538462</v>
      </c>
      <c r="FG556">
        <v>1955.14</v>
      </c>
      <c r="FH556">
        <v>39.89</v>
      </c>
      <c r="FI556">
        <v>0</v>
      </c>
      <c r="FJ556">
        <v>1758486668.6</v>
      </c>
      <c r="FK556">
        <v>0</v>
      </c>
      <c r="FL556">
        <v>489.732230769231</v>
      </c>
      <c r="FM556">
        <v>0.256068385922004</v>
      </c>
      <c r="FN556">
        <v>7.04615384411319</v>
      </c>
      <c r="FO556">
        <v>10257.5653846154</v>
      </c>
      <c r="FP556">
        <v>15</v>
      </c>
      <c r="FQ556">
        <v>0</v>
      </c>
      <c r="FR556" t="s">
        <v>441</v>
      </c>
      <c r="FS556">
        <v>1747249705.1</v>
      </c>
      <c r="FT556">
        <v>1747249711.1</v>
      </c>
      <c r="FU556">
        <v>0</v>
      </c>
      <c r="FV556">
        <v>0.871</v>
      </c>
      <c r="FW556">
        <v>0.066</v>
      </c>
      <c r="FX556">
        <v>5.486</v>
      </c>
      <c r="FY556">
        <v>0.145</v>
      </c>
      <c r="FZ556">
        <v>420</v>
      </c>
      <c r="GA556">
        <v>16</v>
      </c>
      <c r="GB556">
        <v>0.27</v>
      </c>
      <c r="GC556">
        <v>0.16</v>
      </c>
      <c r="GD556">
        <v>-38.3833571428571</v>
      </c>
      <c r="GE556">
        <v>-2.1877012987013</v>
      </c>
      <c r="GF556">
        <v>0.6617476778317</v>
      </c>
      <c r="GG556">
        <v>0</v>
      </c>
      <c r="GH556">
        <v>489.708970588235</v>
      </c>
      <c r="GI556">
        <v>0.235187173625538</v>
      </c>
      <c r="GJ556">
        <v>0.229978705573588</v>
      </c>
      <c r="GK556">
        <v>-1</v>
      </c>
      <c r="GL556">
        <v>2.25534619047619</v>
      </c>
      <c r="GM556">
        <v>-0.028802337662338</v>
      </c>
      <c r="GN556">
        <v>0.00682745401629855</v>
      </c>
      <c r="GO556">
        <v>1</v>
      </c>
      <c r="GP556">
        <v>1</v>
      </c>
      <c r="GQ556">
        <v>2</v>
      </c>
      <c r="GR556" t="s">
        <v>448</v>
      </c>
      <c r="GS556">
        <v>3.12548</v>
      </c>
      <c r="GT556">
        <v>2.66088</v>
      </c>
      <c r="GU556">
        <v>0.154037</v>
      </c>
      <c r="GV556">
        <v>0.158703</v>
      </c>
      <c r="GW556">
        <v>0.09904</v>
      </c>
      <c r="GX556">
        <v>0.092576</v>
      </c>
      <c r="GY556">
        <v>21860.3</v>
      </c>
      <c r="GZ556">
        <v>20535.1</v>
      </c>
      <c r="HA556">
        <v>23107.9</v>
      </c>
      <c r="HB556">
        <v>23765.8</v>
      </c>
      <c r="HC556">
        <v>35488.2</v>
      </c>
      <c r="HD556">
        <v>35702.4</v>
      </c>
      <c r="HE556">
        <v>41661.9</v>
      </c>
      <c r="HF556">
        <v>42381.4</v>
      </c>
      <c r="HG556">
        <v>1.90723</v>
      </c>
      <c r="HH556">
        <v>1.80028</v>
      </c>
      <c r="HI556">
        <v>0.16617</v>
      </c>
      <c r="HJ556">
        <v>0</v>
      </c>
      <c r="HK556">
        <v>27.3349</v>
      </c>
      <c r="HL556">
        <v>999.9</v>
      </c>
      <c r="HM556">
        <v>51.618</v>
      </c>
      <c r="HN556">
        <v>30.665</v>
      </c>
      <c r="HO556">
        <v>25.4093</v>
      </c>
      <c r="HP556">
        <v>54.1932</v>
      </c>
      <c r="HQ556">
        <v>42.5721</v>
      </c>
      <c r="HR556">
        <v>1</v>
      </c>
      <c r="HS556">
        <v>0.0319131</v>
      </c>
      <c r="HT556">
        <v>0.467429</v>
      </c>
      <c r="HU556">
        <v>20.2169</v>
      </c>
      <c r="HV556">
        <v>5.23316</v>
      </c>
      <c r="HW556">
        <v>11.992</v>
      </c>
      <c r="HX556">
        <v>4.9557</v>
      </c>
      <c r="HY556">
        <v>3.3039</v>
      </c>
      <c r="HZ556">
        <v>999.9</v>
      </c>
      <c r="IA556">
        <v>9999</v>
      </c>
      <c r="IB556">
        <v>9999</v>
      </c>
      <c r="IC556">
        <v>9999</v>
      </c>
      <c r="ID556">
        <v>1.86857</v>
      </c>
      <c r="IE556">
        <v>1.86429</v>
      </c>
      <c r="IF556">
        <v>1.87181</v>
      </c>
      <c r="IG556">
        <v>1.86278</v>
      </c>
      <c r="IH556">
        <v>1.86218</v>
      </c>
      <c r="II556">
        <v>1.86859</v>
      </c>
      <c r="IJ556">
        <v>1.85879</v>
      </c>
      <c r="IK556">
        <v>1.86509</v>
      </c>
      <c r="IL556">
        <v>5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6.919</v>
      </c>
      <c r="IZ556">
        <v>0.3263</v>
      </c>
      <c r="JA556">
        <v>4.24591870636989</v>
      </c>
      <c r="JB556">
        <v>0.00406324532283829</v>
      </c>
      <c r="JC556">
        <v>-1.45373754250553e-06</v>
      </c>
      <c r="JD556">
        <v>2.45784242640463e-10</v>
      </c>
      <c r="JE556">
        <v>0.0444475935836347</v>
      </c>
      <c r="JF556">
        <v>0.00491888386651684</v>
      </c>
      <c r="JG556">
        <v>0.000226889049496401</v>
      </c>
      <c r="JH556">
        <v>4.01595507822366e-06</v>
      </c>
      <c r="JI556">
        <v>-0</v>
      </c>
      <c r="JJ556">
        <v>2035</v>
      </c>
      <c r="JK556">
        <v>2</v>
      </c>
      <c r="JL556">
        <v>30</v>
      </c>
      <c r="JM556">
        <v>187282.7</v>
      </c>
      <c r="JN556">
        <v>187282.6</v>
      </c>
      <c r="JO556">
        <v>1.98364</v>
      </c>
      <c r="JP556">
        <v>2.35962</v>
      </c>
      <c r="JQ556">
        <v>1.4978</v>
      </c>
      <c r="JR556">
        <v>2.32666</v>
      </c>
      <c r="JS556">
        <v>1.54419</v>
      </c>
      <c r="JT556">
        <v>2.34863</v>
      </c>
      <c r="JU556">
        <v>36.105</v>
      </c>
      <c r="JV556">
        <v>24.1225</v>
      </c>
      <c r="JW556">
        <v>18</v>
      </c>
      <c r="JX556">
        <v>547.53</v>
      </c>
      <c r="JY556">
        <v>422.813</v>
      </c>
      <c r="JZ556">
        <v>26.5256</v>
      </c>
      <c r="KA556">
        <v>27.9747</v>
      </c>
      <c r="KB556">
        <v>30.0002</v>
      </c>
      <c r="KC556">
        <v>27.9331</v>
      </c>
      <c r="KD556">
        <v>27.96</v>
      </c>
      <c r="KE556">
        <v>39.8493</v>
      </c>
      <c r="KF556">
        <v>30.371</v>
      </c>
      <c r="KG556">
        <v>57.3521</v>
      </c>
      <c r="KH556">
        <v>26.4686</v>
      </c>
      <c r="KI556">
        <v>975.975</v>
      </c>
      <c r="KJ556">
        <v>21.0774</v>
      </c>
      <c r="KK556">
        <v>93.3735</v>
      </c>
      <c r="KL556">
        <v>98.7726</v>
      </c>
    </row>
    <row r="557" spans="1:298">
      <c r="A557">
        <v>541</v>
      </c>
      <c r="B557">
        <v>1758486672.1</v>
      </c>
      <c r="C557">
        <v>17344</v>
      </c>
      <c r="D557" t="s">
        <v>1530</v>
      </c>
      <c r="E557" t="s">
        <v>1531</v>
      </c>
      <c r="F557">
        <v>5</v>
      </c>
      <c r="G557" t="s">
        <v>436</v>
      </c>
      <c r="H557" t="s">
        <v>1413</v>
      </c>
      <c r="I557" t="s">
        <v>438</v>
      </c>
      <c r="J557">
        <v>1758486663.94615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978.325448547186</v>
      </c>
      <c r="AL557">
        <v>949.290133333334</v>
      </c>
      <c r="AM557">
        <v>3.35235714285722</v>
      </c>
      <c r="AN557">
        <v>63.94</v>
      </c>
      <c r="AO557">
        <f>(AQ557 - AP557 + DZ557*1E3/(8.314*(EB557+273.15)) * AS557/DY557 * AR557) * DY557/(100*DM557) * 1000/(1000 - AQ557)</f>
        <v>0</v>
      </c>
      <c r="AP557">
        <v>21.0829262453574</v>
      </c>
      <c r="AQ557">
        <v>23.3043475524476</v>
      </c>
      <c r="AR557">
        <v>-8.86793245462931e-05</v>
      </c>
      <c r="AS557">
        <v>94.9993966536346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3.46</v>
      </c>
      <c r="DN557">
        <v>0.5</v>
      </c>
      <c r="DO557" t="s">
        <v>440</v>
      </c>
      <c r="DP557">
        <v>2</v>
      </c>
      <c r="DQ557" t="b">
        <v>1</v>
      </c>
      <c r="DR557">
        <v>1758486663.94615</v>
      </c>
      <c r="DS557">
        <v>903.228538461538</v>
      </c>
      <c r="DT557">
        <v>941.471384615385</v>
      </c>
      <c r="DU557">
        <v>23.3285384615385</v>
      </c>
      <c r="DV557">
        <v>21.0834153846154</v>
      </c>
      <c r="DW557">
        <v>896.331769230769</v>
      </c>
      <c r="DX557">
        <v>23.0020307692308</v>
      </c>
      <c r="DY557">
        <v>499.985538461538</v>
      </c>
      <c r="DZ557">
        <v>89.9116461538461</v>
      </c>
      <c r="EA557">
        <v>0.0352770307692308</v>
      </c>
      <c r="EB557">
        <v>29.7253615384615</v>
      </c>
      <c r="EC557">
        <v>30.0348769230769</v>
      </c>
      <c r="ED557">
        <v>999.9</v>
      </c>
      <c r="EE557">
        <v>0</v>
      </c>
      <c r="EF557">
        <v>0</v>
      </c>
      <c r="EG557">
        <v>10005.8107692308</v>
      </c>
      <c r="EH557">
        <v>0</v>
      </c>
      <c r="EI557">
        <v>12.2345692307692</v>
      </c>
      <c r="EJ557">
        <v>-38.2428</v>
      </c>
      <c r="EK557">
        <v>924.802538461539</v>
      </c>
      <c r="EL557">
        <v>961.748230769231</v>
      </c>
      <c r="EM557">
        <v>2.24512076923077</v>
      </c>
      <c r="EN557">
        <v>941.471384615385</v>
      </c>
      <c r="EO557">
        <v>21.0834153846154</v>
      </c>
      <c r="EP557">
        <v>2.09750769230769</v>
      </c>
      <c r="EQ557">
        <v>1.89564461538462</v>
      </c>
      <c r="ER557">
        <v>18.2002615384615</v>
      </c>
      <c r="ES557">
        <v>16.5986076923077</v>
      </c>
      <c r="ET557">
        <v>2000.08</v>
      </c>
      <c r="EU557">
        <v>0.980004846153846</v>
      </c>
      <c r="EV557">
        <v>0.0199949153846154</v>
      </c>
      <c r="EW557">
        <v>0</v>
      </c>
      <c r="EX557">
        <v>489.831</v>
      </c>
      <c r="EY557">
        <v>5.00016</v>
      </c>
      <c r="EZ557">
        <v>10258.4230769231</v>
      </c>
      <c r="FA557">
        <v>18234.9384615385</v>
      </c>
      <c r="FB557">
        <v>48.7833846153846</v>
      </c>
      <c r="FC557">
        <v>49.125</v>
      </c>
      <c r="FD557">
        <v>49.2063846153846</v>
      </c>
      <c r="FE557">
        <v>48.7257692307692</v>
      </c>
      <c r="FF557">
        <v>50.562</v>
      </c>
      <c r="FG557">
        <v>1955.19</v>
      </c>
      <c r="FH557">
        <v>39.89</v>
      </c>
      <c r="FI557">
        <v>0</v>
      </c>
      <c r="FJ557">
        <v>1758486673.4</v>
      </c>
      <c r="FK557">
        <v>0</v>
      </c>
      <c r="FL557">
        <v>489.797230769231</v>
      </c>
      <c r="FM557">
        <v>0.52382906713607</v>
      </c>
      <c r="FN557">
        <v>8.23589742642129</v>
      </c>
      <c r="FO557">
        <v>10258.2730769231</v>
      </c>
      <c r="FP557">
        <v>15</v>
      </c>
      <c r="FQ557">
        <v>0</v>
      </c>
      <c r="FR557" t="s">
        <v>441</v>
      </c>
      <c r="FS557">
        <v>1747249705.1</v>
      </c>
      <c r="FT557">
        <v>1747249711.1</v>
      </c>
      <c r="FU557">
        <v>0</v>
      </c>
      <c r="FV557">
        <v>0.871</v>
      </c>
      <c r="FW557">
        <v>0.066</v>
      </c>
      <c r="FX557">
        <v>5.486</v>
      </c>
      <c r="FY557">
        <v>0.145</v>
      </c>
      <c r="FZ557">
        <v>420</v>
      </c>
      <c r="GA557">
        <v>16</v>
      </c>
      <c r="GB557">
        <v>0.27</v>
      </c>
      <c r="GC557">
        <v>0.16</v>
      </c>
      <c r="GD557">
        <v>-38.423265</v>
      </c>
      <c r="GE557">
        <v>1.68582406015034</v>
      </c>
      <c r="GF557">
        <v>0.638728779119119</v>
      </c>
      <c r="GG557">
        <v>0</v>
      </c>
      <c r="GH557">
        <v>489.776617647059</v>
      </c>
      <c r="GI557">
        <v>0.497035910701186</v>
      </c>
      <c r="GJ557">
        <v>0.242459094755712</v>
      </c>
      <c r="GK557">
        <v>-1</v>
      </c>
      <c r="GL557">
        <v>2.249222</v>
      </c>
      <c r="GM557">
        <v>-0.133078195488721</v>
      </c>
      <c r="GN557">
        <v>0.0136008623256027</v>
      </c>
      <c r="GO557">
        <v>0</v>
      </c>
      <c r="GP557">
        <v>0</v>
      </c>
      <c r="GQ557">
        <v>2</v>
      </c>
      <c r="GR557" t="s">
        <v>467</v>
      </c>
      <c r="GS557">
        <v>3.12557</v>
      </c>
      <c r="GT557">
        <v>2.66086</v>
      </c>
      <c r="GU557">
        <v>0.155871</v>
      </c>
      <c r="GV557">
        <v>0.160558</v>
      </c>
      <c r="GW557">
        <v>0.0989894</v>
      </c>
      <c r="GX557">
        <v>0.0925776</v>
      </c>
      <c r="GY557">
        <v>21812.9</v>
      </c>
      <c r="GZ557">
        <v>20489.8</v>
      </c>
      <c r="HA557">
        <v>23107.9</v>
      </c>
      <c r="HB557">
        <v>23765.7</v>
      </c>
      <c r="HC557">
        <v>35490.1</v>
      </c>
      <c r="HD557">
        <v>35702.4</v>
      </c>
      <c r="HE557">
        <v>41661.7</v>
      </c>
      <c r="HF557">
        <v>42381.3</v>
      </c>
      <c r="HG557">
        <v>1.90737</v>
      </c>
      <c r="HH557">
        <v>1.80012</v>
      </c>
      <c r="HI557">
        <v>0.166126</v>
      </c>
      <c r="HJ557">
        <v>0</v>
      </c>
      <c r="HK557">
        <v>27.3339</v>
      </c>
      <c r="HL557">
        <v>999.9</v>
      </c>
      <c r="HM557">
        <v>51.618</v>
      </c>
      <c r="HN557">
        <v>30.645</v>
      </c>
      <c r="HO557">
        <v>25.3808</v>
      </c>
      <c r="HP557">
        <v>54.2632</v>
      </c>
      <c r="HQ557">
        <v>42.5881</v>
      </c>
      <c r="HR557">
        <v>1</v>
      </c>
      <c r="HS557">
        <v>0.0313821</v>
      </c>
      <c r="HT557">
        <v>0.589273</v>
      </c>
      <c r="HU557">
        <v>20.2166</v>
      </c>
      <c r="HV557">
        <v>5.23361</v>
      </c>
      <c r="HW557">
        <v>11.992</v>
      </c>
      <c r="HX557">
        <v>4.9558</v>
      </c>
      <c r="HY557">
        <v>3.304</v>
      </c>
      <c r="HZ557">
        <v>999.9</v>
      </c>
      <c r="IA557">
        <v>9999</v>
      </c>
      <c r="IB557">
        <v>9999</v>
      </c>
      <c r="IC557">
        <v>9999</v>
      </c>
      <c r="ID557">
        <v>1.86857</v>
      </c>
      <c r="IE557">
        <v>1.86431</v>
      </c>
      <c r="IF557">
        <v>1.87181</v>
      </c>
      <c r="IG557">
        <v>1.86276</v>
      </c>
      <c r="IH557">
        <v>1.86218</v>
      </c>
      <c r="II557">
        <v>1.86859</v>
      </c>
      <c r="IJ557">
        <v>1.85881</v>
      </c>
      <c r="IK557">
        <v>1.86509</v>
      </c>
      <c r="IL557">
        <v>5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6.952</v>
      </c>
      <c r="IZ557">
        <v>0.3259</v>
      </c>
      <c r="JA557">
        <v>4.24591870636989</v>
      </c>
      <c r="JB557">
        <v>0.00406324532283829</v>
      </c>
      <c r="JC557">
        <v>-1.45373754250553e-06</v>
      </c>
      <c r="JD557">
        <v>2.45784242640463e-10</v>
      </c>
      <c r="JE557">
        <v>0.0444475935836347</v>
      </c>
      <c r="JF557">
        <v>0.00491888386651684</v>
      </c>
      <c r="JG557">
        <v>0.000226889049496401</v>
      </c>
      <c r="JH557">
        <v>4.01595507822366e-06</v>
      </c>
      <c r="JI557">
        <v>-0</v>
      </c>
      <c r="JJ557">
        <v>2035</v>
      </c>
      <c r="JK557">
        <v>2</v>
      </c>
      <c r="JL557">
        <v>30</v>
      </c>
      <c r="JM557">
        <v>187282.8</v>
      </c>
      <c r="JN557">
        <v>187282.7</v>
      </c>
      <c r="JO557">
        <v>2.01782</v>
      </c>
      <c r="JP557">
        <v>2.35229</v>
      </c>
      <c r="JQ557">
        <v>1.4978</v>
      </c>
      <c r="JR557">
        <v>2.32666</v>
      </c>
      <c r="JS557">
        <v>1.54419</v>
      </c>
      <c r="JT557">
        <v>2.3584</v>
      </c>
      <c r="JU557">
        <v>36.1285</v>
      </c>
      <c r="JV557">
        <v>24.1313</v>
      </c>
      <c r="JW557">
        <v>18</v>
      </c>
      <c r="JX557">
        <v>547.597</v>
      </c>
      <c r="JY557">
        <v>422.704</v>
      </c>
      <c r="JZ557">
        <v>26.4704</v>
      </c>
      <c r="KA557">
        <v>27.9718</v>
      </c>
      <c r="KB557">
        <v>30</v>
      </c>
      <c r="KC557">
        <v>27.9296</v>
      </c>
      <c r="KD557">
        <v>27.9569</v>
      </c>
      <c r="KE557">
        <v>40.4084</v>
      </c>
      <c r="KF557">
        <v>30.371</v>
      </c>
      <c r="KG557">
        <v>57.3521</v>
      </c>
      <c r="KH557">
        <v>26.4243</v>
      </c>
      <c r="KI557">
        <v>989.556</v>
      </c>
      <c r="KJ557">
        <v>21.0801</v>
      </c>
      <c r="KK557">
        <v>93.3731</v>
      </c>
      <c r="KL557">
        <v>98.7723</v>
      </c>
    </row>
    <row r="558" spans="1:298">
      <c r="A558">
        <v>542</v>
      </c>
      <c r="B558">
        <v>1758486677.1</v>
      </c>
      <c r="C558">
        <v>17349</v>
      </c>
      <c r="D558" t="s">
        <v>1532</v>
      </c>
      <c r="E558" t="s">
        <v>1533</v>
      </c>
      <c r="F558">
        <v>5</v>
      </c>
      <c r="G558" t="s">
        <v>436</v>
      </c>
      <c r="H558" t="s">
        <v>1413</v>
      </c>
      <c r="I558" t="s">
        <v>438</v>
      </c>
      <c r="J558">
        <v>1758486668.94615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996.264395954979</v>
      </c>
      <c r="AL558">
        <v>966.911375757576</v>
      </c>
      <c r="AM558">
        <v>3.53804805194796</v>
      </c>
      <c r="AN558">
        <v>63.94</v>
      </c>
      <c r="AO558">
        <f>(AQ558 - AP558 + DZ558*1E3/(8.314*(EB558+273.15)) * AS558/DY558 * AR558) * DY558/(100*DM558) * 1000/(1000 - AQ558)</f>
        <v>0</v>
      </c>
      <c r="AP558">
        <v>21.0840697764943</v>
      </c>
      <c r="AQ558">
        <v>23.2901958041958</v>
      </c>
      <c r="AR558">
        <v>-7.57344380542636e-05</v>
      </c>
      <c r="AS558">
        <v>94.9993966536346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3.46</v>
      </c>
      <c r="DN558">
        <v>0.5</v>
      </c>
      <c r="DO558" t="s">
        <v>440</v>
      </c>
      <c r="DP558">
        <v>2</v>
      </c>
      <c r="DQ558" t="b">
        <v>1</v>
      </c>
      <c r="DR558">
        <v>1758486668.94615</v>
      </c>
      <c r="DS558">
        <v>920.058</v>
      </c>
      <c r="DT558">
        <v>958.669153846154</v>
      </c>
      <c r="DU558">
        <v>23.3129692307692</v>
      </c>
      <c r="DV558">
        <v>21.0836846153846</v>
      </c>
      <c r="DW558">
        <v>913.127076923077</v>
      </c>
      <c r="DX558">
        <v>22.9868</v>
      </c>
      <c r="DY558">
        <v>499.983230769231</v>
      </c>
      <c r="DZ558">
        <v>89.9113846153846</v>
      </c>
      <c r="EA558">
        <v>0.0353236923076923</v>
      </c>
      <c r="EB558">
        <v>29.7273230769231</v>
      </c>
      <c r="EC558">
        <v>30.0417307692308</v>
      </c>
      <c r="ED558">
        <v>999.9</v>
      </c>
      <c r="EE558">
        <v>0</v>
      </c>
      <c r="EF558">
        <v>0</v>
      </c>
      <c r="EG558">
        <v>10000.19</v>
      </c>
      <c r="EH558">
        <v>0</v>
      </c>
      <c r="EI558">
        <v>12.2401307692308</v>
      </c>
      <c r="EJ558">
        <v>-38.6109692307692</v>
      </c>
      <c r="EK558">
        <v>942.018923076923</v>
      </c>
      <c r="EL558">
        <v>979.316769230769</v>
      </c>
      <c r="EM558">
        <v>2.22928307692308</v>
      </c>
      <c r="EN558">
        <v>958.669153846154</v>
      </c>
      <c r="EO558">
        <v>21.0836846153846</v>
      </c>
      <c r="EP558">
        <v>2.09610230769231</v>
      </c>
      <c r="EQ558">
        <v>1.89566461538462</v>
      </c>
      <c r="ER558">
        <v>18.1896</v>
      </c>
      <c r="ES558">
        <v>16.5987846153846</v>
      </c>
      <c r="ET558">
        <v>2000.05846153846</v>
      </c>
      <c r="EU558">
        <v>0.980004692307692</v>
      </c>
      <c r="EV558">
        <v>0.0199951307692308</v>
      </c>
      <c r="EW558">
        <v>0</v>
      </c>
      <c r="EX558">
        <v>489.83</v>
      </c>
      <c r="EY558">
        <v>5.00016</v>
      </c>
      <c r="EZ558">
        <v>10259.1307692308</v>
      </c>
      <c r="FA558">
        <v>18234.7461538462</v>
      </c>
      <c r="FB558">
        <v>48.7690769230769</v>
      </c>
      <c r="FC558">
        <v>49.125</v>
      </c>
      <c r="FD558">
        <v>49.187</v>
      </c>
      <c r="FE558">
        <v>48.7160769230769</v>
      </c>
      <c r="FF558">
        <v>50.562</v>
      </c>
      <c r="FG558">
        <v>1955.16846153846</v>
      </c>
      <c r="FH558">
        <v>39.89</v>
      </c>
      <c r="FI558">
        <v>0</v>
      </c>
      <c r="FJ558">
        <v>1758486678.8</v>
      </c>
      <c r="FK558">
        <v>0</v>
      </c>
      <c r="FL558">
        <v>489.80572</v>
      </c>
      <c r="FM558">
        <v>0.735923093813266</v>
      </c>
      <c r="FN558">
        <v>12.4923077249849</v>
      </c>
      <c r="FO558">
        <v>10259.292</v>
      </c>
      <c r="FP558">
        <v>15</v>
      </c>
      <c r="FQ558">
        <v>0</v>
      </c>
      <c r="FR558" t="s">
        <v>441</v>
      </c>
      <c r="FS558">
        <v>1747249705.1</v>
      </c>
      <c r="FT558">
        <v>1747249711.1</v>
      </c>
      <c r="FU558">
        <v>0</v>
      </c>
      <c r="FV558">
        <v>0.871</v>
      </c>
      <c r="FW558">
        <v>0.066</v>
      </c>
      <c r="FX558">
        <v>5.486</v>
      </c>
      <c r="FY558">
        <v>0.145</v>
      </c>
      <c r="FZ558">
        <v>420</v>
      </c>
      <c r="GA558">
        <v>16</v>
      </c>
      <c r="GB558">
        <v>0.27</v>
      </c>
      <c r="GC558">
        <v>0.16</v>
      </c>
      <c r="GD558">
        <v>-38.4129238095238</v>
      </c>
      <c r="GE558">
        <v>-2.54527792207792</v>
      </c>
      <c r="GF558">
        <v>0.608056715638522</v>
      </c>
      <c r="GG558">
        <v>0</v>
      </c>
      <c r="GH558">
        <v>489.8055</v>
      </c>
      <c r="GI558">
        <v>0.325576780384301</v>
      </c>
      <c r="GJ558">
        <v>0.244311306954641</v>
      </c>
      <c r="GK558">
        <v>-1</v>
      </c>
      <c r="GL558">
        <v>2.2378619047619</v>
      </c>
      <c r="GM558">
        <v>-0.188209090909087</v>
      </c>
      <c r="GN558">
        <v>0.0191305108136435</v>
      </c>
      <c r="GO558">
        <v>0</v>
      </c>
      <c r="GP558">
        <v>0</v>
      </c>
      <c r="GQ558">
        <v>2</v>
      </c>
      <c r="GR558" t="s">
        <v>467</v>
      </c>
      <c r="GS558">
        <v>3.12539</v>
      </c>
      <c r="GT558">
        <v>2.66096</v>
      </c>
      <c r="GU558">
        <v>0.157752</v>
      </c>
      <c r="GV558">
        <v>0.16229</v>
      </c>
      <c r="GW558">
        <v>0.0989384</v>
      </c>
      <c r="GX558">
        <v>0.0925819</v>
      </c>
      <c r="GY558">
        <v>21764.3</v>
      </c>
      <c r="GZ558">
        <v>20447.4</v>
      </c>
      <c r="HA558">
        <v>23107.9</v>
      </c>
      <c r="HB558">
        <v>23765.6</v>
      </c>
      <c r="HC558">
        <v>35492.4</v>
      </c>
      <c r="HD558">
        <v>35702.2</v>
      </c>
      <c r="HE558">
        <v>41661.8</v>
      </c>
      <c r="HF558">
        <v>42381.1</v>
      </c>
      <c r="HG558">
        <v>1.9074</v>
      </c>
      <c r="HH558">
        <v>1.80035</v>
      </c>
      <c r="HI558">
        <v>0.16639</v>
      </c>
      <c r="HJ558">
        <v>0</v>
      </c>
      <c r="HK558">
        <v>27.3319</v>
      </c>
      <c r="HL558">
        <v>999.9</v>
      </c>
      <c r="HM558">
        <v>51.618</v>
      </c>
      <c r="HN558">
        <v>30.645</v>
      </c>
      <c r="HO558">
        <v>25.3825</v>
      </c>
      <c r="HP558">
        <v>54.5132</v>
      </c>
      <c r="HQ558">
        <v>42.7524</v>
      </c>
      <c r="HR558">
        <v>1</v>
      </c>
      <c r="HS558">
        <v>0.0314075</v>
      </c>
      <c r="HT558">
        <v>0.616078</v>
      </c>
      <c r="HU558">
        <v>20.2166</v>
      </c>
      <c r="HV558">
        <v>5.23331</v>
      </c>
      <c r="HW558">
        <v>11.992</v>
      </c>
      <c r="HX558">
        <v>4.9555</v>
      </c>
      <c r="HY558">
        <v>3.30385</v>
      </c>
      <c r="HZ558">
        <v>999.9</v>
      </c>
      <c r="IA558">
        <v>9999</v>
      </c>
      <c r="IB558">
        <v>9999</v>
      </c>
      <c r="IC558">
        <v>9999</v>
      </c>
      <c r="ID558">
        <v>1.86858</v>
      </c>
      <c r="IE558">
        <v>1.86431</v>
      </c>
      <c r="IF558">
        <v>1.87181</v>
      </c>
      <c r="IG558">
        <v>1.86278</v>
      </c>
      <c r="IH558">
        <v>1.86218</v>
      </c>
      <c r="II558">
        <v>1.86859</v>
      </c>
      <c r="IJ558">
        <v>1.85879</v>
      </c>
      <c r="IK558">
        <v>1.86509</v>
      </c>
      <c r="IL558">
        <v>5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6.986</v>
      </c>
      <c r="IZ558">
        <v>0.3256</v>
      </c>
      <c r="JA558">
        <v>4.24591870636989</v>
      </c>
      <c r="JB558">
        <v>0.00406324532283829</v>
      </c>
      <c r="JC558">
        <v>-1.45373754250553e-06</v>
      </c>
      <c r="JD558">
        <v>2.45784242640463e-10</v>
      </c>
      <c r="JE558">
        <v>0.0444475935836347</v>
      </c>
      <c r="JF558">
        <v>0.00491888386651684</v>
      </c>
      <c r="JG558">
        <v>0.000226889049496401</v>
      </c>
      <c r="JH558">
        <v>4.01595507822366e-06</v>
      </c>
      <c r="JI558">
        <v>-0</v>
      </c>
      <c r="JJ558">
        <v>2035</v>
      </c>
      <c r="JK558">
        <v>2</v>
      </c>
      <c r="JL558">
        <v>30</v>
      </c>
      <c r="JM558">
        <v>187282.9</v>
      </c>
      <c r="JN558">
        <v>187282.8</v>
      </c>
      <c r="JO558">
        <v>2.04346</v>
      </c>
      <c r="JP558">
        <v>2.35352</v>
      </c>
      <c r="JQ558">
        <v>1.49902</v>
      </c>
      <c r="JR558">
        <v>2.32666</v>
      </c>
      <c r="JS558">
        <v>1.54419</v>
      </c>
      <c r="JT558">
        <v>2.31201</v>
      </c>
      <c r="JU558">
        <v>36.105</v>
      </c>
      <c r="JV558">
        <v>24.1225</v>
      </c>
      <c r="JW558">
        <v>18</v>
      </c>
      <c r="JX558">
        <v>547.583</v>
      </c>
      <c r="JY558">
        <v>422.809</v>
      </c>
      <c r="JZ558">
        <v>26.4136</v>
      </c>
      <c r="KA558">
        <v>27.9694</v>
      </c>
      <c r="KB558">
        <v>30.0001</v>
      </c>
      <c r="KC558">
        <v>27.926</v>
      </c>
      <c r="KD558">
        <v>27.9534</v>
      </c>
      <c r="KE558">
        <v>40.9211</v>
      </c>
      <c r="KF558">
        <v>30.371</v>
      </c>
      <c r="KG558">
        <v>57.3521</v>
      </c>
      <c r="KH558">
        <v>26.3809</v>
      </c>
      <c r="KI558">
        <v>1010.05</v>
      </c>
      <c r="KJ558">
        <v>21.0801</v>
      </c>
      <c r="KK558">
        <v>93.3733</v>
      </c>
      <c r="KL558">
        <v>98.7719</v>
      </c>
    </row>
    <row r="559" spans="1:298">
      <c r="A559">
        <v>543</v>
      </c>
      <c r="B559">
        <v>1758486682.1</v>
      </c>
      <c r="C559">
        <v>17354</v>
      </c>
      <c r="D559" t="s">
        <v>1534</v>
      </c>
      <c r="E559" t="s">
        <v>1535</v>
      </c>
      <c r="F559">
        <v>5</v>
      </c>
      <c r="G559" t="s">
        <v>436</v>
      </c>
      <c r="H559" t="s">
        <v>1413</v>
      </c>
      <c r="I559" t="s">
        <v>438</v>
      </c>
      <c r="J559">
        <v>1758486673.94615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1012.42578101818</v>
      </c>
      <c r="AL559">
        <v>983.669260606061</v>
      </c>
      <c r="AM559">
        <v>3.33158701298687</v>
      </c>
      <c r="AN559">
        <v>63.94</v>
      </c>
      <c r="AO559">
        <f>(AQ559 - AP559 + DZ559*1E3/(8.314*(EB559+273.15)) * AS559/DY559 * AR559) * DY559/(100*DM559) * 1000/(1000 - AQ559)</f>
        <v>0</v>
      </c>
      <c r="AP559">
        <v>21.0858894931333</v>
      </c>
      <c r="AQ559">
        <v>23.2724545454546</v>
      </c>
      <c r="AR559">
        <v>-7.78327279524131e-05</v>
      </c>
      <c r="AS559">
        <v>94.9993966536346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3.46</v>
      </c>
      <c r="DN559">
        <v>0.5</v>
      </c>
      <c r="DO559" t="s">
        <v>440</v>
      </c>
      <c r="DP559">
        <v>2</v>
      </c>
      <c r="DQ559" t="b">
        <v>1</v>
      </c>
      <c r="DR559">
        <v>1758486673.94615</v>
      </c>
      <c r="DS559">
        <v>936.936153846154</v>
      </c>
      <c r="DT559">
        <v>975.187769230769</v>
      </c>
      <c r="DU559">
        <v>23.2963076923077</v>
      </c>
      <c r="DV559">
        <v>21.0843846153846</v>
      </c>
      <c r="DW559">
        <v>929.971384615385</v>
      </c>
      <c r="DX559">
        <v>22.9704846153846</v>
      </c>
      <c r="DY559">
        <v>499.997538461538</v>
      </c>
      <c r="DZ559">
        <v>89.9102076923077</v>
      </c>
      <c r="EA559">
        <v>0.0353662461538462</v>
      </c>
      <c r="EB559">
        <v>29.7262076923077</v>
      </c>
      <c r="EC559">
        <v>30.0421384615385</v>
      </c>
      <c r="ED559">
        <v>999.9</v>
      </c>
      <c r="EE559">
        <v>0</v>
      </c>
      <c r="EF559">
        <v>0</v>
      </c>
      <c r="EG559">
        <v>9988.51307692308</v>
      </c>
      <c r="EH559">
        <v>0</v>
      </c>
      <c r="EI559">
        <v>12.2412</v>
      </c>
      <c r="EJ559">
        <v>-38.2513923076923</v>
      </c>
      <c r="EK559">
        <v>959.283692307692</v>
      </c>
      <c r="EL559">
        <v>996.192384615385</v>
      </c>
      <c r="EM559">
        <v>2.21192076923077</v>
      </c>
      <c r="EN559">
        <v>975.187769230769</v>
      </c>
      <c r="EO559">
        <v>21.0843846153846</v>
      </c>
      <c r="EP559">
        <v>2.09457615384615</v>
      </c>
      <c r="EQ559">
        <v>1.89570230769231</v>
      </c>
      <c r="ER559">
        <v>18.1779923076923</v>
      </c>
      <c r="ES559">
        <v>16.5991</v>
      </c>
      <c r="ET559">
        <v>2000.03769230769</v>
      </c>
      <c r="EU559">
        <v>0.980004538461538</v>
      </c>
      <c r="EV559">
        <v>0.0199953461538462</v>
      </c>
      <c r="EW559">
        <v>0</v>
      </c>
      <c r="EX559">
        <v>489.966769230769</v>
      </c>
      <c r="EY559">
        <v>5.00016</v>
      </c>
      <c r="EZ559">
        <v>10260.3230769231</v>
      </c>
      <c r="FA559">
        <v>18234.5692307692</v>
      </c>
      <c r="FB559">
        <v>48.7595384615385</v>
      </c>
      <c r="FC559">
        <v>49.125</v>
      </c>
      <c r="FD559">
        <v>49.187</v>
      </c>
      <c r="FE559">
        <v>48.7015384615385</v>
      </c>
      <c r="FF559">
        <v>50.562</v>
      </c>
      <c r="FG559">
        <v>1955.14769230769</v>
      </c>
      <c r="FH559">
        <v>39.89</v>
      </c>
      <c r="FI559">
        <v>0</v>
      </c>
      <c r="FJ559">
        <v>1758486683.6</v>
      </c>
      <c r="FK559">
        <v>0</v>
      </c>
      <c r="FL559">
        <v>489.88772</v>
      </c>
      <c r="FM559">
        <v>0.410769241140558</v>
      </c>
      <c r="FN559">
        <v>18.7923076996389</v>
      </c>
      <c r="FO559">
        <v>10260.648</v>
      </c>
      <c r="FP559">
        <v>15</v>
      </c>
      <c r="FQ559">
        <v>0</v>
      </c>
      <c r="FR559" t="s">
        <v>441</v>
      </c>
      <c r="FS559">
        <v>1747249705.1</v>
      </c>
      <c r="FT559">
        <v>1747249711.1</v>
      </c>
      <c r="FU559">
        <v>0</v>
      </c>
      <c r="FV559">
        <v>0.871</v>
      </c>
      <c r="FW559">
        <v>0.066</v>
      </c>
      <c r="FX559">
        <v>5.486</v>
      </c>
      <c r="FY559">
        <v>0.145</v>
      </c>
      <c r="FZ559">
        <v>420</v>
      </c>
      <c r="GA559">
        <v>16</v>
      </c>
      <c r="GB559">
        <v>0.27</v>
      </c>
      <c r="GC559">
        <v>0.16</v>
      </c>
      <c r="GD559">
        <v>-38.431065</v>
      </c>
      <c r="GE559">
        <v>3.00324360902255</v>
      </c>
      <c r="GF559">
        <v>0.59054564199137</v>
      </c>
      <c r="GG559">
        <v>0</v>
      </c>
      <c r="GH559">
        <v>489.818441176471</v>
      </c>
      <c r="GI559">
        <v>0.991000770804338</v>
      </c>
      <c r="GJ559">
        <v>0.229950402731251</v>
      </c>
      <c r="GK559">
        <v>-1</v>
      </c>
      <c r="GL559">
        <v>2.219999</v>
      </c>
      <c r="GM559">
        <v>-0.209769924812028</v>
      </c>
      <c r="GN559">
        <v>0.0201719978931191</v>
      </c>
      <c r="GO559">
        <v>0</v>
      </c>
      <c r="GP559">
        <v>0</v>
      </c>
      <c r="GQ559">
        <v>2</v>
      </c>
      <c r="GR559" t="s">
        <v>467</v>
      </c>
      <c r="GS559">
        <v>3.12556</v>
      </c>
      <c r="GT559">
        <v>2.66055</v>
      </c>
      <c r="GU559">
        <v>0.159545</v>
      </c>
      <c r="GV559">
        <v>0.164095</v>
      </c>
      <c r="GW559">
        <v>0.0988903</v>
      </c>
      <c r="GX559">
        <v>0.0925825</v>
      </c>
      <c r="GY559">
        <v>21718.5</v>
      </c>
      <c r="GZ559">
        <v>20403.4</v>
      </c>
      <c r="HA559">
        <v>23108.5</v>
      </c>
      <c r="HB559">
        <v>23765.7</v>
      </c>
      <c r="HC559">
        <v>35494.8</v>
      </c>
      <c r="HD559">
        <v>35702.7</v>
      </c>
      <c r="HE559">
        <v>41662.1</v>
      </c>
      <c r="HF559">
        <v>42381.5</v>
      </c>
      <c r="HG559">
        <v>1.90747</v>
      </c>
      <c r="HH559">
        <v>1.8001</v>
      </c>
      <c r="HI559">
        <v>0.166044</v>
      </c>
      <c r="HJ559">
        <v>0</v>
      </c>
      <c r="HK559">
        <v>27.3292</v>
      </c>
      <c r="HL559">
        <v>999.9</v>
      </c>
      <c r="HM559">
        <v>51.618</v>
      </c>
      <c r="HN559">
        <v>30.665</v>
      </c>
      <c r="HO559">
        <v>25.4112</v>
      </c>
      <c r="HP559">
        <v>53.9832</v>
      </c>
      <c r="HQ559">
        <v>42.6202</v>
      </c>
      <c r="HR559">
        <v>1</v>
      </c>
      <c r="HS559">
        <v>0.0312195</v>
      </c>
      <c r="HT559">
        <v>0.645373</v>
      </c>
      <c r="HU559">
        <v>20.2163</v>
      </c>
      <c r="HV559">
        <v>5.23346</v>
      </c>
      <c r="HW559">
        <v>11.992</v>
      </c>
      <c r="HX559">
        <v>4.95575</v>
      </c>
      <c r="HY559">
        <v>3.30398</v>
      </c>
      <c r="HZ559">
        <v>999.9</v>
      </c>
      <c r="IA559">
        <v>9999</v>
      </c>
      <c r="IB559">
        <v>9999</v>
      </c>
      <c r="IC559">
        <v>9999</v>
      </c>
      <c r="ID559">
        <v>1.86857</v>
      </c>
      <c r="IE559">
        <v>1.86432</v>
      </c>
      <c r="IF559">
        <v>1.87183</v>
      </c>
      <c r="IG559">
        <v>1.86279</v>
      </c>
      <c r="IH559">
        <v>1.86218</v>
      </c>
      <c r="II559">
        <v>1.86859</v>
      </c>
      <c r="IJ559">
        <v>1.85881</v>
      </c>
      <c r="IK559">
        <v>1.86509</v>
      </c>
      <c r="IL559">
        <v>5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7.019</v>
      </c>
      <c r="IZ559">
        <v>0.3252</v>
      </c>
      <c r="JA559">
        <v>4.24591870636989</v>
      </c>
      <c r="JB559">
        <v>0.00406324532283829</v>
      </c>
      <c r="JC559">
        <v>-1.45373754250553e-06</v>
      </c>
      <c r="JD559">
        <v>2.45784242640463e-10</v>
      </c>
      <c r="JE559">
        <v>0.0444475935836347</v>
      </c>
      <c r="JF559">
        <v>0.00491888386651684</v>
      </c>
      <c r="JG559">
        <v>0.000226889049496401</v>
      </c>
      <c r="JH559">
        <v>4.01595507822366e-06</v>
      </c>
      <c r="JI559">
        <v>-0</v>
      </c>
      <c r="JJ559">
        <v>2035</v>
      </c>
      <c r="JK559">
        <v>2</v>
      </c>
      <c r="JL559">
        <v>30</v>
      </c>
      <c r="JM559">
        <v>187283</v>
      </c>
      <c r="JN559">
        <v>187282.9</v>
      </c>
      <c r="JO559">
        <v>2.07642</v>
      </c>
      <c r="JP559">
        <v>2.36938</v>
      </c>
      <c r="JQ559">
        <v>1.49902</v>
      </c>
      <c r="JR559">
        <v>2.32666</v>
      </c>
      <c r="JS559">
        <v>1.54419</v>
      </c>
      <c r="JT559">
        <v>2.26807</v>
      </c>
      <c r="JU559">
        <v>36.1285</v>
      </c>
      <c r="JV559">
        <v>24.1138</v>
      </c>
      <c r="JW559">
        <v>18</v>
      </c>
      <c r="JX559">
        <v>547.607</v>
      </c>
      <c r="JY559">
        <v>422.638</v>
      </c>
      <c r="JZ559">
        <v>26.3607</v>
      </c>
      <c r="KA559">
        <v>27.9664</v>
      </c>
      <c r="KB559">
        <v>30</v>
      </c>
      <c r="KC559">
        <v>27.9231</v>
      </c>
      <c r="KD559">
        <v>27.9499</v>
      </c>
      <c r="KE559">
        <v>41.5672</v>
      </c>
      <c r="KF559">
        <v>30.371</v>
      </c>
      <c r="KG559">
        <v>57.3521</v>
      </c>
      <c r="KH559">
        <v>26.3378</v>
      </c>
      <c r="KI559">
        <v>1023.65</v>
      </c>
      <c r="KJ559">
        <v>21.0801</v>
      </c>
      <c r="KK559">
        <v>93.3746</v>
      </c>
      <c r="KL559">
        <v>98.7726</v>
      </c>
    </row>
    <row r="560" spans="1:298">
      <c r="A560">
        <v>544</v>
      </c>
      <c r="B560">
        <v>1758486687.1</v>
      </c>
      <c r="C560">
        <v>17359</v>
      </c>
      <c r="D560" t="s">
        <v>1536</v>
      </c>
      <c r="E560" t="s">
        <v>1537</v>
      </c>
      <c r="F560">
        <v>5</v>
      </c>
      <c r="G560" t="s">
        <v>436</v>
      </c>
      <c r="H560" t="s">
        <v>1413</v>
      </c>
      <c r="I560" t="s">
        <v>438</v>
      </c>
      <c r="J560">
        <v>1758486678.94615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1030.36338857143</v>
      </c>
      <c r="AL560">
        <v>1001.16435151515</v>
      </c>
      <c r="AM560">
        <v>3.51621991341981</v>
      </c>
      <c r="AN560">
        <v>63.94</v>
      </c>
      <c r="AO560">
        <f>(AQ560 - AP560 + DZ560*1E3/(8.314*(EB560+273.15)) * AS560/DY560 * AR560) * DY560/(100*DM560) * 1000/(1000 - AQ560)</f>
        <v>0</v>
      </c>
      <c r="AP560">
        <v>21.0852626287124</v>
      </c>
      <c r="AQ560">
        <v>23.2582664335664</v>
      </c>
      <c r="AR560">
        <v>-6.93266534652204e-05</v>
      </c>
      <c r="AS560">
        <v>94.9993966536346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3.46</v>
      </c>
      <c r="DN560">
        <v>0.5</v>
      </c>
      <c r="DO560" t="s">
        <v>440</v>
      </c>
      <c r="DP560">
        <v>2</v>
      </c>
      <c r="DQ560" t="b">
        <v>1</v>
      </c>
      <c r="DR560">
        <v>1758486678.94615</v>
      </c>
      <c r="DS560">
        <v>953.724076923077</v>
      </c>
      <c r="DT560">
        <v>992.235769230769</v>
      </c>
      <c r="DU560">
        <v>23.2802769230769</v>
      </c>
      <c r="DV560">
        <v>21.0851615384615</v>
      </c>
      <c r="DW560">
        <v>946.725846153846</v>
      </c>
      <c r="DX560">
        <v>22.9547923076923</v>
      </c>
      <c r="DY560">
        <v>499.989461538462</v>
      </c>
      <c r="DZ560">
        <v>89.9097769230769</v>
      </c>
      <c r="EA560">
        <v>0.0352762307692308</v>
      </c>
      <c r="EB560">
        <v>29.7221769230769</v>
      </c>
      <c r="EC560">
        <v>30.0421153846154</v>
      </c>
      <c r="ED560">
        <v>999.9</v>
      </c>
      <c r="EE560">
        <v>0</v>
      </c>
      <c r="EF560">
        <v>0</v>
      </c>
      <c r="EG560">
        <v>9989.81076923077</v>
      </c>
      <c r="EH560">
        <v>0</v>
      </c>
      <c r="EI560">
        <v>12.2412</v>
      </c>
      <c r="EJ560">
        <v>-38.5114461538462</v>
      </c>
      <c r="EK560">
        <v>976.455923076923</v>
      </c>
      <c r="EL560">
        <v>1013.60815384615</v>
      </c>
      <c r="EM560">
        <v>2.19512230769231</v>
      </c>
      <c r="EN560">
        <v>992.235769230769</v>
      </c>
      <c r="EO560">
        <v>21.0851615384615</v>
      </c>
      <c r="EP560">
        <v>2.09312538461538</v>
      </c>
      <c r="EQ560">
        <v>1.89576230769231</v>
      </c>
      <c r="ER560">
        <v>18.1669461538462</v>
      </c>
      <c r="ES560">
        <v>16.5995923076923</v>
      </c>
      <c r="ET560">
        <v>2000.01538461538</v>
      </c>
      <c r="EU560">
        <v>0.980004384615385</v>
      </c>
      <c r="EV560">
        <v>0.0199955615384615</v>
      </c>
      <c r="EW560">
        <v>0</v>
      </c>
      <c r="EX560">
        <v>489.934384615385</v>
      </c>
      <c r="EY560">
        <v>5.00016</v>
      </c>
      <c r="EZ560">
        <v>10261.8461538462</v>
      </c>
      <c r="FA560">
        <v>18234.3615384615</v>
      </c>
      <c r="FB560">
        <v>48.75</v>
      </c>
      <c r="FC560">
        <v>49.125</v>
      </c>
      <c r="FD560">
        <v>49.187</v>
      </c>
      <c r="FE560">
        <v>48.6966923076923</v>
      </c>
      <c r="FF560">
        <v>50.562</v>
      </c>
      <c r="FG560">
        <v>1955.12538461538</v>
      </c>
      <c r="FH560">
        <v>39.89</v>
      </c>
      <c r="FI560">
        <v>0</v>
      </c>
      <c r="FJ560">
        <v>1758486688.4</v>
      </c>
      <c r="FK560">
        <v>0</v>
      </c>
      <c r="FL560">
        <v>489.8948</v>
      </c>
      <c r="FM560">
        <v>0.752692319208697</v>
      </c>
      <c r="FN560">
        <v>21.1307692114153</v>
      </c>
      <c r="FO560">
        <v>10262.152</v>
      </c>
      <c r="FP560">
        <v>15</v>
      </c>
      <c r="FQ560">
        <v>0</v>
      </c>
      <c r="FR560" t="s">
        <v>441</v>
      </c>
      <c r="FS560">
        <v>1747249705.1</v>
      </c>
      <c r="FT560">
        <v>1747249711.1</v>
      </c>
      <c r="FU560">
        <v>0</v>
      </c>
      <c r="FV560">
        <v>0.871</v>
      </c>
      <c r="FW560">
        <v>0.066</v>
      </c>
      <c r="FX560">
        <v>5.486</v>
      </c>
      <c r="FY560">
        <v>0.145</v>
      </c>
      <c r="FZ560">
        <v>420</v>
      </c>
      <c r="GA560">
        <v>16</v>
      </c>
      <c r="GB560">
        <v>0.27</v>
      </c>
      <c r="GC560">
        <v>0.16</v>
      </c>
      <c r="GD560">
        <v>-38.38675</v>
      </c>
      <c r="GE560">
        <v>-0.741455639097705</v>
      </c>
      <c r="GF560">
        <v>0.550183109973397</v>
      </c>
      <c r="GG560">
        <v>0</v>
      </c>
      <c r="GH560">
        <v>489.866558823529</v>
      </c>
      <c r="GI560">
        <v>0.0612223136956725</v>
      </c>
      <c r="GJ560">
        <v>0.21575069915727</v>
      </c>
      <c r="GK560">
        <v>-1</v>
      </c>
      <c r="GL560">
        <v>2.2064365</v>
      </c>
      <c r="GM560">
        <v>-0.204557142857147</v>
      </c>
      <c r="GN560">
        <v>0.0196840182064029</v>
      </c>
      <c r="GO560">
        <v>0</v>
      </c>
      <c r="GP560">
        <v>0</v>
      </c>
      <c r="GQ560">
        <v>2</v>
      </c>
      <c r="GR560" t="s">
        <v>467</v>
      </c>
      <c r="GS560">
        <v>3.12548</v>
      </c>
      <c r="GT560">
        <v>2.66076</v>
      </c>
      <c r="GU560">
        <v>0.161397</v>
      </c>
      <c r="GV560">
        <v>0.165864</v>
      </c>
      <c r="GW560">
        <v>0.0988519</v>
      </c>
      <c r="GX560">
        <v>0.0925848</v>
      </c>
      <c r="GY560">
        <v>21670.6</v>
      </c>
      <c r="GZ560">
        <v>20360.4</v>
      </c>
      <c r="HA560">
        <v>23108.4</v>
      </c>
      <c r="HB560">
        <v>23765.8</v>
      </c>
      <c r="HC560">
        <v>35496.9</v>
      </c>
      <c r="HD560">
        <v>35702.8</v>
      </c>
      <c r="HE560">
        <v>41662.6</v>
      </c>
      <c r="HF560">
        <v>42381.6</v>
      </c>
      <c r="HG560">
        <v>1.9074</v>
      </c>
      <c r="HH560">
        <v>1.80052</v>
      </c>
      <c r="HI560">
        <v>0.166327</v>
      </c>
      <c r="HJ560">
        <v>0</v>
      </c>
      <c r="HK560">
        <v>27.3268</v>
      </c>
      <c r="HL560">
        <v>999.9</v>
      </c>
      <c r="HM560">
        <v>51.618</v>
      </c>
      <c r="HN560">
        <v>30.675</v>
      </c>
      <c r="HO560">
        <v>25.4258</v>
      </c>
      <c r="HP560">
        <v>54.2032</v>
      </c>
      <c r="HQ560">
        <v>42.5641</v>
      </c>
      <c r="HR560">
        <v>1</v>
      </c>
      <c r="HS560">
        <v>0.0311255</v>
      </c>
      <c r="HT560">
        <v>0.647473</v>
      </c>
      <c r="HU560">
        <v>20.2163</v>
      </c>
      <c r="HV560">
        <v>5.23391</v>
      </c>
      <c r="HW560">
        <v>11.992</v>
      </c>
      <c r="HX560">
        <v>4.95575</v>
      </c>
      <c r="HY560">
        <v>3.304</v>
      </c>
      <c r="HZ560">
        <v>999.9</v>
      </c>
      <c r="IA560">
        <v>9999</v>
      </c>
      <c r="IB560">
        <v>9999</v>
      </c>
      <c r="IC560">
        <v>9999</v>
      </c>
      <c r="ID560">
        <v>1.86858</v>
      </c>
      <c r="IE560">
        <v>1.86426</v>
      </c>
      <c r="IF560">
        <v>1.87182</v>
      </c>
      <c r="IG560">
        <v>1.86278</v>
      </c>
      <c r="IH560">
        <v>1.86218</v>
      </c>
      <c r="II560">
        <v>1.86859</v>
      </c>
      <c r="IJ560">
        <v>1.85877</v>
      </c>
      <c r="IK560">
        <v>1.86508</v>
      </c>
      <c r="IL560">
        <v>5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7.052</v>
      </c>
      <c r="IZ560">
        <v>0.325</v>
      </c>
      <c r="JA560">
        <v>4.24591870636989</v>
      </c>
      <c r="JB560">
        <v>0.00406324532283829</v>
      </c>
      <c r="JC560">
        <v>-1.45373754250553e-06</v>
      </c>
      <c r="JD560">
        <v>2.45784242640463e-10</v>
      </c>
      <c r="JE560">
        <v>0.0444475935836347</v>
      </c>
      <c r="JF560">
        <v>0.00491888386651684</v>
      </c>
      <c r="JG560">
        <v>0.000226889049496401</v>
      </c>
      <c r="JH560">
        <v>4.01595507822366e-06</v>
      </c>
      <c r="JI560">
        <v>-0</v>
      </c>
      <c r="JJ560">
        <v>2035</v>
      </c>
      <c r="JK560">
        <v>2</v>
      </c>
      <c r="JL560">
        <v>30</v>
      </c>
      <c r="JM560">
        <v>187283</v>
      </c>
      <c r="JN560">
        <v>187282.9</v>
      </c>
      <c r="JO560">
        <v>2.10205</v>
      </c>
      <c r="JP560">
        <v>2.36206</v>
      </c>
      <c r="JQ560">
        <v>1.4978</v>
      </c>
      <c r="JR560">
        <v>2.32666</v>
      </c>
      <c r="JS560">
        <v>1.54419</v>
      </c>
      <c r="JT560">
        <v>2.34863</v>
      </c>
      <c r="JU560">
        <v>36.105</v>
      </c>
      <c r="JV560">
        <v>24.1225</v>
      </c>
      <c r="JW560">
        <v>18</v>
      </c>
      <c r="JX560">
        <v>547.529</v>
      </c>
      <c r="JY560">
        <v>422.865</v>
      </c>
      <c r="JZ560">
        <v>26.3144</v>
      </c>
      <c r="KA560">
        <v>27.9634</v>
      </c>
      <c r="KB560">
        <v>29.9999</v>
      </c>
      <c r="KC560">
        <v>27.9196</v>
      </c>
      <c r="KD560">
        <v>27.947</v>
      </c>
      <c r="KE560">
        <v>42.0869</v>
      </c>
      <c r="KF560">
        <v>30.371</v>
      </c>
      <c r="KG560">
        <v>57.3521</v>
      </c>
      <c r="KH560">
        <v>26.2983</v>
      </c>
      <c r="KI560">
        <v>1037.16</v>
      </c>
      <c r="KJ560">
        <v>21.0801</v>
      </c>
      <c r="KK560">
        <v>93.3752</v>
      </c>
      <c r="KL560">
        <v>98.7728</v>
      </c>
    </row>
    <row r="561" spans="1:298">
      <c r="A561">
        <v>545</v>
      </c>
      <c r="B561">
        <v>1758486692.1</v>
      </c>
      <c r="C561">
        <v>17364</v>
      </c>
      <c r="D561" t="s">
        <v>1538</v>
      </c>
      <c r="E561" t="s">
        <v>1539</v>
      </c>
      <c r="F561">
        <v>5</v>
      </c>
      <c r="G561" t="s">
        <v>436</v>
      </c>
      <c r="H561" t="s">
        <v>1413</v>
      </c>
      <c r="I561" t="s">
        <v>438</v>
      </c>
      <c r="J561">
        <v>1758486683.94615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1047.02318819048</v>
      </c>
      <c r="AL561">
        <v>1018.15264242424</v>
      </c>
      <c r="AM561">
        <v>3.36392900432891</v>
      </c>
      <c r="AN561">
        <v>63.94</v>
      </c>
      <c r="AO561">
        <f>(AQ561 - AP561 + DZ561*1E3/(8.314*(EB561+273.15)) * AS561/DY561 * AR561) * DY561/(100*DM561) * 1000/(1000 - AQ561)</f>
        <v>0</v>
      </c>
      <c r="AP561">
        <v>21.0857589349505</v>
      </c>
      <c r="AQ561">
        <v>23.2409818181818</v>
      </c>
      <c r="AR561">
        <v>-7.2220337556243e-05</v>
      </c>
      <c r="AS561">
        <v>94.9993966536346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3.46</v>
      </c>
      <c r="DN561">
        <v>0.5</v>
      </c>
      <c r="DO561" t="s">
        <v>440</v>
      </c>
      <c r="DP561">
        <v>2</v>
      </c>
      <c r="DQ561" t="b">
        <v>1</v>
      </c>
      <c r="DR561">
        <v>1758486683.94615</v>
      </c>
      <c r="DS561">
        <v>970.549153846154</v>
      </c>
      <c r="DT561">
        <v>1008.74192307692</v>
      </c>
      <c r="DU561">
        <v>23.2641923076923</v>
      </c>
      <c r="DV561">
        <v>21.0854692307692</v>
      </c>
      <c r="DW561">
        <v>963.517923076923</v>
      </c>
      <c r="DX561">
        <v>22.9390384615385</v>
      </c>
      <c r="DY561">
        <v>499.997846153846</v>
      </c>
      <c r="DZ561">
        <v>89.9096923076923</v>
      </c>
      <c r="EA561">
        <v>0.0351774846153846</v>
      </c>
      <c r="EB561">
        <v>29.7154153846154</v>
      </c>
      <c r="EC561">
        <v>30.0396076923077</v>
      </c>
      <c r="ED561">
        <v>999.9</v>
      </c>
      <c r="EE561">
        <v>0</v>
      </c>
      <c r="EF561">
        <v>0</v>
      </c>
      <c r="EG561">
        <v>9990.00538461539</v>
      </c>
      <c r="EH561">
        <v>0</v>
      </c>
      <c r="EI561">
        <v>12.2377769230769</v>
      </c>
      <c r="EJ561">
        <v>-38.1931307692308</v>
      </c>
      <c r="EK561">
        <v>993.666846153846</v>
      </c>
      <c r="EL561">
        <v>1030.47076923077</v>
      </c>
      <c r="EM561">
        <v>2.17872692307692</v>
      </c>
      <c r="EN561">
        <v>1008.74192307692</v>
      </c>
      <c r="EO561">
        <v>21.0854692307692</v>
      </c>
      <c r="EP561">
        <v>2.09167692307692</v>
      </c>
      <c r="EQ561">
        <v>1.89578769230769</v>
      </c>
      <c r="ER561">
        <v>18.1559153846154</v>
      </c>
      <c r="ES561">
        <v>16.5998076923077</v>
      </c>
      <c r="ET561">
        <v>2000.01615384615</v>
      </c>
      <c r="EU561">
        <v>0.980004384615385</v>
      </c>
      <c r="EV561">
        <v>0.0199955615384615</v>
      </c>
      <c r="EW561">
        <v>0</v>
      </c>
      <c r="EX561">
        <v>489.985538461538</v>
      </c>
      <c r="EY561">
        <v>5.00016</v>
      </c>
      <c r="EZ561">
        <v>10263.8230769231</v>
      </c>
      <c r="FA561">
        <v>18234.3692307692</v>
      </c>
      <c r="FB561">
        <v>48.75</v>
      </c>
      <c r="FC561">
        <v>49.1201538461538</v>
      </c>
      <c r="FD561">
        <v>49.1822307692308</v>
      </c>
      <c r="FE561">
        <v>48.687</v>
      </c>
      <c r="FF561">
        <v>50.562</v>
      </c>
      <c r="FG561">
        <v>1955.12615384615</v>
      </c>
      <c r="FH561">
        <v>39.89</v>
      </c>
      <c r="FI561">
        <v>0</v>
      </c>
      <c r="FJ561">
        <v>1758486693.2</v>
      </c>
      <c r="FK561">
        <v>0</v>
      </c>
      <c r="FL561">
        <v>490.00596</v>
      </c>
      <c r="FM561">
        <v>1.63669231787737</v>
      </c>
      <c r="FN561">
        <v>22.0384615017868</v>
      </c>
      <c r="FO561">
        <v>10264.044</v>
      </c>
      <c r="FP561">
        <v>15</v>
      </c>
      <c r="FQ561">
        <v>0</v>
      </c>
      <c r="FR561" t="s">
        <v>441</v>
      </c>
      <c r="FS561">
        <v>1747249705.1</v>
      </c>
      <c r="FT561">
        <v>1747249711.1</v>
      </c>
      <c r="FU561">
        <v>0</v>
      </c>
      <c r="FV561">
        <v>0.871</v>
      </c>
      <c r="FW561">
        <v>0.066</v>
      </c>
      <c r="FX561">
        <v>5.486</v>
      </c>
      <c r="FY561">
        <v>0.145</v>
      </c>
      <c r="FZ561">
        <v>420</v>
      </c>
      <c r="GA561">
        <v>16</v>
      </c>
      <c r="GB561">
        <v>0.27</v>
      </c>
      <c r="GC561">
        <v>0.16</v>
      </c>
      <c r="GD561">
        <v>-38.3685666666667</v>
      </c>
      <c r="GE561">
        <v>1.33757922077916</v>
      </c>
      <c r="GF561">
        <v>0.531539734064057</v>
      </c>
      <c r="GG561">
        <v>0</v>
      </c>
      <c r="GH561">
        <v>489.929970588235</v>
      </c>
      <c r="GI561">
        <v>0.77492743088061</v>
      </c>
      <c r="GJ561">
        <v>0.215684203421428</v>
      </c>
      <c r="GK561">
        <v>-1</v>
      </c>
      <c r="GL561">
        <v>2.19154761904762</v>
      </c>
      <c r="GM561">
        <v>-0.196861558441557</v>
      </c>
      <c r="GN561">
        <v>0.0198970760964572</v>
      </c>
      <c r="GO561">
        <v>0</v>
      </c>
      <c r="GP561">
        <v>0</v>
      </c>
      <c r="GQ561">
        <v>2</v>
      </c>
      <c r="GR561" t="s">
        <v>467</v>
      </c>
      <c r="GS561">
        <v>3.1255</v>
      </c>
      <c r="GT561">
        <v>2.6602</v>
      </c>
      <c r="GU561">
        <v>0.163161</v>
      </c>
      <c r="GV561">
        <v>0.167545</v>
      </c>
      <c r="GW561">
        <v>0.0987977</v>
      </c>
      <c r="GX561">
        <v>0.0925826</v>
      </c>
      <c r="GY561">
        <v>21625.3</v>
      </c>
      <c r="GZ561">
        <v>20319.5</v>
      </c>
      <c r="HA561">
        <v>23108.6</v>
      </c>
      <c r="HB561">
        <v>23765.9</v>
      </c>
      <c r="HC561">
        <v>35499.4</v>
      </c>
      <c r="HD561">
        <v>35702.8</v>
      </c>
      <c r="HE561">
        <v>41662.8</v>
      </c>
      <c r="HF561">
        <v>42381.3</v>
      </c>
      <c r="HG561">
        <v>1.90775</v>
      </c>
      <c r="HH561">
        <v>1.80042</v>
      </c>
      <c r="HI561">
        <v>0.165917</v>
      </c>
      <c r="HJ561">
        <v>0</v>
      </c>
      <c r="HK561">
        <v>27.3239</v>
      </c>
      <c r="HL561">
        <v>999.9</v>
      </c>
      <c r="HM561">
        <v>51.618</v>
      </c>
      <c r="HN561">
        <v>30.645</v>
      </c>
      <c r="HO561">
        <v>25.3816</v>
      </c>
      <c r="HP561">
        <v>54.3032</v>
      </c>
      <c r="HQ561">
        <v>42.6322</v>
      </c>
      <c r="HR561">
        <v>1</v>
      </c>
      <c r="HS561">
        <v>0.0310696</v>
      </c>
      <c r="HT561">
        <v>0.657748</v>
      </c>
      <c r="HU561">
        <v>20.2161</v>
      </c>
      <c r="HV561">
        <v>5.23137</v>
      </c>
      <c r="HW561">
        <v>11.992</v>
      </c>
      <c r="HX561">
        <v>4.95475</v>
      </c>
      <c r="HY561">
        <v>3.30398</v>
      </c>
      <c r="HZ561">
        <v>999.9</v>
      </c>
      <c r="IA561">
        <v>9999</v>
      </c>
      <c r="IB561">
        <v>9999</v>
      </c>
      <c r="IC561">
        <v>9999</v>
      </c>
      <c r="ID561">
        <v>1.86857</v>
      </c>
      <c r="IE561">
        <v>1.86428</v>
      </c>
      <c r="IF561">
        <v>1.87181</v>
      </c>
      <c r="IG561">
        <v>1.86278</v>
      </c>
      <c r="IH561">
        <v>1.86218</v>
      </c>
      <c r="II561">
        <v>1.86859</v>
      </c>
      <c r="IJ561">
        <v>1.85879</v>
      </c>
      <c r="IK561">
        <v>1.86509</v>
      </c>
      <c r="IL561">
        <v>5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7.083</v>
      </c>
      <c r="IZ561">
        <v>0.3246</v>
      </c>
      <c r="JA561">
        <v>4.24591870636989</v>
      </c>
      <c r="JB561">
        <v>0.00406324532283829</v>
      </c>
      <c r="JC561">
        <v>-1.45373754250553e-06</v>
      </c>
      <c r="JD561">
        <v>2.45784242640463e-10</v>
      </c>
      <c r="JE561">
        <v>0.0444475935836347</v>
      </c>
      <c r="JF561">
        <v>0.00491888386651684</v>
      </c>
      <c r="JG561">
        <v>0.000226889049496401</v>
      </c>
      <c r="JH561">
        <v>4.01595507822366e-06</v>
      </c>
      <c r="JI561">
        <v>-0</v>
      </c>
      <c r="JJ561">
        <v>2035</v>
      </c>
      <c r="JK561">
        <v>2</v>
      </c>
      <c r="JL561">
        <v>30</v>
      </c>
      <c r="JM561">
        <v>187283.1</v>
      </c>
      <c r="JN561">
        <v>187283</v>
      </c>
      <c r="JO561">
        <v>2.12524</v>
      </c>
      <c r="JP561">
        <v>2.34863</v>
      </c>
      <c r="JQ561">
        <v>1.4978</v>
      </c>
      <c r="JR561">
        <v>2.32666</v>
      </c>
      <c r="JS561">
        <v>1.54419</v>
      </c>
      <c r="JT561">
        <v>2.3645</v>
      </c>
      <c r="JU561">
        <v>36.1285</v>
      </c>
      <c r="JV561">
        <v>24.1225</v>
      </c>
      <c r="JW561">
        <v>18</v>
      </c>
      <c r="JX561">
        <v>547.73</v>
      </c>
      <c r="JY561">
        <v>422.78</v>
      </c>
      <c r="JZ561">
        <v>26.274</v>
      </c>
      <c r="KA561">
        <v>27.9611</v>
      </c>
      <c r="KB561">
        <v>29.9999</v>
      </c>
      <c r="KC561">
        <v>27.9166</v>
      </c>
      <c r="KD561">
        <v>27.9435</v>
      </c>
      <c r="KE561">
        <v>42.6639</v>
      </c>
      <c r="KF561">
        <v>30.371</v>
      </c>
      <c r="KG561">
        <v>57.3521</v>
      </c>
      <c r="KH561">
        <v>26.2585</v>
      </c>
      <c r="KI561">
        <v>1057.46</v>
      </c>
      <c r="KJ561">
        <v>21.0966</v>
      </c>
      <c r="KK561">
        <v>93.3759</v>
      </c>
      <c r="KL561">
        <v>98.7727</v>
      </c>
    </row>
    <row r="562" spans="1:298">
      <c r="A562">
        <v>546</v>
      </c>
      <c r="B562">
        <v>1758486697.1</v>
      </c>
      <c r="C562">
        <v>17369</v>
      </c>
      <c r="D562" t="s">
        <v>1540</v>
      </c>
      <c r="E562" t="s">
        <v>1541</v>
      </c>
      <c r="F562">
        <v>5</v>
      </c>
      <c r="G562" t="s">
        <v>436</v>
      </c>
      <c r="H562" t="s">
        <v>1413</v>
      </c>
      <c r="I562" t="s">
        <v>438</v>
      </c>
      <c r="J562">
        <v>1758486688.94615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1063.52558375758</v>
      </c>
      <c r="AL562">
        <v>1034.86254545455</v>
      </c>
      <c r="AM562">
        <v>3.3305974025973</v>
      </c>
      <c r="AN562">
        <v>63.94</v>
      </c>
      <c r="AO562">
        <f>(AQ562 - AP562 + DZ562*1E3/(8.314*(EB562+273.15)) * AS562/DY562 * AR562) * DY562/(100*DM562) * 1000/(1000 - AQ562)</f>
        <v>0</v>
      </c>
      <c r="AP562">
        <v>21.0854554496155</v>
      </c>
      <c r="AQ562">
        <v>23.226934965035</v>
      </c>
      <c r="AR562">
        <v>-6.65185519623332e-05</v>
      </c>
      <c r="AS562">
        <v>94.9993966536346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3.46</v>
      </c>
      <c r="DN562">
        <v>0.5</v>
      </c>
      <c r="DO562" t="s">
        <v>440</v>
      </c>
      <c r="DP562">
        <v>2</v>
      </c>
      <c r="DQ562" t="b">
        <v>1</v>
      </c>
      <c r="DR562">
        <v>1758486688.94615</v>
      </c>
      <c r="DS562">
        <v>987.209769230769</v>
      </c>
      <c r="DT562">
        <v>1025.41715384615</v>
      </c>
      <c r="DU562">
        <v>23.2485230769231</v>
      </c>
      <c r="DV562">
        <v>21.0856230769231</v>
      </c>
      <c r="DW562">
        <v>980.147</v>
      </c>
      <c r="DX562">
        <v>22.9237076923077</v>
      </c>
      <c r="DY562">
        <v>499.994384615385</v>
      </c>
      <c r="DZ562">
        <v>89.9103923076923</v>
      </c>
      <c r="EA562">
        <v>0.0350920615384615</v>
      </c>
      <c r="EB562">
        <v>29.7063461538462</v>
      </c>
      <c r="EC562">
        <v>30.0374461538462</v>
      </c>
      <c r="ED562">
        <v>999.9</v>
      </c>
      <c r="EE562">
        <v>0</v>
      </c>
      <c r="EF562">
        <v>0</v>
      </c>
      <c r="EG562">
        <v>9991.25153846154</v>
      </c>
      <c r="EH562">
        <v>0</v>
      </c>
      <c r="EI562">
        <v>12.2377769230769</v>
      </c>
      <c r="EJ562">
        <v>-38.2073615384615</v>
      </c>
      <c r="EK562">
        <v>1010.70884615385</v>
      </c>
      <c r="EL562">
        <v>1047.50538461538</v>
      </c>
      <c r="EM562">
        <v>2.16290923076923</v>
      </c>
      <c r="EN562">
        <v>1025.41715384615</v>
      </c>
      <c r="EO562">
        <v>21.0856230769231</v>
      </c>
      <c r="EP562">
        <v>2.09028461538462</v>
      </c>
      <c r="EQ562">
        <v>1.89581538461538</v>
      </c>
      <c r="ER562">
        <v>18.1453153846154</v>
      </c>
      <c r="ES562">
        <v>16.6000384615385</v>
      </c>
      <c r="ET562">
        <v>2000.02</v>
      </c>
      <c r="EU562">
        <v>0.980004384615385</v>
      </c>
      <c r="EV562">
        <v>0.0199955615384615</v>
      </c>
      <c r="EW562">
        <v>0</v>
      </c>
      <c r="EX562">
        <v>490.072307692308</v>
      </c>
      <c r="EY562">
        <v>5.00016</v>
      </c>
      <c r="EZ562">
        <v>10265.9692307692</v>
      </c>
      <c r="FA562">
        <v>18234.3846153846</v>
      </c>
      <c r="FB562">
        <v>48.75</v>
      </c>
      <c r="FC562">
        <v>49.1201538461538</v>
      </c>
      <c r="FD562">
        <v>49.1774615384615</v>
      </c>
      <c r="FE562">
        <v>48.687</v>
      </c>
      <c r="FF562">
        <v>50.562</v>
      </c>
      <c r="FG562">
        <v>1955.13</v>
      </c>
      <c r="FH562">
        <v>39.89</v>
      </c>
      <c r="FI562">
        <v>0</v>
      </c>
      <c r="FJ562">
        <v>1758486698.6</v>
      </c>
      <c r="FK562">
        <v>0</v>
      </c>
      <c r="FL562">
        <v>490.129615384615</v>
      </c>
      <c r="FM562">
        <v>1.85962392765689</v>
      </c>
      <c r="FN562">
        <v>25.8188034198077</v>
      </c>
      <c r="FO562">
        <v>10266.0923076923</v>
      </c>
      <c r="FP562">
        <v>15</v>
      </c>
      <c r="FQ562">
        <v>0</v>
      </c>
      <c r="FR562" t="s">
        <v>441</v>
      </c>
      <c r="FS562">
        <v>1747249705.1</v>
      </c>
      <c r="FT562">
        <v>1747249711.1</v>
      </c>
      <c r="FU562">
        <v>0</v>
      </c>
      <c r="FV562">
        <v>0.871</v>
      </c>
      <c r="FW562">
        <v>0.066</v>
      </c>
      <c r="FX562">
        <v>5.486</v>
      </c>
      <c r="FY562">
        <v>0.145</v>
      </c>
      <c r="FZ562">
        <v>420</v>
      </c>
      <c r="GA562">
        <v>16</v>
      </c>
      <c r="GB562">
        <v>0.27</v>
      </c>
      <c r="GC562">
        <v>0.16</v>
      </c>
      <c r="GD562">
        <v>-38.1162142857143</v>
      </c>
      <c r="GE562">
        <v>0.884953246753243</v>
      </c>
      <c r="GF562">
        <v>0.464441658938798</v>
      </c>
      <c r="GG562">
        <v>0</v>
      </c>
      <c r="GH562">
        <v>490.039470588235</v>
      </c>
      <c r="GI562">
        <v>1.54765469805573</v>
      </c>
      <c r="GJ562">
        <v>0.227196887314803</v>
      </c>
      <c r="GK562">
        <v>-1</v>
      </c>
      <c r="GL562">
        <v>2.17186714285714</v>
      </c>
      <c r="GM562">
        <v>-0.189709090909089</v>
      </c>
      <c r="GN562">
        <v>0.0191592355307421</v>
      </c>
      <c r="GO562">
        <v>0</v>
      </c>
      <c r="GP562">
        <v>0</v>
      </c>
      <c r="GQ562">
        <v>2</v>
      </c>
      <c r="GR562" t="s">
        <v>467</v>
      </c>
      <c r="GS562">
        <v>3.12549</v>
      </c>
      <c r="GT562">
        <v>2.66098</v>
      </c>
      <c r="GU562">
        <v>0.164897</v>
      </c>
      <c r="GV562">
        <v>0.16928</v>
      </c>
      <c r="GW562">
        <v>0.0987507</v>
      </c>
      <c r="GX562">
        <v>0.0925901</v>
      </c>
      <c r="GY562">
        <v>21580.5</v>
      </c>
      <c r="GZ562">
        <v>20277.5</v>
      </c>
      <c r="HA562">
        <v>23108.7</v>
      </c>
      <c r="HB562">
        <v>23766.4</v>
      </c>
      <c r="HC562">
        <v>35501.3</v>
      </c>
      <c r="HD562">
        <v>35703.6</v>
      </c>
      <c r="HE562">
        <v>41662.7</v>
      </c>
      <c r="HF562">
        <v>42382.4</v>
      </c>
      <c r="HG562">
        <v>1.90753</v>
      </c>
      <c r="HH562">
        <v>1.80047</v>
      </c>
      <c r="HI562">
        <v>0.167005</v>
      </c>
      <c r="HJ562">
        <v>0</v>
      </c>
      <c r="HK562">
        <v>27.321</v>
      </c>
      <c r="HL562">
        <v>999.9</v>
      </c>
      <c r="HM562">
        <v>51.618</v>
      </c>
      <c r="HN562">
        <v>30.665</v>
      </c>
      <c r="HO562">
        <v>25.4101</v>
      </c>
      <c r="HP562">
        <v>54.0732</v>
      </c>
      <c r="HQ562">
        <v>42.7003</v>
      </c>
      <c r="HR562">
        <v>1</v>
      </c>
      <c r="HS562">
        <v>0.0304345</v>
      </c>
      <c r="HT562">
        <v>0.638102</v>
      </c>
      <c r="HU562">
        <v>20.2163</v>
      </c>
      <c r="HV562">
        <v>5.23241</v>
      </c>
      <c r="HW562">
        <v>11.992</v>
      </c>
      <c r="HX562">
        <v>4.9556</v>
      </c>
      <c r="HY562">
        <v>3.30395</v>
      </c>
      <c r="HZ562">
        <v>999.9</v>
      </c>
      <c r="IA562">
        <v>9999</v>
      </c>
      <c r="IB562">
        <v>9999</v>
      </c>
      <c r="IC562">
        <v>9999</v>
      </c>
      <c r="ID562">
        <v>1.86856</v>
      </c>
      <c r="IE562">
        <v>1.86429</v>
      </c>
      <c r="IF562">
        <v>1.87181</v>
      </c>
      <c r="IG562">
        <v>1.86278</v>
      </c>
      <c r="IH562">
        <v>1.86218</v>
      </c>
      <c r="II562">
        <v>1.86859</v>
      </c>
      <c r="IJ562">
        <v>1.85879</v>
      </c>
      <c r="IK562">
        <v>1.86509</v>
      </c>
      <c r="IL562">
        <v>5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7.11</v>
      </c>
      <c r="IZ562">
        <v>0.3242</v>
      </c>
      <c r="JA562">
        <v>4.24591870636989</v>
      </c>
      <c r="JB562">
        <v>0.00406324532283829</v>
      </c>
      <c r="JC562">
        <v>-1.45373754250553e-06</v>
      </c>
      <c r="JD562">
        <v>2.45784242640463e-10</v>
      </c>
      <c r="JE562">
        <v>0.0444475935836347</v>
      </c>
      <c r="JF562">
        <v>0.00491888386651684</v>
      </c>
      <c r="JG562">
        <v>0.000226889049496401</v>
      </c>
      <c r="JH562">
        <v>4.01595507822366e-06</v>
      </c>
      <c r="JI562">
        <v>-0</v>
      </c>
      <c r="JJ562">
        <v>2035</v>
      </c>
      <c r="JK562">
        <v>2</v>
      </c>
      <c r="JL562">
        <v>30</v>
      </c>
      <c r="JM562">
        <v>187283.2</v>
      </c>
      <c r="JN562">
        <v>187283.1</v>
      </c>
      <c r="JO562">
        <v>2.15698</v>
      </c>
      <c r="JP562">
        <v>2.35107</v>
      </c>
      <c r="JQ562">
        <v>1.49902</v>
      </c>
      <c r="JR562">
        <v>2.32666</v>
      </c>
      <c r="JS562">
        <v>1.54419</v>
      </c>
      <c r="JT562">
        <v>2.34863</v>
      </c>
      <c r="JU562">
        <v>36.1285</v>
      </c>
      <c r="JV562">
        <v>24.1225</v>
      </c>
      <c r="JW562">
        <v>18</v>
      </c>
      <c r="JX562">
        <v>547.554</v>
      </c>
      <c r="JY562">
        <v>422.787</v>
      </c>
      <c r="JZ562">
        <v>26.238</v>
      </c>
      <c r="KA562">
        <v>27.9581</v>
      </c>
      <c r="KB562">
        <v>29.9998</v>
      </c>
      <c r="KC562">
        <v>27.9131</v>
      </c>
      <c r="KD562">
        <v>27.9404</v>
      </c>
      <c r="KE562">
        <v>43.193</v>
      </c>
      <c r="KF562">
        <v>30.371</v>
      </c>
      <c r="KG562">
        <v>57.3521</v>
      </c>
      <c r="KH562">
        <v>26.227</v>
      </c>
      <c r="KI562">
        <v>1071.03</v>
      </c>
      <c r="KJ562">
        <v>21.1181</v>
      </c>
      <c r="KK562">
        <v>93.3758</v>
      </c>
      <c r="KL562">
        <v>98.775</v>
      </c>
    </row>
    <row r="563" spans="1:298">
      <c r="A563">
        <v>547</v>
      </c>
      <c r="B563">
        <v>1758486702.1</v>
      </c>
      <c r="C563">
        <v>17374</v>
      </c>
      <c r="D563" t="s">
        <v>1542</v>
      </c>
      <c r="E563" t="s">
        <v>1543</v>
      </c>
      <c r="F563">
        <v>5</v>
      </c>
      <c r="G563" t="s">
        <v>436</v>
      </c>
      <c r="H563" t="s">
        <v>1413</v>
      </c>
      <c r="I563" t="s">
        <v>438</v>
      </c>
      <c r="J563">
        <v>1758486693.94615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1080.62261402597</v>
      </c>
      <c r="AL563">
        <v>1051.60278787879</v>
      </c>
      <c r="AM563">
        <v>3.34421212121197</v>
      </c>
      <c r="AN563">
        <v>63.94</v>
      </c>
      <c r="AO563">
        <f>(AQ563 - AP563 + DZ563*1E3/(8.314*(EB563+273.15)) * AS563/DY563 * AR563) * DY563/(100*DM563) * 1000/(1000 - AQ563)</f>
        <v>0</v>
      </c>
      <c r="AP563">
        <v>21.0858149087252</v>
      </c>
      <c r="AQ563">
        <v>23.2079671328671</v>
      </c>
      <c r="AR563">
        <v>-7.16249357881915e-05</v>
      </c>
      <c r="AS563">
        <v>94.9993966536346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3.46</v>
      </c>
      <c r="DN563">
        <v>0.5</v>
      </c>
      <c r="DO563" t="s">
        <v>440</v>
      </c>
      <c r="DP563">
        <v>2</v>
      </c>
      <c r="DQ563" t="b">
        <v>1</v>
      </c>
      <c r="DR563">
        <v>1758486693.94615</v>
      </c>
      <c r="DS563">
        <v>1003.78115384615</v>
      </c>
      <c r="DT563">
        <v>1041.80461538462</v>
      </c>
      <c r="DU563">
        <v>23.2322153846154</v>
      </c>
      <c r="DV563">
        <v>21.0853692307692</v>
      </c>
      <c r="DW563">
        <v>996.686</v>
      </c>
      <c r="DX563">
        <v>22.9077384615385</v>
      </c>
      <c r="DY563">
        <v>500.002769230769</v>
      </c>
      <c r="DZ563">
        <v>89.9110153846154</v>
      </c>
      <c r="EA563">
        <v>0.0351883769230769</v>
      </c>
      <c r="EB563">
        <v>29.6992076923077</v>
      </c>
      <c r="EC563">
        <v>30.0375076923077</v>
      </c>
      <c r="ED563">
        <v>999.9</v>
      </c>
      <c r="EE563">
        <v>0</v>
      </c>
      <c r="EF563">
        <v>0</v>
      </c>
      <c r="EG563">
        <v>9992.02076923077</v>
      </c>
      <c r="EH563">
        <v>0</v>
      </c>
      <c r="EI563">
        <v>12.2377769230769</v>
      </c>
      <c r="EJ563">
        <v>-38.0242307692308</v>
      </c>
      <c r="EK563">
        <v>1027.65692307692</v>
      </c>
      <c r="EL563">
        <v>1064.24538461538</v>
      </c>
      <c r="EM563">
        <v>2.14683461538462</v>
      </c>
      <c r="EN563">
        <v>1041.80461538462</v>
      </c>
      <c r="EO563">
        <v>21.0853692307692</v>
      </c>
      <c r="EP563">
        <v>2.08883153846154</v>
      </c>
      <c r="EQ563">
        <v>1.89580769230769</v>
      </c>
      <c r="ER563">
        <v>18.1342538461538</v>
      </c>
      <c r="ES563">
        <v>16.5999692307692</v>
      </c>
      <c r="ET563">
        <v>2000.04923076923</v>
      </c>
      <c r="EU563">
        <v>0.980004538461538</v>
      </c>
      <c r="EV563">
        <v>0.0199953461538462</v>
      </c>
      <c r="EW563">
        <v>0</v>
      </c>
      <c r="EX563">
        <v>490.255692307692</v>
      </c>
      <c r="EY563">
        <v>5.00016</v>
      </c>
      <c r="EZ563">
        <v>10268.3153846154</v>
      </c>
      <c r="FA563">
        <v>18234.6538461538</v>
      </c>
      <c r="FB563">
        <v>48.75</v>
      </c>
      <c r="FC563">
        <v>49.1007692307692</v>
      </c>
      <c r="FD563">
        <v>49.1774615384615</v>
      </c>
      <c r="FE563">
        <v>48.687</v>
      </c>
      <c r="FF563">
        <v>50.562</v>
      </c>
      <c r="FG563">
        <v>1955.15923076923</v>
      </c>
      <c r="FH563">
        <v>39.89</v>
      </c>
      <c r="FI563">
        <v>0</v>
      </c>
      <c r="FJ563">
        <v>1758486703.4</v>
      </c>
      <c r="FK563">
        <v>0</v>
      </c>
      <c r="FL563">
        <v>490.289692307692</v>
      </c>
      <c r="FM563">
        <v>1.46413674857083</v>
      </c>
      <c r="FN563">
        <v>25.6991452882476</v>
      </c>
      <c r="FO563">
        <v>10268.2038461538</v>
      </c>
      <c r="FP563">
        <v>15</v>
      </c>
      <c r="FQ563">
        <v>0</v>
      </c>
      <c r="FR563" t="s">
        <v>441</v>
      </c>
      <c r="FS563">
        <v>1747249705.1</v>
      </c>
      <c r="FT563">
        <v>1747249711.1</v>
      </c>
      <c r="FU563">
        <v>0</v>
      </c>
      <c r="FV563">
        <v>0.871</v>
      </c>
      <c r="FW563">
        <v>0.066</v>
      </c>
      <c r="FX563">
        <v>5.486</v>
      </c>
      <c r="FY563">
        <v>0.145</v>
      </c>
      <c r="FZ563">
        <v>420</v>
      </c>
      <c r="GA563">
        <v>16</v>
      </c>
      <c r="GB563">
        <v>0.27</v>
      </c>
      <c r="GC563">
        <v>0.16</v>
      </c>
      <c r="GD563">
        <v>-38.18762</v>
      </c>
      <c r="GE563">
        <v>2.21157293233082</v>
      </c>
      <c r="GF563">
        <v>0.40852823109303</v>
      </c>
      <c r="GG563">
        <v>0</v>
      </c>
      <c r="GH563">
        <v>490.171176470588</v>
      </c>
      <c r="GI563">
        <v>1.8284797573356</v>
      </c>
      <c r="GJ563">
        <v>0.257167428935295</v>
      </c>
      <c r="GK563">
        <v>-1</v>
      </c>
      <c r="GL563">
        <v>2.154369</v>
      </c>
      <c r="GM563">
        <v>-0.193689924812029</v>
      </c>
      <c r="GN563">
        <v>0.0186458861146367</v>
      </c>
      <c r="GO563">
        <v>0</v>
      </c>
      <c r="GP563">
        <v>0</v>
      </c>
      <c r="GQ563">
        <v>2</v>
      </c>
      <c r="GR563" t="s">
        <v>467</v>
      </c>
      <c r="GS563">
        <v>3.12544</v>
      </c>
      <c r="GT563">
        <v>2.66085</v>
      </c>
      <c r="GU563">
        <v>0.16662</v>
      </c>
      <c r="GV563">
        <v>0.170905</v>
      </c>
      <c r="GW563">
        <v>0.0987121</v>
      </c>
      <c r="GX563">
        <v>0.0925811</v>
      </c>
      <c r="GY563">
        <v>21536.1</v>
      </c>
      <c r="GZ563">
        <v>20237.9</v>
      </c>
      <c r="HA563">
        <v>23108.8</v>
      </c>
      <c r="HB563">
        <v>23766.4</v>
      </c>
      <c r="HC563">
        <v>35503.3</v>
      </c>
      <c r="HD563">
        <v>35704</v>
      </c>
      <c r="HE563">
        <v>41663.1</v>
      </c>
      <c r="HF563">
        <v>42382.3</v>
      </c>
      <c r="HG563">
        <v>1.9075</v>
      </c>
      <c r="HH563">
        <v>1.80095</v>
      </c>
      <c r="HI563">
        <v>0.166282</v>
      </c>
      <c r="HJ563">
        <v>0</v>
      </c>
      <c r="HK563">
        <v>27.3162</v>
      </c>
      <c r="HL563">
        <v>999.9</v>
      </c>
      <c r="HM563">
        <v>51.618</v>
      </c>
      <c r="HN563">
        <v>30.645</v>
      </c>
      <c r="HO563">
        <v>25.3809</v>
      </c>
      <c r="HP563">
        <v>54.3232</v>
      </c>
      <c r="HQ563">
        <v>42.6442</v>
      </c>
      <c r="HR563">
        <v>1</v>
      </c>
      <c r="HS563">
        <v>0.0304827</v>
      </c>
      <c r="HT563">
        <v>0.690035</v>
      </c>
      <c r="HU563">
        <v>20.216</v>
      </c>
      <c r="HV563">
        <v>5.23092</v>
      </c>
      <c r="HW563">
        <v>11.992</v>
      </c>
      <c r="HX563">
        <v>4.9556</v>
      </c>
      <c r="HY563">
        <v>3.30382</v>
      </c>
      <c r="HZ563">
        <v>999.9</v>
      </c>
      <c r="IA563">
        <v>9999</v>
      </c>
      <c r="IB563">
        <v>9999</v>
      </c>
      <c r="IC563">
        <v>9999</v>
      </c>
      <c r="ID563">
        <v>1.86856</v>
      </c>
      <c r="IE563">
        <v>1.86429</v>
      </c>
      <c r="IF563">
        <v>1.87182</v>
      </c>
      <c r="IG563">
        <v>1.86278</v>
      </c>
      <c r="IH563">
        <v>1.86218</v>
      </c>
      <c r="II563">
        <v>1.86859</v>
      </c>
      <c r="IJ563">
        <v>1.85877</v>
      </c>
      <c r="IK563">
        <v>1.86508</v>
      </c>
      <c r="IL563">
        <v>5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7.14</v>
      </c>
      <c r="IZ563">
        <v>0.324</v>
      </c>
      <c r="JA563">
        <v>4.24591870636989</v>
      </c>
      <c r="JB563">
        <v>0.00406324532283829</v>
      </c>
      <c r="JC563">
        <v>-1.45373754250553e-06</v>
      </c>
      <c r="JD563">
        <v>2.45784242640463e-10</v>
      </c>
      <c r="JE563">
        <v>0.0444475935836347</v>
      </c>
      <c r="JF563">
        <v>0.00491888386651684</v>
      </c>
      <c r="JG563">
        <v>0.000226889049496401</v>
      </c>
      <c r="JH563">
        <v>4.01595507822366e-06</v>
      </c>
      <c r="JI563">
        <v>-0</v>
      </c>
      <c r="JJ563">
        <v>2035</v>
      </c>
      <c r="JK563">
        <v>2</v>
      </c>
      <c r="JL563">
        <v>30</v>
      </c>
      <c r="JM563">
        <v>187283.3</v>
      </c>
      <c r="JN563">
        <v>187283.2</v>
      </c>
      <c r="JO563">
        <v>2.1875</v>
      </c>
      <c r="JP563">
        <v>2.26562</v>
      </c>
      <c r="JQ563">
        <v>1.4978</v>
      </c>
      <c r="JR563">
        <v>2.32666</v>
      </c>
      <c r="JS563">
        <v>1.54419</v>
      </c>
      <c r="JT563">
        <v>2.2876</v>
      </c>
      <c r="JU563">
        <v>36.105</v>
      </c>
      <c r="JV563">
        <v>24.1138</v>
      </c>
      <c r="JW563">
        <v>18</v>
      </c>
      <c r="JX563">
        <v>547.507</v>
      </c>
      <c r="JY563">
        <v>423.039</v>
      </c>
      <c r="JZ563">
        <v>26.2043</v>
      </c>
      <c r="KA563">
        <v>27.9551</v>
      </c>
      <c r="KB563">
        <v>29.9999</v>
      </c>
      <c r="KC563">
        <v>27.9096</v>
      </c>
      <c r="KD563">
        <v>27.937</v>
      </c>
      <c r="KE563">
        <v>43.8008</v>
      </c>
      <c r="KF563">
        <v>30.371</v>
      </c>
      <c r="KG563">
        <v>57.3521</v>
      </c>
      <c r="KH563">
        <v>26.1839</v>
      </c>
      <c r="KI563">
        <v>1091.31</v>
      </c>
      <c r="KJ563">
        <v>21.1386</v>
      </c>
      <c r="KK563">
        <v>93.3765</v>
      </c>
      <c r="KL563">
        <v>98.7748</v>
      </c>
    </row>
    <row r="564" spans="1:298">
      <c r="A564">
        <v>548</v>
      </c>
      <c r="B564">
        <v>1758486707.1</v>
      </c>
      <c r="C564">
        <v>17379</v>
      </c>
      <c r="D564" t="s">
        <v>1544</v>
      </c>
      <c r="E564" t="s">
        <v>1545</v>
      </c>
      <c r="F564">
        <v>5</v>
      </c>
      <c r="G564" t="s">
        <v>436</v>
      </c>
      <c r="H564" t="s">
        <v>1413</v>
      </c>
      <c r="I564" t="s">
        <v>438</v>
      </c>
      <c r="J564">
        <v>1758486698.94615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1097.05779882251</v>
      </c>
      <c r="AL564">
        <v>1068.20357575758</v>
      </c>
      <c r="AM564">
        <v>3.31875757575736</v>
      </c>
      <c r="AN564">
        <v>63.94</v>
      </c>
      <c r="AO564">
        <f>(AQ564 - AP564 + DZ564*1E3/(8.314*(EB564+273.15)) * AS564/DY564 * AR564) * DY564/(100*DM564) * 1000/(1000 - AQ564)</f>
        <v>0</v>
      </c>
      <c r="AP564">
        <v>21.0824277027066</v>
      </c>
      <c r="AQ564">
        <v>23.1973013986014</v>
      </c>
      <c r="AR564">
        <v>-5.47886847970787e-05</v>
      </c>
      <c r="AS564">
        <v>94.9993966536346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3.46</v>
      </c>
      <c r="DN564">
        <v>0.5</v>
      </c>
      <c r="DO564" t="s">
        <v>440</v>
      </c>
      <c r="DP564">
        <v>2</v>
      </c>
      <c r="DQ564" t="b">
        <v>1</v>
      </c>
      <c r="DR564">
        <v>1758486698.94615</v>
      </c>
      <c r="DS564">
        <v>1020.12715384615</v>
      </c>
      <c r="DT564">
        <v>1058.22461538462</v>
      </c>
      <c r="DU564">
        <v>23.2169692307692</v>
      </c>
      <c r="DV564">
        <v>21.0845</v>
      </c>
      <c r="DW564">
        <v>1013.00053846154</v>
      </c>
      <c r="DX564">
        <v>22.8928153846154</v>
      </c>
      <c r="DY564">
        <v>500.005</v>
      </c>
      <c r="DZ564">
        <v>89.9116538461539</v>
      </c>
      <c r="EA564">
        <v>0.0352095384615385</v>
      </c>
      <c r="EB564">
        <v>29.6897307692308</v>
      </c>
      <c r="EC564">
        <v>30.0340230769231</v>
      </c>
      <c r="ED564">
        <v>999.9</v>
      </c>
      <c r="EE564">
        <v>0</v>
      </c>
      <c r="EF564">
        <v>0</v>
      </c>
      <c r="EG564">
        <v>10002.8</v>
      </c>
      <c r="EH564">
        <v>0</v>
      </c>
      <c r="EI564">
        <v>12.2401307692308</v>
      </c>
      <c r="EJ564">
        <v>-38.0981153846154</v>
      </c>
      <c r="EK564">
        <v>1044.37461538462</v>
      </c>
      <c r="EL564">
        <v>1081.01769230769</v>
      </c>
      <c r="EM564">
        <v>2.13244846153846</v>
      </c>
      <c r="EN564">
        <v>1058.22461538462</v>
      </c>
      <c r="EO564">
        <v>21.0845</v>
      </c>
      <c r="EP564">
        <v>2.08747461538462</v>
      </c>
      <c r="EQ564">
        <v>1.89574230769231</v>
      </c>
      <c r="ER564">
        <v>18.1239230769231</v>
      </c>
      <c r="ES564">
        <v>16.5994384615385</v>
      </c>
      <c r="ET564">
        <v>2000.05230769231</v>
      </c>
      <c r="EU564">
        <v>0.980004538461538</v>
      </c>
      <c r="EV564">
        <v>0.0199953461538462</v>
      </c>
      <c r="EW564">
        <v>0</v>
      </c>
      <c r="EX564">
        <v>490.388076923077</v>
      </c>
      <c r="EY564">
        <v>5.00016</v>
      </c>
      <c r="EZ564">
        <v>10270.2307692308</v>
      </c>
      <c r="FA564">
        <v>18234.6923076923</v>
      </c>
      <c r="FB564">
        <v>48.7403076923077</v>
      </c>
      <c r="FC564">
        <v>49.0910769230769</v>
      </c>
      <c r="FD564">
        <v>49.1679230769231</v>
      </c>
      <c r="FE564">
        <v>48.687</v>
      </c>
      <c r="FF564">
        <v>50.5476923076923</v>
      </c>
      <c r="FG564">
        <v>1955.16230769231</v>
      </c>
      <c r="FH564">
        <v>39.89</v>
      </c>
      <c r="FI564">
        <v>0</v>
      </c>
      <c r="FJ564">
        <v>1758486708.2</v>
      </c>
      <c r="FK564">
        <v>0</v>
      </c>
      <c r="FL564">
        <v>490.392653846154</v>
      </c>
      <c r="FM564">
        <v>1.39586324105042</v>
      </c>
      <c r="FN564">
        <v>22.0923077501185</v>
      </c>
      <c r="FO564">
        <v>10270.0923076923</v>
      </c>
      <c r="FP564">
        <v>15</v>
      </c>
      <c r="FQ564">
        <v>0</v>
      </c>
      <c r="FR564" t="s">
        <v>441</v>
      </c>
      <c r="FS564">
        <v>1747249705.1</v>
      </c>
      <c r="FT564">
        <v>1747249711.1</v>
      </c>
      <c r="FU564">
        <v>0</v>
      </c>
      <c r="FV564">
        <v>0.871</v>
      </c>
      <c r="FW564">
        <v>0.066</v>
      </c>
      <c r="FX564">
        <v>5.486</v>
      </c>
      <c r="FY564">
        <v>0.145</v>
      </c>
      <c r="FZ564">
        <v>420</v>
      </c>
      <c r="GA564">
        <v>16</v>
      </c>
      <c r="GB564">
        <v>0.27</v>
      </c>
      <c r="GC564">
        <v>0.16</v>
      </c>
      <c r="GD564">
        <v>-38.0657904761905</v>
      </c>
      <c r="GE564">
        <v>-0.778675324675437</v>
      </c>
      <c r="GF564">
        <v>0.394661280816809</v>
      </c>
      <c r="GG564">
        <v>0</v>
      </c>
      <c r="GH564">
        <v>490.335323529412</v>
      </c>
      <c r="GI564">
        <v>1.57122994552561</v>
      </c>
      <c r="GJ564">
        <v>0.207973092234127</v>
      </c>
      <c r="GK564">
        <v>-1</v>
      </c>
      <c r="GL564">
        <v>2.14119619047619</v>
      </c>
      <c r="GM564">
        <v>-0.177521298701297</v>
      </c>
      <c r="GN564">
        <v>0.018022245374666</v>
      </c>
      <c r="GO564">
        <v>0</v>
      </c>
      <c r="GP564">
        <v>0</v>
      </c>
      <c r="GQ564">
        <v>2</v>
      </c>
      <c r="GR564" t="s">
        <v>467</v>
      </c>
      <c r="GS564">
        <v>3.12561</v>
      </c>
      <c r="GT564">
        <v>2.66106</v>
      </c>
      <c r="GU564">
        <v>0.168331</v>
      </c>
      <c r="GV564">
        <v>0.172749</v>
      </c>
      <c r="GW564">
        <v>0.0986665</v>
      </c>
      <c r="GX564">
        <v>0.0925802</v>
      </c>
      <c r="GY564">
        <v>21492</v>
      </c>
      <c r="GZ564">
        <v>20192.8</v>
      </c>
      <c r="HA564">
        <v>23108.9</v>
      </c>
      <c r="HB564">
        <v>23766.3</v>
      </c>
      <c r="HC564">
        <v>35505.6</v>
      </c>
      <c r="HD564">
        <v>35704</v>
      </c>
      <c r="HE564">
        <v>41663.5</v>
      </c>
      <c r="HF564">
        <v>42382.2</v>
      </c>
      <c r="HG564">
        <v>1.90765</v>
      </c>
      <c r="HH564">
        <v>1.80085</v>
      </c>
      <c r="HI564">
        <v>0.167005</v>
      </c>
      <c r="HJ564">
        <v>0</v>
      </c>
      <c r="HK564">
        <v>27.3104</v>
      </c>
      <c r="HL564">
        <v>999.9</v>
      </c>
      <c r="HM564">
        <v>51.618</v>
      </c>
      <c r="HN564">
        <v>30.665</v>
      </c>
      <c r="HO564">
        <v>25.4105</v>
      </c>
      <c r="HP564">
        <v>54.2432</v>
      </c>
      <c r="HQ564">
        <v>42.5401</v>
      </c>
      <c r="HR564">
        <v>1</v>
      </c>
      <c r="HS564">
        <v>0.0303913</v>
      </c>
      <c r="HT564">
        <v>0.679507</v>
      </c>
      <c r="HU564">
        <v>20.2161</v>
      </c>
      <c r="HV564">
        <v>5.23002</v>
      </c>
      <c r="HW564">
        <v>11.992</v>
      </c>
      <c r="HX564">
        <v>4.9557</v>
      </c>
      <c r="HY564">
        <v>3.30395</v>
      </c>
      <c r="HZ564">
        <v>999.9</v>
      </c>
      <c r="IA564">
        <v>9999</v>
      </c>
      <c r="IB564">
        <v>9999</v>
      </c>
      <c r="IC564">
        <v>9999</v>
      </c>
      <c r="ID564">
        <v>1.86858</v>
      </c>
      <c r="IE564">
        <v>1.86429</v>
      </c>
      <c r="IF564">
        <v>1.87182</v>
      </c>
      <c r="IG564">
        <v>1.86278</v>
      </c>
      <c r="IH564">
        <v>1.86218</v>
      </c>
      <c r="II564">
        <v>1.86859</v>
      </c>
      <c r="IJ564">
        <v>1.85878</v>
      </c>
      <c r="IK564">
        <v>1.86509</v>
      </c>
      <c r="IL564">
        <v>5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7.17</v>
      </c>
      <c r="IZ564">
        <v>0.3237</v>
      </c>
      <c r="JA564">
        <v>4.24591870636989</v>
      </c>
      <c r="JB564">
        <v>0.00406324532283829</v>
      </c>
      <c r="JC564">
        <v>-1.45373754250553e-06</v>
      </c>
      <c r="JD564">
        <v>2.45784242640463e-10</v>
      </c>
      <c r="JE564">
        <v>0.0444475935836347</v>
      </c>
      <c r="JF564">
        <v>0.00491888386651684</v>
      </c>
      <c r="JG564">
        <v>0.000226889049496401</v>
      </c>
      <c r="JH564">
        <v>4.01595507822366e-06</v>
      </c>
      <c r="JI564">
        <v>-0</v>
      </c>
      <c r="JJ564">
        <v>2035</v>
      </c>
      <c r="JK564">
        <v>2</v>
      </c>
      <c r="JL564">
        <v>30</v>
      </c>
      <c r="JM564">
        <v>187283.4</v>
      </c>
      <c r="JN564">
        <v>187283.3</v>
      </c>
      <c r="JO564">
        <v>2.21436</v>
      </c>
      <c r="JP564">
        <v>2.35962</v>
      </c>
      <c r="JQ564">
        <v>1.4978</v>
      </c>
      <c r="JR564">
        <v>2.32666</v>
      </c>
      <c r="JS564">
        <v>1.54419</v>
      </c>
      <c r="JT564">
        <v>2.30591</v>
      </c>
      <c r="JU564">
        <v>36.105</v>
      </c>
      <c r="JV564">
        <v>24.1225</v>
      </c>
      <c r="JW564">
        <v>18</v>
      </c>
      <c r="JX564">
        <v>547.578</v>
      </c>
      <c r="JY564">
        <v>422.955</v>
      </c>
      <c r="JZ564">
        <v>26.1653</v>
      </c>
      <c r="KA564">
        <v>27.9521</v>
      </c>
      <c r="KB564">
        <v>29.9998</v>
      </c>
      <c r="KC564">
        <v>27.9064</v>
      </c>
      <c r="KD564">
        <v>27.9334</v>
      </c>
      <c r="KE564">
        <v>44.3208</v>
      </c>
      <c r="KF564">
        <v>30.371</v>
      </c>
      <c r="KG564">
        <v>57.3521</v>
      </c>
      <c r="KH564">
        <v>26.153</v>
      </c>
      <c r="KI564">
        <v>1104.84</v>
      </c>
      <c r="KJ564">
        <v>21.1635</v>
      </c>
      <c r="KK564">
        <v>93.3773</v>
      </c>
      <c r="KL564">
        <v>98.7744</v>
      </c>
    </row>
    <row r="565" spans="1:298">
      <c r="A565">
        <v>549</v>
      </c>
      <c r="B565">
        <v>1758486712.1</v>
      </c>
      <c r="C565">
        <v>17384</v>
      </c>
      <c r="D565" t="s">
        <v>1546</v>
      </c>
      <c r="E565" t="s">
        <v>1547</v>
      </c>
      <c r="F565">
        <v>5</v>
      </c>
      <c r="G565" t="s">
        <v>436</v>
      </c>
      <c r="H565" t="s">
        <v>1413</v>
      </c>
      <c r="I565" t="s">
        <v>438</v>
      </c>
      <c r="J565">
        <v>1758486703.94615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1115.36030753247</v>
      </c>
      <c r="AL565">
        <v>1086.02909090909</v>
      </c>
      <c r="AM565">
        <v>3.56390909090905</v>
      </c>
      <c r="AN565">
        <v>63.94</v>
      </c>
      <c r="AO565">
        <f>(AQ565 - AP565 + DZ565*1E3/(8.314*(EB565+273.15)) * AS565/DY565 * AR565) * DY565/(100*DM565) * 1000/(1000 - AQ565)</f>
        <v>0</v>
      </c>
      <c r="AP565">
        <v>21.0839810968901</v>
      </c>
      <c r="AQ565">
        <v>23.1799118881119</v>
      </c>
      <c r="AR565">
        <v>-6.28311505569742e-05</v>
      </c>
      <c r="AS565">
        <v>94.9993966536346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3.46</v>
      </c>
      <c r="DN565">
        <v>0.5</v>
      </c>
      <c r="DO565" t="s">
        <v>440</v>
      </c>
      <c r="DP565">
        <v>2</v>
      </c>
      <c r="DQ565" t="b">
        <v>1</v>
      </c>
      <c r="DR565">
        <v>1758486703.94615</v>
      </c>
      <c r="DS565">
        <v>1036.67</v>
      </c>
      <c r="DT565">
        <v>1075.06153846154</v>
      </c>
      <c r="DU565">
        <v>23.2018384615385</v>
      </c>
      <c r="DV565">
        <v>21.0842923076923</v>
      </c>
      <c r="DW565">
        <v>1029.51153846154</v>
      </c>
      <c r="DX565">
        <v>22.878</v>
      </c>
      <c r="DY565">
        <v>500.011769230769</v>
      </c>
      <c r="DZ565">
        <v>89.9120461538461</v>
      </c>
      <c r="EA565">
        <v>0.0354433307692308</v>
      </c>
      <c r="EB565">
        <v>29.6832461538462</v>
      </c>
      <c r="EC565">
        <v>30.0364846153846</v>
      </c>
      <c r="ED565">
        <v>999.9</v>
      </c>
      <c r="EE565">
        <v>0</v>
      </c>
      <c r="EF565">
        <v>0</v>
      </c>
      <c r="EG565">
        <v>9997.79692307692</v>
      </c>
      <c r="EH565">
        <v>0</v>
      </c>
      <c r="EI565">
        <v>12.2412</v>
      </c>
      <c r="EJ565">
        <v>-38.3919307692308</v>
      </c>
      <c r="EK565">
        <v>1061.29230769231</v>
      </c>
      <c r="EL565">
        <v>1098.21615384615</v>
      </c>
      <c r="EM565">
        <v>2.11752307692308</v>
      </c>
      <c r="EN565">
        <v>1075.06153846154</v>
      </c>
      <c r="EO565">
        <v>21.0842923076923</v>
      </c>
      <c r="EP565">
        <v>2.08612230769231</v>
      </c>
      <c r="EQ565">
        <v>1.89573230769231</v>
      </c>
      <c r="ER565">
        <v>18.1136230769231</v>
      </c>
      <c r="ES565">
        <v>16.5993461538461</v>
      </c>
      <c r="ET565">
        <v>2000.02846153846</v>
      </c>
      <c r="EU565">
        <v>0.980004384615385</v>
      </c>
      <c r="EV565">
        <v>0.0199955615384615</v>
      </c>
      <c r="EW565">
        <v>0</v>
      </c>
      <c r="EX565">
        <v>490.464769230769</v>
      </c>
      <c r="EY565">
        <v>5.00016</v>
      </c>
      <c r="EZ565">
        <v>10271.5923076923</v>
      </c>
      <c r="FA565">
        <v>18234.4846153846</v>
      </c>
      <c r="FB565">
        <v>48.7403076923077</v>
      </c>
      <c r="FC565">
        <v>49.0716923076923</v>
      </c>
      <c r="FD565">
        <v>49.1536153846154</v>
      </c>
      <c r="FE565">
        <v>48.687</v>
      </c>
      <c r="FF565">
        <v>50.5333846153846</v>
      </c>
      <c r="FG565">
        <v>1955.13846153846</v>
      </c>
      <c r="FH565">
        <v>39.89</v>
      </c>
      <c r="FI565">
        <v>0</v>
      </c>
      <c r="FJ565">
        <v>1758486713.6</v>
      </c>
      <c r="FK565">
        <v>0</v>
      </c>
      <c r="FL565">
        <v>490.4694</v>
      </c>
      <c r="FM565">
        <v>0.187461535587616</v>
      </c>
      <c r="FN565">
        <v>12.8461538884854</v>
      </c>
      <c r="FO565">
        <v>10271.84</v>
      </c>
      <c r="FP565">
        <v>15</v>
      </c>
      <c r="FQ565">
        <v>0</v>
      </c>
      <c r="FR565" t="s">
        <v>441</v>
      </c>
      <c r="FS565">
        <v>1747249705.1</v>
      </c>
      <c r="FT565">
        <v>1747249711.1</v>
      </c>
      <c r="FU565">
        <v>0</v>
      </c>
      <c r="FV565">
        <v>0.871</v>
      </c>
      <c r="FW565">
        <v>0.066</v>
      </c>
      <c r="FX565">
        <v>5.486</v>
      </c>
      <c r="FY565">
        <v>0.145</v>
      </c>
      <c r="FZ565">
        <v>420</v>
      </c>
      <c r="GA565">
        <v>16</v>
      </c>
      <c r="GB565">
        <v>0.27</v>
      </c>
      <c r="GC565">
        <v>0.16</v>
      </c>
      <c r="GD565">
        <v>-38.232919047619</v>
      </c>
      <c r="GE565">
        <v>-3.75347532467541</v>
      </c>
      <c r="GF565">
        <v>0.539068681567305</v>
      </c>
      <c r="GG565">
        <v>0</v>
      </c>
      <c r="GH565">
        <v>490.386735294118</v>
      </c>
      <c r="GI565">
        <v>0.707394953083814</v>
      </c>
      <c r="GJ565">
        <v>0.179001693850598</v>
      </c>
      <c r="GK565">
        <v>-1</v>
      </c>
      <c r="GL565">
        <v>2.12920619047619</v>
      </c>
      <c r="GM565">
        <v>-0.170091428571428</v>
      </c>
      <c r="GN565">
        <v>0.0172475399146247</v>
      </c>
      <c r="GO565">
        <v>0</v>
      </c>
      <c r="GP565">
        <v>0</v>
      </c>
      <c r="GQ565">
        <v>2</v>
      </c>
      <c r="GR565" t="s">
        <v>467</v>
      </c>
      <c r="GS565">
        <v>3.12533</v>
      </c>
      <c r="GT565">
        <v>2.66127</v>
      </c>
      <c r="GU565">
        <v>0.170106</v>
      </c>
      <c r="GV565">
        <v>0.174329</v>
      </c>
      <c r="GW565">
        <v>0.0986165</v>
      </c>
      <c r="GX565">
        <v>0.0926185</v>
      </c>
      <c r="GY565">
        <v>21446.1</v>
      </c>
      <c r="GZ565">
        <v>20154.4</v>
      </c>
      <c r="HA565">
        <v>23108.9</v>
      </c>
      <c r="HB565">
        <v>23766.5</v>
      </c>
      <c r="HC565">
        <v>35507.5</v>
      </c>
      <c r="HD565">
        <v>35702.7</v>
      </c>
      <c r="HE565">
        <v>41663.3</v>
      </c>
      <c r="HF565">
        <v>42382.3</v>
      </c>
      <c r="HG565">
        <v>1.90737</v>
      </c>
      <c r="HH565">
        <v>1.80115</v>
      </c>
      <c r="HI565">
        <v>0.166878</v>
      </c>
      <c r="HJ565">
        <v>0</v>
      </c>
      <c r="HK565">
        <v>27.3048</v>
      </c>
      <c r="HL565">
        <v>999.9</v>
      </c>
      <c r="HM565">
        <v>51.618</v>
      </c>
      <c r="HN565">
        <v>30.645</v>
      </c>
      <c r="HO565">
        <v>25.3815</v>
      </c>
      <c r="HP565">
        <v>54.1032</v>
      </c>
      <c r="HQ565">
        <v>42.6683</v>
      </c>
      <c r="HR565">
        <v>1</v>
      </c>
      <c r="HS565">
        <v>0.0298628</v>
      </c>
      <c r="HT565">
        <v>0.699935</v>
      </c>
      <c r="HU565">
        <v>20.216</v>
      </c>
      <c r="HV565">
        <v>5.22957</v>
      </c>
      <c r="HW565">
        <v>11.992</v>
      </c>
      <c r="HX565">
        <v>4.9556</v>
      </c>
      <c r="HY565">
        <v>3.30385</v>
      </c>
      <c r="HZ565">
        <v>999.9</v>
      </c>
      <c r="IA565">
        <v>9999</v>
      </c>
      <c r="IB565">
        <v>9999</v>
      </c>
      <c r="IC565">
        <v>9999</v>
      </c>
      <c r="ID565">
        <v>1.86856</v>
      </c>
      <c r="IE565">
        <v>1.86427</v>
      </c>
      <c r="IF565">
        <v>1.87182</v>
      </c>
      <c r="IG565">
        <v>1.86276</v>
      </c>
      <c r="IH565">
        <v>1.86218</v>
      </c>
      <c r="II565">
        <v>1.86859</v>
      </c>
      <c r="IJ565">
        <v>1.8588</v>
      </c>
      <c r="IK565">
        <v>1.86508</v>
      </c>
      <c r="IL565">
        <v>5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7.2</v>
      </c>
      <c r="IZ565">
        <v>0.3233</v>
      </c>
      <c r="JA565">
        <v>4.24591870636989</v>
      </c>
      <c r="JB565">
        <v>0.00406324532283829</v>
      </c>
      <c r="JC565">
        <v>-1.45373754250553e-06</v>
      </c>
      <c r="JD565">
        <v>2.45784242640463e-10</v>
      </c>
      <c r="JE565">
        <v>0.0444475935836347</v>
      </c>
      <c r="JF565">
        <v>0.00491888386651684</v>
      </c>
      <c r="JG565">
        <v>0.000226889049496401</v>
      </c>
      <c r="JH565">
        <v>4.01595507822366e-06</v>
      </c>
      <c r="JI565">
        <v>-0</v>
      </c>
      <c r="JJ565">
        <v>2035</v>
      </c>
      <c r="JK565">
        <v>2</v>
      </c>
      <c r="JL565">
        <v>30</v>
      </c>
      <c r="JM565">
        <v>187283.5</v>
      </c>
      <c r="JN565">
        <v>187283.4</v>
      </c>
      <c r="JO565">
        <v>2.23511</v>
      </c>
      <c r="JP565">
        <v>2.34985</v>
      </c>
      <c r="JQ565">
        <v>1.4978</v>
      </c>
      <c r="JR565">
        <v>2.32666</v>
      </c>
      <c r="JS565">
        <v>1.54419</v>
      </c>
      <c r="JT565">
        <v>2.3584</v>
      </c>
      <c r="JU565">
        <v>36.1285</v>
      </c>
      <c r="JV565">
        <v>24.1225</v>
      </c>
      <c r="JW565">
        <v>18</v>
      </c>
      <c r="JX565">
        <v>547.371</v>
      </c>
      <c r="JY565">
        <v>423.108</v>
      </c>
      <c r="JZ565">
        <v>26.1335</v>
      </c>
      <c r="KA565">
        <v>27.9486</v>
      </c>
      <c r="KB565">
        <v>29.9999</v>
      </c>
      <c r="KC565">
        <v>27.9031</v>
      </c>
      <c r="KD565">
        <v>27.9305</v>
      </c>
      <c r="KE565">
        <v>44.8818</v>
      </c>
      <c r="KF565">
        <v>30.0841</v>
      </c>
      <c r="KG565">
        <v>57.3521</v>
      </c>
      <c r="KH565">
        <v>26.1189</v>
      </c>
      <c r="KI565">
        <v>1125.15</v>
      </c>
      <c r="KJ565">
        <v>21.2024</v>
      </c>
      <c r="KK565">
        <v>93.377</v>
      </c>
      <c r="KL565">
        <v>98.775</v>
      </c>
    </row>
    <row r="566" spans="1:298">
      <c r="A566">
        <v>550</v>
      </c>
      <c r="B566">
        <v>1758486717.1</v>
      </c>
      <c r="C566">
        <v>17389</v>
      </c>
      <c r="D566" t="s">
        <v>1548</v>
      </c>
      <c r="E566" t="s">
        <v>1549</v>
      </c>
      <c r="F566">
        <v>5</v>
      </c>
      <c r="G566" t="s">
        <v>436</v>
      </c>
      <c r="H566" t="s">
        <v>1413</v>
      </c>
      <c r="I566" t="s">
        <v>438</v>
      </c>
      <c r="J566">
        <v>1758486708.94615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1131.12145828572</v>
      </c>
      <c r="AL566">
        <v>1102.2763030303</v>
      </c>
      <c r="AM566">
        <v>3.22964935064921</v>
      </c>
      <c r="AN566">
        <v>63.94</v>
      </c>
      <c r="AO566">
        <f>(AQ566 - AP566 + DZ566*1E3/(8.314*(EB566+273.15)) * AS566/DY566 * AR566) * DY566/(100*DM566) * 1000/(1000 - AQ566)</f>
        <v>0</v>
      </c>
      <c r="AP566">
        <v>21.1008487491451</v>
      </c>
      <c r="AQ566">
        <v>23.16896993007</v>
      </c>
      <c r="AR566">
        <v>-5.02317929350711e-05</v>
      </c>
      <c r="AS566">
        <v>94.9993966536346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3.46</v>
      </c>
      <c r="DN566">
        <v>0.5</v>
      </c>
      <c r="DO566" t="s">
        <v>440</v>
      </c>
      <c r="DP566">
        <v>2</v>
      </c>
      <c r="DQ566" t="b">
        <v>1</v>
      </c>
      <c r="DR566">
        <v>1758486708.94615</v>
      </c>
      <c r="DS566">
        <v>1053.23615384615</v>
      </c>
      <c r="DT566">
        <v>1091.52076923077</v>
      </c>
      <c r="DU566">
        <v>23.1875692307692</v>
      </c>
      <c r="DV566">
        <v>21.0921769230769</v>
      </c>
      <c r="DW566">
        <v>1046.04846153846</v>
      </c>
      <c r="DX566">
        <v>22.8640307692308</v>
      </c>
      <c r="DY566">
        <v>500.018307692308</v>
      </c>
      <c r="DZ566">
        <v>89.9123307692308</v>
      </c>
      <c r="EA566">
        <v>0.0353572769230769</v>
      </c>
      <c r="EB566">
        <v>29.6735846153846</v>
      </c>
      <c r="EC566">
        <v>30.0264846153846</v>
      </c>
      <c r="ED566">
        <v>999.9</v>
      </c>
      <c r="EE566">
        <v>0</v>
      </c>
      <c r="EF566">
        <v>0</v>
      </c>
      <c r="EG566">
        <v>10010.2569230769</v>
      </c>
      <c r="EH566">
        <v>0</v>
      </c>
      <c r="EI566">
        <v>12.2412</v>
      </c>
      <c r="EJ566">
        <v>-38.2854153846154</v>
      </c>
      <c r="EK566">
        <v>1078.23615384615</v>
      </c>
      <c r="EL566">
        <v>1115.04076923077</v>
      </c>
      <c r="EM566">
        <v>2.09537769230769</v>
      </c>
      <c r="EN566">
        <v>1091.52076923077</v>
      </c>
      <c r="EO566">
        <v>21.0921769230769</v>
      </c>
      <c r="EP566">
        <v>2.08484769230769</v>
      </c>
      <c r="EQ566">
        <v>1.89644692307692</v>
      </c>
      <c r="ER566">
        <v>18.1038923076923</v>
      </c>
      <c r="ES566">
        <v>16.6052923076923</v>
      </c>
      <c r="ET566">
        <v>2000.02307692308</v>
      </c>
      <c r="EU566">
        <v>0.980004384615385</v>
      </c>
      <c r="EV566">
        <v>0.0199955615384615</v>
      </c>
      <c r="EW566">
        <v>0</v>
      </c>
      <c r="EX566">
        <v>490.489153846154</v>
      </c>
      <c r="EY566">
        <v>5.00016</v>
      </c>
      <c r="EZ566">
        <v>10272.9769230769</v>
      </c>
      <c r="FA566">
        <v>18234.4461538462</v>
      </c>
      <c r="FB566">
        <v>48.7306153846154</v>
      </c>
      <c r="FC566">
        <v>49.0668461538462</v>
      </c>
      <c r="FD566">
        <v>49.1488461538462</v>
      </c>
      <c r="FE566">
        <v>48.6822307692308</v>
      </c>
      <c r="FF566">
        <v>50.5143076923077</v>
      </c>
      <c r="FG566">
        <v>1955.13307692308</v>
      </c>
      <c r="FH566">
        <v>39.89</v>
      </c>
      <c r="FI566">
        <v>0</v>
      </c>
      <c r="FJ566">
        <v>1758486718.4</v>
      </c>
      <c r="FK566">
        <v>0</v>
      </c>
      <c r="FL566">
        <v>490.47832</v>
      </c>
      <c r="FM566">
        <v>-0.0727692310966247</v>
      </c>
      <c r="FN566">
        <v>15.5307692316185</v>
      </c>
      <c r="FO566">
        <v>10273.108</v>
      </c>
      <c r="FP566">
        <v>15</v>
      </c>
      <c r="FQ566">
        <v>0</v>
      </c>
      <c r="FR566" t="s">
        <v>441</v>
      </c>
      <c r="FS566">
        <v>1747249705.1</v>
      </c>
      <c r="FT566">
        <v>1747249711.1</v>
      </c>
      <c r="FU566">
        <v>0</v>
      </c>
      <c r="FV566">
        <v>0.871</v>
      </c>
      <c r="FW566">
        <v>0.066</v>
      </c>
      <c r="FX566">
        <v>5.486</v>
      </c>
      <c r="FY566">
        <v>0.145</v>
      </c>
      <c r="FZ566">
        <v>420</v>
      </c>
      <c r="GA566">
        <v>16</v>
      </c>
      <c r="GB566">
        <v>0.27</v>
      </c>
      <c r="GC566">
        <v>0.16</v>
      </c>
      <c r="GD566">
        <v>-38.251445</v>
      </c>
      <c r="GE566">
        <v>0.241493233082632</v>
      </c>
      <c r="GF566">
        <v>0.561492361902635</v>
      </c>
      <c r="GG566">
        <v>1</v>
      </c>
      <c r="GH566">
        <v>490.444323529412</v>
      </c>
      <c r="GI566">
        <v>0.12178762211934</v>
      </c>
      <c r="GJ566">
        <v>0.158099693155228</v>
      </c>
      <c r="GK566">
        <v>-1</v>
      </c>
      <c r="GL566">
        <v>2.1082645</v>
      </c>
      <c r="GM566">
        <v>-0.240838646616539</v>
      </c>
      <c r="GN566">
        <v>0.0243305126281795</v>
      </c>
      <c r="GO566">
        <v>0</v>
      </c>
      <c r="GP566">
        <v>1</v>
      </c>
      <c r="GQ566">
        <v>2</v>
      </c>
      <c r="GR566" t="s">
        <v>448</v>
      </c>
      <c r="GS566">
        <v>3.12555</v>
      </c>
      <c r="GT566">
        <v>2.66086</v>
      </c>
      <c r="GU566">
        <v>0.171753</v>
      </c>
      <c r="GV566">
        <v>0.176043</v>
      </c>
      <c r="GW566">
        <v>0.0986039</v>
      </c>
      <c r="GX566">
        <v>0.0926913</v>
      </c>
      <c r="GY566">
        <v>21403.7</v>
      </c>
      <c r="GZ566">
        <v>20112.6</v>
      </c>
      <c r="HA566">
        <v>23109</v>
      </c>
      <c r="HB566">
        <v>23766.4</v>
      </c>
      <c r="HC566">
        <v>35508.4</v>
      </c>
      <c r="HD566">
        <v>35699.9</v>
      </c>
      <c r="HE566">
        <v>41663.6</v>
      </c>
      <c r="HF566">
        <v>42382.2</v>
      </c>
      <c r="HG566">
        <v>1.90807</v>
      </c>
      <c r="HH566">
        <v>1.801</v>
      </c>
      <c r="HI566">
        <v>0.166148</v>
      </c>
      <c r="HJ566">
        <v>0</v>
      </c>
      <c r="HK566">
        <v>27.3024</v>
      </c>
      <c r="HL566">
        <v>999.9</v>
      </c>
      <c r="HM566">
        <v>51.618</v>
      </c>
      <c r="HN566">
        <v>30.645</v>
      </c>
      <c r="HO566">
        <v>25.3816</v>
      </c>
      <c r="HP566">
        <v>53.6032</v>
      </c>
      <c r="HQ566">
        <v>42.7284</v>
      </c>
      <c r="HR566">
        <v>1</v>
      </c>
      <c r="HS566">
        <v>0.0298679</v>
      </c>
      <c r="HT566">
        <v>0.701601</v>
      </c>
      <c r="HU566">
        <v>20.216</v>
      </c>
      <c r="HV566">
        <v>5.23002</v>
      </c>
      <c r="HW566">
        <v>11.992</v>
      </c>
      <c r="HX566">
        <v>4.9557</v>
      </c>
      <c r="HY566">
        <v>3.30398</v>
      </c>
      <c r="HZ566">
        <v>999.9</v>
      </c>
      <c r="IA566">
        <v>9999</v>
      </c>
      <c r="IB566">
        <v>9999</v>
      </c>
      <c r="IC566">
        <v>9999</v>
      </c>
      <c r="ID566">
        <v>1.86858</v>
      </c>
      <c r="IE566">
        <v>1.8643</v>
      </c>
      <c r="IF566">
        <v>1.87182</v>
      </c>
      <c r="IG566">
        <v>1.86278</v>
      </c>
      <c r="IH566">
        <v>1.86218</v>
      </c>
      <c r="II566">
        <v>1.86859</v>
      </c>
      <c r="IJ566">
        <v>1.85879</v>
      </c>
      <c r="IK566">
        <v>1.86509</v>
      </c>
      <c r="IL566">
        <v>5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7.24</v>
      </c>
      <c r="IZ566">
        <v>0.3232</v>
      </c>
      <c r="JA566">
        <v>4.24591870636989</v>
      </c>
      <c r="JB566">
        <v>0.00406324532283829</v>
      </c>
      <c r="JC566">
        <v>-1.45373754250553e-06</v>
      </c>
      <c r="JD566">
        <v>2.45784242640463e-10</v>
      </c>
      <c r="JE566">
        <v>0.0444475935836347</v>
      </c>
      <c r="JF566">
        <v>0.00491888386651684</v>
      </c>
      <c r="JG566">
        <v>0.000226889049496401</v>
      </c>
      <c r="JH566">
        <v>4.01595507822366e-06</v>
      </c>
      <c r="JI566">
        <v>-0</v>
      </c>
      <c r="JJ566">
        <v>2035</v>
      </c>
      <c r="JK566">
        <v>2</v>
      </c>
      <c r="JL566">
        <v>30</v>
      </c>
      <c r="JM566">
        <v>187283.5</v>
      </c>
      <c r="JN566">
        <v>187283.4</v>
      </c>
      <c r="JO566">
        <v>2.26929</v>
      </c>
      <c r="JP566">
        <v>2.34375</v>
      </c>
      <c r="JQ566">
        <v>1.4978</v>
      </c>
      <c r="JR566">
        <v>2.32666</v>
      </c>
      <c r="JS566">
        <v>1.54419</v>
      </c>
      <c r="JT566">
        <v>2.35596</v>
      </c>
      <c r="JU566">
        <v>36.1285</v>
      </c>
      <c r="JV566">
        <v>24.1225</v>
      </c>
      <c r="JW566">
        <v>18</v>
      </c>
      <c r="JX566">
        <v>547.801</v>
      </c>
      <c r="JY566">
        <v>422.995</v>
      </c>
      <c r="JZ566">
        <v>26.1016</v>
      </c>
      <c r="KA566">
        <v>27.9456</v>
      </c>
      <c r="KB566">
        <v>29.9999</v>
      </c>
      <c r="KC566">
        <v>27.9002</v>
      </c>
      <c r="KD566">
        <v>27.9269</v>
      </c>
      <c r="KE566">
        <v>45.4291</v>
      </c>
      <c r="KF566">
        <v>29.807</v>
      </c>
      <c r="KG566">
        <v>57.3521</v>
      </c>
      <c r="KH566">
        <v>26.0918</v>
      </c>
      <c r="KI566">
        <v>1138.79</v>
      </c>
      <c r="KJ566">
        <v>21.2266</v>
      </c>
      <c r="KK566">
        <v>93.3775</v>
      </c>
      <c r="KL566">
        <v>98.7747</v>
      </c>
    </row>
    <row r="567" spans="1:298">
      <c r="A567">
        <v>551</v>
      </c>
      <c r="B567">
        <v>1758486722.1</v>
      </c>
      <c r="C567">
        <v>17394</v>
      </c>
      <c r="D567" t="s">
        <v>1550</v>
      </c>
      <c r="E567" t="s">
        <v>1551</v>
      </c>
      <c r="F567">
        <v>5</v>
      </c>
      <c r="G567" t="s">
        <v>436</v>
      </c>
      <c r="H567" t="s">
        <v>1413</v>
      </c>
      <c r="I567" t="s">
        <v>438</v>
      </c>
      <c r="J567">
        <v>1758486713.94615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1149.00082902165</v>
      </c>
      <c r="AL567">
        <v>1119.87387878788</v>
      </c>
      <c r="AM567">
        <v>3.54454978354963</v>
      </c>
      <c r="AN567">
        <v>63.94</v>
      </c>
      <c r="AO567">
        <f>(AQ567 - AP567 + DZ567*1E3/(8.314*(EB567+273.15)) * AS567/DY567 * AR567) * DY567/(100*DM567) * 1000/(1000 - AQ567)</f>
        <v>0</v>
      </c>
      <c r="AP567">
        <v>21.1290146098184</v>
      </c>
      <c r="AQ567">
        <v>23.1710307692308</v>
      </c>
      <c r="AR567">
        <v>-7.13627851452912e-06</v>
      </c>
      <c r="AS567">
        <v>94.9993966536346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3.46</v>
      </c>
      <c r="DN567">
        <v>0.5</v>
      </c>
      <c r="DO567" t="s">
        <v>440</v>
      </c>
      <c r="DP567">
        <v>2</v>
      </c>
      <c r="DQ567" t="b">
        <v>1</v>
      </c>
      <c r="DR567">
        <v>1758486713.94615</v>
      </c>
      <c r="DS567">
        <v>1069.91692307692</v>
      </c>
      <c r="DT567">
        <v>1108.44692307692</v>
      </c>
      <c r="DU567">
        <v>23.1770307692308</v>
      </c>
      <c r="DV567">
        <v>21.1113846153846</v>
      </c>
      <c r="DW567">
        <v>1062.69923076923</v>
      </c>
      <c r="DX567">
        <v>22.8537153846154</v>
      </c>
      <c r="DY567">
        <v>500.029230769231</v>
      </c>
      <c r="DZ567">
        <v>89.9122615384615</v>
      </c>
      <c r="EA567">
        <v>0.0353847538461538</v>
      </c>
      <c r="EB567">
        <v>29.6641153846154</v>
      </c>
      <c r="EC567">
        <v>30.0221076923077</v>
      </c>
      <c r="ED567">
        <v>999.9</v>
      </c>
      <c r="EE567">
        <v>0</v>
      </c>
      <c r="EF567">
        <v>0</v>
      </c>
      <c r="EG567">
        <v>10002.3123076923</v>
      </c>
      <c r="EH567">
        <v>0</v>
      </c>
      <c r="EI567">
        <v>12.2412</v>
      </c>
      <c r="EJ567">
        <v>-38.5297692307692</v>
      </c>
      <c r="EK567">
        <v>1095.30230769231</v>
      </c>
      <c r="EL567">
        <v>1132.35307692308</v>
      </c>
      <c r="EM567">
        <v>2.06562846153846</v>
      </c>
      <c r="EN567">
        <v>1108.44692307692</v>
      </c>
      <c r="EO567">
        <v>21.1113846153846</v>
      </c>
      <c r="EP567">
        <v>2.08389846153846</v>
      </c>
      <c r="EQ567">
        <v>1.89817307692308</v>
      </c>
      <c r="ER567">
        <v>18.0966461538462</v>
      </c>
      <c r="ES567">
        <v>16.6195846153846</v>
      </c>
      <c r="ET567">
        <v>1999.99692307692</v>
      </c>
      <c r="EU567">
        <v>0.980004230769231</v>
      </c>
      <c r="EV567">
        <v>0.0199957769230769</v>
      </c>
      <c r="EW567">
        <v>0</v>
      </c>
      <c r="EX567">
        <v>490.492538461538</v>
      </c>
      <c r="EY567">
        <v>5.00016</v>
      </c>
      <c r="EZ567">
        <v>10274.3846153846</v>
      </c>
      <c r="FA567">
        <v>18234.2076923077</v>
      </c>
      <c r="FB567">
        <v>48.7209230769231</v>
      </c>
      <c r="FC567">
        <v>49.062</v>
      </c>
      <c r="FD567">
        <v>49.1393076923077</v>
      </c>
      <c r="FE567">
        <v>48.6679230769231</v>
      </c>
      <c r="FF567">
        <v>50.5047692307692</v>
      </c>
      <c r="FG567">
        <v>1955.10692307692</v>
      </c>
      <c r="FH567">
        <v>39.89</v>
      </c>
      <c r="FI567">
        <v>0</v>
      </c>
      <c r="FJ567">
        <v>1758486723.2</v>
      </c>
      <c r="FK567">
        <v>0</v>
      </c>
      <c r="FL567">
        <v>490.48284</v>
      </c>
      <c r="FM567">
        <v>0.65999999636117</v>
      </c>
      <c r="FN567">
        <v>20.8538461648643</v>
      </c>
      <c r="FO567">
        <v>10274.492</v>
      </c>
      <c r="FP567">
        <v>15</v>
      </c>
      <c r="FQ567">
        <v>0</v>
      </c>
      <c r="FR567" t="s">
        <v>441</v>
      </c>
      <c r="FS567">
        <v>1747249705.1</v>
      </c>
      <c r="FT567">
        <v>1747249711.1</v>
      </c>
      <c r="FU567">
        <v>0</v>
      </c>
      <c r="FV567">
        <v>0.871</v>
      </c>
      <c r="FW567">
        <v>0.066</v>
      </c>
      <c r="FX567">
        <v>5.486</v>
      </c>
      <c r="FY567">
        <v>0.145</v>
      </c>
      <c r="FZ567">
        <v>420</v>
      </c>
      <c r="GA567">
        <v>16</v>
      </c>
      <c r="GB567">
        <v>0.27</v>
      </c>
      <c r="GC567">
        <v>0.16</v>
      </c>
      <c r="GD567">
        <v>-38.43259</v>
      </c>
      <c r="GE567">
        <v>-1.17947368421053</v>
      </c>
      <c r="GF567">
        <v>0.611299786438699</v>
      </c>
      <c r="GG567">
        <v>0</v>
      </c>
      <c r="GH567">
        <v>490.484323529412</v>
      </c>
      <c r="GI567">
        <v>0.122459890081891</v>
      </c>
      <c r="GJ567">
        <v>0.149755235710936</v>
      </c>
      <c r="GK567">
        <v>-1</v>
      </c>
      <c r="GL567">
        <v>2.0792205</v>
      </c>
      <c r="GM567">
        <v>-0.367463909774439</v>
      </c>
      <c r="GN567">
        <v>0.0361182241361615</v>
      </c>
      <c r="GO567">
        <v>0</v>
      </c>
      <c r="GP567">
        <v>0</v>
      </c>
      <c r="GQ567">
        <v>2</v>
      </c>
      <c r="GR567" t="s">
        <v>467</v>
      </c>
      <c r="GS567">
        <v>3.12546</v>
      </c>
      <c r="GT567">
        <v>2.66072</v>
      </c>
      <c r="GU567">
        <v>0.173496</v>
      </c>
      <c r="GV567">
        <v>0.177647</v>
      </c>
      <c r="GW567">
        <v>0.0986104</v>
      </c>
      <c r="GX567">
        <v>0.0928784</v>
      </c>
      <c r="GY567">
        <v>21358.7</v>
      </c>
      <c r="GZ567">
        <v>20074</v>
      </c>
      <c r="HA567">
        <v>23109</v>
      </c>
      <c r="HB567">
        <v>23767.1</v>
      </c>
      <c r="HC567">
        <v>35508</v>
      </c>
      <c r="HD567">
        <v>35693.7</v>
      </c>
      <c r="HE567">
        <v>41663.2</v>
      </c>
      <c r="HF567">
        <v>42383.4</v>
      </c>
      <c r="HG567">
        <v>1.90733</v>
      </c>
      <c r="HH567">
        <v>1.80123</v>
      </c>
      <c r="HI567">
        <v>0.16617</v>
      </c>
      <c r="HJ567">
        <v>0</v>
      </c>
      <c r="HK567">
        <v>27.3014</v>
      </c>
      <c r="HL567">
        <v>999.9</v>
      </c>
      <c r="HM567">
        <v>51.618</v>
      </c>
      <c r="HN567">
        <v>30.665</v>
      </c>
      <c r="HO567">
        <v>25.4106</v>
      </c>
      <c r="HP567">
        <v>53.9732</v>
      </c>
      <c r="HQ567">
        <v>42.6683</v>
      </c>
      <c r="HR567">
        <v>1</v>
      </c>
      <c r="HS567">
        <v>0.0293674</v>
      </c>
      <c r="HT567">
        <v>0.639562</v>
      </c>
      <c r="HU567">
        <v>20.2161</v>
      </c>
      <c r="HV567">
        <v>5.22972</v>
      </c>
      <c r="HW567">
        <v>11.992</v>
      </c>
      <c r="HX567">
        <v>4.95575</v>
      </c>
      <c r="HY567">
        <v>3.30395</v>
      </c>
      <c r="HZ567">
        <v>999.9</v>
      </c>
      <c r="IA567">
        <v>9999</v>
      </c>
      <c r="IB567">
        <v>9999</v>
      </c>
      <c r="IC567">
        <v>9999</v>
      </c>
      <c r="ID567">
        <v>1.86857</v>
      </c>
      <c r="IE567">
        <v>1.86427</v>
      </c>
      <c r="IF567">
        <v>1.87181</v>
      </c>
      <c r="IG567">
        <v>1.86278</v>
      </c>
      <c r="IH567">
        <v>1.86218</v>
      </c>
      <c r="II567">
        <v>1.86859</v>
      </c>
      <c r="IJ567">
        <v>1.85877</v>
      </c>
      <c r="IK567">
        <v>1.8651</v>
      </c>
      <c r="IL567">
        <v>5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7.27</v>
      </c>
      <c r="IZ567">
        <v>0.3233</v>
      </c>
      <c r="JA567">
        <v>4.24591870636989</v>
      </c>
      <c r="JB567">
        <v>0.00406324532283829</v>
      </c>
      <c r="JC567">
        <v>-1.45373754250553e-06</v>
      </c>
      <c r="JD567">
        <v>2.45784242640463e-10</v>
      </c>
      <c r="JE567">
        <v>0.0444475935836347</v>
      </c>
      <c r="JF567">
        <v>0.00491888386651684</v>
      </c>
      <c r="JG567">
        <v>0.000226889049496401</v>
      </c>
      <c r="JH567">
        <v>4.01595507822366e-06</v>
      </c>
      <c r="JI567">
        <v>-0</v>
      </c>
      <c r="JJ567">
        <v>2035</v>
      </c>
      <c r="JK567">
        <v>2</v>
      </c>
      <c r="JL567">
        <v>30</v>
      </c>
      <c r="JM567">
        <v>187283.6</v>
      </c>
      <c r="JN567">
        <v>187283.5</v>
      </c>
      <c r="JO567">
        <v>2.29248</v>
      </c>
      <c r="JP567">
        <v>2.35718</v>
      </c>
      <c r="JQ567">
        <v>1.49902</v>
      </c>
      <c r="JR567">
        <v>2.32666</v>
      </c>
      <c r="JS567">
        <v>1.54419</v>
      </c>
      <c r="JT567">
        <v>2.29858</v>
      </c>
      <c r="JU567">
        <v>36.152</v>
      </c>
      <c r="JV567">
        <v>24.1138</v>
      </c>
      <c r="JW567">
        <v>18</v>
      </c>
      <c r="JX567">
        <v>547.287</v>
      </c>
      <c r="JY567">
        <v>423.104</v>
      </c>
      <c r="JZ567">
        <v>26.0771</v>
      </c>
      <c r="KA567">
        <v>27.9426</v>
      </c>
      <c r="KB567">
        <v>29.9998</v>
      </c>
      <c r="KC567">
        <v>27.897</v>
      </c>
      <c r="KD567">
        <v>27.9239</v>
      </c>
      <c r="KE567">
        <v>46.01</v>
      </c>
      <c r="KF567">
        <v>29.807</v>
      </c>
      <c r="KG567">
        <v>57.3521</v>
      </c>
      <c r="KH567">
        <v>26.0808</v>
      </c>
      <c r="KI567">
        <v>1159.09</v>
      </c>
      <c r="KJ567">
        <v>21.2491</v>
      </c>
      <c r="KK567">
        <v>93.377</v>
      </c>
      <c r="KL567">
        <v>98.7774</v>
      </c>
    </row>
    <row r="568" spans="1:298">
      <c r="A568">
        <v>552</v>
      </c>
      <c r="B568">
        <v>1758486727.1</v>
      </c>
      <c r="C568">
        <v>17399</v>
      </c>
      <c r="D568" t="s">
        <v>1552</v>
      </c>
      <c r="E568" t="s">
        <v>1553</v>
      </c>
      <c r="F568">
        <v>5</v>
      </c>
      <c r="G568" t="s">
        <v>436</v>
      </c>
      <c r="H568" t="s">
        <v>1413</v>
      </c>
      <c r="I568" t="s">
        <v>438</v>
      </c>
      <c r="J568">
        <v>1758486718.94615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1165.27430711688</v>
      </c>
      <c r="AL568">
        <v>1136.56339393939</v>
      </c>
      <c r="AM568">
        <v>3.31636796536785</v>
      </c>
      <c r="AN568">
        <v>63.94</v>
      </c>
      <c r="AO568">
        <f>(AQ568 - AP568 + DZ568*1E3/(8.314*(EB568+273.15)) * AS568/DY568 * AR568) * DY568/(100*DM568) * 1000/(1000 - AQ568)</f>
        <v>0</v>
      </c>
      <c r="AP568">
        <v>21.180921756363</v>
      </c>
      <c r="AQ568">
        <v>23.1855167832168</v>
      </c>
      <c r="AR568">
        <v>3.55880500731033e-05</v>
      </c>
      <c r="AS568">
        <v>94.9993966536346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3.46</v>
      </c>
      <c r="DN568">
        <v>0.5</v>
      </c>
      <c r="DO568" t="s">
        <v>440</v>
      </c>
      <c r="DP568">
        <v>2</v>
      </c>
      <c r="DQ568" t="b">
        <v>1</v>
      </c>
      <c r="DR568">
        <v>1758486718.94615</v>
      </c>
      <c r="DS568">
        <v>1086.55846153846</v>
      </c>
      <c r="DT568">
        <v>1124.74846153846</v>
      </c>
      <c r="DU568">
        <v>23.1744230769231</v>
      </c>
      <c r="DV568">
        <v>21.1417153846154</v>
      </c>
      <c r="DW568">
        <v>1079.31076923077</v>
      </c>
      <c r="DX568">
        <v>22.8511692307692</v>
      </c>
      <c r="DY568">
        <v>500.022307692308</v>
      </c>
      <c r="DZ568">
        <v>89.9124769230769</v>
      </c>
      <c r="EA568">
        <v>0.0352330230769231</v>
      </c>
      <c r="EB568">
        <v>29.6575230769231</v>
      </c>
      <c r="EC568">
        <v>30.0136153846154</v>
      </c>
      <c r="ED568">
        <v>999.9</v>
      </c>
      <c r="EE568">
        <v>0</v>
      </c>
      <c r="EF568">
        <v>0</v>
      </c>
      <c r="EG568">
        <v>10007.3653846154</v>
      </c>
      <c r="EH568">
        <v>0</v>
      </c>
      <c r="EI568">
        <v>12.2375615384615</v>
      </c>
      <c r="EJ568">
        <v>-38.1909538461539</v>
      </c>
      <c r="EK568">
        <v>1112.33615384615</v>
      </c>
      <c r="EL568">
        <v>1149.04230769231</v>
      </c>
      <c r="EM568">
        <v>2.03269076923077</v>
      </c>
      <c r="EN568">
        <v>1124.74846153846</v>
      </c>
      <c r="EO568">
        <v>21.1417153846154</v>
      </c>
      <c r="EP568">
        <v>2.08367</v>
      </c>
      <c r="EQ568">
        <v>1.90090538461538</v>
      </c>
      <c r="ER568">
        <v>18.0948923076923</v>
      </c>
      <c r="ES568">
        <v>16.6422076923077</v>
      </c>
      <c r="ET568">
        <v>2000</v>
      </c>
      <c r="EU568">
        <v>0.980004230769231</v>
      </c>
      <c r="EV568">
        <v>0.0199957769230769</v>
      </c>
      <c r="EW568">
        <v>0</v>
      </c>
      <c r="EX568">
        <v>490.573307692308</v>
      </c>
      <c r="EY568">
        <v>5.00016</v>
      </c>
      <c r="EZ568">
        <v>10276.2538461538</v>
      </c>
      <c r="FA568">
        <v>18234.2230769231</v>
      </c>
      <c r="FB568">
        <v>48.7015384615385</v>
      </c>
      <c r="FC568">
        <v>49.062</v>
      </c>
      <c r="FD568">
        <v>49.1345384615385</v>
      </c>
      <c r="FE568">
        <v>48.6488461538462</v>
      </c>
      <c r="FF568">
        <v>50.5</v>
      </c>
      <c r="FG568">
        <v>1955.11</v>
      </c>
      <c r="FH568">
        <v>39.89</v>
      </c>
      <c r="FI568">
        <v>0</v>
      </c>
      <c r="FJ568">
        <v>1758486728.6</v>
      </c>
      <c r="FK568">
        <v>0</v>
      </c>
      <c r="FL568">
        <v>490.577730769231</v>
      </c>
      <c r="FM568">
        <v>1.64126495754371</v>
      </c>
      <c r="FN568">
        <v>25.418803442609</v>
      </c>
      <c r="FO568">
        <v>10276.4423076923</v>
      </c>
      <c r="FP568">
        <v>15</v>
      </c>
      <c r="FQ568">
        <v>0</v>
      </c>
      <c r="FR568" t="s">
        <v>441</v>
      </c>
      <c r="FS568">
        <v>1747249705.1</v>
      </c>
      <c r="FT568">
        <v>1747249711.1</v>
      </c>
      <c r="FU568">
        <v>0</v>
      </c>
      <c r="FV568">
        <v>0.871</v>
      </c>
      <c r="FW568">
        <v>0.066</v>
      </c>
      <c r="FX568">
        <v>5.486</v>
      </c>
      <c r="FY568">
        <v>0.145</v>
      </c>
      <c r="FZ568">
        <v>420</v>
      </c>
      <c r="GA568">
        <v>16</v>
      </c>
      <c r="GB568">
        <v>0.27</v>
      </c>
      <c r="GC568">
        <v>0.16</v>
      </c>
      <c r="GD568">
        <v>-38.4037333333333</v>
      </c>
      <c r="GE568">
        <v>2.59468831168838</v>
      </c>
      <c r="GF568">
        <v>0.630575540079086</v>
      </c>
      <c r="GG568">
        <v>0</v>
      </c>
      <c r="GH568">
        <v>490.530352941176</v>
      </c>
      <c r="GI568">
        <v>1.09182581691753</v>
      </c>
      <c r="GJ568">
        <v>0.191900231792297</v>
      </c>
      <c r="GK568">
        <v>-1</v>
      </c>
      <c r="GL568">
        <v>2.05187571428571</v>
      </c>
      <c r="GM568">
        <v>-0.404685194805192</v>
      </c>
      <c r="GN568">
        <v>0.0415458038189898</v>
      </c>
      <c r="GO568">
        <v>0</v>
      </c>
      <c r="GP568">
        <v>0</v>
      </c>
      <c r="GQ568">
        <v>2</v>
      </c>
      <c r="GR568" t="s">
        <v>467</v>
      </c>
      <c r="GS568">
        <v>3.12552</v>
      </c>
      <c r="GT568">
        <v>2.66073</v>
      </c>
      <c r="GU568">
        <v>0.175146</v>
      </c>
      <c r="GV568">
        <v>0.179404</v>
      </c>
      <c r="GW568">
        <v>0.0986464</v>
      </c>
      <c r="GX568">
        <v>0.0929013</v>
      </c>
      <c r="GY568">
        <v>21316.1</v>
      </c>
      <c r="GZ568">
        <v>20031.5</v>
      </c>
      <c r="HA568">
        <v>23109.1</v>
      </c>
      <c r="HB568">
        <v>23767.6</v>
      </c>
      <c r="HC568">
        <v>35507.1</v>
      </c>
      <c r="HD568">
        <v>35693.5</v>
      </c>
      <c r="HE568">
        <v>41663.7</v>
      </c>
      <c r="HF568">
        <v>42384.1</v>
      </c>
      <c r="HG568">
        <v>1.90785</v>
      </c>
      <c r="HH568">
        <v>1.80135</v>
      </c>
      <c r="HI568">
        <v>0.166349</v>
      </c>
      <c r="HJ568">
        <v>0</v>
      </c>
      <c r="HK568">
        <v>27.3012</v>
      </c>
      <c r="HL568">
        <v>999.9</v>
      </c>
      <c r="HM568">
        <v>51.618</v>
      </c>
      <c r="HN568">
        <v>30.665</v>
      </c>
      <c r="HO568">
        <v>25.4093</v>
      </c>
      <c r="HP568">
        <v>53.7732</v>
      </c>
      <c r="HQ568">
        <v>42.5481</v>
      </c>
      <c r="HR568">
        <v>1</v>
      </c>
      <c r="HS568">
        <v>0.0292658</v>
      </c>
      <c r="HT568">
        <v>0.611751</v>
      </c>
      <c r="HU568">
        <v>20.2162</v>
      </c>
      <c r="HV568">
        <v>5.22897</v>
      </c>
      <c r="HW568">
        <v>11.992</v>
      </c>
      <c r="HX568">
        <v>4.95565</v>
      </c>
      <c r="HY568">
        <v>3.30387</v>
      </c>
      <c r="HZ568">
        <v>999.9</v>
      </c>
      <c r="IA568">
        <v>9999</v>
      </c>
      <c r="IB568">
        <v>9999</v>
      </c>
      <c r="IC568">
        <v>9999</v>
      </c>
      <c r="ID568">
        <v>1.86856</v>
      </c>
      <c r="IE568">
        <v>1.86428</v>
      </c>
      <c r="IF568">
        <v>1.87182</v>
      </c>
      <c r="IG568">
        <v>1.86278</v>
      </c>
      <c r="IH568">
        <v>1.86218</v>
      </c>
      <c r="II568">
        <v>1.86859</v>
      </c>
      <c r="IJ568">
        <v>1.85879</v>
      </c>
      <c r="IK568">
        <v>1.86508</v>
      </c>
      <c r="IL568">
        <v>5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7.29</v>
      </c>
      <c r="IZ568">
        <v>0.3235</v>
      </c>
      <c r="JA568">
        <v>4.24591870636989</v>
      </c>
      <c r="JB568">
        <v>0.00406324532283829</v>
      </c>
      <c r="JC568">
        <v>-1.45373754250553e-06</v>
      </c>
      <c r="JD568">
        <v>2.45784242640463e-10</v>
      </c>
      <c r="JE568">
        <v>0.0444475935836347</v>
      </c>
      <c r="JF568">
        <v>0.00491888386651684</v>
      </c>
      <c r="JG568">
        <v>0.000226889049496401</v>
      </c>
      <c r="JH568">
        <v>4.01595507822366e-06</v>
      </c>
      <c r="JI568">
        <v>-0</v>
      </c>
      <c r="JJ568">
        <v>2035</v>
      </c>
      <c r="JK568">
        <v>2</v>
      </c>
      <c r="JL568">
        <v>30</v>
      </c>
      <c r="JM568">
        <v>187283.7</v>
      </c>
      <c r="JN568">
        <v>187283.6</v>
      </c>
      <c r="JO568">
        <v>2.32666</v>
      </c>
      <c r="JP568">
        <v>2.3584</v>
      </c>
      <c r="JQ568">
        <v>1.49902</v>
      </c>
      <c r="JR568">
        <v>2.32544</v>
      </c>
      <c r="JS568">
        <v>1.54419</v>
      </c>
      <c r="JT568">
        <v>2.27417</v>
      </c>
      <c r="JU568">
        <v>36.105</v>
      </c>
      <c r="JV568">
        <v>24.1138</v>
      </c>
      <c r="JW568">
        <v>18</v>
      </c>
      <c r="JX568">
        <v>547.6</v>
      </c>
      <c r="JY568">
        <v>423.152</v>
      </c>
      <c r="JZ568">
        <v>26.0677</v>
      </c>
      <c r="KA568">
        <v>27.9397</v>
      </c>
      <c r="KB568">
        <v>29.9999</v>
      </c>
      <c r="KC568">
        <v>27.8938</v>
      </c>
      <c r="KD568">
        <v>27.9205</v>
      </c>
      <c r="KE568">
        <v>46.5787</v>
      </c>
      <c r="KF568">
        <v>29.807</v>
      </c>
      <c r="KG568">
        <v>57.3521</v>
      </c>
      <c r="KH568">
        <v>26.0699</v>
      </c>
      <c r="KI568">
        <v>1172.69</v>
      </c>
      <c r="KJ568">
        <v>21.2681</v>
      </c>
      <c r="KK568">
        <v>93.3778</v>
      </c>
      <c r="KL568">
        <v>98.7793</v>
      </c>
    </row>
    <row r="569" spans="1:298">
      <c r="A569">
        <v>553</v>
      </c>
      <c r="B569">
        <v>1758486732.1</v>
      </c>
      <c r="C569">
        <v>17404</v>
      </c>
      <c r="D569" t="s">
        <v>1554</v>
      </c>
      <c r="E569" t="s">
        <v>1555</v>
      </c>
      <c r="F569">
        <v>5</v>
      </c>
      <c r="G569" t="s">
        <v>436</v>
      </c>
      <c r="H569" t="s">
        <v>1413</v>
      </c>
      <c r="I569" t="s">
        <v>438</v>
      </c>
      <c r="J569">
        <v>1758486723.94615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1184.10176003463</v>
      </c>
      <c r="AL569">
        <v>1154.44145454545</v>
      </c>
      <c r="AM569">
        <v>3.61002164502152</v>
      </c>
      <c r="AN569">
        <v>63.94</v>
      </c>
      <c r="AO569">
        <f>(AQ569 - AP569 + DZ569*1E3/(8.314*(EB569+273.15)) * AS569/DY569 * AR569) * DY569/(100*DM569) * 1000/(1000 - AQ569)</f>
        <v>0</v>
      </c>
      <c r="AP569">
        <v>21.1857389707766</v>
      </c>
      <c r="AQ569">
        <v>23.1896846153846</v>
      </c>
      <c r="AR569">
        <v>2.88453770910462e-05</v>
      </c>
      <c r="AS569">
        <v>94.9993966536346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3.46</v>
      </c>
      <c r="DN569">
        <v>0.5</v>
      </c>
      <c r="DO569" t="s">
        <v>440</v>
      </c>
      <c r="DP569">
        <v>2</v>
      </c>
      <c r="DQ569" t="b">
        <v>1</v>
      </c>
      <c r="DR569">
        <v>1758486723.94615</v>
      </c>
      <c r="DS569">
        <v>1103.26846153846</v>
      </c>
      <c r="DT569">
        <v>1142.03769230769</v>
      </c>
      <c r="DU569">
        <v>23.1792384615385</v>
      </c>
      <c r="DV569">
        <v>21.1674307692308</v>
      </c>
      <c r="DW569">
        <v>1095.99153846154</v>
      </c>
      <c r="DX569">
        <v>22.8558769230769</v>
      </c>
      <c r="DY569">
        <v>500.034692307692</v>
      </c>
      <c r="DZ569">
        <v>89.9116230769231</v>
      </c>
      <c r="EA569">
        <v>0.0350773923076923</v>
      </c>
      <c r="EB569">
        <v>29.6511538461538</v>
      </c>
      <c r="EC569">
        <v>30.0116461538462</v>
      </c>
      <c r="ED569">
        <v>999.9</v>
      </c>
      <c r="EE569">
        <v>0</v>
      </c>
      <c r="EF569">
        <v>0</v>
      </c>
      <c r="EG569">
        <v>10000.15</v>
      </c>
      <c r="EH569">
        <v>0</v>
      </c>
      <c r="EI569">
        <v>12.2268692307692</v>
      </c>
      <c r="EJ569">
        <v>-38.7696076923077</v>
      </c>
      <c r="EK569">
        <v>1129.44846153846</v>
      </c>
      <c r="EL569">
        <v>1166.73461538462</v>
      </c>
      <c r="EM569">
        <v>2.01179923076923</v>
      </c>
      <c r="EN569">
        <v>1142.03769230769</v>
      </c>
      <c r="EO569">
        <v>21.1674307692308</v>
      </c>
      <c r="EP569">
        <v>2.08408230769231</v>
      </c>
      <c r="EQ569">
        <v>1.90319769230769</v>
      </c>
      <c r="ER569">
        <v>18.0980384615385</v>
      </c>
      <c r="ES569">
        <v>16.6611692307692</v>
      </c>
      <c r="ET569">
        <v>1999.96076923077</v>
      </c>
      <c r="EU569">
        <v>0.980003923076923</v>
      </c>
      <c r="EV569">
        <v>0.0199962076923077</v>
      </c>
      <c r="EW569">
        <v>0</v>
      </c>
      <c r="EX569">
        <v>490.695230769231</v>
      </c>
      <c r="EY569">
        <v>5.00016</v>
      </c>
      <c r="EZ569">
        <v>10277.8538461538</v>
      </c>
      <c r="FA569">
        <v>18233.8538461538</v>
      </c>
      <c r="FB569">
        <v>48.687</v>
      </c>
      <c r="FC569">
        <v>49.062</v>
      </c>
      <c r="FD569">
        <v>49.1297692307692</v>
      </c>
      <c r="FE569">
        <v>48.6297692307692</v>
      </c>
      <c r="FF569">
        <v>50.5</v>
      </c>
      <c r="FG569">
        <v>1955.07076923077</v>
      </c>
      <c r="FH569">
        <v>39.89</v>
      </c>
      <c r="FI569">
        <v>0</v>
      </c>
      <c r="FJ569">
        <v>1758486733.4</v>
      </c>
      <c r="FK569">
        <v>0</v>
      </c>
      <c r="FL569">
        <v>490.713269230769</v>
      </c>
      <c r="FM569">
        <v>1.94615384641738</v>
      </c>
      <c r="FN569">
        <v>21.972649565074</v>
      </c>
      <c r="FO569">
        <v>10278.2961538462</v>
      </c>
      <c r="FP569">
        <v>15</v>
      </c>
      <c r="FQ569">
        <v>0</v>
      </c>
      <c r="FR569" t="s">
        <v>441</v>
      </c>
      <c r="FS569">
        <v>1747249705.1</v>
      </c>
      <c r="FT569">
        <v>1747249711.1</v>
      </c>
      <c r="FU569">
        <v>0</v>
      </c>
      <c r="FV569">
        <v>0.871</v>
      </c>
      <c r="FW569">
        <v>0.066</v>
      </c>
      <c r="FX569">
        <v>5.486</v>
      </c>
      <c r="FY569">
        <v>0.145</v>
      </c>
      <c r="FZ569">
        <v>420</v>
      </c>
      <c r="GA569">
        <v>16</v>
      </c>
      <c r="GB569">
        <v>0.27</v>
      </c>
      <c r="GC569">
        <v>0.16</v>
      </c>
      <c r="GD569">
        <v>-38.544485</v>
      </c>
      <c r="GE569">
        <v>-5.07942406015035</v>
      </c>
      <c r="GF569">
        <v>0.799140840700186</v>
      </c>
      <c r="GG569">
        <v>0</v>
      </c>
      <c r="GH569">
        <v>490.622735294118</v>
      </c>
      <c r="GI569">
        <v>1.2202750207977</v>
      </c>
      <c r="GJ569">
        <v>0.194901831824236</v>
      </c>
      <c r="GK569">
        <v>-1</v>
      </c>
      <c r="GL569">
        <v>2.023635</v>
      </c>
      <c r="GM569">
        <v>-0.267425864661654</v>
      </c>
      <c r="GN569">
        <v>0.0287563458214009</v>
      </c>
      <c r="GO569">
        <v>0</v>
      </c>
      <c r="GP569">
        <v>0</v>
      </c>
      <c r="GQ569">
        <v>2</v>
      </c>
      <c r="GR569" t="s">
        <v>467</v>
      </c>
      <c r="GS569">
        <v>3.12548</v>
      </c>
      <c r="GT569">
        <v>2.6602</v>
      </c>
      <c r="GU569">
        <v>0.176908</v>
      </c>
      <c r="GV569">
        <v>0.181059</v>
      </c>
      <c r="GW569">
        <v>0.0986528</v>
      </c>
      <c r="GX569">
        <v>0.0929398</v>
      </c>
      <c r="GY569">
        <v>21271.1</v>
      </c>
      <c r="GZ569">
        <v>19990.7</v>
      </c>
      <c r="HA569">
        <v>23109.7</v>
      </c>
      <c r="HB569">
        <v>23767.1</v>
      </c>
      <c r="HC569">
        <v>35507.4</v>
      </c>
      <c r="HD569">
        <v>35691.5</v>
      </c>
      <c r="HE569">
        <v>41664.2</v>
      </c>
      <c r="HF569">
        <v>42383.3</v>
      </c>
      <c r="HG569">
        <v>1.90765</v>
      </c>
      <c r="HH569">
        <v>1.80152</v>
      </c>
      <c r="HI569">
        <v>0.166848</v>
      </c>
      <c r="HJ569">
        <v>0</v>
      </c>
      <c r="HK569">
        <v>27.2979</v>
      </c>
      <c r="HL569">
        <v>999.9</v>
      </c>
      <c r="HM569">
        <v>51.618</v>
      </c>
      <c r="HN569">
        <v>30.665</v>
      </c>
      <c r="HO569">
        <v>25.4097</v>
      </c>
      <c r="HP569">
        <v>54.3232</v>
      </c>
      <c r="HQ569">
        <v>42.6803</v>
      </c>
      <c r="HR569">
        <v>1</v>
      </c>
      <c r="HS569">
        <v>0.0292022</v>
      </c>
      <c r="HT569">
        <v>0.608701</v>
      </c>
      <c r="HU569">
        <v>20.2162</v>
      </c>
      <c r="HV569">
        <v>5.22957</v>
      </c>
      <c r="HW569">
        <v>11.992</v>
      </c>
      <c r="HX569">
        <v>4.9553</v>
      </c>
      <c r="HY569">
        <v>3.30393</v>
      </c>
      <c r="HZ569">
        <v>999.9</v>
      </c>
      <c r="IA569">
        <v>9999</v>
      </c>
      <c r="IB569">
        <v>9999</v>
      </c>
      <c r="IC569">
        <v>9999</v>
      </c>
      <c r="ID569">
        <v>1.86857</v>
      </c>
      <c r="IE569">
        <v>1.8643</v>
      </c>
      <c r="IF569">
        <v>1.87182</v>
      </c>
      <c r="IG569">
        <v>1.86277</v>
      </c>
      <c r="IH569">
        <v>1.86218</v>
      </c>
      <c r="II569">
        <v>1.86859</v>
      </c>
      <c r="IJ569">
        <v>1.85878</v>
      </c>
      <c r="IK569">
        <v>1.86508</v>
      </c>
      <c r="IL569">
        <v>5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7.33</v>
      </c>
      <c r="IZ569">
        <v>0.3235</v>
      </c>
      <c r="JA569">
        <v>4.24591870636989</v>
      </c>
      <c r="JB569">
        <v>0.00406324532283829</v>
      </c>
      <c r="JC569">
        <v>-1.45373754250553e-06</v>
      </c>
      <c r="JD569">
        <v>2.45784242640463e-10</v>
      </c>
      <c r="JE569">
        <v>0.0444475935836347</v>
      </c>
      <c r="JF569">
        <v>0.00491888386651684</v>
      </c>
      <c r="JG569">
        <v>0.000226889049496401</v>
      </c>
      <c r="JH569">
        <v>4.01595507822366e-06</v>
      </c>
      <c r="JI569">
        <v>-0</v>
      </c>
      <c r="JJ569">
        <v>2035</v>
      </c>
      <c r="JK569">
        <v>2</v>
      </c>
      <c r="JL569">
        <v>30</v>
      </c>
      <c r="JM569">
        <v>187283.8</v>
      </c>
      <c r="JN569">
        <v>187283.7</v>
      </c>
      <c r="JO569">
        <v>2.34985</v>
      </c>
      <c r="JP569">
        <v>2.34619</v>
      </c>
      <c r="JQ569">
        <v>1.4978</v>
      </c>
      <c r="JR569">
        <v>2.32666</v>
      </c>
      <c r="JS569">
        <v>1.54419</v>
      </c>
      <c r="JT569">
        <v>2.37915</v>
      </c>
      <c r="JU569">
        <v>36.105</v>
      </c>
      <c r="JV569">
        <v>24.1225</v>
      </c>
      <c r="JW569">
        <v>18</v>
      </c>
      <c r="JX569">
        <v>547.44</v>
      </c>
      <c r="JY569">
        <v>423.233</v>
      </c>
      <c r="JZ569">
        <v>26.0598</v>
      </c>
      <c r="KA569">
        <v>27.9368</v>
      </c>
      <c r="KB569">
        <v>29.9999</v>
      </c>
      <c r="KC569">
        <v>27.8903</v>
      </c>
      <c r="KD569">
        <v>27.9177</v>
      </c>
      <c r="KE569">
        <v>47.05</v>
      </c>
      <c r="KF569">
        <v>29.5331</v>
      </c>
      <c r="KG569">
        <v>57.3521</v>
      </c>
      <c r="KH569">
        <v>26.0578</v>
      </c>
      <c r="KI569">
        <v>1193.03</v>
      </c>
      <c r="KJ569">
        <v>21.2871</v>
      </c>
      <c r="KK569">
        <v>93.3793</v>
      </c>
      <c r="KL569">
        <v>98.7774</v>
      </c>
    </row>
    <row r="570" spans="1:298">
      <c r="A570">
        <v>554</v>
      </c>
      <c r="B570">
        <v>1758486737.1</v>
      </c>
      <c r="C570">
        <v>17409</v>
      </c>
      <c r="D570" t="s">
        <v>1556</v>
      </c>
      <c r="E570" t="s">
        <v>1557</v>
      </c>
      <c r="F570">
        <v>5</v>
      </c>
      <c r="G570" t="s">
        <v>436</v>
      </c>
      <c r="H570" t="s">
        <v>1413</v>
      </c>
      <c r="I570" t="s">
        <v>438</v>
      </c>
      <c r="J570">
        <v>1758486728.94615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1200.63661977489</v>
      </c>
      <c r="AL570">
        <v>1171.49660606061</v>
      </c>
      <c r="AM570">
        <v>3.35910822510808</v>
      </c>
      <c r="AN570">
        <v>63.94</v>
      </c>
      <c r="AO570">
        <f>(AQ570 - AP570 + DZ570*1E3/(8.314*(EB570+273.15)) * AS570/DY570 * AR570) * DY570/(100*DM570) * 1000/(1000 - AQ570)</f>
        <v>0</v>
      </c>
      <c r="AP570">
        <v>21.2032094992483</v>
      </c>
      <c r="AQ570">
        <v>23.1872993006993</v>
      </c>
      <c r="AR570">
        <v>6.53687255132514e-07</v>
      </c>
      <c r="AS570">
        <v>94.9993966536346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3.46</v>
      </c>
      <c r="DN570">
        <v>0.5</v>
      </c>
      <c r="DO570" t="s">
        <v>440</v>
      </c>
      <c r="DP570">
        <v>2</v>
      </c>
      <c r="DQ570" t="b">
        <v>1</v>
      </c>
      <c r="DR570">
        <v>1758486728.94615</v>
      </c>
      <c r="DS570">
        <v>1120.20153846154</v>
      </c>
      <c r="DT570">
        <v>1158.77538461538</v>
      </c>
      <c r="DU570">
        <v>23.1846846153846</v>
      </c>
      <c r="DV570">
        <v>21.1923384615385</v>
      </c>
      <c r="DW570">
        <v>1112.89538461538</v>
      </c>
      <c r="DX570">
        <v>22.8612076923077</v>
      </c>
      <c r="DY570">
        <v>499.983076923077</v>
      </c>
      <c r="DZ570">
        <v>89.9109384615385</v>
      </c>
      <c r="EA570">
        <v>0.0351479923076923</v>
      </c>
      <c r="EB570">
        <v>29.6454846153846</v>
      </c>
      <c r="EC570">
        <v>30.0117923076923</v>
      </c>
      <c r="ED570">
        <v>999.9</v>
      </c>
      <c r="EE570">
        <v>0</v>
      </c>
      <c r="EF570">
        <v>0</v>
      </c>
      <c r="EG570">
        <v>9992.40769230769</v>
      </c>
      <c r="EH570">
        <v>0</v>
      </c>
      <c r="EI570">
        <v>12.2204538461538</v>
      </c>
      <c r="EJ570">
        <v>-38.5739076923077</v>
      </c>
      <c r="EK570">
        <v>1146.79</v>
      </c>
      <c r="EL570">
        <v>1183.86461538462</v>
      </c>
      <c r="EM570">
        <v>1.99233307692308</v>
      </c>
      <c r="EN570">
        <v>1158.77538461538</v>
      </c>
      <c r="EO570">
        <v>21.1923384615385</v>
      </c>
      <c r="EP570">
        <v>2.08455615384615</v>
      </c>
      <c r="EQ570">
        <v>1.90542307692308</v>
      </c>
      <c r="ER570">
        <v>18.1016615384615</v>
      </c>
      <c r="ES570">
        <v>16.6795615384615</v>
      </c>
      <c r="ET570">
        <v>1999.96461538462</v>
      </c>
      <c r="EU570">
        <v>0.980003923076923</v>
      </c>
      <c r="EV570">
        <v>0.0199962076923077</v>
      </c>
      <c r="EW570">
        <v>0</v>
      </c>
      <c r="EX570">
        <v>490.738153846154</v>
      </c>
      <c r="EY570">
        <v>5.00016</v>
      </c>
      <c r="EZ570">
        <v>10279.9461538462</v>
      </c>
      <c r="FA570">
        <v>18233.8769230769</v>
      </c>
      <c r="FB570">
        <v>48.687</v>
      </c>
      <c r="FC570">
        <v>49.062</v>
      </c>
      <c r="FD570">
        <v>49.125</v>
      </c>
      <c r="FE570">
        <v>48.625</v>
      </c>
      <c r="FF570">
        <v>50.5</v>
      </c>
      <c r="FG570">
        <v>1955.07461538462</v>
      </c>
      <c r="FH570">
        <v>39.89</v>
      </c>
      <c r="FI570">
        <v>0</v>
      </c>
      <c r="FJ570">
        <v>1758486738.2</v>
      </c>
      <c r="FK570">
        <v>0</v>
      </c>
      <c r="FL570">
        <v>490.806846153846</v>
      </c>
      <c r="FM570">
        <v>1.06331624404396</v>
      </c>
      <c r="FN570">
        <v>24.7658119849176</v>
      </c>
      <c r="FO570">
        <v>10280.3692307692</v>
      </c>
      <c r="FP570">
        <v>15</v>
      </c>
      <c r="FQ570">
        <v>0</v>
      </c>
      <c r="FR570" t="s">
        <v>441</v>
      </c>
      <c r="FS570">
        <v>1747249705.1</v>
      </c>
      <c r="FT570">
        <v>1747249711.1</v>
      </c>
      <c r="FU570">
        <v>0</v>
      </c>
      <c r="FV570">
        <v>0.871</v>
      </c>
      <c r="FW570">
        <v>0.066</v>
      </c>
      <c r="FX570">
        <v>5.486</v>
      </c>
      <c r="FY570">
        <v>0.145</v>
      </c>
      <c r="FZ570">
        <v>420</v>
      </c>
      <c r="GA570">
        <v>16</v>
      </c>
      <c r="GB570">
        <v>0.27</v>
      </c>
      <c r="GC570">
        <v>0.16</v>
      </c>
      <c r="GD570">
        <v>-38.6499952380952</v>
      </c>
      <c r="GE570">
        <v>-0.231514285714255</v>
      </c>
      <c r="GF570">
        <v>0.69362985633288</v>
      </c>
      <c r="GG570">
        <v>1</v>
      </c>
      <c r="GH570">
        <v>490.717264705882</v>
      </c>
      <c r="GI570">
        <v>1.30418640249325</v>
      </c>
      <c r="GJ570">
        <v>0.203605921100705</v>
      </c>
      <c r="GK570">
        <v>-1</v>
      </c>
      <c r="GL570">
        <v>2.00453</v>
      </c>
      <c r="GM570">
        <v>-0.206534805194807</v>
      </c>
      <c r="GN570">
        <v>0.0237453189371836</v>
      </c>
      <c r="GO570">
        <v>0</v>
      </c>
      <c r="GP570">
        <v>1</v>
      </c>
      <c r="GQ570">
        <v>2</v>
      </c>
      <c r="GR570" t="s">
        <v>448</v>
      </c>
      <c r="GS570">
        <v>3.12543</v>
      </c>
      <c r="GT570">
        <v>2.66139</v>
      </c>
      <c r="GU570">
        <v>0.178541</v>
      </c>
      <c r="GV570">
        <v>0.182675</v>
      </c>
      <c r="GW570">
        <v>0.0986561</v>
      </c>
      <c r="GX570">
        <v>0.0930118</v>
      </c>
      <c r="GY570">
        <v>21228.8</v>
      </c>
      <c r="GZ570">
        <v>19951.3</v>
      </c>
      <c r="HA570">
        <v>23109.5</v>
      </c>
      <c r="HB570">
        <v>23767.1</v>
      </c>
      <c r="HC570">
        <v>35507.4</v>
      </c>
      <c r="HD570">
        <v>35688.9</v>
      </c>
      <c r="HE570">
        <v>41664.2</v>
      </c>
      <c r="HF570">
        <v>42383.4</v>
      </c>
      <c r="HG570">
        <v>1.90765</v>
      </c>
      <c r="HH570">
        <v>1.8015</v>
      </c>
      <c r="HI570">
        <v>0.166632</v>
      </c>
      <c r="HJ570">
        <v>0</v>
      </c>
      <c r="HK570">
        <v>27.2937</v>
      </c>
      <c r="HL570">
        <v>999.9</v>
      </c>
      <c r="HM570">
        <v>51.618</v>
      </c>
      <c r="HN570">
        <v>30.665</v>
      </c>
      <c r="HO570">
        <v>25.4089</v>
      </c>
      <c r="HP570">
        <v>54.4532</v>
      </c>
      <c r="HQ570">
        <v>42.7564</v>
      </c>
      <c r="HR570">
        <v>1</v>
      </c>
      <c r="HS570">
        <v>0.0286458</v>
      </c>
      <c r="HT570">
        <v>0.626827</v>
      </c>
      <c r="HU570">
        <v>20.2162</v>
      </c>
      <c r="HV570">
        <v>5.22957</v>
      </c>
      <c r="HW570">
        <v>11.992</v>
      </c>
      <c r="HX570">
        <v>4.9556</v>
      </c>
      <c r="HY570">
        <v>3.3039</v>
      </c>
      <c r="HZ570">
        <v>999.9</v>
      </c>
      <c r="IA570">
        <v>9999</v>
      </c>
      <c r="IB570">
        <v>9999</v>
      </c>
      <c r="IC570">
        <v>9999</v>
      </c>
      <c r="ID570">
        <v>1.86858</v>
      </c>
      <c r="IE570">
        <v>1.86431</v>
      </c>
      <c r="IF570">
        <v>1.87181</v>
      </c>
      <c r="IG570">
        <v>1.86278</v>
      </c>
      <c r="IH570">
        <v>1.86218</v>
      </c>
      <c r="II570">
        <v>1.86859</v>
      </c>
      <c r="IJ570">
        <v>1.85879</v>
      </c>
      <c r="IK570">
        <v>1.86509</v>
      </c>
      <c r="IL570">
        <v>5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7.35</v>
      </c>
      <c r="IZ570">
        <v>0.3236</v>
      </c>
      <c r="JA570">
        <v>4.24591870636989</v>
      </c>
      <c r="JB570">
        <v>0.00406324532283829</v>
      </c>
      <c r="JC570">
        <v>-1.45373754250553e-06</v>
      </c>
      <c r="JD570">
        <v>2.45784242640463e-10</v>
      </c>
      <c r="JE570">
        <v>0.0444475935836347</v>
      </c>
      <c r="JF570">
        <v>0.00491888386651684</v>
      </c>
      <c r="JG570">
        <v>0.000226889049496401</v>
      </c>
      <c r="JH570">
        <v>4.01595507822366e-06</v>
      </c>
      <c r="JI570">
        <v>-0</v>
      </c>
      <c r="JJ570">
        <v>2035</v>
      </c>
      <c r="JK570">
        <v>2</v>
      </c>
      <c r="JL570">
        <v>30</v>
      </c>
      <c r="JM570">
        <v>187283.9</v>
      </c>
      <c r="JN570">
        <v>187283.8</v>
      </c>
      <c r="JO570">
        <v>2.38159</v>
      </c>
      <c r="JP570">
        <v>2.34253</v>
      </c>
      <c r="JQ570">
        <v>1.4978</v>
      </c>
      <c r="JR570">
        <v>2.32666</v>
      </c>
      <c r="JS570">
        <v>1.54419</v>
      </c>
      <c r="JT570">
        <v>2.36328</v>
      </c>
      <c r="JU570">
        <v>36.1285</v>
      </c>
      <c r="JV570">
        <v>24.1313</v>
      </c>
      <c r="JW570">
        <v>18</v>
      </c>
      <c r="JX570">
        <v>547.414</v>
      </c>
      <c r="JY570">
        <v>423.196</v>
      </c>
      <c r="JZ570">
        <v>26.0485</v>
      </c>
      <c r="KA570">
        <v>27.9343</v>
      </c>
      <c r="KB570">
        <v>29.9999</v>
      </c>
      <c r="KC570">
        <v>27.8873</v>
      </c>
      <c r="KD570">
        <v>27.9145</v>
      </c>
      <c r="KE570">
        <v>47.6663</v>
      </c>
      <c r="KF570">
        <v>29.5331</v>
      </c>
      <c r="KG570">
        <v>57.3521</v>
      </c>
      <c r="KH570">
        <v>26.042</v>
      </c>
      <c r="KI570">
        <v>1206.65</v>
      </c>
      <c r="KJ570">
        <v>21.3012</v>
      </c>
      <c r="KK570">
        <v>93.3791</v>
      </c>
      <c r="KL570">
        <v>98.7776</v>
      </c>
    </row>
    <row r="571" spans="1:298">
      <c r="A571">
        <v>555</v>
      </c>
      <c r="B571">
        <v>1758486742.1</v>
      </c>
      <c r="C571">
        <v>17414</v>
      </c>
      <c r="D571" t="s">
        <v>1558</v>
      </c>
      <c r="E571" t="s">
        <v>1559</v>
      </c>
      <c r="F571">
        <v>5</v>
      </c>
      <c r="G571" t="s">
        <v>436</v>
      </c>
      <c r="H571" t="s">
        <v>1413</v>
      </c>
      <c r="I571" t="s">
        <v>438</v>
      </c>
      <c r="J571">
        <v>1758486733.94615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1218.20600578355</v>
      </c>
      <c r="AL571">
        <v>1188.75327272727</v>
      </c>
      <c r="AM571">
        <v>3.47544155844152</v>
      </c>
      <c r="AN571">
        <v>63.94</v>
      </c>
      <c r="AO571">
        <f>(AQ571 - AP571 + DZ571*1E3/(8.314*(EB571+273.15)) * AS571/DY571 * AR571) * DY571/(100*DM571) * 1000/(1000 - AQ571)</f>
        <v>0</v>
      </c>
      <c r="AP571">
        <v>21.2208168733074</v>
      </c>
      <c r="AQ571">
        <v>23.1881251748252</v>
      </c>
      <c r="AR571">
        <v>1.80820956871032e-07</v>
      </c>
      <c r="AS571">
        <v>94.9993966536346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3.46</v>
      </c>
      <c r="DN571">
        <v>0.5</v>
      </c>
      <c r="DO571" t="s">
        <v>440</v>
      </c>
      <c r="DP571">
        <v>2</v>
      </c>
      <c r="DQ571" t="b">
        <v>1</v>
      </c>
      <c r="DR571">
        <v>1758486733.94615</v>
      </c>
      <c r="DS571">
        <v>1137.06076923077</v>
      </c>
      <c r="DT571">
        <v>1176.05615384615</v>
      </c>
      <c r="DU571">
        <v>23.1879230769231</v>
      </c>
      <c r="DV571">
        <v>21.2055076923077</v>
      </c>
      <c r="DW571">
        <v>1129.72615384615</v>
      </c>
      <c r="DX571">
        <v>22.8643692307692</v>
      </c>
      <c r="DY571">
        <v>499.989307692308</v>
      </c>
      <c r="DZ571">
        <v>89.9104615384615</v>
      </c>
      <c r="EA571">
        <v>0.0353040230769231</v>
      </c>
      <c r="EB571">
        <v>29.6353307692308</v>
      </c>
      <c r="EC571">
        <v>30.0138923076923</v>
      </c>
      <c r="ED571">
        <v>999.9</v>
      </c>
      <c r="EE571">
        <v>0</v>
      </c>
      <c r="EF571">
        <v>0</v>
      </c>
      <c r="EG571">
        <v>9998.84615384615</v>
      </c>
      <c r="EH571">
        <v>0</v>
      </c>
      <c r="EI571">
        <v>12.2196</v>
      </c>
      <c r="EJ571">
        <v>-38.9955692307692</v>
      </c>
      <c r="EK571">
        <v>1164.05230769231</v>
      </c>
      <c r="EL571">
        <v>1201.53615384615</v>
      </c>
      <c r="EM571">
        <v>1.98240769230769</v>
      </c>
      <c r="EN571">
        <v>1176.05615384615</v>
      </c>
      <c r="EO571">
        <v>21.2055076923077</v>
      </c>
      <c r="EP571">
        <v>2.08483615384615</v>
      </c>
      <c r="EQ571">
        <v>1.90659615384615</v>
      </c>
      <c r="ER571">
        <v>18.1038076923077</v>
      </c>
      <c r="ES571">
        <v>16.6892615384615</v>
      </c>
      <c r="ET571">
        <v>1999.99</v>
      </c>
      <c r="EU571">
        <v>0.980004076923077</v>
      </c>
      <c r="EV571">
        <v>0.0199959923076923</v>
      </c>
      <c r="EW571">
        <v>0</v>
      </c>
      <c r="EX571">
        <v>490.928384615385</v>
      </c>
      <c r="EY571">
        <v>5.00016</v>
      </c>
      <c r="EZ571">
        <v>10282.2307692308</v>
      </c>
      <c r="FA571">
        <v>18234.1153846154</v>
      </c>
      <c r="FB571">
        <v>48.687</v>
      </c>
      <c r="FC571">
        <v>49.062</v>
      </c>
      <c r="FD571">
        <v>49.125</v>
      </c>
      <c r="FE571">
        <v>48.625</v>
      </c>
      <c r="FF571">
        <v>50.5</v>
      </c>
      <c r="FG571">
        <v>1955.1</v>
      </c>
      <c r="FH571">
        <v>39.89</v>
      </c>
      <c r="FI571">
        <v>0</v>
      </c>
      <c r="FJ571">
        <v>1758486743.6</v>
      </c>
      <c r="FK571">
        <v>0</v>
      </c>
      <c r="FL571">
        <v>490.97848</v>
      </c>
      <c r="FM571">
        <v>1.99400000734761</v>
      </c>
      <c r="FN571">
        <v>27.0230769775563</v>
      </c>
      <c r="FO571">
        <v>10282.72</v>
      </c>
      <c r="FP571">
        <v>15</v>
      </c>
      <c r="FQ571">
        <v>0</v>
      </c>
      <c r="FR571" t="s">
        <v>441</v>
      </c>
      <c r="FS571">
        <v>1747249705.1</v>
      </c>
      <c r="FT571">
        <v>1747249711.1</v>
      </c>
      <c r="FU571">
        <v>0</v>
      </c>
      <c r="FV571">
        <v>0.871</v>
      </c>
      <c r="FW571">
        <v>0.066</v>
      </c>
      <c r="FX571">
        <v>5.486</v>
      </c>
      <c r="FY571">
        <v>0.145</v>
      </c>
      <c r="FZ571">
        <v>420</v>
      </c>
      <c r="GA571">
        <v>16</v>
      </c>
      <c r="GB571">
        <v>0.27</v>
      </c>
      <c r="GC571">
        <v>0.16</v>
      </c>
      <c r="GD571">
        <v>-38.700180952381</v>
      </c>
      <c r="GE571">
        <v>-2.42514545454546</v>
      </c>
      <c r="GF571">
        <v>0.716862704274706</v>
      </c>
      <c r="GG571">
        <v>0</v>
      </c>
      <c r="GH571">
        <v>490.867205882353</v>
      </c>
      <c r="GI571">
        <v>1.75815125988045</v>
      </c>
      <c r="GJ571">
        <v>0.238046804519338</v>
      </c>
      <c r="GK571">
        <v>-1</v>
      </c>
      <c r="GL571">
        <v>1.98965238095238</v>
      </c>
      <c r="GM571">
        <v>-0.133193766233764</v>
      </c>
      <c r="GN571">
        <v>0.015101363831428</v>
      </c>
      <c r="GO571">
        <v>0</v>
      </c>
      <c r="GP571">
        <v>0</v>
      </c>
      <c r="GQ571">
        <v>2</v>
      </c>
      <c r="GR571" t="s">
        <v>467</v>
      </c>
      <c r="GS571">
        <v>3.12555</v>
      </c>
      <c r="GT571">
        <v>2.66116</v>
      </c>
      <c r="GU571">
        <v>0.180214</v>
      </c>
      <c r="GV571">
        <v>0.184284</v>
      </c>
      <c r="GW571">
        <v>0.0986507</v>
      </c>
      <c r="GX571">
        <v>0.0930688</v>
      </c>
      <c r="GY571">
        <v>21185.8</v>
      </c>
      <c r="GZ571">
        <v>19912.5</v>
      </c>
      <c r="HA571">
        <v>23109.8</v>
      </c>
      <c r="HB571">
        <v>23767.7</v>
      </c>
      <c r="HC571">
        <v>35508.2</v>
      </c>
      <c r="HD571">
        <v>35687.3</v>
      </c>
      <c r="HE571">
        <v>41664.8</v>
      </c>
      <c r="HF571">
        <v>42384.1</v>
      </c>
      <c r="HG571">
        <v>1.90768</v>
      </c>
      <c r="HH571">
        <v>1.80165</v>
      </c>
      <c r="HI571">
        <v>0.166629</v>
      </c>
      <c r="HJ571">
        <v>0</v>
      </c>
      <c r="HK571">
        <v>27.2903</v>
      </c>
      <c r="HL571">
        <v>999.9</v>
      </c>
      <c r="HM571">
        <v>51.618</v>
      </c>
      <c r="HN571">
        <v>30.645</v>
      </c>
      <c r="HO571">
        <v>25.3805</v>
      </c>
      <c r="HP571">
        <v>54.1032</v>
      </c>
      <c r="HQ571">
        <v>42.6803</v>
      </c>
      <c r="HR571">
        <v>1</v>
      </c>
      <c r="HS571">
        <v>0.0286331</v>
      </c>
      <c r="HT571">
        <v>0.631487</v>
      </c>
      <c r="HU571">
        <v>20.2163</v>
      </c>
      <c r="HV571">
        <v>5.22957</v>
      </c>
      <c r="HW571">
        <v>11.992</v>
      </c>
      <c r="HX571">
        <v>4.9556</v>
      </c>
      <c r="HY571">
        <v>3.30387</v>
      </c>
      <c r="HZ571">
        <v>999.9</v>
      </c>
      <c r="IA571">
        <v>9999</v>
      </c>
      <c r="IB571">
        <v>9999</v>
      </c>
      <c r="IC571">
        <v>9999</v>
      </c>
      <c r="ID571">
        <v>1.86858</v>
      </c>
      <c r="IE571">
        <v>1.8643</v>
      </c>
      <c r="IF571">
        <v>1.87182</v>
      </c>
      <c r="IG571">
        <v>1.86277</v>
      </c>
      <c r="IH571">
        <v>1.86218</v>
      </c>
      <c r="II571">
        <v>1.86859</v>
      </c>
      <c r="IJ571">
        <v>1.85877</v>
      </c>
      <c r="IK571">
        <v>1.86509</v>
      </c>
      <c r="IL571">
        <v>5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7.38</v>
      </c>
      <c r="IZ571">
        <v>0.3235</v>
      </c>
      <c r="JA571">
        <v>4.24591870636989</v>
      </c>
      <c r="JB571">
        <v>0.00406324532283829</v>
      </c>
      <c r="JC571">
        <v>-1.45373754250553e-06</v>
      </c>
      <c r="JD571">
        <v>2.45784242640463e-10</v>
      </c>
      <c r="JE571">
        <v>0.0444475935836347</v>
      </c>
      <c r="JF571">
        <v>0.00491888386651684</v>
      </c>
      <c r="JG571">
        <v>0.000226889049496401</v>
      </c>
      <c r="JH571">
        <v>4.01595507822366e-06</v>
      </c>
      <c r="JI571">
        <v>-0</v>
      </c>
      <c r="JJ571">
        <v>2035</v>
      </c>
      <c r="JK571">
        <v>2</v>
      </c>
      <c r="JL571">
        <v>30</v>
      </c>
      <c r="JM571">
        <v>187284</v>
      </c>
      <c r="JN571">
        <v>187283.9</v>
      </c>
      <c r="JO571">
        <v>2.40601</v>
      </c>
      <c r="JP571">
        <v>2.34985</v>
      </c>
      <c r="JQ571">
        <v>1.49902</v>
      </c>
      <c r="JR571">
        <v>2.32544</v>
      </c>
      <c r="JS571">
        <v>1.54419</v>
      </c>
      <c r="JT571">
        <v>2.31567</v>
      </c>
      <c r="JU571">
        <v>36.105</v>
      </c>
      <c r="JV571">
        <v>24.1225</v>
      </c>
      <c r="JW571">
        <v>18</v>
      </c>
      <c r="JX571">
        <v>547.401</v>
      </c>
      <c r="JY571">
        <v>423.258</v>
      </c>
      <c r="JZ571">
        <v>26.0338</v>
      </c>
      <c r="KA571">
        <v>27.9314</v>
      </c>
      <c r="KB571">
        <v>29.9999</v>
      </c>
      <c r="KC571">
        <v>27.8838</v>
      </c>
      <c r="KD571">
        <v>27.9111</v>
      </c>
      <c r="KE571">
        <v>48.1547</v>
      </c>
      <c r="KF571">
        <v>29.2628</v>
      </c>
      <c r="KG571">
        <v>57.3521</v>
      </c>
      <c r="KH571">
        <v>26.0287</v>
      </c>
      <c r="KI571">
        <v>1226.85</v>
      </c>
      <c r="KJ571">
        <v>21.3344</v>
      </c>
      <c r="KK571">
        <v>93.3803</v>
      </c>
      <c r="KL571">
        <v>98.7793</v>
      </c>
    </row>
    <row r="572" spans="1:298">
      <c r="A572">
        <v>556</v>
      </c>
      <c r="B572">
        <v>1758486747.1</v>
      </c>
      <c r="C572">
        <v>17419</v>
      </c>
      <c r="D572" t="s">
        <v>1560</v>
      </c>
      <c r="E572" t="s">
        <v>1561</v>
      </c>
      <c r="F572">
        <v>5</v>
      </c>
      <c r="G572" t="s">
        <v>436</v>
      </c>
      <c r="H572" t="s">
        <v>1413</v>
      </c>
      <c r="I572" t="s">
        <v>438</v>
      </c>
      <c r="J572">
        <v>1758486738.94615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1234.96528349784</v>
      </c>
      <c r="AL572">
        <v>1205.62751515151</v>
      </c>
      <c r="AM572">
        <v>3.35319913419889</v>
      </c>
      <c r="AN572">
        <v>63.94</v>
      </c>
      <c r="AO572">
        <f>(AQ572 - AP572 + DZ572*1E3/(8.314*(EB572+273.15)) * AS572/DY572 * AR572) * DY572/(100*DM572) * 1000/(1000 - AQ572)</f>
        <v>0</v>
      </c>
      <c r="AP572">
        <v>21.2473700548624</v>
      </c>
      <c r="AQ572">
        <v>23.1927874125874</v>
      </c>
      <c r="AR572">
        <v>1.09107463661387e-05</v>
      </c>
      <c r="AS572">
        <v>94.9993966536346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3.46</v>
      </c>
      <c r="DN572">
        <v>0.5</v>
      </c>
      <c r="DO572" t="s">
        <v>440</v>
      </c>
      <c r="DP572">
        <v>2</v>
      </c>
      <c r="DQ572" t="b">
        <v>1</v>
      </c>
      <c r="DR572">
        <v>1758486738.94615</v>
      </c>
      <c r="DS572">
        <v>1153.91615384615</v>
      </c>
      <c r="DT572">
        <v>1192.62</v>
      </c>
      <c r="DU572">
        <v>23.1886769230769</v>
      </c>
      <c r="DV572">
        <v>21.2295769230769</v>
      </c>
      <c r="DW572">
        <v>1146.55307692308</v>
      </c>
      <c r="DX572">
        <v>22.8651230769231</v>
      </c>
      <c r="DY572">
        <v>499.996692307692</v>
      </c>
      <c r="DZ572">
        <v>89.9110923076923</v>
      </c>
      <c r="EA572">
        <v>0.0354068</v>
      </c>
      <c r="EB572">
        <v>29.6250076923077</v>
      </c>
      <c r="EC572">
        <v>30.0104461538461</v>
      </c>
      <c r="ED572">
        <v>999.9</v>
      </c>
      <c r="EE572">
        <v>0</v>
      </c>
      <c r="EF572">
        <v>0</v>
      </c>
      <c r="EG572">
        <v>9991.63769230769</v>
      </c>
      <c r="EH572">
        <v>0</v>
      </c>
      <c r="EI572">
        <v>12.2264461538462</v>
      </c>
      <c r="EJ572">
        <v>-38.7043076923077</v>
      </c>
      <c r="EK572">
        <v>1181.30846153846</v>
      </c>
      <c r="EL572">
        <v>1218.48923076923</v>
      </c>
      <c r="EM572">
        <v>1.95910076923077</v>
      </c>
      <c r="EN572">
        <v>1192.62</v>
      </c>
      <c r="EO572">
        <v>21.2295769230769</v>
      </c>
      <c r="EP572">
        <v>2.08492</v>
      </c>
      <c r="EQ572">
        <v>1.90877384615385</v>
      </c>
      <c r="ER572">
        <v>18.1044384615385</v>
      </c>
      <c r="ES572">
        <v>16.7072230769231</v>
      </c>
      <c r="ET572">
        <v>2000.01461538461</v>
      </c>
      <c r="EU572">
        <v>0.980004230769231</v>
      </c>
      <c r="EV572">
        <v>0.0199957769230769</v>
      </c>
      <c r="EW572">
        <v>0</v>
      </c>
      <c r="EX572">
        <v>490.993307692308</v>
      </c>
      <c r="EY572">
        <v>5.00016</v>
      </c>
      <c r="EZ572">
        <v>10284.2307692308</v>
      </c>
      <c r="FA572">
        <v>18234.3461538462</v>
      </c>
      <c r="FB572">
        <v>48.687</v>
      </c>
      <c r="FC572">
        <v>49.062</v>
      </c>
      <c r="FD572">
        <v>49.125</v>
      </c>
      <c r="FE572">
        <v>48.625</v>
      </c>
      <c r="FF572">
        <v>50.5</v>
      </c>
      <c r="FG572">
        <v>1955.12461538462</v>
      </c>
      <c r="FH572">
        <v>39.89</v>
      </c>
      <c r="FI572">
        <v>0</v>
      </c>
      <c r="FJ572">
        <v>1758486748.4</v>
      </c>
      <c r="FK572">
        <v>0</v>
      </c>
      <c r="FL572">
        <v>491.03728</v>
      </c>
      <c r="FM572">
        <v>1.23038460638038</v>
      </c>
      <c r="FN572">
        <v>19.1538461118795</v>
      </c>
      <c r="FO572">
        <v>10284.608</v>
      </c>
      <c r="FP572">
        <v>15</v>
      </c>
      <c r="FQ572">
        <v>0</v>
      </c>
      <c r="FR572" t="s">
        <v>441</v>
      </c>
      <c r="FS572">
        <v>1747249705.1</v>
      </c>
      <c r="FT572">
        <v>1747249711.1</v>
      </c>
      <c r="FU572">
        <v>0</v>
      </c>
      <c r="FV572">
        <v>0.871</v>
      </c>
      <c r="FW572">
        <v>0.066</v>
      </c>
      <c r="FX572">
        <v>5.486</v>
      </c>
      <c r="FY572">
        <v>0.145</v>
      </c>
      <c r="FZ572">
        <v>420</v>
      </c>
      <c r="GA572">
        <v>16</v>
      </c>
      <c r="GB572">
        <v>0.27</v>
      </c>
      <c r="GC572">
        <v>0.16</v>
      </c>
      <c r="GD572">
        <v>-38.8967238095238</v>
      </c>
      <c r="GE572">
        <v>1.94114805194804</v>
      </c>
      <c r="GF572">
        <v>0.545097510634357</v>
      </c>
      <c r="GG572">
        <v>0</v>
      </c>
      <c r="GH572">
        <v>490.988117647059</v>
      </c>
      <c r="GI572">
        <v>1.35944996304693</v>
      </c>
      <c r="GJ572">
        <v>0.228334347820173</v>
      </c>
      <c r="GK572">
        <v>-1</v>
      </c>
      <c r="GL572">
        <v>1.97079571428571</v>
      </c>
      <c r="GM572">
        <v>-0.252356883116881</v>
      </c>
      <c r="GN572">
        <v>0.0266048544749385</v>
      </c>
      <c r="GO572">
        <v>0</v>
      </c>
      <c r="GP572">
        <v>0</v>
      </c>
      <c r="GQ572">
        <v>2</v>
      </c>
      <c r="GR572" t="s">
        <v>467</v>
      </c>
      <c r="GS572">
        <v>3.12537</v>
      </c>
      <c r="GT572">
        <v>2.66072</v>
      </c>
      <c r="GU572">
        <v>0.181828</v>
      </c>
      <c r="GV572">
        <v>0.185929</v>
      </c>
      <c r="GW572">
        <v>0.0986853</v>
      </c>
      <c r="GX572">
        <v>0.0931928</v>
      </c>
      <c r="GY572">
        <v>21144.3</v>
      </c>
      <c r="GZ572">
        <v>19872.3</v>
      </c>
      <c r="HA572">
        <v>23110</v>
      </c>
      <c r="HB572">
        <v>23767.6</v>
      </c>
      <c r="HC572">
        <v>35507.5</v>
      </c>
      <c r="HD572">
        <v>35682.5</v>
      </c>
      <c r="HE572">
        <v>41665.3</v>
      </c>
      <c r="HF572">
        <v>42384</v>
      </c>
      <c r="HG572">
        <v>1.9077</v>
      </c>
      <c r="HH572">
        <v>1.8021</v>
      </c>
      <c r="HI572">
        <v>0.166602</v>
      </c>
      <c r="HJ572">
        <v>0</v>
      </c>
      <c r="HK572">
        <v>27.2855</v>
      </c>
      <c r="HL572">
        <v>999.9</v>
      </c>
      <c r="HM572">
        <v>51.593</v>
      </c>
      <c r="HN572">
        <v>30.645</v>
      </c>
      <c r="HO572">
        <v>25.3668</v>
      </c>
      <c r="HP572">
        <v>54.7432</v>
      </c>
      <c r="HQ572">
        <v>42.6122</v>
      </c>
      <c r="HR572">
        <v>1</v>
      </c>
      <c r="HS572">
        <v>0.02828</v>
      </c>
      <c r="HT572">
        <v>0.622955</v>
      </c>
      <c r="HU572">
        <v>20.2161</v>
      </c>
      <c r="HV572">
        <v>5.23047</v>
      </c>
      <c r="HW572">
        <v>11.992</v>
      </c>
      <c r="HX572">
        <v>4.95565</v>
      </c>
      <c r="HY572">
        <v>3.30395</v>
      </c>
      <c r="HZ572">
        <v>999.9</v>
      </c>
      <c r="IA572">
        <v>9999</v>
      </c>
      <c r="IB572">
        <v>9999</v>
      </c>
      <c r="IC572">
        <v>9999</v>
      </c>
      <c r="ID572">
        <v>1.86858</v>
      </c>
      <c r="IE572">
        <v>1.86428</v>
      </c>
      <c r="IF572">
        <v>1.87183</v>
      </c>
      <c r="IG572">
        <v>1.86278</v>
      </c>
      <c r="IH572">
        <v>1.86218</v>
      </c>
      <c r="II572">
        <v>1.86859</v>
      </c>
      <c r="IJ572">
        <v>1.8588</v>
      </c>
      <c r="IK572">
        <v>1.8651</v>
      </c>
      <c r="IL572">
        <v>5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7.41</v>
      </c>
      <c r="IZ572">
        <v>0.3238</v>
      </c>
      <c r="JA572">
        <v>4.24591870636989</v>
      </c>
      <c r="JB572">
        <v>0.00406324532283829</v>
      </c>
      <c r="JC572">
        <v>-1.45373754250553e-06</v>
      </c>
      <c r="JD572">
        <v>2.45784242640463e-10</v>
      </c>
      <c r="JE572">
        <v>0.0444475935836347</v>
      </c>
      <c r="JF572">
        <v>0.00491888386651684</v>
      </c>
      <c r="JG572">
        <v>0.000226889049496401</v>
      </c>
      <c r="JH572">
        <v>4.01595507822366e-06</v>
      </c>
      <c r="JI572">
        <v>-0</v>
      </c>
      <c r="JJ572">
        <v>2035</v>
      </c>
      <c r="JK572">
        <v>2</v>
      </c>
      <c r="JL572">
        <v>30</v>
      </c>
      <c r="JM572">
        <v>187284</v>
      </c>
      <c r="JN572">
        <v>187283.9</v>
      </c>
      <c r="JO572">
        <v>2.43652</v>
      </c>
      <c r="JP572">
        <v>2.36084</v>
      </c>
      <c r="JQ572">
        <v>1.49902</v>
      </c>
      <c r="JR572">
        <v>2.32544</v>
      </c>
      <c r="JS572">
        <v>1.54419</v>
      </c>
      <c r="JT572">
        <v>2.28027</v>
      </c>
      <c r="JU572">
        <v>36.0816</v>
      </c>
      <c r="JV572">
        <v>24.1138</v>
      </c>
      <c r="JW572">
        <v>18</v>
      </c>
      <c r="JX572">
        <v>547.39</v>
      </c>
      <c r="JY572">
        <v>423.494</v>
      </c>
      <c r="JZ572">
        <v>26.0222</v>
      </c>
      <c r="KA572">
        <v>27.9284</v>
      </c>
      <c r="KB572">
        <v>29.9998</v>
      </c>
      <c r="KC572">
        <v>27.8806</v>
      </c>
      <c r="KD572">
        <v>27.9075</v>
      </c>
      <c r="KE572">
        <v>48.764</v>
      </c>
      <c r="KF572">
        <v>29.2628</v>
      </c>
      <c r="KG572">
        <v>57.3521</v>
      </c>
      <c r="KH572">
        <v>26.0202</v>
      </c>
      <c r="KI572">
        <v>1240.44</v>
      </c>
      <c r="KJ572">
        <v>21.2944</v>
      </c>
      <c r="KK572">
        <v>93.3814</v>
      </c>
      <c r="KL572">
        <v>98.7791</v>
      </c>
    </row>
    <row r="573" spans="1:298">
      <c r="A573">
        <v>557</v>
      </c>
      <c r="B573">
        <v>1758486752.1</v>
      </c>
      <c r="C573">
        <v>17424</v>
      </c>
      <c r="D573" t="s">
        <v>1562</v>
      </c>
      <c r="E573" t="s">
        <v>1563</v>
      </c>
      <c r="F573">
        <v>5</v>
      </c>
      <c r="G573" t="s">
        <v>436</v>
      </c>
      <c r="H573" t="s">
        <v>1413</v>
      </c>
      <c r="I573" t="s">
        <v>438</v>
      </c>
      <c r="J573">
        <v>1758486743.94615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1252.83475262338</v>
      </c>
      <c r="AL573">
        <v>1223.16103030303</v>
      </c>
      <c r="AM573">
        <v>3.51939826839813</v>
      </c>
      <c r="AN573">
        <v>63.94</v>
      </c>
      <c r="AO573">
        <f>(AQ573 - AP573 + DZ573*1E3/(8.314*(EB573+273.15)) * AS573/DY573 * AR573) * DY573/(100*DM573) * 1000/(1000 - AQ573)</f>
        <v>0</v>
      </c>
      <c r="AP573">
        <v>21.2794331941673</v>
      </c>
      <c r="AQ573">
        <v>23.2016769230769</v>
      </c>
      <c r="AR573">
        <v>2.69430832897023e-05</v>
      </c>
      <c r="AS573">
        <v>94.9993966536346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3.46</v>
      </c>
      <c r="DN573">
        <v>0.5</v>
      </c>
      <c r="DO573" t="s">
        <v>440</v>
      </c>
      <c r="DP573">
        <v>2</v>
      </c>
      <c r="DQ573" t="b">
        <v>1</v>
      </c>
      <c r="DR573">
        <v>1758486743.94615</v>
      </c>
      <c r="DS573">
        <v>1170.62923076923</v>
      </c>
      <c r="DT573">
        <v>1209.65</v>
      </c>
      <c r="DU573">
        <v>23.1920769230769</v>
      </c>
      <c r="DV573">
        <v>21.2518384615385</v>
      </c>
      <c r="DW573">
        <v>1163.23769230769</v>
      </c>
      <c r="DX573">
        <v>22.8684692307692</v>
      </c>
      <c r="DY573">
        <v>499.979923076923</v>
      </c>
      <c r="DZ573">
        <v>89.9114846153846</v>
      </c>
      <c r="EA573">
        <v>0.0356012076923077</v>
      </c>
      <c r="EB573">
        <v>29.6164615384615</v>
      </c>
      <c r="EC573">
        <v>30.008</v>
      </c>
      <c r="ED573">
        <v>999.9</v>
      </c>
      <c r="EE573">
        <v>0</v>
      </c>
      <c r="EF573">
        <v>0</v>
      </c>
      <c r="EG573">
        <v>9997.64538461538</v>
      </c>
      <c r="EH573">
        <v>0</v>
      </c>
      <c r="EI573">
        <v>12.2339307692308</v>
      </c>
      <c r="EJ573">
        <v>-39.0208307692308</v>
      </c>
      <c r="EK573">
        <v>1198.42307692308</v>
      </c>
      <c r="EL573">
        <v>1235.91615384615</v>
      </c>
      <c r="EM573">
        <v>1.94025076923077</v>
      </c>
      <c r="EN573">
        <v>1209.65</v>
      </c>
      <c r="EO573">
        <v>21.2518384615385</v>
      </c>
      <c r="EP573">
        <v>2.08523538461538</v>
      </c>
      <c r="EQ573">
        <v>1.91078384615385</v>
      </c>
      <c r="ER573">
        <v>18.1068538461538</v>
      </c>
      <c r="ES573">
        <v>16.7238</v>
      </c>
      <c r="ET573">
        <v>2000.06615384615</v>
      </c>
      <c r="EU573">
        <v>0.980004538461538</v>
      </c>
      <c r="EV573">
        <v>0.0199953461538462</v>
      </c>
      <c r="EW573">
        <v>0</v>
      </c>
      <c r="EX573">
        <v>491.166769230769</v>
      </c>
      <c r="EY573">
        <v>5.00016</v>
      </c>
      <c r="EZ573">
        <v>10286.3384615385</v>
      </c>
      <c r="FA573">
        <v>18234.8230769231</v>
      </c>
      <c r="FB573">
        <v>48.687</v>
      </c>
      <c r="FC573">
        <v>49.0524615384615</v>
      </c>
      <c r="FD573">
        <v>49.125</v>
      </c>
      <c r="FE573">
        <v>48.625</v>
      </c>
      <c r="FF573">
        <v>50.4951538461538</v>
      </c>
      <c r="FG573">
        <v>1955.17615384615</v>
      </c>
      <c r="FH573">
        <v>39.89</v>
      </c>
      <c r="FI573">
        <v>0</v>
      </c>
      <c r="FJ573">
        <v>1758486753.2</v>
      </c>
      <c r="FK573">
        <v>0</v>
      </c>
      <c r="FL573">
        <v>491.13676</v>
      </c>
      <c r="FM573">
        <v>-0.331307708146897</v>
      </c>
      <c r="FN573">
        <v>19.6307691550314</v>
      </c>
      <c r="FO573">
        <v>10286.304</v>
      </c>
      <c r="FP573">
        <v>15</v>
      </c>
      <c r="FQ573">
        <v>0</v>
      </c>
      <c r="FR573" t="s">
        <v>441</v>
      </c>
      <c r="FS573">
        <v>1747249705.1</v>
      </c>
      <c r="FT573">
        <v>1747249711.1</v>
      </c>
      <c r="FU573">
        <v>0</v>
      </c>
      <c r="FV573">
        <v>0.871</v>
      </c>
      <c r="FW573">
        <v>0.066</v>
      </c>
      <c r="FX573">
        <v>5.486</v>
      </c>
      <c r="FY573">
        <v>0.145</v>
      </c>
      <c r="FZ573">
        <v>420</v>
      </c>
      <c r="GA573">
        <v>16</v>
      </c>
      <c r="GB573">
        <v>0.27</v>
      </c>
      <c r="GC573">
        <v>0.16</v>
      </c>
      <c r="GD573">
        <v>-38.85111</v>
      </c>
      <c r="GE573">
        <v>-3.20212330827066</v>
      </c>
      <c r="GF573">
        <v>0.485597010802166</v>
      </c>
      <c r="GG573">
        <v>0</v>
      </c>
      <c r="GH573">
        <v>491.058470588235</v>
      </c>
      <c r="GI573">
        <v>0.629732614966441</v>
      </c>
      <c r="GJ573">
        <v>0.228696978463812</v>
      </c>
      <c r="GK573">
        <v>-1</v>
      </c>
      <c r="GL573">
        <v>1.949159</v>
      </c>
      <c r="GM573">
        <v>-0.247978646616541</v>
      </c>
      <c r="GN573">
        <v>0.0250352671046266</v>
      </c>
      <c r="GO573">
        <v>0</v>
      </c>
      <c r="GP573">
        <v>0</v>
      </c>
      <c r="GQ573">
        <v>2</v>
      </c>
      <c r="GR573" t="s">
        <v>467</v>
      </c>
      <c r="GS573">
        <v>3.12548</v>
      </c>
      <c r="GT573">
        <v>2.66173</v>
      </c>
      <c r="GU573">
        <v>0.183485</v>
      </c>
      <c r="GV573">
        <v>0.187506</v>
      </c>
      <c r="GW573">
        <v>0.0986992</v>
      </c>
      <c r="GX573">
        <v>0.0932037</v>
      </c>
      <c r="GY573">
        <v>21101.7</v>
      </c>
      <c r="GZ573">
        <v>19834.3</v>
      </c>
      <c r="HA573">
        <v>23110.2</v>
      </c>
      <c r="HB573">
        <v>23768.1</v>
      </c>
      <c r="HC573">
        <v>35507.2</v>
      </c>
      <c r="HD573">
        <v>35682.6</v>
      </c>
      <c r="HE573">
        <v>41665.6</v>
      </c>
      <c r="HF573">
        <v>42384.5</v>
      </c>
      <c r="HG573">
        <v>1.9079</v>
      </c>
      <c r="HH573">
        <v>1.80208</v>
      </c>
      <c r="HI573">
        <v>0.166975</v>
      </c>
      <c r="HJ573">
        <v>0</v>
      </c>
      <c r="HK573">
        <v>27.2791</v>
      </c>
      <c r="HL573">
        <v>999.9</v>
      </c>
      <c r="HM573">
        <v>51.618</v>
      </c>
      <c r="HN573">
        <v>30.665</v>
      </c>
      <c r="HO573">
        <v>25.4093</v>
      </c>
      <c r="HP573">
        <v>54.2132</v>
      </c>
      <c r="HQ573">
        <v>42.6442</v>
      </c>
      <c r="HR573">
        <v>1</v>
      </c>
      <c r="HS573">
        <v>0.0280716</v>
      </c>
      <c r="HT573">
        <v>0.596223</v>
      </c>
      <c r="HU573">
        <v>20.2163</v>
      </c>
      <c r="HV573">
        <v>5.23152</v>
      </c>
      <c r="HW573">
        <v>11.992</v>
      </c>
      <c r="HX573">
        <v>4.95565</v>
      </c>
      <c r="HY573">
        <v>3.30378</v>
      </c>
      <c r="HZ573">
        <v>999.9</v>
      </c>
      <c r="IA573">
        <v>9999</v>
      </c>
      <c r="IB573">
        <v>9999</v>
      </c>
      <c r="IC573">
        <v>9999</v>
      </c>
      <c r="ID573">
        <v>1.86859</v>
      </c>
      <c r="IE573">
        <v>1.8643</v>
      </c>
      <c r="IF573">
        <v>1.87181</v>
      </c>
      <c r="IG573">
        <v>1.86278</v>
      </c>
      <c r="IH573">
        <v>1.86218</v>
      </c>
      <c r="II573">
        <v>1.86859</v>
      </c>
      <c r="IJ573">
        <v>1.85879</v>
      </c>
      <c r="IK573">
        <v>1.86511</v>
      </c>
      <c r="IL573">
        <v>5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7.44</v>
      </c>
      <c r="IZ573">
        <v>0.3239</v>
      </c>
      <c r="JA573">
        <v>4.24591870636989</v>
      </c>
      <c r="JB573">
        <v>0.00406324532283829</v>
      </c>
      <c r="JC573">
        <v>-1.45373754250553e-06</v>
      </c>
      <c r="JD573">
        <v>2.45784242640463e-10</v>
      </c>
      <c r="JE573">
        <v>0.0444475935836347</v>
      </c>
      <c r="JF573">
        <v>0.00491888386651684</v>
      </c>
      <c r="JG573">
        <v>0.000226889049496401</v>
      </c>
      <c r="JH573">
        <v>4.01595507822366e-06</v>
      </c>
      <c r="JI573">
        <v>-0</v>
      </c>
      <c r="JJ573">
        <v>2035</v>
      </c>
      <c r="JK573">
        <v>2</v>
      </c>
      <c r="JL573">
        <v>30</v>
      </c>
      <c r="JM573">
        <v>187284.1</v>
      </c>
      <c r="JN573">
        <v>187284</v>
      </c>
      <c r="JO573">
        <v>2.45972</v>
      </c>
      <c r="JP573">
        <v>2.35596</v>
      </c>
      <c r="JQ573">
        <v>1.4978</v>
      </c>
      <c r="JR573">
        <v>2.32544</v>
      </c>
      <c r="JS573">
        <v>1.54419</v>
      </c>
      <c r="JT573">
        <v>2.33032</v>
      </c>
      <c r="JU573">
        <v>36.105</v>
      </c>
      <c r="JV573">
        <v>24.1225</v>
      </c>
      <c r="JW573">
        <v>18</v>
      </c>
      <c r="JX573">
        <v>547.491</v>
      </c>
      <c r="JY573">
        <v>423.454</v>
      </c>
      <c r="JZ573">
        <v>26.0147</v>
      </c>
      <c r="KA573">
        <v>27.9254</v>
      </c>
      <c r="KB573">
        <v>29.9999</v>
      </c>
      <c r="KC573">
        <v>27.8773</v>
      </c>
      <c r="KD573">
        <v>27.904</v>
      </c>
      <c r="KE573">
        <v>49.2325</v>
      </c>
      <c r="KF573">
        <v>29.2628</v>
      </c>
      <c r="KG573">
        <v>57.3521</v>
      </c>
      <c r="KH573">
        <v>26.0179</v>
      </c>
      <c r="KI573">
        <v>1253.95</v>
      </c>
      <c r="KJ573">
        <v>21.2863</v>
      </c>
      <c r="KK573">
        <v>93.382</v>
      </c>
      <c r="KL573">
        <v>98.7807</v>
      </c>
    </row>
    <row r="574" spans="1:298">
      <c r="A574">
        <v>558</v>
      </c>
      <c r="B574">
        <v>1758486757.1</v>
      </c>
      <c r="C574">
        <v>17429</v>
      </c>
      <c r="D574" t="s">
        <v>1564</v>
      </c>
      <c r="E574" t="s">
        <v>1565</v>
      </c>
      <c r="F574">
        <v>5</v>
      </c>
      <c r="G574" t="s">
        <v>436</v>
      </c>
      <c r="H574" t="s">
        <v>1413</v>
      </c>
      <c r="I574" t="s">
        <v>438</v>
      </c>
      <c r="J574">
        <v>1758486748.94615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1269.02839650216</v>
      </c>
      <c r="AL574">
        <v>1239.83775757576</v>
      </c>
      <c r="AM574">
        <v>3.30705194805183</v>
      </c>
      <c r="AN574">
        <v>63.94</v>
      </c>
      <c r="AO574">
        <f>(AQ574 - AP574 + DZ574*1E3/(8.314*(EB574+273.15)) * AS574/DY574 * AR574) * DY574/(100*DM574) * 1000/(1000 - AQ574)</f>
        <v>0</v>
      </c>
      <c r="AP574">
        <v>21.279809333732</v>
      </c>
      <c r="AQ574">
        <v>23.1985391608392</v>
      </c>
      <c r="AR574">
        <v>1.39240544986115e-06</v>
      </c>
      <c r="AS574">
        <v>94.9993966536346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3.46</v>
      </c>
      <c r="DN574">
        <v>0.5</v>
      </c>
      <c r="DO574" t="s">
        <v>440</v>
      </c>
      <c r="DP574">
        <v>2</v>
      </c>
      <c r="DQ574" t="b">
        <v>1</v>
      </c>
      <c r="DR574">
        <v>1758486748.94615</v>
      </c>
      <c r="DS574">
        <v>1187.36846153846</v>
      </c>
      <c r="DT574">
        <v>1226.07538461538</v>
      </c>
      <c r="DU574">
        <v>23.1956769230769</v>
      </c>
      <c r="DV574">
        <v>21.2705</v>
      </c>
      <c r="DW574">
        <v>1179.94769230769</v>
      </c>
      <c r="DX574">
        <v>22.8719923076923</v>
      </c>
      <c r="DY574">
        <v>500.008307692308</v>
      </c>
      <c r="DZ574">
        <v>89.9113769230769</v>
      </c>
      <c r="EA574">
        <v>0.0354100615384615</v>
      </c>
      <c r="EB574">
        <v>29.6087153846154</v>
      </c>
      <c r="EC574">
        <v>30.0024615384615</v>
      </c>
      <c r="ED574">
        <v>999.9</v>
      </c>
      <c r="EE574">
        <v>0</v>
      </c>
      <c r="EF574">
        <v>0</v>
      </c>
      <c r="EG574">
        <v>10020.57</v>
      </c>
      <c r="EH574">
        <v>0</v>
      </c>
      <c r="EI574">
        <v>12.2320076923077</v>
      </c>
      <c r="EJ574">
        <v>-38.7060692307692</v>
      </c>
      <c r="EK574">
        <v>1215.56461538462</v>
      </c>
      <c r="EL574">
        <v>1252.72153846154</v>
      </c>
      <c r="EM574">
        <v>1.92518769230769</v>
      </c>
      <c r="EN574">
        <v>1226.07538461538</v>
      </c>
      <c r="EO574">
        <v>21.2705</v>
      </c>
      <c r="EP574">
        <v>2.08555538461538</v>
      </c>
      <c r="EQ574">
        <v>1.91245923076923</v>
      </c>
      <c r="ER574">
        <v>18.1093076923077</v>
      </c>
      <c r="ES574">
        <v>16.7376076923077</v>
      </c>
      <c r="ET574">
        <v>2000.04923076923</v>
      </c>
      <c r="EU574">
        <v>0.980004384615385</v>
      </c>
      <c r="EV574">
        <v>0.0199955615384615</v>
      </c>
      <c r="EW574">
        <v>0</v>
      </c>
      <c r="EX574">
        <v>491.191923076923</v>
      </c>
      <c r="EY574">
        <v>5.00016</v>
      </c>
      <c r="EZ574">
        <v>10288.1076923077</v>
      </c>
      <c r="FA574">
        <v>18234.6692307692</v>
      </c>
      <c r="FB574">
        <v>48.687</v>
      </c>
      <c r="FC574">
        <v>49.0524615384615</v>
      </c>
      <c r="FD574">
        <v>49.125</v>
      </c>
      <c r="FE574">
        <v>48.6153076923077</v>
      </c>
      <c r="FF574">
        <v>50.4806153846154</v>
      </c>
      <c r="FG574">
        <v>1955.15923076923</v>
      </c>
      <c r="FH574">
        <v>39.89</v>
      </c>
      <c r="FI574">
        <v>0</v>
      </c>
      <c r="FJ574">
        <v>1758486758.6</v>
      </c>
      <c r="FK574">
        <v>0</v>
      </c>
      <c r="FL574">
        <v>491.158730769231</v>
      </c>
      <c r="FM574">
        <v>1.17726493981176</v>
      </c>
      <c r="FN574">
        <v>24.3760682968451</v>
      </c>
      <c r="FO574">
        <v>10288.1615384615</v>
      </c>
      <c r="FP574">
        <v>15</v>
      </c>
      <c r="FQ574">
        <v>0</v>
      </c>
      <c r="FR574" t="s">
        <v>441</v>
      </c>
      <c r="FS574">
        <v>1747249705.1</v>
      </c>
      <c r="FT574">
        <v>1747249711.1</v>
      </c>
      <c r="FU574">
        <v>0</v>
      </c>
      <c r="FV574">
        <v>0.871</v>
      </c>
      <c r="FW574">
        <v>0.066</v>
      </c>
      <c r="FX574">
        <v>5.486</v>
      </c>
      <c r="FY574">
        <v>0.145</v>
      </c>
      <c r="FZ574">
        <v>420</v>
      </c>
      <c r="GA574">
        <v>16</v>
      </c>
      <c r="GB574">
        <v>0.27</v>
      </c>
      <c r="GC574">
        <v>0.16</v>
      </c>
      <c r="GD574">
        <v>-38.8192523809524</v>
      </c>
      <c r="GE574">
        <v>1.82071168831168</v>
      </c>
      <c r="GF574">
        <v>0.518556607204346</v>
      </c>
      <c r="GG574">
        <v>0</v>
      </c>
      <c r="GH574">
        <v>491.156088235294</v>
      </c>
      <c r="GI574">
        <v>0.347303279039985</v>
      </c>
      <c r="GJ574">
        <v>0.208500157659277</v>
      </c>
      <c r="GK574">
        <v>-1</v>
      </c>
      <c r="GL574">
        <v>1.93641380952381</v>
      </c>
      <c r="GM574">
        <v>-0.181787532467532</v>
      </c>
      <c r="GN574">
        <v>0.0209777815514621</v>
      </c>
      <c r="GO574">
        <v>0</v>
      </c>
      <c r="GP574">
        <v>0</v>
      </c>
      <c r="GQ574">
        <v>2</v>
      </c>
      <c r="GR574" t="s">
        <v>467</v>
      </c>
      <c r="GS574">
        <v>3.12559</v>
      </c>
      <c r="GT574">
        <v>2.66087</v>
      </c>
      <c r="GU574">
        <v>0.185042</v>
      </c>
      <c r="GV574">
        <v>0.188914</v>
      </c>
      <c r="GW574">
        <v>0.0986909</v>
      </c>
      <c r="GX574">
        <v>0.093208</v>
      </c>
      <c r="GY574">
        <v>21061.4</v>
      </c>
      <c r="GZ574">
        <v>19799.9</v>
      </c>
      <c r="HA574">
        <v>23110.1</v>
      </c>
      <c r="HB574">
        <v>23768.1</v>
      </c>
      <c r="HC574">
        <v>35507.5</v>
      </c>
      <c r="HD574">
        <v>35682.7</v>
      </c>
      <c r="HE574">
        <v>41665.3</v>
      </c>
      <c r="HF574">
        <v>42384.7</v>
      </c>
      <c r="HG574">
        <v>1.90807</v>
      </c>
      <c r="HH574">
        <v>1.80163</v>
      </c>
      <c r="HI574">
        <v>0.166699</v>
      </c>
      <c r="HJ574">
        <v>0</v>
      </c>
      <c r="HK574">
        <v>27.2722</v>
      </c>
      <c r="HL574">
        <v>999.9</v>
      </c>
      <c r="HM574">
        <v>51.593</v>
      </c>
      <c r="HN574">
        <v>30.665</v>
      </c>
      <c r="HO574">
        <v>25.3953</v>
      </c>
      <c r="HP574">
        <v>53.4732</v>
      </c>
      <c r="HQ574">
        <v>42.6963</v>
      </c>
      <c r="HR574">
        <v>1</v>
      </c>
      <c r="HS574">
        <v>0.0280843</v>
      </c>
      <c r="HT574">
        <v>0.584632</v>
      </c>
      <c r="HU574">
        <v>20.2164</v>
      </c>
      <c r="HV574">
        <v>5.23182</v>
      </c>
      <c r="HW574">
        <v>11.992</v>
      </c>
      <c r="HX574">
        <v>4.95565</v>
      </c>
      <c r="HY574">
        <v>3.30385</v>
      </c>
      <c r="HZ574">
        <v>999.9</v>
      </c>
      <c r="IA574">
        <v>9999</v>
      </c>
      <c r="IB574">
        <v>9999</v>
      </c>
      <c r="IC574">
        <v>9999</v>
      </c>
      <c r="ID574">
        <v>1.86859</v>
      </c>
      <c r="IE574">
        <v>1.86429</v>
      </c>
      <c r="IF574">
        <v>1.87183</v>
      </c>
      <c r="IG574">
        <v>1.86278</v>
      </c>
      <c r="IH574">
        <v>1.86218</v>
      </c>
      <c r="II574">
        <v>1.86859</v>
      </c>
      <c r="IJ574">
        <v>1.85881</v>
      </c>
      <c r="IK574">
        <v>1.86509</v>
      </c>
      <c r="IL574">
        <v>5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7.46</v>
      </c>
      <c r="IZ574">
        <v>0.3238</v>
      </c>
      <c r="JA574">
        <v>4.24591870636989</v>
      </c>
      <c r="JB574">
        <v>0.00406324532283829</v>
      </c>
      <c r="JC574">
        <v>-1.45373754250553e-06</v>
      </c>
      <c r="JD574">
        <v>2.45784242640463e-10</v>
      </c>
      <c r="JE574">
        <v>0.0444475935836347</v>
      </c>
      <c r="JF574">
        <v>0.00491888386651684</v>
      </c>
      <c r="JG574">
        <v>0.000226889049496401</v>
      </c>
      <c r="JH574">
        <v>4.01595507822366e-06</v>
      </c>
      <c r="JI574">
        <v>-0</v>
      </c>
      <c r="JJ574">
        <v>2035</v>
      </c>
      <c r="JK574">
        <v>2</v>
      </c>
      <c r="JL574">
        <v>30</v>
      </c>
      <c r="JM574">
        <v>187284.2</v>
      </c>
      <c r="JN574">
        <v>187284.1</v>
      </c>
      <c r="JO574">
        <v>2.48779</v>
      </c>
      <c r="JP574">
        <v>2.34497</v>
      </c>
      <c r="JQ574">
        <v>1.4978</v>
      </c>
      <c r="JR574">
        <v>2.32544</v>
      </c>
      <c r="JS574">
        <v>1.54419</v>
      </c>
      <c r="JT574">
        <v>2.3645</v>
      </c>
      <c r="JU574">
        <v>36.105</v>
      </c>
      <c r="JV574">
        <v>24.1225</v>
      </c>
      <c r="JW574">
        <v>18</v>
      </c>
      <c r="JX574">
        <v>547.575</v>
      </c>
      <c r="JY574">
        <v>423.166</v>
      </c>
      <c r="JZ574">
        <v>26.0123</v>
      </c>
      <c r="KA574">
        <v>27.9218</v>
      </c>
      <c r="KB574">
        <v>30</v>
      </c>
      <c r="KC574">
        <v>27.8738</v>
      </c>
      <c r="KD574">
        <v>27.9004</v>
      </c>
      <c r="KE574">
        <v>49.8012</v>
      </c>
      <c r="KF574">
        <v>29.2628</v>
      </c>
      <c r="KG574">
        <v>57.3521</v>
      </c>
      <c r="KH574">
        <v>26.014</v>
      </c>
      <c r="KI574">
        <v>1274.17</v>
      </c>
      <c r="KJ574">
        <v>21.285</v>
      </c>
      <c r="KK574">
        <v>93.3816</v>
      </c>
      <c r="KL574">
        <v>98.7809</v>
      </c>
    </row>
    <row r="575" spans="1:298">
      <c r="A575">
        <v>559</v>
      </c>
      <c r="B575">
        <v>1758486762.1</v>
      </c>
      <c r="C575">
        <v>17434</v>
      </c>
      <c r="D575" t="s">
        <v>1566</v>
      </c>
      <c r="E575" t="s">
        <v>1567</v>
      </c>
      <c r="F575">
        <v>5</v>
      </c>
      <c r="G575" t="s">
        <v>436</v>
      </c>
      <c r="H575" t="s">
        <v>1413</v>
      </c>
      <c r="I575" t="s">
        <v>438</v>
      </c>
      <c r="J575">
        <v>1758486753.94615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1284.89827612121</v>
      </c>
      <c r="AL575">
        <v>1255.93096969697</v>
      </c>
      <c r="AM575">
        <v>3.21569696969685</v>
      </c>
      <c r="AN575">
        <v>63.94</v>
      </c>
      <c r="AO575">
        <f>(AQ575 - AP575 + DZ575*1E3/(8.314*(EB575+273.15)) * AS575/DY575 * AR575) * DY575/(100*DM575) * 1000/(1000 - AQ575)</f>
        <v>0</v>
      </c>
      <c r="AP575">
        <v>21.2810611862887</v>
      </c>
      <c r="AQ575">
        <v>23.1987244755245</v>
      </c>
      <c r="AR575">
        <v>-3.52752590772522e-06</v>
      </c>
      <c r="AS575">
        <v>94.9993966536346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3.46</v>
      </c>
      <c r="DN575">
        <v>0.5</v>
      </c>
      <c r="DO575" t="s">
        <v>440</v>
      </c>
      <c r="DP575">
        <v>2</v>
      </c>
      <c r="DQ575" t="b">
        <v>1</v>
      </c>
      <c r="DR575">
        <v>1758486753.94615</v>
      </c>
      <c r="DS575">
        <v>1203.80615384615</v>
      </c>
      <c r="DT575">
        <v>1242.45846153846</v>
      </c>
      <c r="DU575">
        <v>23.1987846153846</v>
      </c>
      <c r="DV575">
        <v>21.2796</v>
      </c>
      <c r="DW575">
        <v>1196.35846153846</v>
      </c>
      <c r="DX575">
        <v>22.8750461538461</v>
      </c>
      <c r="DY575">
        <v>500.003153846154</v>
      </c>
      <c r="DZ575">
        <v>89.9115230769231</v>
      </c>
      <c r="EA575">
        <v>0.0354750307692308</v>
      </c>
      <c r="EB575">
        <v>29.6020076923077</v>
      </c>
      <c r="EC575">
        <v>29.9973769230769</v>
      </c>
      <c r="ED575">
        <v>999.9</v>
      </c>
      <c r="EE575">
        <v>0</v>
      </c>
      <c r="EF575">
        <v>0</v>
      </c>
      <c r="EG575">
        <v>10014.7030769231</v>
      </c>
      <c r="EH575">
        <v>0</v>
      </c>
      <c r="EI575">
        <v>12.2337153846154</v>
      </c>
      <c r="EJ575">
        <v>-38.6509384615385</v>
      </c>
      <c r="EK575">
        <v>1232.39692307692</v>
      </c>
      <c r="EL575">
        <v>1269.47307692308</v>
      </c>
      <c r="EM575">
        <v>1.91919615384615</v>
      </c>
      <c r="EN575">
        <v>1242.45846153846</v>
      </c>
      <c r="EO575">
        <v>21.2796</v>
      </c>
      <c r="EP575">
        <v>2.08583923076923</v>
      </c>
      <c r="EQ575">
        <v>1.91328153846154</v>
      </c>
      <c r="ER575">
        <v>18.1114692307692</v>
      </c>
      <c r="ES575">
        <v>16.7443769230769</v>
      </c>
      <c r="ET575">
        <v>2000.00461538462</v>
      </c>
      <c r="EU575">
        <v>0.980004076923077</v>
      </c>
      <c r="EV575">
        <v>0.0199959923076923</v>
      </c>
      <c r="EW575">
        <v>0</v>
      </c>
      <c r="EX575">
        <v>491.296</v>
      </c>
      <c r="EY575">
        <v>5.00016</v>
      </c>
      <c r="EZ575">
        <v>10289.8615384615</v>
      </c>
      <c r="FA575">
        <v>18234.2692307692</v>
      </c>
      <c r="FB575">
        <v>48.6822307692308</v>
      </c>
      <c r="FC575">
        <v>49.0381538461538</v>
      </c>
      <c r="FD575">
        <v>49.1201538461538</v>
      </c>
      <c r="FE575">
        <v>48.6153076923077</v>
      </c>
      <c r="FF575">
        <v>50.4660769230769</v>
      </c>
      <c r="FG575">
        <v>1955.11461538462</v>
      </c>
      <c r="FH575">
        <v>39.89</v>
      </c>
      <c r="FI575">
        <v>0</v>
      </c>
      <c r="FJ575">
        <v>1758486763.4</v>
      </c>
      <c r="FK575">
        <v>0</v>
      </c>
      <c r="FL575">
        <v>491.247384615385</v>
      </c>
      <c r="FM575">
        <v>1.53606836046855</v>
      </c>
      <c r="FN575">
        <v>24.8376067878536</v>
      </c>
      <c r="FO575">
        <v>10290.0269230769</v>
      </c>
      <c r="FP575">
        <v>15</v>
      </c>
      <c r="FQ575">
        <v>0</v>
      </c>
      <c r="FR575" t="s">
        <v>441</v>
      </c>
      <c r="FS575">
        <v>1747249705.1</v>
      </c>
      <c r="FT575">
        <v>1747249711.1</v>
      </c>
      <c r="FU575">
        <v>0</v>
      </c>
      <c r="FV575">
        <v>0.871</v>
      </c>
      <c r="FW575">
        <v>0.066</v>
      </c>
      <c r="FX575">
        <v>5.486</v>
      </c>
      <c r="FY575">
        <v>0.145</v>
      </c>
      <c r="FZ575">
        <v>420</v>
      </c>
      <c r="GA575">
        <v>16</v>
      </c>
      <c r="GB575">
        <v>0.27</v>
      </c>
      <c r="GC575">
        <v>0.16</v>
      </c>
      <c r="GD575">
        <v>-38.609515</v>
      </c>
      <c r="GE575">
        <v>2.25223308270681</v>
      </c>
      <c r="GF575">
        <v>0.604172651048522</v>
      </c>
      <c r="GG575">
        <v>0</v>
      </c>
      <c r="GH575">
        <v>491.191852941176</v>
      </c>
      <c r="GI575">
        <v>0.959923600376737</v>
      </c>
      <c r="GJ575">
        <v>0.232092543960243</v>
      </c>
      <c r="GK575">
        <v>-1</v>
      </c>
      <c r="GL575">
        <v>1.9222435</v>
      </c>
      <c r="GM575">
        <v>-0.0535339849624075</v>
      </c>
      <c r="GN575">
        <v>0.00757496354776709</v>
      </c>
      <c r="GO575">
        <v>1</v>
      </c>
      <c r="GP575">
        <v>1</v>
      </c>
      <c r="GQ575">
        <v>2</v>
      </c>
      <c r="GR575" t="s">
        <v>448</v>
      </c>
      <c r="GS575">
        <v>3.1255</v>
      </c>
      <c r="GT575">
        <v>2.66104</v>
      </c>
      <c r="GU575">
        <v>0.186579</v>
      </c>
      <c r="GV575">
        <v>0.190562</v>
      </c>
      <c r="GW575">
        <v>0.0986883</v>
      </c>
      <c r="GX575">
        <v>0.093215</v>
      </c>
      <c r="GY575">
        <v>21021.9</v>
      </c>
      <c r="GZ575">
        <v>19759.7</v>
      </c>
      <c r="HA575">
        <v>23110.3</v>
      </c>
      <c r="HB575">
        <v>23768.1</v>
      </c>
      <c r="HC575">
        <v>35508.1</v>
      </c>
      <c r="HD575">
        <v>35682.5</v>
      </c>
      <c r="HE575">
        <v>41665.8</v>
      </c>
      <c r="HF575">
        <v>42384.7</v>
      </c>
      <c r="HG575">
        <v>1.90803</v>
      </c>
      <c r="HH575">
        <v>1.80185</v>
      </c>
      <c r="HI575">
        <v>0.166647</v>
      </c>
      <c r="HJ575">
        <v>0</v>
      </c>
      <c r="HK575">
        <v>27.2653</v>
      </c>
      <c r="HL575">
        <v>999.9</v>
      </c>
      <c r="HM575">
        <v>51.593</v>
      </c>
      <c r="HN575">
        <v>30.645</v>
      </c>
      <c r="HO575">
        <v>25.3664</v>
      </c>
      <c r="HP575">
        <v>54.1732</v>
      </c>
      <c r="HQ575">
        <v>42.7204</v>
      </c>
      <c r="HR575">
        <v>1</v>
      </c>
      <c r="HS575">
        <v>0.0275076</v>
      </c>
      <c r="HT575">
        <v>-0.309733</v>
      </c>
      <c r="HU575">
        <v>20.2159</v>
      </c>
      <c r="HV575">
        <v>5.23241</v>
      </c>
      <c r="HW575">
        <v>11.992</v>
      </c>
      <c r="HX575">
        <v>4.9556</v>
      </c>
      <c r="HY575">
        <v>3.3038</v>
      </c>
      <c r="HZ575">
        <v>999.9</v>
      </c>
      <c r="IA575">
        <v>9999</v>
      </c>
      <c r="IB575">
        <v>9999</v>
      </c>
      <c r="IC575">
        <v>9999</v>
      </c>
      <c r="ID575">
        <v>1.86859</v>
      </c>
      <c r="IE575">
        <v>1.86426</v>
      </c>
      <c r="IF575">
        <v>1.87185</v>
      </c>
      <c r="IG575">
        <v>1.86278</v>
      </c>
      <c r="IH575">
        <v>1.86218</v>
      </c>
      <c r="II575">
        <v>1.86859</v>
      </c>
      <c r="IJ575">
        <v>1.85881</v>
      </c>
      <c r="IK575">
        <v>1.86509</v>
      </c>
      <c r="IL575">
        <v>5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7.49</v>
      </c>
      <c r="IZ575">
        <v>0.3237</v>
      </c>
      <c r="JA575">
        <v>4.24591870636989</v>
      </c>
      <c r="JB575">
        <v>0.00406324532283829</v>
      </c>
      <c r="JC575">
        <v>-1.45373754250553e-06</v>
      </c>
      <c r="JD575">
        <v>2.45784242640463e-10</v>
      </c>
      <c r="JE575">
        <v>0.0444475935836347</v>
      </c>
      <c r="JF575">
        <v>0.00491888386651684</v>
      </c>
      <c r="JG575">
        <v>0.000226889049496401</v>
      </c>
      <c r="JH575">
        <v>4.01595507822366e-06</v>
      </c>
      <c r="JI575">
        <v>-0</v>
      </c>
      <c r="JJ575">
        <v>2035</v>
      </c>
      <c r="JK575">
        <v>2</v>
      </c>
      <c r="JL575">
        <v>30</v>
      </c>
      <c r="JM575">
        <v>187284.3</v>
      </c>
      <c r="JN575">
        <v>187284.2</v>
      </c>
      <c r="JO575">
        <v>2.51343</v>
      </c>
      <c r="JP575">
        <v>2.34009</v>
      </c>
      <c r="JQ575">
        <v>1.4978</v>
      </c>
      <c r="JR575">
        <v>2.32544</v>
      </c>
      <c r="JS575">
        <v>1.54419</v>
      </c>
      <c r="JT575">
        <v>2.35352</v>
      </c>
      <c r="JU575">
        <v>36.105</v>
      </c>
      <c r="JV575">
        <v>24.1313</v>
      </c>
      <c r="JW575">
        <v>18</v>
      </c>
      <c r="JX575">
        <v>547.512</v>
      </c>
      <c r="JY575">
        <v>423.271</v>
      </c>
      <c r="JZ575">
        <v>26.0584</v>
      </c>
      <c r="KA575">
        <v>27.9189</v>
      </c>
      <c r="KB575">
        <v>29.9998</v>
      </c>
      <c r="KC575">
        <v>27.8703</v>
      </c>
      <c r="KD575">
        <v>27.8969</v>
      </c>
      <c r="KE575">
        <v>50.3128</v>
      </c>
      <c r="KF575">
        <v>29.2628</v>
      </c>
      <c r="KG575">
        <v>57.3521</v>
      </c>
      <c r="KH575">
        <v>26.2647</v>
      </c>
      <c r="KI575">
        <v>1287.76</v>
      </c>
      <c r="KJ575">
        <v>21.2854</v>
      </c>
      <c r="KK575">
        <v>93.3825</v>
      </c>
      <c r="KL575">
        <v>98.7809</v>
      </c>
    </row>
    <row r="576" spans="1:298">
      <c r="A576">
        <v>560</v>
      </c>
      <c r="B576">
        <v>1758486767.1</v>
      </c>
      <c r="C576">
        <v>17439</v>
      </c>
      <c r="D576" t="s">
        <v>1568</v>
      </c>
      <c r="E576" t="s">
        <v>1569</v>
      </c>
      <c r="F576">
        <v>5</v>
      </c>
      <c r="G576" t="s">
        <v>436</v>
      </c>
      <c r="H576" t="s">
        <v>1413</v>
      </c>
      <c r="I576" t="s">
        <v>438</v>
      </c>
      <c r="J576">
        <v>1758486758.94615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1302.76485787013</v>
      </c>
      <c r="AL576">
        <v>1273.41096969697</v>
      </c>
      <c r="AM576">
        <v>3.4866493506493</v>
      </c>
      <c r="AN576">
        <v>63.94</v>
      </c>
      <c r="AO576">
        <f>(AQ576 - AP576 + DZ576*1E3/(8.314*(EB576+273.15)) * AS576/DY576 * AR576) * DY576/(100*DM576) * 1000/(1000 - AQ576)</f>
        <v>0</v>
      </c>
      <c r="AP576">
        <v>21.2825501332537</v>
      </c>
      <c r="AQ576">
        <v>23.1932552447553</v>
      </c>
      <c r="AR576">
        <v>-1.10953541026885e-05</v>
      </c>
      <c r="AS576">
        <v>94.9993966536346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3.46</v>
      </c>
      <c r="DN576">
        <v>0.5</v>
      </c>
      <c r="DO576" t="s">
        <v>440</v>
      </c>
      <c r="DP576">
        <v>2</v>
      </c>
      <c r="DQ576" t="b">
        <v>1</v>
      </c>
      <c r="DR576">
        <v>1758486758.94615</v>
      </c>
      <c r="DS576">
        <v>1220.24230769231</v>
      </c>
      <c r="DT576">
        <v>1258.73615384615</v>
      </c>
      <c r="DU576">
        <v>23.1980692307692</v>
      </c>
      <c r="DV576">
        <v>21.2812</v>
      </c>
      <c r="DW576">
        <v>1212.76769230769</v>
      </c>
      <c r="DX576">
        <v>22.8743307692308</v>
      </c>
      <c r="DY576">
        <v>500.042461538461</v>
      </c>
      <c r="DZ576">
        <v>89.9116153846154</v>
      </c>
      <c r="EA576">
        <v>0.0354179461538462</v>
      </c>
      <c r="EB576">
        <v>29.5950307692308</v>
      </c>
      <c r="EC576">
        <v>29.9930692307692</v>
      </c>
      <c r="ED576">
        <v>999.9</v>
      </c>
      <c r="EE576">
        <v>0</v>
      </c>
      <c r="EF576">
        <v>0</v>
      </c>
      <c r="EG576">
        <v>10019.9946153846</v>
      </c>
      <c r="EH576">
        <v>0</v>
      </c>
      <c r="EI576">
        <v>12.2296538461538</v>
      </c>
      <c r="EJ576">
        <v>-38.4928076923077</v>
      </c>
      <c r="EK576">
        <v>1249.22076923077</v>
      </c>
      <c r="EL576">
        <v>1286.10692307692</v>
      </c>
      <c r="EM576">
        <v>1.91687384615385</v>
      </c>
      <c r="EN576">
        <v>1258.73615384615</v>
      </c>
      <c r="EO576">
        <v>21.2812</v>
      </c>
      <c r="EP576">
        <v>2.08577538461538</v>
      </c>
      <c r="EQ576">
        <v>1.91342615384615</v>
      </c>
      <c r="ER576">
        <v>18.1109769230769</v>
      </c>
      <c r="ES576">
        <v>16.7455769230769</v>
      </c>
      <c r="ET576">
        <v>1999.98384615385</v>
      </c>
      <c r="EU576">
        <v>0.980003923076923</v>
      </c>
      <c r="EV576">
        <v>0.0199962076923077</v>
      </c>
      <c r="EW576">
        <v>0</v>
      </c>
      <c r="EX576">
        <v>491.383692307692</v>
      </c>
      <c r="EY576">
        <v>5.00016</v>
      </c>
      <c r="EZ576">
        <v>10291.7769230769</v>
      </c>
      <c r="FA576">
        <v>18234.0846153846</v>
      </c>
      <c r="FB576">
        <v>48.6774615384615</v>
      </c>
      <c r="FC576">
        <v>49.0333846153846</v>
      </c>
      <c r="FD576">
        <v>49.1153076923077</v>
      </c>
      <c r="FE576">
        <v>48.5959230769231</v>
      </c>
      <c r="FF576">
        <v>50.4466923076923</v>
      </c>
      <c r="FG576">
        <v>1955.09384615385</v>
      </c>
      <c r="FH576">
        <v>39.89</v>
      </c>
      <c r="FI576">
        <v>0</v>
      </c>
      <c r="FJ576">
        <v>1758486768.2</v>
      </c>
      <c r="FK576">
        <v>0</v>
      </c>
      <c r="FL576">
        <v>491.361923076923</v>
      </c>
      <c r="FM576">
        <v>1.1617093985229</v>
      </c>
      <c r="FN576">
        <v>27.1760683745562</v>
      </c>
      <c r="FO576">
        <v>10292.0730769231</v>
      </c>
      <c r="FP576">
        <v>15</v>
      </c>
      <c r="FQ576">
        <v>0</v>
      </c>
      <c r="FR576" t="s">
        <v>441</v>
      </c>
      <c r="FS576">
        <v>1747249705.1</v>
      </c>
      <c r="FT576">
        <v>1747249711.1</v>
      </c>
      <c r="FU576">
        <v>0</v>
      </c>
      <c r="FV576">
        <v>0.871</v>
      </c>
      <c r="FW576">
        <v>0.066</v>
      </c>
      <c r="FX576">
        <v>5.486</v>
      </c>
      <c r="FY576">
        <v>0.145</v>
      </c>
      <c r="FZ576">
        <v>420</v>
      </c>
      <c r="GA576">
        <v>16</v>
      </c>
      <c r="GB576">
        <v>0.27</v>
      </c>
      <c r="GC576">
        <v>0.16</v>
      </c>
      <c r="GD576">
        <v>-38.7120523809524</v>
      </c>
      <c r="GE576">
        <v>1.70204415584418</v>
      </c>
      <c r="GF576">
        <v>0.604404541770972</v>
      </c>
      <c r="GG576">
        <v>0</v>
      </c>
      <c r="GH576">
        <v>491.289352941176</v>
      </c>
      <c r="GI576">
        <v>1.32161955018628</v>
      </c>
      <c r="GJ576">
        <v>0.258202939149552</v>
      </c>
      <c r="GK576">
        <v>-1</v>
      </c>
      <c r="GL576">
        <v>1.9179219047619</v>
      </c>
      <c r="GM576">
        <v>-0.02844311688312</v>
      </c>
      <c r="GN576">
        <v>0.00326831632648636</v>
      </c>
      <c r="GO576">
        <v>1</v>
      </c>
      <c r="GP576">
        <v>1</v>
      </c>
      <c r="GQ576">
        <v>2</v>
      </c>
      <c r="GR576" t="s">
        <v>448</v>
      </c>
      <c r="GS576">
        <v>3.12555</v>
      </c>
      <c r="GT576">
        <v>2.66105</v>
      </c>
      <c r="GU576">
        <v>0.188174</v>
      </c>
      <c r="GV576">
        <v>0.192009</v>
      </c>
      <c r="GW576">
        <v>0.0986783</v>
      </c>
      <c r="GX576">
        <v>0.0932168</v>
      </c>
      <c r="GY576">
        <v>20980.8</v>
      </c>
      <c r="GZ576">
        <v>19724.7</v>
      </c>
      <c r="HA576">
        <v>23110.4</v>
      </c>
      <c r="HB576">
        <v>23768.4</v>
      </c>
      <c r="HC576">
        <v>35508.7</v>
      </c>
      <c r="HD576">
        <v>35682.8</v>
      </c>
      <c r="HE576">
        <v>41665.9</v>
      </c>
      <c r="HF576">
        <v>42384.9</v>
      </c>
      <c r="HG576">
        <v>1.90805</v>
      </c>
      <c r="HH576">
        <v>1.80215</v>
      </c>
      <c r="HI576">
        <v>0.167832</v>
      </c>
      <c r="HJ576">
        <v>0</v>
      </c>
      <c r="HK576">
        <v>27.2607</v>
      </c>
      <c r="HL576">
        <v>999.9</v>
      </c>
      <c r="HM576">
        <v>51.593</v>
      </c>
      <c r="HN576">
        <v>30.645</v>
      </c>
      <c r="HO576">
        <v>25.3676</v>
      </c>
      <c r="HP576">
        <v>54.0032</v>
      </c>
      <c r="HQ576">
        <v>42.6362</v>
      </c>
      <c r="HR576">
        <v>1</v>
      </c>
      <c r="HS576">
        <v>0.0268547</v>
      </c>
      <c r="HT576">
        <v>-0.0379412</v>
      </c>
      <c r="HU576">
        <v>20.2176</v>
      </c>
      <c r="HV576">
        <v>5.23286</v>
      </c>
      <c r="HW576">
        <v>11.992</v>
      </c>
      <c r="HX576">
        <v>4.95565</v>
      </c>
      <c r="HY576">
        <v>3.30387</v>
      </c>
      <c r="HZ576">
        <v>999.9</v>
      </c>
      <c r="IA576">
        <v>9999</v>
      </c>
      <c r="IB576">
        <v>9999</v>
      </c>
      <c r="IC576">
        <v>9999</v>
      </c>
      <c r="ID576">
        <v>1.86858</v>
      </c>
      <c r="IE576">
        <v>1.86424</v>
      </c>
      <c r="IF576">
        <v>1.87186</v>
      </c>
      <c r="IG576">
        <v>1.86277</v>
      </c>
      <c r="IH576">
        <v>1.86218</v>
      </c>
      <c r="II576">
        <v>1.86859</v>
      </c>
      <c r="IJ576">
        <v>1.85881</v>
      </c>
      <c r="IK576">
        <v>1.86511</v>
      </c>
      <c r="IL576">
        <v>5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7.52</v>
      </c>
      <c r="IZ576">
        <v>0.3237</v>
      </c>
      <c r="JA576">
        <v>4.24591870636989</v>
      </c>
      <c r="JB576">
        <v>0.00406324532283829</v>
      </c>
      <c r="JC576">
        <v>-1.45373754250553e-06</v>
      </c>
      <c r="JD576">
        <v>2.45784242640463e-10</v>
      </c>
      <c r="JE576">
        <v>0.0444475935836347</v>
      </c>
      <c r="JF576">
        <v>0.00491888386651684</v>
      </c>
      <c r="JG576">
        <v>0.000226889049496401</v>
      </c>
      <c r="JH576">
        <v>4.01595507822366e-06</v>
      </c>
      <c r="JI576">
        <v>-0</v>
      </c>
      <c r="JJ576">
        <v>2035</v>
      </c>
      <c r="JK576">
        <v>2</v>
      </c>
      <c r="JL576">
        <v>30</v>
      </c>
      <c r="JM576">
        <v>187284.4</v>
      </c>
      <c r="JN576">
        <v>187284.3</v>
      </c>
      <c r="JO576">
        <v>2.53662</v>
      </c>
      <c r="JP576">
        <v>2.34863</v>
      </c>
      <c r="JQ576">
        <v>1.49902</v>
      </c>
      <c r="JR576">
        <v>2.32544</v>
      </c>
      <c r="JS576">
        <v>1.54419</v>
      </c>
      <c r="JT576">
        <v>2.30957</v>
      </c>
      <c r="JU576">
        <v>36.105</v>
      </c>
      <c r="JV576">
        <v>24.1225</v>
      </c>
      <c r="JW576">
        <v>18</v>
      </c>
      <c r="JX576">
        <v>547.498</v>
      </c>
      <c r="JY576">
        <v>423.425</v>
      </c>
      <c r="JZ576">
        <v>26.2685</v>
      </c>
      <c r="KA576">
        <v>27.9159</v>
      </c>
      <c r="KB576">
        <v>29.9995</v>
      </c>
      <c r="KC576">
        <v>27.8668</v>
      </c>
      <c r="KD576">
        <v>27.894</v>
      </c>
      <c r="KE576">
        <v>50.8906</v>
      </c>
      <c r="KF576">
        <v>29.2628</v>
      </c>
      <c r="KG576">
        <v>57.3521</v>
      </c>
      <c r="KH576">
        <v>26.2749</v>
      </c>
      <c r="KI576">
        <v>1308.09</v>
      </c>
      <c r="KJ576">
        <v>21.2884</v>
      </c>
      <c r="KK576">
        <v>93.3828</v>
      </c>
      <c r="KL576">
        <v>98.7817</v>
      </c>
    </row>
    <row r="577" spans="1:298">
      <c r="A577">
        <v>561</v>
      </c>
      <c r="B577">
        <v>1758486772.1</v>
      </c>
      <c r="C577">
        <v>17444</v>
      </c>
      <c r="D577" t="s">
        <v>1570</v>
      </c>
      <c r="E577" t="s">
        <v>1571</v>
      </c>
      <c r="F577">
        <v>5</v>
      </c>
      <c r="G577" t="s">
        <v>436</v>
      </c>
      <c r="H577" t="s">
        <v>1413</v>
      </c>
      <c r="I577" t="s">
        <v>438</v>
      </c>
      <c r="J577">
        <v>1758486763.94615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1318.76960578355</v>
      </c>
      <c r="AL577">
        <v>1289.66581818182</v>
      </c>
      <c r="AM577">
        <v>3.23580086580067</v>
      </c>
      <c r="AN577">
        <v>63.94</v>
      </c>
      <c r="AO577">
        <f>(AQ577 - AP577 + DZ577*1E3/(8.314*(EB577+273.15)) * AS577/DY577 * AR577) * DY577/(100*DM577) * 1000/(1000 - AQ577)</f>
        <v>0</v>
      </c>
      <c r="AP577">
        <v>21.2829790381047</v>
      </c>
      <c r="AQ577">
        <v>23.1936146853147</v>
      </c>
      <c r="AR577">
        <v>-6.00512473108099e-06</v>
      </c>
      <c r="AS577">
        <v>94.9993966536346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3.46</v>
      </c>
      <c r="DN577">
        <v>0.5</v>
      </c>
      <c r="DO577" t="s">
        <v>440</v>
      </c>
      <c r="DP577">
        <v>2</v>
      </c>
      <c r="DQ577" t="b">
        <v>1</v>
      </c>
      <c r="DR577">
        <v>1758486763.94615</v>
      </c>
      <c r="DS577">
        <v>1236.50461538462</v>
      </c>
      <c r="DT577">
        <v>1275.01076923077</v>
      </c>
      <c r="DU577">
        <v>23.1961384615385</v>
      </c>
      <c r="DV577">
        <v>21.2822769230769</v>
      </c>
      <c r="DW577">
        <v>1229.00538461538</v>
      </c>
      <c r="DX577">
        <v>22.8724461538462</v>
      </c>
      <c r="DY577">
        <v>500.022846153846</v>
      </c>
      <c r="DZ577">
        <v>89.9116076923077</v>
      </c>
      <c r="EA577">
        <v>0.0354986153846154</v>
      </c>
      <c r="EB577">
        <v>29.5929846153846</v>
      </c>
      <c r="EC577">
        <v>29.9904153846154</v>
      </c>
      <c r="ED577">
        <v>999.9</v>
      </c>
      <c r="EE577">
        <v>0</v>
      </c>
      <c r="EF577">
        <v>0</v>
      </c>
      <c r="EG577">
        <v>9998.26230769231</v>
      </c>
      <c r="EH577">
        <v>0</v>
      </c>
      <c r="EI577">
        <v>12.2258</v>
      </c>
      <c r="EJ577">
        <v>-38.5059461538462</v>
      </c>
      <c r="EK577">
        <v>1265.86692307692</v>
      </c>
      <c r="EL577">
        <v>1302.73692307692</v>
      </c>
      <c r="EM577">
        <v>1.91387384615385</v>
      </c>
      <c r="EN577">
        <v>1275.01076923077</v>
      </c>
      <c r="EO577">
        <v>21.2822769230769</v>
      </c>
      <c r="EP577">
        <v>2.08560307692308</v>
      </c>
      <c r="EQ577">
        <v>1.91352384615385</v>
      </c>
      <c r="ER577">
        <v>18.1096461538462</v>
      </c>
      <c r="ES577">
        <v>16.7463615384615</v>
      </c>
      <c r="ET577">
        <v>2000.00692307692</v>
      </c>
      <c r="EU577">
        <v>0.980004076923077</v>
      </c>
      <c r="EV577">
        <v>0.0199959923076923</v>
      </c>
      <c r="EW577">
        <v>0</v>
      </c>
      <c r="EX577">
        <v>491.424461538461</v>
      </c>
      <c r="EY577">
        <v>5.00016</v>
      </c>
      <c r="EZ577">
        <v>10293.9153846154</v>
      </c>
      <c r="FA577">
        <v>18234.3</v>
      </c>
      <c r="FB577">
        <v>48.6583846153846</v>
      </c>
      <c r="FC577">
        <v>49.0190769230769</v>
      </c>
      <c r="FD577">
        <v>49.0959230769231</v>
      </c>
      <c r="FE577">
        <v>48.5862307692308</v>
      </c>
      <c r="FF577">
        <v>50.4418461538462</v>
      </c>
      <c r="FG577">
        <v>1955.11692307692</v>
      </c>
      <c r="FH577">
        <v>39.89</v>
      </c>
      <c r="FI577">
        <v>0</v>
      </c>
      <c r="FJ577">
        <v>1758486773.6</v>
      </c>
      <c r="FK577">
        <v>0</v>
      </c>
      <c r="FL577">
        <v>491.44</v>
      </c>
      <c r="FM577">
        <v>0.930999988106653</v>
      </c>
      <c r="FN577">
        <v>26.5923077796895</v>
      </c>
      <c r="FO577">
        <v>10294.408</v>
      </c>
      <c r="FP577">
        <v>15</v>
      </c>
      <c r="FQ577">
        <v>0</v>
      </c>
      <c r="FR577" t="s">
        <v>441</v>
      </c>
      <c r="FS577">
        <v>1747249705.1</v>
      </c>
      <c r="FT577">
        <v>1747249711.1</v>
      </c>
      <c r="FU577">
        <v>0</v>
      </c>
      <c r="FV577">
        <v>0.871</v>
      </c>
      <c r="FW577">
        <v>0.066</v>
      </c>
      <c r="FX577">
        <v>5.486</v>
      </c>
      <c r="FY577">
        <v>0.145</v>
      </c>
      <c r="FZ577">
        <v>420</v>
      </c>
      <c r="GA577">
        <v>16</v>
      </c>
      <c r="GB577">
        <v>0.27</v>
      </c>
      <c r="GC577">
        <v>0.16</v>
      </c>
      <c r="GD577">
        <v>-38.438355</v>
      </c>
      <c r="GE577">
        <v>-1.5589759398496</v>
      </c>
      <c r="GF577">
        <v>0.555960829083309</v>
      </c>
      <c r="GG577">
        <v>0</v>
      </c>
      <c r="GH577">
        <v>491.379441176471</v>
      </c>
      <c r="GI577">
        <v>0.861405645928424</v>
      </c>
      <c r="GJ577">
        <v>0.229835131597117</v>
      </c>
      <c r="GK577">
        <v>-1</v>
      </c>
      <c r="GL577">
        <v>1.915392</v>
      </c>
      <c r="GM577">
        <v>-0.0393735338345866</v>
      </c>
      <c r="GN577">
        <v>0.0039050923164504</v>
      </c>
      <c r="GO577">
        <v>1</v>
      </c>
      <c r="GP577">
        <v>1</v>
      </c>
      <c r="GQ577">
        <v>2</v>
      </c>
      <c r="GR577" t="s">
        <v>448</v>
      </c>
      <c r="GS577">
        <v>3.12566</v>
      </c>
      <c r="GT577">
        <v>2.66119</v>
      </c>
      <c r="GU577">
        <v>0.189685</v>
      </c>
      <c r="GV577">
        <v>0.19365</v>
      </c>
      <c r="GW577">
        <v>0.0986668</v>
      </c>
      <c r="GX577">
        <v>0.09322</v>
      </c>
      <c r="GY577">
        <v>20942.2</v>
      </c>
      <c r="GZ577">
        <v>19684.6</v>
      </c>
      <c r="HA577">
        <v>23110.9</v>
      </c>
      <c r="HB577">
        <v>23768.4</v>
      </c>
      <c r="HC577">
        <v>35509.9</v>
      </c>
      <c r="HD577">
        <v>35682.8</v>
      </c>
      <c r="HE577">
        <v>41666.6</v>
      </c>
      <c r="HF577">
        <v>42384.9</v>
      </c>
      <c r="HG577">
        <v>1.90825</v>
      </c>
      <c r="HH577">
        <v>1.80193</v>
      </c>
      <c r="HI577">
        <v>0.167899</v>
      </c>
      <c r="HJ577">
        <v>0</v>
      </c>
      <c r="HK577">
        <v>27.2567</v>
      </c>
      <c r="HL577">
        <v>999.9</v>
      </c>
      <c r="HM577">
        <v>51.593</v>
      </c>
      <c r="HN577">
        <v>30.645</v>
      </c>
      <c r="HO577">
        <v>25.3684</v>
      </c>
      <c r="HP577">
        <v>53.9232</v>
      </c>
      <c r="HQ577">
        <v>42.5441</v>
      </c>
      <c r="HR577">
        <v>1</v>
      </c>
      <c r="HS577">
        <v>0.0266082</v>
      </c>
      <c r="HT577">
        <v>0.201803</v>
      </c>
      <c r="HU577">
        <v>20.2176</v>
      </c>
      <c r="HV577">
        <v>5.23316</v>
      </c>
      <c r="HW577">
        <v>11.992</v>
      </c>
      <c r="HX577">
        <v>4.9557</v>
      </c>
      <c r="HY577">
        <v>3.30387</v>
      </c>
      <c r="HZ577">
        <v>999.9</v>
      </c>
      <c r="IA577">
        <v>9999</v>
      </c>
      <c r="IB577">
        <v>9999</v>
      </c>
      <c r="IC577">
        <v>9999</v>
      </c>
      <c r="ID577">
        <v>1.86859</v>
      </c>
      <c r="IE577">
        <v>1.86424</v>
      </c>
      <c r="IF577">
        <v>1.87183</v>
      </c>
      <c r="IG577">
        <v>1.86276</v>
      </c>
      <c r="IH577">
        <v>1.86218</v>
      </c>
      <c r="II577">
        <v>1.86859</v>
      </c>
      <c r="IJ577">
        <v>1.8588</v>
      </c>
      <c r="IK577">
        <v>1.86509</v>
      </c>
      <c r="IL577">
        <v>5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7.54</v>
      </c>
      <c r="IZ577">
        <v>0.3236</v>
      </c>
      <c r="JA577">
        <v>4.24591870636989</v>
      </c>
      <c r="JB577">
        <v>0.00406324532283829</v>
      </c>
      <c r="JC577">
        <v>-1.45373754250553e-06</v>
      </c>
      <c r="JD577">
        <v>2.45784242640463e-10</v>
      </c>
      <c r="JE577">
        <v>0.0444475935836347</v>
      </c>
      <c r="JF577">
        <v>0.00491888386651684</v>
      </c>
      <c r="JG577">
        <v>0.000226889049496401</v>
      </c>
      <c r="JH577">
        <v>4.01595507822366e-06</v>
      </c>
      <c r="JI577">
        <v>-0</v>
      </c>
      <c r="JJ577">
        <v>2035</v>
      </c>
      <c r="JK577">
        <v>2</v>
      </c>
      <c r="JL577">
        <v>30</v>
      </c>
      <c r="JM577">
        <v>187284.5</v>
      </c>
      <c r="JN577">
        <v>187284.4</v>
      </c>
      <c r="JO577">
        <v>2.56958</v>
      </c>
      <c r="JP577">
        <v>2.35718</v>
      </c>
      <c r="JQ577">
        <v>1.49902</v>
      </c>
      <c r="JR577">
        <v>2.32544</v>
      </c>
      <c r="JS577">
        <v>1.54419</v>
      </c>
      <c r="JT577">
        <v>2.27905</v>
      </c>
      <c r="JU577">
        <v>36.105</v>
      </c>
      <c r="JV577">
        <v>24.1138</v>
      </c>
      <c r="JW577">
        <v>18</v>
      </c>
      <c r="JX577">
        <v>547.598</v>
      </c>
      <c r="JY577">
        <v>423.268</v>
      </c>
      <c r="JZ577">
        <v>26.3071</v>
      </c>
      <c r="KA577">
        <v>27.9129</v>
      </c>
      <c r="KB577">
        <v>29.9997</v>
      </c>
      <c r="KC577">
        <v>27.8632</v>
      </c>
      <c r="KD577">
        <v>27.8905</v>
      </c>
      <c r="KE577">
        <v>51.4181</v>
      </c>
      <c r="KF577">
        <v>29.2628</v>
      </c>
      <c r="KG577">
        <v>57.3521</v>
      </c>
      <c r="KH577">
        <v>26.2782</v>
      </c>
      <c r="KI577">
        <v>1321.63</v>
      </c>
      <c r="KJ577">
        <v>21.2876</v>
      </c>
      <c r="KK577">
        <v>93.3846</v>
      </c>
      <c r="KL577">
        <v>98.7816</v>
      </c>
    </row>
    <row r="578" spans="1:298">
      <c r="A578">
        <v>562</v>
      </c>
      <c r="B578">
        <v>1758486777.1</v>
      </c>
      <c r="C578">
        <v>17449</v>
      </c>
      <c r="D578" t="s">
        <v>1572</v>
      </c>
      <c r="E578" t="s">
        <v>1573</v>
      </c>
      <c r="F578">
        <v>5</v>
      </c>
      <c r="G578" t="s">
        <v>436</v>
      </c>
      <c r="H578" t="s">
        <v>1413</v>
      </c>
      <c r="I578" t="s">
        <v>438</v>
      </c>
      <c r="J578">
        <v>1758486768.94615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1337.1468622684</v>
      </c>
      <c r="AL578">
        <v>1307.29527272727</v>
      </c>
      <c r="AM578">
        <v>3.55115584415576</v>
      </c>
      <c r="AN578">
        <v>63.94</v>
      </c>
      <c r="AO578">
        <f>(AQ578 - AP578 + DZ578*1E3/(8.314*(EB578+273.15)) * AS578/DY578 * AR578) * DY578/(100*DM578) * 1000/(1000 - AQ578)</f>
        <v>0</v>
      </c>
      <c r="AP578">
        <v>21.2838304407849</v>
      </c>
      <c r="AQ578">
        <v>23.1798370629371</v>
      </c>
      <c r="AR578">
        <v>-2.78449826663712e-05</v>
      </c>
      <c r="AS578">
        <v>94.9993966536346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3.46</v>
      </c>
      <c r="DN578">
        <v>0.5</v>
      </c>
      <c r="DO578" t="s">
        <v>440</v>
      </c>
      <c r="DP578">
        <v>2</v>
      </c>
      <c r="DQ578" t="b">
        <v>1</v>
      </c>
      <c r="DR578">
        <v>1758486768.94615</v>
      </c>
      <c r="DS578">
        <v>1253.01</v>
      </c>
      <c r="DT578">
        <v>1292.01615384615</v>
      </c>
      <c r="DU578">
        <v>23.1917</v>
      </c>
      <c r="DV578">
        <v>21.2830153846154</v>
      </c>
      <c r="DW578">
        <v>1245.48384615385</v>
      </c>
      <c r="DX578">
        <v>22.8681076923077</v>
      </c>
      <c r="DY578">
        <v>500.023076923077</v>
      </c>
      <c r="DZ578">
        <v>89.9111384615385</v>
      </c>
      <c r="EA578">
        <v>0.0354701538461538</v>
      </c>
      <c r="EB578">
        <v>29.5951230769231</v>
      </c>
      <c r="EC578">
        <v>29.9957076923077</v>
      </c>
      <c r="ED578">
        <v>999.9</v>
      </c>
      <c r="EE578">
        <v>0</v>
      </c>
      <c r="EF578">
        <v>0</v>
      </c>
      <c r="EG578">
        <v>9994.94769230769</v>
      </c>
      <c r="EH578">
        <v>0</v>
      </c>
      <c r="EI578">
        <v>12.215</v>
      </c>
      <c r="EJ578">
        <v>-39.0069923076923</v>
      </c>
      <c r="EK578">
        <v>1282.75846153846</v>
      </c>
      <c r="EL578">
        <v>1320.11230769231</v>
      </c>
      <c r="EM578">
        <v>1.9087</v>
      </c>
      <c r="EN578">
        <v>1292.01615384615</v>
      </c>
      <c r="EO578">
        <v>21.2830153846154</v>
      </c>
      <c r="EP578">
        <v>2.08519307692308</v>
      </c>
      <c r="EQ578">
        <v>1.91357923076923</v>
      </c>
      <c r="ER578">
        <v>18.1065076923077</v>
      </c>
      <c r="ES578">
        <v>16.7468307692308</v>
      </c>
      <c r="ET578">
        <v>2000.00384615385</v>
      </c>
      <c r="EU578">
        <v>0.980004076923077</v>
      </c>
      <c r="EV578">
        <v>0.0199959923076923</v>
      </c>
      <c r="EW578">
        <v>0</v>
      </c>
      <c r="EX578">
        <v>491.433538461538</v>
      </c>
      <c r="EY578">
        <v>5.00016</v>
      </c>
      <c r="EZ578">
        <v>10295.5384615385</v>
      </c>
      <c r="FA578">
        <v>18234.2769230769</v>
      </c>
      <c r="FB578">
        <v>48.6440769230769</v>
      </c>
      <c r="FC578">
        <v>49.0143076923077</v>
      </c>
      <c r="FD578">
        <v>49.0813846153846</v>
      </c>
      <c r="FE578">
        <v>48.5716923076923</v>
      </c>
      <c r="FF578">
        <v>50.437</v>
      </c>
      <c r="FG578">
        <v>1955.11384615385</v>
      </c>
      <c r="FH578">
        <v>39.89</v>
      </c>
      <c r="FI578">
        <v>0</v>
      </c>
      <c r="FJ578">
        <v>1758486778.4</v>
      </c>
      <c r="FK578">
        <v>0</v>
      </c>
      <c r="FL578">
        <v>491.468</v>
      </c>
      <c r="FM578">
        <v>0.38161537521469</v>
      </c>
      <c r="FN578">
        <v>15.6923077195497</v>
      </c>
      <c r="FO578">
        <v>10295.912</v>
      </c>
      <c r="FP578">
        <v>15</v>
      </c>
      <c r="FQ578">
        <v>0</v>
      </c>
      <c r="FR578" t="s">
        <v>441</v>
      </c>
      <c r="FS578">
        <v>1747249705.1</v>
      </c>
      <c r="FT578">
        <v>1747249711.1</v>
      </c>
      <c r="FU578">
        <v>0</v>
      </c>
      <c r="FV578">
        <v>0.871</v>
      </c>
      <c r="FW578">
        <v>0.066</v>
      </c>
      <c r="FX578">
        <v>5.486</v>
      </c>
      <c r="FY578">
        <v>0.145</v>
      </c>
      <c r="FZ578">
        <v>420</v>
      </c>
      <c r="GA578">
        <v>16</v>
      </c>
      <c r="GB578">
        <v>0.27</v>
      </c>
      <c r="GC578">
        <v>0.16</v>
      </c>
      <c r="GD578">
        <v>-38.7635619047619</v>
      </c>
      <c r="GE578">
        <v>-4.92036623376626</v>
      </c>
      <c r="GF578">
        <v>0.738623197626884</v>
      </c>
      <c r="GG578">
        <v>0</v>
      </c>
      <c r="GH578">
        <v>491.414470588235</v>
      </c>
      <c r="GI578">
        <v>0.708938114076006</v>
      </c>
      <c r="GJ578">
        <v>0.231568594245489</v>
      </c>
      <c r="GK578">
        <v>-1</v>
      </c>
      <c r="GL578">
        <v>1.91109238095238</v>
      </c>
      <c r="GM578">
        <v>-0.0570140259740238</v>
      </c>
      <c r="GN578">
        <v>0.00611309048546206</v>
      </c>
      <c r="GO578">
        <v>1</v>
      </c>
      <c r="GP578">
        <v>1</v>
      </c>
      <c r="GQ578">
        <v>2</v>
      </c>
      <c r="GR578" t="s">
        <v>448</v>
      </c>
      <c r="GS578">
        <v>3.12563</v>
      </c>
      <c r="GT578">
        <v>2.66054</v>
      </c>
      <c r="GU578">
        <v>0.191297</v>
      </c>
      <c r="GV578">
        <v>0.195147</v>
      </c>
      <c r="GW578">
        <v>0.0986303</v>
      </c>
      <c r="GX578">
        <v>0.0932188</v>
      </c>
      <c r="GY578">
        <v>20900.8</v>
      </c>
      <c r="GZ578">
        <v>19648.4</v>
      </c>
      <c r="HA578">
        <v>23111.2</v>
      </c>
      <c r="HB578">
        <v>23768.8</v>
      </c>
      <c r="HC578">
        <v>35512</v>
      </c>
      <c r="HD578">
        <v>35683.4</v>
      </c>
      <c r="HE578">
        <v>41667.2</v>
      </c>
      <c r="HF578">
        <v>42385.4</v>
      </c>
      <c r="HG578">
        <v>1.90812</v>
      </c>
      <c r="HH578">
        <v>1.80212</v>
      </c>
      <c r="HI578">
        <v>0.169143</v>
      </c>
      <c r="HJ578">
        <v>0</v>
      </c>
      <c r="HK578">
        <v>27.2514</v>
      </c>
      <c r="HL578">
        <v>999.9</v>
      </c>
      <c r="HM578">
        <v>51.593</v>
      </c>
      <c r="HN578">
        <v>30.665</v>
      </c>
      <c r="HO578">
        <v>25.3956</v>
      </c>
      <c r="HP578">
        <v>53.9932</v>
      </c>
      <c r="HQ578">
        <v>42.528</v>
      </c>
      <c r="HR578">
        <v>1</v>
      </c>
      <c r="HS578">
        <v>0.0267403</v>
      </c>
      <c r="HT578">
        <v>0.334447</v>
      </c>
      <c r="HU578">
        <v>20.2172</v>
      </c>
      <c r="HV578">
        <v>5.23241</v>
      </c>
      <c r="HW578">
        <v>11.9918</v>
      </c>
      <c r="HX578">
        <v>4.95555</v>
      </c>
      <c r="HY578">
        <v>3.30382</v>
      </c>
      <c r="HZ578">
        <v>999.9</v>
      </c>
      <c r="IA578">
        <v>9999</v>
      </c>
      <c r="IB578">
        <v>9999</v>
      </c>
      <c r="IC578">
        <v>9999</v>
      </c>
      <c r="ID578">
        <v>1.86859</v>
      </c>
      <c r="IE578">
        <v>1.86427</v>
      </c>
      <c r="IF578">
        <v>1.87183</v>
      </c>
      <c r="IG578">
        <v>1.86278</v>
      </c>
      <c r="IH578">
        <v>1.86218</v>
      </c>
      <c r="II578">
        <v>1.86859</v>
      </c>
      <c r="IJ578">
        <v>1.85879</v>
      </c>
      <c r="IK578">
        <v>1.86509</v>
      </c>
      <c r="IL578">
        <v>5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7.57</v>
      </c>
      <c r="IZ578">
        <v>0.3234</v>
      </c>
      <c r="JA578">
        <v>4.24591870636989</v>
      </c>
      <c r="JB578">
        <v>0.00406324532283829</v>
      </c>
      <c r="JC578">
        <v>-1.45373754250553e-06</v>
      </c>
      <c r="JD578">
        <v>2.45784242640463e-10</v>
      </c>
      <c r="JE578">
        <v>0.0444475935836347</v>
      </c>
      <c r="JF578">
        <v>0.00491888386651684</v>
      </c>
      <c r="JG578">
        <v>0.000226889049496401</v>
      </c>
      <c r="JH578">
        <v>4.01595507822366e-06</v>
      </c>
      <c r="JI578">
        <v>-0</v>
      </c>
      <c r="JJ578">
        <v>2035</v>
      </c>
      <c r="JK578">
        <v>2</v>
      </c>
      <c r="JL578">
        <v>30</v>
      </c>
      <c r="JM578">
        <v>187284.5</v>
      </c>
      <c r="JN578">
        <v>187284.4</v>
      </c>
      <c r="JO578">
        <v>2.59033</v>
      </c>
      <c r="JP578">
        <v>2.34863</v>
      </c>
      <c r="JQ578">
        <v>1.4978</v>
      </c>
      <c r="JR578">
        <v>2.32666</v>
      </c>
      <c r="JS578">
        <v>1.54419</v>
      </c>
      <c r="JT578">
        <v>2.34863</v>
      </c>
      <c r="JU578">
        <v>36.105</v>
      </c>
      <c r="JV578">
        <v>24.1225</v>
      </c>
      <c r="JW578">
        <v>18</v>
      </c>
      <c r="JX578">
        <v>547.492</v>
      </c>
      <c r="JY578">
        <v>423.358</v>
      </c>
      <c r="JZ578">
        <v>26.3074</v>
      </c>
      <c r="KA578">
        <v>27.91</v>
      </c>
      <c r="KB578">
        <v>30.0002</v>
      </c>
      <c r="KC578">
        <v>27.8603</v>
      </c>
      <c r="KD578">
        <v>27.8869</v>
      </c>
      <c r="KE578">
        <v>51.9569</v>
      </c>
      <c r="KF578">
        <v>29.2628</v>
      </c>
      <c r="KG578">
        <v>57.3521</v>
      </c>
      <c r="KH578">
        <v>26.2803</v>
      </c>
      <c r="KI578">
        <v>1342.02</v>
      </c>
      <c r="KJ578">
        <v>21.2876</v>
      </c>
      <c r="KK578">
        <v>93.3858</v>
      </c>
      <c r="KL578">
        <v>98.7831</v>
      </c>
    </row>
    <row r="579" spans="1:298">
      <c r="A579">
        <v>563</v>
      </c>
      <c r="B579">
        <v>1758486782.1</v>
      </c>
      <c r="C579">
        <v>17454</v>
      </c>
      <c r="D579" t="s">
        <v>1574</v>
      </c>
      <c r="E579" t="s">
        <v>1575</v>
      </c>
      <c r="F579">
        <v>5</v>
      </c>
      <c r="G579" t="s">
        <v>436</v>
      </c>
      <c r="H579" t="s">
        <v>1413</v>
      </c>
      <c r="I579" t="s">
        <v>438</v>
      </c>
      <c r="J579">
        <v>1758486773.94615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1353.43275449351</v>
      </c>
      <c r="AL579">
        <v>1324.04224242424</v>
      </c>
      <c r="AM579">
        <v>3.32475757575726</v>
      </c>
      <c r="AN579">
        <v>63.94</v>
      </c>
      <c r="AO579">
        <f>(AQ579 - AP579 + DZ579*1E3/(8.314*(EB579+273.15)) * AS579/DY579 * AR579) * DY579/(100*DM579) * 1000/(1000 - AQ579)</f>
        <v>0</v>
      </c>
      <c r="AP579">
        <v>21.2841602324869</v>
      </c>
      <c r="AQ579">
        <v>23.1694328671329</v>
      </c>
      <c r="AR579">
        <v>-3.36108434226245e-05</v>
      </c>
      <c r="AS579">
        <v>94.9993966536346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3.46</v>
      </c>
      <c r="DN579">
        <v>0.5</v>
      </c>
      <c r="DO579" t="s">
        <v>440</v>
      </c>
      <c r="DP579">
        <v>2</v>
      </c>
      <c r="DQ579" t="b">
        <v>1</v>
      </c>
      <c r="DR579">
        <v>1758486773.94615</v>
      </c>
      <c r="DS579">
        <v>1269.62076923077</v>
      </c>
      <c r="DT579">
        <v>1308.53230769231</v>
      </c>
      <c r="DU579">
        <v>23.1844307692308</v>
      </c>
      <c r="DV579">
        <v>21.2836769230769</v>
      </c>
      <c r="DW579">
        <v>1262.06846153846</v>
      </c>
      <c r="DX579">
        <v>22.8609846153846</v>
      </c>
      <c r="DY579">
        <v>500.034230769231</v>
      </c>
      <c r="DZ579">
        <v>89.9102769230769</v>
      </c>
      <c r="EA579">
        <v>0.0353332153846154</v>
      </c>
      <c r="EB579">
        <v>29.5987538461538</v>
      </c>
      <c r="EC579">
        <v>30.0034230769231</v>
      </c>
      <c r="ED579">
        <v>999.9</v>
      </c>
      <c r="EE579">
        <v>0</v>
      </c>
      <c r="EF579">
        <v>0</v>
      </c>
      <c r="EG579">
        <v>9993.07692307692</v>
      </c>
      <c r="EH579">
        <v>0</v>
      </c>
      <c r="EI579">
        <v>12.2023769230769</v>
      </c>
      <c r="EJ579">
        <v>-38.9116615384615</v>
      </c>
      <c r="EK579">
        <v>1299.75384615385</v>
      </c>
      <c r="EL579">
        <v>1336.98769230769</v>
      </c>
      <c r="EM579">
        <v>1.90075384615385</v>
      </c>
      <c r="EN579">
        <v>1308.53230769231</v>
      </c>
      <c r="EO579">
        <v>21.2836769230769</v>
      </c>
      <c r="EP579">
        <v>2.08451923076923</v>
      </c>
      <c r="EQ579">
        <v>1.91362153846154</v>
      </c>
      <c r="ER579">
        <v>18.1013538461538</v>
      </c>
      <c r="ES579">
        <v>16.7471692307692</v>
      </c>
      <c r="ET579">
        <v>2000.02307692308</v>
      </c>
      <c r="EU579">
        <v>0.980004230769231</v>
      </c>
      <c r="EV579">
        <v>0.0199957769230769</v>
      </c>
      <c r="EW579">
        <v>0</v>
      </c>
      <c r="EX579">
        <v>491.480769230769</v>
      </c>
      <c r="EY579">
        <v>5.00016</v>
      </c>
      <c r="EZ579">
        <v>10297.2692307692</v>
      </c>
      <c r="FA579">
        <v>18234.4384615385</v>
      </c>
      <c r="FB579">
        <v>48.6297692307692</v>
      </c>
      <c r="FC579">
        <v>49.0095384615385</v>
      </c>
      <c r="FD579">
        <v>49.062</v>
      </c>
      <c r="FE579">
        <v>48.5668461538462</v>
      </c>
      <c r="FF579">
        <v>50.437</v>
      </c>
      <c r="FG579">
        <v>1955.13307692308</v>
      </c>
      <c r="FH579">
        <v>39.89</v>
      </c>
      <c r="FI579">
        <v>0</v>
      </c>
      <c r="FJ579">
        <v>1758486783.2</v>
      </c>
      <c r="FK579">
        <v>0</v>
      </c>
      <c r="FL579">
        <v>491.51528</v>
      </c>
      <c r="FM579">
        <v>0.868999988729449</v>
      </c>
      <c r="FN579">
        <v>15.315384663088</v>
      </c>
      <c r="FO579">
        <v>10297.332</v>
      </c>
      <c r="FP579">
        <v>15</v>
      </c>
      <c r="FQ579">
        <v>0</v>
      </c>
      <c r="FR579" t="s">
        <v>441</v>
      </c>
      <c r="FS579">
        <v>1747249705.1</v>
      </c>
      <c r="FT579">
        <v>1747249711.1</v>
      </c>
      <c r="FU579">
        <v>0</v>
      </c>
      <c r="FV579">
        <v>0.871</v>
      </c>
      <c r="FW579">
        <v>0.066</v>
      </c>
      <c r="FX579">
        <v>5.486</v>
      </c>
      <c r="FY579">
        <v>0.145</v>
      </c>
      <c r="FZ579">
        <v>420</v>
      </c>
      <c r="GA579">
        <v>16</v>
      </c>
      <c r="GB579">
        <v>0.27</v>
      </c>
      <c r="GC579">
        <v>0.16</v>
      </c>
      <c r="GD579">
        <v>-38.933625</v>
      </c>
      <c r="GE579">
        <v>-1.1237458646617</v>
      </c>
      <c r="GF579">
        <v>0.630282753908911</v>
      </c>
      <c r="GG579">
        <v>0</v>
      </c>
      <c r="GH579">
        <v>491.501205882353</v>
      </c>
      <c r="GI579">
        <v>0.64304048534082</v>
      </c>
      <c r="GJ579">
        <v>0.214843414855042</v>
      </c>
      <c r="GK579">
        <v>-1</v>
      </c>
      <c r="GL579">
        <v>1.903756</v>
      </c>
      <c r="GM579">
        <v>-0.096242706766917</v>
      </c>
      <c r="GN579">
        <v>0.00968215802391181</v>
      </c>
      <c r="GO579">
        <v>1</v>
      </c>
      <c r="GP579">
        <v>1</v>
      </c>
      <c r="GQ579">
        <v>2</v>
      </c>
      <c r="GR579" t="s">
        <v>448</v>
      </c>
      <c r="GS579">
        <v>3.12544</v>
      </c>
      <c r="GT579">
        <v>2.66056</v>
      </c>
      <c r="GU579">
        <v>0.19283</v>
      </c>
      <c r="GV579">
        <v>0.196734</v>
      </c>
      <c r="GW579">
        <v>0.0985997</v>
      </c>
      <c r="GX579">
        <v>0.093224</v>
      </c>
      <c r="GY579">
        <v>20861.3</v>
      </c>
      <c r="GZ579">
        <v>19609.8</v>
      </c>
      <c r="HA579">
        <v>23111.3</v>
      </c>
      <c r="HB579">
        <v>23768.9</v>
      </c>
      <c r="HC579">
        <v>35513.1</v>
      </c>
      <c r="HD579">
        <v>35683.6</v>
      </c>
      <c r="HE579">
        <v>41666.9</v>
      </c>
      <c r="HF579">
        <v>42385.8</v>
      </c>
      <c r="HG579">
        <v>1.90812</v>
      </c>
      <c r="HH579">
        <v>1.80225</v>
      </c>
      <c r="HI579">
        <v>0.16991</v>
      </c>
      <c r="HJ579">
        <v>0</v>
      </c>
      <c r="HK579">
        <v>27.2455</v>
      </c>
      <c r="HL579">
        <v>999.9</v>
      </c>
      <c r="HM579">
        <v>51.593</v>
      </c>
      <c r="HN579">
        <v>30.665</v>
      </c>
      <c r="HO579">
        <v>25.3966</v>
      </c>
      <c r="HP579">
        <v>53.9432</v>
      </c>
      <c r="HQ579">
        <v>42.6683</v>
      </c>
      <c r="HR579">
        <v>1</v>
      </c>
      <c r="HS579">
        <v>0.026936</v>
      </c>
      <c r="HT579">
        <v>0.372911</v>
      </c>
      <c r="HU579">
        <v>20.2174</v>
      </c>
      <c r="HV579">
        <v>5.23406</v>
      </c>
      <c r="HW579">
        <v>11.992</v>
      </c>
      <c r="HX579">
        <v>4.95585</v>
      </c>
      <c r="HY579">
        <v>3.304</v>
      </c>
      <c r="HZ579">
        <v>999.9</v>
      </c>
      <c r="IA579">
        <v>9999</v>
      </c>
      <c r="IB579">
        <v>9999</v>
      </c>
      <c r="IC579">
        <v>9999</v>
      </c>
      <c r="ID579">
        <v>1.86858</v>
      </c>
      <c r="IE579">
        <v>1.86423</v>
      </c>
      <c r="IF579">
        <v>1.87183</v>
      </c>
      <c r="IG579">
        <v>1.86275</v>
      </c>
      <c r="IH579">
        <v>1.86218</v>
      </c>
      <c r="II579">
        <v>1.86859</v>
      </c>
      <c r="IJ579">
        <v>1.85879</v>
      </c>
      <c r="IK579">
        <v>1.86509</v>
      </c>
      <c r="IL579">
        <v>5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7.6</v>
      </c>
      <c r="IZ579">
        <v>0.3231</v>
      </c>
      <c r="JA579">
        <v>4.24591870636989</v>
      </c>
      <c r="JB579">
        <v>0.00406324532283829</v>
      </c>
      <c r="JC579">
        <v>-1.45373754250553e-06</v>
      </c>
      <c r="JD579">
        <v>2.45784242640463e-10</v>
      </c>
      <c r="JE579">
        <v>0.0444475935836347</v>
      </c>
      <c r="JF579">
        <v>0.00491888386651684</v>
      </c>
      <c r="JG579">
        <v>0.000226889049496401</v>
      </c>
      <c r="JH579">
        <v>4.01595507822366e-06</v>
      </c>
      <c r="JI579">
        <v>-0</v>
      </c>
      <c r="JJ579">
        <v>2035</v>
      </c>
      <c r="JK579">
        <v>2</v>
      </c>
      <c r="JL579">
        <v>30</v>
      </c>
      <c r="JM579">
        <v>187284.6</v>
      </c>
      <c r="JN579">
        <v>187284.5</v>
      </c>
      <c r="JO579">
        <v>2.62207</v>
      </c>
      <c r="JP579">
        <v>2.33887</v>
      </c>
      <c r="JQ579">
        <v>1.4978</v>
      </c>
      <c r="JR579">
        <v>2.32544</v>
      </c>
      <c r="JS579">
        <v>1.54419</v>
      </c>
      <c r="JT579">
        <v>2.35718</v>
      </c>
      <c r="JU579">
        <v>36.105</v>
      </c>
      <c r="JV579">
        <v>24.1225</v>
      </c>
      <c r="JW579">
        <v>18</v>
      </c>
      <c r="JX579">
        <v>547.457</v>
      </c>
      <c r="JY579">
        <v>423.409</v>
      </c>
      <c r="JZ579">
        <v>26.2975</v>
      </c>
      <c r="KA579">
        <v>27.907</v>
      </c>
      <c r="KB579">
        <v>30</v>
      </c>
      <c r="KC579">
        <v>27.8562</v>
      </c>
      <c r="KD579">
        <v>27.8838</v>
      </c>
      <c r="KE579">
        <v>52.4938</v>
      </c>
      <c r="KF579">
        <v>29.2628</v>
      </c>
      <c r="KG579">
        <v>57.3521</v>
      </c>
      <c r="KH579">
        <v>26.2842</v>
      </c>
      <c r="KI579">
        <v>1355.52</v>
      </c>
      <c r="KJ579">
        <v>21.2876</v>
      </c>
      <c r="KK579">
        <v>93.3856</v>
      </c>
      <c r="KL579">
        <v>98.7837</v>
      </c>
    </row>
    <row r="580" spans="1:298">
      <c r="A580">
        <v>564</v>
      </c>
      <c r="B580">
        <v>1758486787.1</v>
      </c>
      <c r="C580">
        <v>17459</v>
      </c>
      <c r="D580" t="s">
        <v>1576</v>
      </c>
      <c r="E580" t="s">
        <v>1577</v>
      </c>
      <c r="F580">
        <v>5</v>
      </c>
      <c r="G580" t="s">
        <v>436</v>
      </c>
      <c r="H580" t="s">
        <v>1413</v>
      </c>
      <c r="I580" t="s">
        <v>438</v>
      </c>
      <c r="J580">
        <v>1758486778.94615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1371.77276820779</v>
      </c>
      <c r="AL580">
        <v>1341.89872727273</v>
      </c>
      <c r="AM580">
        <v>3.59717748917714</v>
      </c>
      <c r="AN580">
        <v>63.94</v>
      </c>
      <c r="AO580">
        <f>(AQ580 - AP580 + DZ580*1E3/(8.314*(EB580+273.15)) * AS580/DY580 * AR580) * DY580/(100*DM580) * 1000/(1000 - AQ580)</f>
        <v>0</v>
      </c>
      <c r="AP580">
        <v>21.284544726007</v>
      </c>
      <c r="AQ580">
        <v>23.1558958041958</v>
      </c>
      <c r="AR580">
        <v>-3.71310129982283e-05</v>
      </c>
      <c r="AS580">
        <v>94.9993966536346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3.46</v>
      </c>
      <c r="DN580">
        <v>0.5</v>
      </c>
      <c r="DO580" t="s">
        <v>440</v>
      </c>
      <c r="DP580">
        <v>2</v>
      </c>
      <c r="DQ580" t="b">
        <v>1</v>
      </c>
      <c r="DR580">
        <v>1758486778.94615</v>
      </c>
      <c r="DS580">
        <v>1286.38692307692</v>
      </c>
      <c r="DT580">
        <v>1325.84230769231</v>
      </c>
      <c r="DU580">
        <v>23.1738692307692</v>
      </c>
      <c r="DV580">
        <v>21.2841307692308</v>
      </c>
      <c r="DW580">
        <v>1278.80923076923</v>
      </c>
      <c r="DX580">
        <v>22.8506307692308</v>
      </c>
      <c r="DY580">
        <v>500.039769230769</v>
      </c>
      <c r="DZ580">
        <v>89.9105923076923</v>
      </c>
      <c r="EA580">
        <v>0.0351484</v>
      </c>
      <c r="EB580">
        <v>29.6004615384615</v>
      </c>
      <c r="EC580">
        <v>30.0113307692308</v>
      </c>
      <c r="ED580">
        <v>999.9</v>
      </c>
      <c r="EE580">
        <v>0</v>
      </c>
      <c r="EF580">
        <v>0</v>
      </c>
      <c r="EG580">
        <v>9990.58230769231</v>
      </c>
      <c r="EH580">
        <v>0</v>
      </c>
      <c r="EI580">
        <v>12.1962846153846</v>
      </c>
      <c r="EJ580">
        <v>-39.4551769230769</v>
      </c>
      <c r="EK580">
        <v>1316.90461538462</v>
      </c>
      <c r="EL580">
        <v>1354.67461538462</v>
      </c>
      <c r="EM580">
        <v>1.88973615384615</v>
      </c>
      <c r="EN580">
        <v>1325.84230769231</v>
      </c>
      <c r="EO580">
        <v>21.2841307692308</v>
      </c>
      <c r="EP580">
        <v>2.08357538461538</v>
      </c>
      <c r="EQ580">
        <v>1.91366846153846</v>
      </c>
      <c r="ER580">
        <v>18.0941615384615</v>
      </c>
      <c r="ES580">
        <v>16.7475461538462</v>
      </c>
      <c r="ET580">
        <v>1999.99692307692</v>
      </c>
      <c r="EU580">
        <v>0.980004076923077</v>
      </c>
      <c r="EV580">
        <v>0.0199959923076923</v>
      </c>
      <c r="EW580">
        <v>0</v>
      </c>
      <c r="EX580">
        <v>491.520153846154</v>
      </c>
      <c r="EY580">
        <v>5.00016</v>
      </c>
      <c r="EZ580">
        <v>10298.2153846154</v>
      </c>
      <c r="FA580">
        <v>18234.1923076923</v>
      </c>
      <c r="FB580">
        <v>48.625</v>
      </c>
      <c r="FC580">
        <v>49.0047692307692</v>
      </c>
      <c r="FD580">
        <v>49.062</v>
      </c>
      <c r="FE580">
        <v>48.5668461538462</v>
      </c>
      <c r="FF580">
        <v>50.437</v>
      </c>
      <c r="FG580">
        <v>1955.10692307692</v>
      </c>
      <c r="FH580">
        <v>39.89</v>
      </c>
      <c r="FI580">
        <v>0</v>
      </c>
      <c r="FJ580">
        <v>1758486788.6</v>
      </c>
      <c r="FK580">
        <v>0</v>
      </c>
      <c r="FL580">
        <v>491.556</v>
      </c>
      <c r="FM580">
        <v>0.530119657649856</v>
      </c>
      <c r="FN580">
        <v>17.8085469605881</v>
      </c>
      <c r="FO580">
        <v>10298.5884615385</v>
      </c>
      <c r="FP580">
        <v>15</v>
      </c>
      <c r="FQ580">
        <v>0</v>
      </c>
      <c r="FR580" t="s">
        <v>441</v>
      </c>
      <c r="FS580">
        <v>1747249705.1</v>
      </c>
      <c r="FT580">
        <v>1747249711.1</v>
      </c>
      <c r="FU580">
        <v>0</v>
      </c>
      <c r="FV580">
        <v>0.871</v>
      </c>
      <c r="FW580">
        <v>0.066</v>
      </c>
      <c r="FX580">
        <v>5.486</v>
      </c>
      <c r="FY580">
        <v>0.145</v>
      </c>
      <c r="FZ580">
        <v>420</v>
      </c>
      <c r="GA580">
        <v>16</v>
      </c>
      <c r="GB580">
        <v>0.27</v>
      </c>
      <c r="GC580">
        <v>0.16</v>
      </c>
      <c r="GD580">
        <v>-39.1630238095238</v>
      </c>
      <c r="GE580">
        <v>-4.55759220779218</v>
      </c>
      <c r="GF580">
        <v>0.764091977699994</v>
      </c>
      <c r="GG580">
        <v>0</v>
      </c>
      <c r="GH580">
        <v>491.522352941177</v>
      </c>
      <c r="GI580">
        <v>0.504935060402909</v>
      </c>
      <c r="GJ580">
        <v>0.190214257267489</v>
      </c>
      <c r="GK580">
        <v>-1</v>
      </c>
      <c r="GL580">
        <v>1.89560952380952</v>
      </c>
      <c r="GM580">
        <v>-0.130115844155843</v>
      </c>
      <c r="GN580">
        <v>0.0132831043690097</v>
      </c>
      <c r="GO580">
        <v>0</v>
      </c>
      <c r="GP580">
        <v>0</v>
      </c>
      <c r="GQ580">
        <v>2</v>
      </c>
      <c r="GR580" t="s">
        <v>467</v>
      </c>
      <c r="GS580">
        <v>3.12548</v>
      </c>
      <c r="GT580">
        <v>2.66072</v>
      </c>
      <c r="GU580">
        <v>0.19444</v>
      </c>
      <c r="GV580">
        <v>0.198229</v>
      </c>
      <c r="GW580">
        <v>0.0985561</v>
      </c>
      <c r="GX580">
        <v>0.0932264</v>
      </c>
      <c r="GY580">
        <v>20819.6</v>
      </c>
      <c r="GZ580">
        <v>19573.2</v>
      </c>
      <c r="HA580">
        <v>23111.2</v>
      </c>
      <c r="HB580">
        <v>23768.8</v>
      </c>
      <c r="HC580">
        <v>35514.9</v>
      </c>
      <c r="HD580">
        <v>35683.6</v>
      </c>
      <c r="HE580">
        <v>41666.8</v>
      </c>
      <c r="HF580">
        <v>42385.7</v>
      </c>
      <c r="HG580">
        <v>1.9078</v>
      </c>
      <c r="HH580">
        <v>1.80238</v>
      </c>
      <c r="HI580">
        <v>0.170529</v>
      </c>
      <c r="HJ580">
        <v>0</v>
      </c>
      <c r="HK580">
        <v>27.2398</v>
      </c>
      <c r="HL580">
        <v>999.9</v>
      </c>
      <c r="HM580">
        <v>51.593</v>
      </c>
      <c r="HN580">
        <v>30.645</v>
      </c>
      <c r="HO580">
        <v>25.3659</v>
      </c>
      <c r="HP580">
        <v>54.4932</v>
      </c>
      <c r="HQ580">
        <v>42.6282</v>
      </c>
      <c r="HR580">
        <v>1</v>
      </c>
      <c r="HS580">
        <v>0.026565</v>
      </c>
      <c r="HT580">
        <v>0.445087</v>
      </c>
      <c r="HU580">
        <v>20.2168</v>
      </c>
      <c r="HV580">
        <v>5.23331</v>
      </c>
      <c r="HW580">
        <v>11.992</v>
      </c>
      <c r="HX580">
        <v>4.95575</v>
      </c>
      <c r="HY580">
        <v>3.304</v>
      </c>
      <c r="HZ580">
        <v>999.9</v>
      </c>
      <c r="IA580">
        <v>9999</v>
      </c>
      <c r="IB580">
        <v>9999</v>
      </c>
      <c r="IC580">
        <v>9999</v>
      </c>
      <c r="ID580">
        <v>1.86859</v>
      </c>
      <c r="IE580">
        <v>1.86427</v>
      </c>
      <c r="IF580">
        <v>1.87181</v>
      </c>
      <c r="IG580">
        <v>1.86278</v>
      </c>
      <c r="IH580">
        <v>1.86218</v>
      </c>
      <c r="II580">
        <v>1.86859</v>
      </c>
      <c r="IJ580">
        <v>1.8588</v>
      </c>
      <c r="IK580">
        <v>1.86509</v>
      </c>
      <c r="IL580">
        <v>5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7.63</v>
      </c>
      <c r="IZ580">
        <v>0.3228</v>
      </c>
      <c r="JA580">
        <v>4.24591870636989</v>
      </c>
      <c r="JB580">
        <v>0.00406324532283829</v>
      </c>
      <c r="JC580">
        <v>-1.45373754250553e-06</v>
      </c>
      <c r="JD580">
        <v>2.45784242640463e-10</v>
      </c>
      <c r="JE580">
        <v>0.0444475935836347</v>
      </c>
      <c r="JF580">
        <v>0.00491888386651684</v>
      </c>
      <c r="JG580">
        <v>0.000226889049496401</v>
      </c>
      <c r="JH580">
        <v>4.01595507822366e-06</v>
      </c>
      <c r="JI580">
        <v>-0</v>
      </c>
      <c r="JJ580">
        <v>2035</v>
      </c>
      <c r="JK580">
        <v>2</v>
      </c>
      <c r="JL580">
        <v>30</v>
      </c>
      <c r="JM580">
        <v>187284.7</v>
      </c>
      <c r="JN580">
        <v>187284.6</v>
      </c>
      <c r="JO580">
        <v>2.64282</v>
      </c>
      <c r="JP580">
        <v>2.33765</v>
      </c>
      <c r="JQ580">
        <v>1.4978</v>
      </c>
      <c r="JR580">
        <v>2.32544</v>
      </c>
      <c r="JS580">
        <v>1.54419</v>
      </c>
      <c r="JT580">
        <v>2.33154</v>
      </c>
      <c r="JU580">
        <v>36.105</v>
      </c>
      <c r="JV580">
        <v>24.1225</v>
      </c>
      <c r="JW580">
        <v>18</v>
      </c>
      <c r="JX580">
        <v>547.22</v>
      </c>
      <c r="JY580">
        <v>423.453</v>
      </c>
      <c r="JZ580">
        <v>26.2887</v>
      </c>
      <c r="KA580">
        <v>27.9034</v>
      </c>
      <c r="KB580">
        <v>30</v>
      </c>
      <c r="KC580">
        <v>27.8533</v>
      </c>
      <c r="KD580">
        <v>27.8799</v>
      </c>
      <c r="KE580">
        <v>53.0264</v>
      </c>
      <c r="KF580">
        <v>29.2628</v>
      </c>
      <c r="KG580">
        <v>57.3521</v>
      </c>
      <c r="KH580">
        <v>26.2673</v>
      </c>
      <c r="KI580">
        <v>1375.87</v>
      </c>
      <c r="KJ580">
        <v>21.2876</v>
      </c>
      <c r="KK580">
        <v>93.3852</v>
      </c>
      <c r="KL580">
        <v>98.7834</v>
      </c>
    </row>
    <row r="581" spans="1:298">
      <c r="A581">
        <v>565</v>
      </c>
      <c r="B581">
        <v>1758486792.1</v>
      </c>
      <c r="C581">
        <v>17464</v>
      </c>
      <c r="D581" t="s">
        <v>1578</v>
      </c>
      <c r="E581" t="s">
        <v>1579</v>
      </c>
      <c r="F581">
        <v>5</v>
      </c>
      <c r="G581" t="s">
        <v>436</v>
      </c>
      <c r="H581" t="s">
        <v>1413</v>
      </c>
      <c r="I581" t="s">
        <v>438</v>
      </c>
      <c r="J581">
        <v>1758486783.94615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1388.01352720346</v>
      </c>
      <c r="AL581">
        <v>1358.53290909091</v>
      </c>
      <c r="AM581">
        <v>3.27742424242404</v>
      </c>
      <c r="AN581">
        <v>63.94</v>
      </c>
      <c r="AO581">
        <f>(AQ581 - AP581 + DZ581*1E3/(8.314*(EB581+273.15)) * AS581/DY581 * AR581) * DY581/(100*DM581) * 1000/(1000 - AQ581)</f>
        <v>0</v>
      </c>
      <c r="AP581">
        <v>21.2849087083926</v>
      </c>
      <c r="AQ581">
        <v>23.1433041958042</v>
      </c>
      <c r="AR581">
        <v>-3.73532185557874e-05</v>
      </c>
      <c r="AS581">
        <v>94.9993966536346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3.46</v>
      </c>
      <c r="DN581">
        <v>0.5</v>
      </c>
      <c r="DO581" t="s">
        <v>440</v>
      </c>
      <c r="DP581">
        <v>2</v>
      </c>
      <c r="DQ581" t="b">
        <v>1</v>
      </c>
      <c r="DR581">
        <v>1758486783.94615</v>
      </c>
      <c r="DS581">
        <v>1303.26538461538</v>
      </c>
      <c r="DT581">
        <v>1342.39</v>
      </c>
      <c r="DU581">
        <v>23.1616</v>
      </c>
      <c r="DV581">
        <v>21.2844846153846</v>
      </c>
      <c r="DW581">
        <v>1295.66307692308</v>
      </c>
      <c r="DX581">
        <v>22.8386230769231</v>
      </c>
      <c r="DY581">
        <v>500.012384615385</v>
      </c>
      <c r="DZ581">
        <v>89.9112</v>
      </c>
      <c r="EA581">
        <v>0.0350282</v>
      </c>
      <c r="EB581">
        <v>29.6009307692308</v>
      </c>
      <c r="EC581">
        <v>30.0176846153846</v>
      </c>
      <c r="ED581">
        <v>999.9</v>
      </c>
      <c r="EE581">
        <v>0</v>
      </c>
      <c r="EF581">
        <v>0</v>
      </c>
      <c r="EG581">
        <v>9994.42846153846</v>
      </c>
      <c r="EH581">
        <v>0</v>
      </c>
      <c r="EI581">
        <v>12.195</v>
      </c>
      <c r="EJ581">
        <v>-39.1241</v>
      </c>
      <c r="EK581">
        <v>1334.16692307692</v>
      </c>
      <c r="EL581">
        <v>1371.58230769231</v>
      </c>
      <c r="EM581">
        <v>1.87711076923077</v>
      </c>
      <c r="EN581">
        <v>1342.39</v>
      </c>
      <c r="EO581">
        <v>21.2844846153846</v>
      </c>
      <c r="EP581">
        <v>2.08248769230769</v>
      </c>
      <c r="EQ581">
        <v>1.91371461538462</v>
      </c>
      <c r="ER581">
        <v>18.0858538461538</v>
      </c>
      <c r="ES581">
        <v>16.7479153846154</v>
      </c>
      <c r="ET581">
        <v>1999.97384615385</v>
      </c>
      <c r="EU581">
        <v>0.980003923076923</v>
      </c>
      <c r="EV581">
        <v>0.0199962076923077</v>
      </c>
      <c r="EW581">
        <v>0</v>
      </c>
      <c r="EX581">
        <v>491.592</v>
      </c>
      <c r="EY581">
        <v>5.00016</v>
      </c>
      <c r="EZ581">
        <v>10299.5769230769</v>
      </c>
      <c r="FA581">
        <v>18233.9769230769</v>
      </c>
      <c r="FB581">
        <v>48.625</v>
      </c>
      <c r="FC581">
        <v>49</v>
      </c>
      <c r="FD581">
        <v>49.062</v>
      </c>
      <c r="FE581">
        <v>48.562</v>
      </c>
      <c r="FF581">
        <v>50.437</v>
      </c>
      <c r="FG581">
        <v>1955.08384615385</v>
      </c>
      <c r="FH581">
        <v>39.89</v>
      </c>
      <c r="FI581">
        <v>0</v>
      </c>
      <c r="FJ581">
        <v>1758486793.4</v>
      </c>
      <c r="FK581">
        <v>0</v>
      </c>
      <c r="FL581">
        <v>491.605615384615</v>
      </c>
      <c r="FM581">
        <v>0.0435555529297549</v>
      </c>
      <c r="FN581">
        <v>14.499145258703</v>
      </c>
      <c r="FO581">
        <v>10300.0730769231</v>
      </c>
      <c r="FP581">
        <v>15</v>
      </c>
      <c r="FQ581">
        <v>0</v>
      </c>
      <c r="FR581" t="s">
        <v>441</v>
      </c>
      <c r="FS581">
        <v>1747249705.1</v>
      </c>
      <c r="FT581">
        <v>1747249711.1</v>
      </c>
      <c r="FU581">
        <v>0</v>
      </c>
      <c r="FV581">
        <v>0.871</v>
      </c>
      <c r="FW581">
        <v>0.066</v>
      </c>
      <c r="FX581">
        <v>5.486</v>
      </c>
      <c r="FY581">
        <v>0.145</v>
      </c>
      <c r="FZ581">
        <v>420</v>
      </c>
      <c r="GA581">
        <v>16</v>
      </c>
      <c r="GB581">
        <v>0.27</v>
      </c>
      <c r="GC581">
        <v>0.16</v>
      </c>
      <c r="GD581">
        <v>-39.27563</v>
      </c>
      <c r="GE581">
        <v>2.01747067669177</v>
      </c>
      <c r="GF581">
        <v>0.652910875311478</v>
      </c>
      <c r="GG581">
        <v>0</v>
      </c>
      <c r="GH581">
        <v>491.568235294118</v>
      </c>
      <c r="GI581">
        <v>0.501909853788239</v>
      </c>
      <c r="GJ581">
        <v>0.164815236806973</v>
      </c>
      <c r="GK581">
        <v>-1</v>
      </c>
      <c r="GL581">
        <v>1.882912</v>
      </c>
      <c r="GM581">
        <v>-0.152013834586467</v>
      </c>
      <c r="GN581">
        <v>0.0146265418332564</v>
      </c>
      <c r="GO581">
        <v>0</v>
      </c>
      <c r="GP581">
        <v>0</v>
      </c>
      <c r="GQ581">
        <v>2</v>
      </c>
      <c r="GR581" t="s">
        <v>467</v>
      </c>
      <c r="GS581">
        <v>3.12546</v>
      </c>
      <c r="GT581">
        <v>2.66096</v>
      </c>
      <c r="GU581">
        <v>0.195928</v>
      </c>
      <c r="GV581">
        <v>0.19976</v>
      </c>
      <c r="GW581">
        <v>0.0985231</v>
      </c>
      <c r="GX581">
        <v>0.0932265</v>
      </c>
      <c r="GY581">
        <v>20781.1</v>
      </c>
      <c r="GZ581">
        <v>19536</v>
      </c>
      <c r="HA581">
        <v>23111.1</v>
      </c>
      <c r="HB581">
        <v>23769</v>
      </c>
      <c r="HC581">
        <v>35516.6</v>
      </c>
      <c r="HD581">
        <v>35684.1</v>
      </c>
      <c r="HE581">
        <v>41667.1</v>
      </c>
      <c r="HF581">
        <v>42386.1</v>
      </c>
      <c r="HG581">
        <v>1.90825</v>
      </c>
      <c r="HH581">
        <v>1.8027</v>
      </c>
      <c r="HI581">
        <v>0.170693</v>
      </c>
      <c r="HJ581">
        <v>0</v>
      </c>
      <c r="HK581">
        <v>27.234</v>
      </c>
      <c r="HL581">
        <v>999.9</v>
      </c>
      <c r="HM581">
        <v>51.593</v>
      </c>
      <c r="HN581">
        <v>30.645</v>
      </c>
      <c r="HO581">
        <v>25.3681</v>
      </c>
      <c r="HP581">
        <v>54.3832</v>
      </c>
      <c r="HQ581">
        <v>42.5641</v>
      </c>
      <c r="HR581">
        <v>1</v>
      </c>
      <c r="HS581">
        <v>0.0264329</v>
      </c>
      <c r="HT581">
        <v>0.489145</v>
      </c>
      <c r="HU581">
        <v>20.2169</v>
      </c>
      <c r="HV581">
        <v>5.23316</v>
      </c>
      <c r="HW581">
        <v>11.992</v>
      </c>
      <c r="HX581">
        <v>4.95565</v>
      </c>
      <c r="HY581">
        <v>3.30393</v>
      </c>
      <c r="HZ581">
        <v>999.9</v>
      </c>
      <c r="IA581">
        <v>9999</v>
      </c>
      <c r="IB581">
        <v>9999</v>
      </c>
      <c r="IC581">
        <v>9999</v>
      </c>
      <c r="ID581">
        <v>1.86859</v>
      </c>
      <c r="IE581">
        <v>1.86426</v>
      </c>
      <c r="IF581">
        <v>1.87181</v>
      </c>
      <c r="IG581">
        <v>1.86276</v>
      </c>
      <c r="IH581">
        <v>1.86218</v>
      </c>
      <c r="II581">
        <v>1.86859</v>
      </c>
      <c r="IJ581">
        <v>1.85881</v>
      </c>
      <c r="IK581">
        <v>1.86512</v>
      </c>
      <c r="IL581">
        <v>5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7.64</v>
      </c>
      <c r="IZ581">
        <v>0.3225</v>
      </c>
      <c r="JA581">
        <v>4.24591870636989</v>
      </c>
      <c r="JB581">
        <v>0.00406324532283829</v>
      </c>
      <c r="JC581">
        <v>-1.45373754250553e-06</v>
      </c>
      <c r="JD581">
        <v>2.45784242640463e-10</v>
      </c>
      <c r="JE581">
        <v>0.0444475935836347</v>
      </c>
      <c r="JF581">
        <v>0.00491888386651684</v>
      </c>
      <c r="JG581">
        <v>0.000226889049496401</v>
      </c>
      <c r="JH581">
        <v>4.01595507822366e-06</v>
      </c>
      <c r="JI581">
        <v>-0</v>
      </c>
      <c r="JJ581">
        <v>2035</v>
      </c>
      <c r="JK581">
        <v>2</v>
      </c>
      <c r="JL581">
        <v>30</v>
      </c>
      <c r="JM581">
        <v>187284.8</v>
      </c>
      <c r="JN581">
        <v>187284.7</v>
      </c>
      <c r="JO581">
        <v>2.677</v>
      </c>
      <c r="JP581">
        <v>2.34619</v>
      </c>
      <c r="JQ581">
        <v>1.49902</v>
      </c>
      <c r="JR581">
        <v>2.32544</v>
      </c>
      <c r="JS581">
        <v>1.54419</v>
      </c>
      <c r="JT581">
        <v>2.31079</v>
      </c>
      <c r="JU581">
        <v>36.105</v>
      </c>
      <c r="JV581">
        <v>24.1138</v>
      </c>
      <c r="JW581">
        <v>18</v>
      </c>
      <c r="JX581">
        <v>547.478</v>
      </c>
      <c r="JY581">
        <v>423.62</v>
      </c>
      <c r="JZ581">
        <v>26.2654</v>
      </c>
      <c r="KA581">
        <v>27.8999</v>
      </c>
      <c r="KB581">
        <v>30.0001</v>
      </c>
      <c r="KC581">
        <v>27.8492</v>
      </c>
      <c r="KD581">
        <v>27.8768</v>
      </c>
      <c r="KE581">
        <v>53.5743</v>
      </c>
      <c r="KF581">
        <v>29.2628</v>
      </c>
      <c r="KG581">
        <v>57.3521</v>
      </c>
      <c r="KH581">
        <v>26.2459</v>
      </c>
      <c r="KI581">
        <v>1389.43</v>
      </c>
      <c r="KJ581">
        <v>21.2876</v>
      </c>
      <c r="KK581">
        <v>93.3856</v>
      </c>
      <c r="KL581">
        <v>98.7844</v>
      </c>
    </row>
    <row r="582" spans="1:298">
      <c r="A582">
        <v>566</v>
      </c>
      <c r="B582">
        <v>1758486797.1</v>
      </c>
      <c r="C582">
        <v>17469</v>
      </c>
      <c r="D582" t="s">
        <v>1580</v>
      </c>
      <c r="E582" t="s">
        <v>1581</v>
      </c>
      <c r="F582">
        <v>5</v>
      </c>
      <c r="G582" t="s">
        <v>436</v>
      </c>
      <c r="H582" t="s">
        <v>1413</v>
      </c>
      <c r="I582" t="s">
        <v>438</v>
      </c>
      <c r="J582">
        <v>1758486788.94615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1406.17907213853</v>
      </c>
      <c r="AL582">
        <v>1376.26109090909</v>
      </c>
      <c r="AM582">
        <v>3.58586147186117</v>
      </c>
      <c r="AN582">
        <v>63.94</v>
      </c>
      <c r="AO582">
        <f>(AQ582 - AP582 + DZ582*1E3/(8.314*(EB582+273.15)) * AS582/DY582 * AR582) * DY582/(100*DM582) * 1000/(1000 - AQ582)</f>
        <v>0</v>
      </c>
      <c r="AP582">
        <v>21.2847266420849</v>
      </c>
      <c r="AQ582">
        <v>23.1277083916084</v>
      </c>
      <c r="AR582">
        <v>-4.06363390023982e-05</v>
      </c>
      <c r="AS582">
        <v>94.9993966536346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3.46</v>
      </c>
      <c r="DN582">
        <v>0.5</v>
      </c>
      <c r="DO582" t="s">
        <v>440</v>
      </c>
      <c r="DP582">
        <v>2</v>
      </c>
      <c r="DQ582" t="b">
        <v>1</v>
      </c>
      <c r="DR582">
        <v>1758486788.94615</v>
      </c>
      <c r="DS582">
        <v>1320.10153846154</v>
      </c>
      <c r="DT582">
        <v>1359.67153846154</v>
      </c>
      <c r="DU582">
        <v>23.1483538461538</v>
      </c>
      <c r="DV582">
        <v>21.2848615384615</v>
      </c>
      <c r="DW582">
        <v>1312.47384615385</v>
      </c>
      <c r="DX582">
        <v>22.8256615384615</v>
      </c>
      <c r="DY582">
        <v>499.990923076923</v>
      </c>
      <c r="DZ582">
        <v>89.9121461538462</v>
      </c>
      <c r="EA582">
        <v>0.0352191076923077</v>
      </c>
      <c r="EB582">
        <v>29.5964</v>
      </c>
      <c r="EC582">
        <v>30.0183615384615</v>
      </c>
      <c r="ED582">
        <v>999.9</v>
      </c>
      <c r="EE582">
        <v>0</v>
      </c>
      <c r="EF582">
        <v>0</v>
      </c>
      <c r="EG582">
        <v>9988.13230769231</v>
      </c>
      <c r="EH582">
        <v>0</v>
      </c>
      <c r="EI582">
        <v>12.195</v>
      </c>
      <c r="EJ582">
        <v>-39.5693692307692</v>
      </c>
      <c r="EK582">
        <v>1351.38461538462</v>
      </c>
      <c r="EL582">
        <v>1389.24</v>
      </c>
      <c r="EM582">
        <v>1.86350307692308</v>
      </c>
      <c r="EN582">
        <v>1359.67153846154</v>
      </c>
      <c r="EO582">
        <v>21.2848615384615</v>
      </c>
      <c r="EP582">
        <v>2.08131923076923</v>
      </c>
      <c r="EQ582">
        <v>1.91376846153846</v>
      </c>
      <c r="ER582">
        <v>18.0769307692308</v>
      </c>
      <c r="ES582">
        <v>16.7483692307692</v>
      </c>
      <c r="ET582">
        <v>1999.97692307692</v>
      </c>
      <c r="EU582">
        <v>0.980003923076923</v>
      </c>
      <c r="EV582">
        <v>0.0199962076923077</v>
      </c>
      <c r="EW582">
        <v>0</v>
      </c>
      <c r="EX582">
        <v>491.660307692308</v>
      </c>
      <c r="EY582">
        <v>5.00016</v>
      </c>
      <c r="EZ582">
        <v>10300.9538461538</v>
      </c>
      <c r="FA582">
        <v>18234.0153846154</v>
      </c>
      <c r="FB582">
        <v>48.625</v>
      </c>
      <c r="FC582">
        <v>49</v>
      </c>
      <c r="FD582">
        <v>49.062</v>
      </c>
      <c r="FE582">
        <v>48.562</v>
      </c>
      <c r="FF582">
        <v>50.437</v>
      </c>
      <c r="FG582">
        <v>1955.08692307692</v>
      </c>
      <c r="FH582">
        <v>39.89</v>
      </c>
      <c r="FI582">
        <v>0</v>
      </c>
      <c r="FJ582">
        <v>1758486798.2</v>
      </c>
      <c r="FK582">
        <v>0</v>
      </c>
      <c r="FL582">
        <v>491.685653846154</v>
      </c>
      <c r="FM582">
        <v>1.66389743132252</v>
      </c>
      <c r="FN582">
        <v>16.037606754014</v>
      </c>
      <c r="FO582">
        <v>10301.1884615385</v>
      </c>
      <c r="FP582">
        <v>15</v>
      </c>
      <c r="FQ582">
        <v>0</v>
      </c>
      <c r="FR582" t="s">
        <v>441</v>
      </c>
      <c r="FS582">
        <v>1747249705.1</v>
      </c>
      <c r="FT582">
        <v>1747249711.1</v>
      </c>
      <c r="FU582">
        <v>0</v>
      </c>
      <c r="FV582">
        <v>0.871</v>
      </c>
      <c r="FW582">
        <v>0.066</v>
      </c>
      <c r="FX582">
        <v>5.486</v>
      </c>
      <c r="FY582">
        <v>0.145</v>
      </c>
      <c r="FZ582">
        <v>420</v>
      </c>
      <c r="GA582">
        <v>16</v>
      </c>
      <c r="GB582">
        <v>0.27</v>
      </c>
      <c r="GC582">
        <v>0.16</v>
      </c>
      <c r="GD582">
        <v>-39.351695</v>
      </c>
      <c r="GE582">
        <v>-2.73013984962401</v>
      </c>
      <c r="GF582">
        <v>0.729057640708195</v>
      </c>
      <c r="GG582">
        <v>0</v>
      </c>
      <c r="GH582">
        <v>491.627264705882</v>
      </c>
      <c r="GI582">
        <v>0.724048890145238</v>
      </c>
      <c r="GJ582">
        <v>0.16913661530455</v>
      </c>
      <c r="GK582">
        <v>-1</v>
      </c>
      <c r="GL582">
        <v>1.8725215</v>
      </c>
      <c r="GM582">
        <v>-0.159568872180448</v>
      </c>
      <c r="GN582">
        <v>0.0153618069493794</v>
      </c>
      <c r="GO582">
        <v>0</v>
      </c>
      <c r="GP582">
        <v>0</v>
      </c>
      <c r="GQ582">
        <v>2</v>
      </c>
      <c r="GR582" t="s">
        <v>467</v>
      </c>
      <c r="GS582">
        <v>3.12549</v>
      </c>
      <c r="GT582">
        <v>2.66108</v>
      </c>
      <c r="GU582">
        <v>0.197509</v>
      </c>
      <c r="GV582">
        <v>0.201258</v>
      </c>
      <c r="GW582">
        <v>0.0984769</v>
      </c>
      <c r="GX582">
        <v>0.0932362</v>
      </c>
      <c r="GY582">
        <v>20740.3</v>
      </c>
      <c r="GZ582">
        <v>19499.6</v>
      </c>
      <c r="HA582">
        <v>23111.2</v>
      </c>
      <c r="HB582">
        <v>23769.2</v>
      </c>
      <c r="HC582">
        <v>35518.7</v>
      </c>
      <c r="HD582">
        <v>35684</v>
      </c>
      <c r="HE582">
        <v>41667.3</v>
      </c>
      <c r="HF582">
        <v>42386.4</v>
      </c>
      <c r="HG582">
        <v>1.90817</v>
      </c>
      <c r="HH582">
        <v>1.80287</v>
      </c>
      <c r="HI582">
        <v>0.170831</v>
      </c>
      <c r="HJ582">
        <v>0</v>
      </c>
      <c r="HK582">
        <v>27.2292</v>
      </c>
      <c r="HL582">
        <v>999.9</v>
      </c>
      <c r="HM582">
        <v>51.593</v>
      </c>
      <c r="HN582">
        <v>30.645</v>
      </c>
      <c r="HO582">
        <v>25.3665</v>
      </c>
      <c r="HP582">
        <v>54.0332</v>
      </c>
      <c r="HQ582">
        <v>42.5921</v>
      </c>
      <c r="HR582">
        <v>1</v>
      </c>
      <c r="HS582">
        <v>0.026283</v>
      </c>
      <c r="HT582">
        <v>0.505327</v>
      </c>
      <c r="HU582">
        <v>20.2167</v>
      </c>
      <c r="HV582">
        <v>5.23376</v>
      </c>
      <c r="HW582">
        <v>11.992</v>
      </c>
      <c r="HX582">
        <v>4.95565</v>
      </c>
      <c r="HY582">
        <v>3.30393</v>
      </c>
      <c r="HZ582">
        <v>999.9</v>
      </c>
      <c r="IA582">
        <v>9999</v>
      </c>
      <c r="IB582">
        <v>9999</v>
      </c>
      <c r="IC582">
        <v>9999</v>
      </c>
      <c r="ID582">
        <v>1.86858</v>
      </c>
      <c r="IE582">
        <v>1.86424</v>
      </c>
      <c r="IF582">
        <v>1.8718</v>
      </c>
      <c r="IG582">
        <v>1.86278</v>
      </c>
      <c r="IH582">
        <v>1.86218</v>
      </c>
      <c r="II582">
        <v>1.86859</v>
      </c>
      <c r="IJ582">
        <v>1.8588</v>
      </c>
      <c r="IK582">
        <v>1.86511</v>
      </c>
      <c r="IL582">
        <v>5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7.67</v>
      </c>
      <c r="IZ582">
        <v>0.3222</v>
      </c>
      <c r="JA582">
        <v>4.24591870636989</v>
      </c>
      <c r="JB582">
        <v>0.00406324532283829</v>
      </c>
      <c r="JC582">
        <v>-1.45373754250553e-06</v>
      </c>
      <c r="JD582">
        <v>2.45784242640463e-10</v>
      </c>
      <c r="JE582">
        <v>0.0444475935836347</v>
      </c>
      <c r="JF582">
        <v>0.00491888386651684</v>
      </c>
      <c r="JG582">
        <v>0.000226889049496401</v>
      </c>
      <c r="JH582">
        <v>4.01595507822366e-06</v>
      </c>
      <c r="JI582">
        <v>-0</v>
      </c>
      <c r="JJ582">
        <v>2035</v>
      </c>
      <c r="JK582">
        <v>2</v>
      </c>
      <c r="JL582">
        <v>30</v>
      </c>
      <c r="JM582">
        <v>187284.9</v>
      </c>
      <c r="JN582">
        <v>187284.8</v>
      </c>
      <c r="JO582">
        <v>2.7002</v>
      </c>
      <c r="JP582">
        <v>2.35352</v>
      </c>
      <c r="JQ582">
        <v>1.4978</v>
      </c>
      <c r="JR582">
        <v>2.32544</v>
      </c>
      <c r="JS582">
        <v>1.54419</v>
      </c>
      <c r="JT582">
        <v>2.27417</v>
      </c>
      <c r="JU582">
        <v>36.105</v>
      </c>
      <c r="JV582">
        <v>24.1138</v>
      </c>
      <c r="JW582">
        <v>18</v>
      </c>
      <c r="JX582">
        <v>547.4</v>
      </c>
      <c r="JY582">
        <v>423.694</v>
      </c>
      <c r="JZ582">
        <v>26.2399</v>
      </c>
      <c r="KA582">
        <v>27.897</v>
      </c>
      <c r="KB582">
        <v>30</v>
      </c>
      <c r="KC582">
        <v>27.8458</v>
      </c>
      <c r="KD582">
        <v>27.873</v>
      </c>
      <c r="KE582">
        <v>54.0237</v>
      </c>
      <c r="KF582">
        <v>29.2628</v>
      </c>
      <c r="KG582">
        <v>57.3521</v>
      </c>
      <c r="KH582">
        <v>26.2284</v>
      </c>
      <c r="KI582">
        <v>1409.7</v>
      </c>
      <c r="KJ582">
        <v>21.2992</v>
      </c>
      <c r="KK582">
        <v>93.3859</v>
      </c>
      <c r="KL582">
        <v>98.7851</v>
      </c>
    </row>
    <row r="583" spans="1:298">
      <c r="A583">
        <v>567</v>
      </c>
      <c r="B583">
        <v>1758486802.1</v>
      </c>
      <c r="C583">
        <v>17474</v>
      </c>
      <c r="D583" t="s">
        <v>1582</v>
      </c>
      <c r="E583" t="s">
        <v>1583</v>
      </c>
      <c r="F583">
        <v>5</v>
      </c>
      <c r="G583" t="s">
        <v>436</v>
      </c>
      <c r="H583" t="s">
        <v>1413</v>
      </c>
      <c r="I583" t="s">
        <v>438</v>
      </c>
      <c r="J583">
        <v>1758486793.94615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1422.71849655411</v>
      </c>
      <c r="AL583">
        <v>1393.40872727273</v>
      </c>
      <c r="AM583">
        <v>3.40746320346311</v>
      </c>
      <c r="AN583">
        <v>63.94</v>
      </c>
      <c r="AO583">
        <f>(AQ583 - AP583 + DZ583*1E3/(8.314*(EB583+273.15)) * AS583/DY583 * AR583) * DY583/(100*DM583) * 1000/(1000 - AQ583)</f>
        <v>0</v>
      </c>
      <c r="AP583">
        <v>21.2881836608165</v>
      </c>
      <c r="AQ583">
        <v>23.1183545454546</v>
      </c>
      <c r="AR583">
        <v>-3.19940639224404e-05</v>
      </c>
      <c r="AS583">
        <v>94.9993966536346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3.46</v>
      </c>
      <c r="DN583">
        <v>0.5</v>
      </c>
      <c r="DO583" t="s">
        <v>440</v>
      </c>
      <c r="DP583">
        <v>2</v>
      </c>
      <c r="DQ583" t="b">
        <v>1</v>
      </c>
      <c r="DR583">
        <v>1758486793.94615</v>
      </c>
      <c r="DS583">
        <v>1337.04615384615</v>
      </c>
      <c r="DT583">
        <v>1376.22923076923</v>
      </c>
      <c r="DU583">
        <v>23.1352692307692</v>
      </c>
      <c r="DV583">
        <v>21.2862076923077</v>
      </c>
      <c r="DW583">
        <v>1329.39153846154</v>
      </c>
      <c r="DX583">
        <v>22.8128615384615</v>
      </c>
      <c r="DY583">
        <v>500.013461538462</v>
      </c>
      <c r="DZ583">
        <v>89.9117461538462</v>
      </c>
      <c r="EA583">
        <v>0.0351973538461538</v>
      </c>
      <c r="EB583">
        <v>29.5919461538462</v>
      </c>
      <c r="EC583">
        <v>30.0167153846154</v>
      </c>
      <c r="ED583">
        <v>999.9</v>
      </c>
      <c r="EE583">
        <v>0</v>
      </c>
      <c r="EF583">
        <v>0</v>
      </c>
      <c r="EG583">
        <v>10007.1130769231</v>
      </c>
      <c r="EH583">
        <v>0</v>
      </c>
      <c r="EI583">
        <v>12.1906230769231</v>
      </c>
      <c r="EJ583">
        <v>-39.1833307692308</v>
      </c>
      <c r="EK583">
        <v>1368.71307692308</v>
      </c>
      <c r="EL583">
        <v>1406.16076923077</v>
      </c>
      <c r="EM583">
        <v>1.84906923076923</v>
      </c>
      <c r="EN583">
        <v>1376.22923076923</v>
      </c>
      <c r="EO583">
        <v>21.2862076923077</v>
      </c>
      <c r="EP583">
        <v>2.08013461538462</v>
      </c>
      <c r="EQ583">
        <v>1.91388153846154</v>
      </c>
      <c r="ER583">
        <v>18.0678692307692</v>
      </c>
      <c r="ES583">
        <v>16.7493</v>
      </c>
      <c r="ET583">
        <v>2000.00230769231</v>
      </c>
      <c r="EU583">
        <v>0.980004076923077</v>
      </c>
      <c r="EV583">
        <v>0.0199959923076923</v>
      </c>
      <c r="EW583">
        <v>0</v>
      </c>
      <c r="EX583">
        <v>491.753692307692</v>
      </c>
      <c r="EY583">
        <v>5.00016</v>
      </c>
      <c r="EZ583">
        <v>10302.9384615385</v>
      </c>
      <c r="FA583">
        <v>18234.2538461538</v>
      </c>
      <c r="FB583">
        <v>48.625</v>
      </c>
      <c r="FC583">
        <v>49</v>
      </c>
      <c r="FD583">
        <v>49.062</v>
      </c>
      <c r="FE583">
        <v>48.562</v>
      </c>
      <c r="FF583">
        <v>50.437</v>
      </c>
      <c r="FG583">
        <v>1955.11230769231</v>
      </c>
      <c r="FH583">
        <v>39.89</v>
      </c>
      <c r="FI583">
        <v>0</v>
      </c>
      <c r="FJ583">
        <v>1758486803.6</v>
      </c>
      <c r="FK583">
        <v>0</v>
      </c>
      <c r="FL583">
        <v>491.81568</v>
      </c>
      <c r="FM583">
        <v>1.80192306692838</v>
      </c>
      <c r="FN583">
        <v>23.4769230429312</v>
      </c>
      <c r="FO583">
        <v>10303.332</v>
      </c>
      <c r="FP583">
        <v>15</v>
      </c>
      <c r="FQ583">
        <v>0</v>
      </c>
      <c r="FR583" t="s">
        <v>441</v>
      </c>
      <c r="FS583">
        <v>1747249705.1</v>
      </c>
      <c r="FT583">
        <v>1747249711.1</v>
      </c>
      <c r="FU583">
        <v>0</v>
      </c>
      <c r="FV583">
        <v>0.871</v>
      </c>
      <c r="FW583">
        <v>0.066</v>
      </c>
      <c r="FX583">
        <v>5.486</v>
      </c>
      <c r="FY583">
        <v>0.145</v>
      </c>
      <c r="FZ583">
        <v>420</v>
      </c>
      <c r="GA583">
        <v>16</v>
      </c>
      <c r="GB583">
        <v>0.27</v>
      </c>
      <c r="GC583">
        <v>0.16</v>
      </c>
      <c r="GD583">
        <v>-39.387345</v>
      </c>
      <c r="GE583">
        <v>2.40585112781956</v>
      </c>
      <c r="GF583">
        <v>0.707586066478841</v>
      </c>
      <c r="GG583">
        <v>0</v>
      </c>
      <c r="GH583">
        <v>491.715970588235</v>
      </c>
      <c r="GI583">
        <v>1.31359816106426</v>
      </c>
      <c r="GJ583">
        <v>0.201189036845236</v>
      </c>
      <c r="GK583">
        <v>-1</v>
      </c>
      <c r="GL583">
        <v>1.8557375</v>
      </c>
      <c r="GM583">
        <v>-0.174196240601505</v>
      </c>
      <c r="GN583">
        <v>0.0167772399026181</v>
      </c>
      <c r="GO583">
        <v>0</v>
      </c>
      <c r="GP583">
        <v>0</v>
      </c>
      <c r="GQ583">
        <v>2</v>
      </c>
      <c r="GR583" t="s">
        <v>467</v>
      </c>
      <c r="GS583">
        <v>3.1256</v>
      </c>
      <c r="GT583">
        <v>2.66075</v>
      </c>
      <c r="GU583">
        <v>0.199015</v>
      </c>
      <c r="GV583">
        <v>0.20273</v>
      </c>
      <c r="GW583">
        <v>0.0984466</v>
      </c>
      <c r="GX583">
        <v>0.0932401</v>
      </c>
      <c r="GY583">
        <v>20701.8</v>
      </c>
      <c r="GZ583">
        <v>19463.8</v>
      </c>
      <c r="HA583">
        <v>23111.6</v>
      </c>
      <c r="HB583">
        <v>23769.3</v>
      </c>
      <c r="HC583">
        <v>35520.5</v>
      </c>
      <c r="HD583">
        <v>35684.3</v>
      </c>
      <c r="HE583">
        <v>41667.8</v>
      </c>
      <c r="HF583">
        <v>42386.7</v>
      </c>
      <c r="HG583">
        <v>1.90847</v>
      </c>
      <c r="HH583">
        <v>1.80263</v>
      </c>
      <c r="HI583">
        <v>0.171356</v>
      </c>
      <c r="HJ583">
        <v>0</v>
      </c>
      <c r="HK583">
        <v>27.2273</v>
      </c>
      <c r="HL583">
        <v>999.9</v>
      </c>
      <c r="HM583">
        <v>51.593</v>
      </c>
      <c r="HN583">
        <v>30.665</v>
      </c>
      <c r="HO583">
        <v>25.3979</v>
      </c>
      <c r="HP583">
        <v>54.2532</v>
      </c>
      <c r="HQ583">
        <v>42.6803</v>
      </c>
      <c r="HR583">
        <v>1</v>
      </c>
      <c r="HS583">
        <v>0.0262017</v>
      </c>
      <c r="HT583">
        <v>0.488559</v>
      </c>
      <c r="HU583">
        <v>20.217</v>
      </c>
      <c r="HV583">
        <v>5.23406</v>
      </c>
      <c r="HW583">
        <v>11.992</v>
      </c>
      <c r="HX583">
        <v>4.95595</v>
      </c>
      <c r="HY583">
        <v>3.30395</v>
      </c>
      <c r="HZ583">
        <v>999.9</v>
      </c>
      <c r="IA583">
        <v>9999</v>
      </c>
      <c r="IB583">
        <v>9999</v>
      </c>
      <c r="IC583">
        <v>9999</v>
      </c>
      <c r="ID583">
        <v>1.86859</v>
      </c>
      <c r="IE583">
        <v>1.86425</v>
      </c>
      <c r="IF583">
        <v>1.87181</v>
      </c>
      <c r="IG583">
        <v>1.86278</v>
      </c>
      <c r="IH583">
        <v>1.86218</v>
      </c>
      <c r="II583">
        <v>1.86859</v>
      </c>
      <c r="IJ583">
        <v>1.85881</v>
      </c>
      <c r="IK583">
        <v>1.8651</v>
      </c>
      <c r="IL583">
        <v>5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7.69</v>
      </c>
      <c r="IZ583">
        <v>0.322</v>
      </c>
      <c r="JA583">
        <v>4.24591870636989</v>
      </c>
      <c r="JB583">
        <v>0.00406324532283829</v>
      </c>
      <c r="JC583">
        <v>-1.45373754250553e-06</v>
      </c>
      <c r="JD583">
        <v>2.45784242640463e-10</v>
      </c>
      <c r="JE583">
        <v>0.0444475935836347</v>
      </c>
      <c r="JF583">
        <v>0.00491888386651684</v>
      </c>
      <c r="JG583">
        <v>0.000226889049496401</v>
      </c>
      <c r="JH583">
        <v>4.01595507822366e-06</v>
      </c>
      <c r="JI583">
        <v>-0</v>
      </c>
      <c r="JJ583">
        <v>2035</v>
      </c>
      <c r="JK583">
        <v>2</v>
      </c>
      <c r="JL583">
        <v>30</v>
      </c>
      <c r="JM583">
        <v>187285</v>
      </c>
      <c r="JN583">
        <v>187284.9</v>
      </c>
      <c r="JO583">
        <v>2.72949</v>
      </c>
      <c r="JP583">
        <v>2.33887</v>
      </c>
      <c r="JQ583">
        <v>1.4978</v>
      </c>
      <c r="JR583">
        <v>2.32666</v>
      </c>
      <c r="JS583">
        <v>1.54419</v>
      </c>
      <c r="JT583">
        <v>2.36572</v>
      </c>
      <c r="JU583">
        <v>36.0816</v>
      </c>
      <c r="JV583">
        <v>24.1225</v>
      </c>
      <c r="JW583">
        <v>18</v>
      </c>
      <c r="JX583">
        <v>547.563</v>
      </c>
      <c r="JY583">
        <v>423.521</v>
      </c>
      <c r="JZ583">
        <v>26.2192</v>
      </c>
      <c r="KA583">
        <v>27.8928</v>
      </c>
      <c r="KB583">
        <v>29.9999</v>
      </c>
      <c r="KC583">
        <v>27.8421</v>
      </c>
      <c r="KD583">
        <v>27.8691</v>
      </c>
      <c r="KE583">
        <v>54.6126</v>
      </c>
      <c r="KF583">
        <v>29.2628</v>
      </c>
      <c r="KG583">
        <v>57.3521</v>
      </c>
      <c r="KH583">
        <v>26.2151</v>
      </c>
      <c r="KI583">
        <v>1423.26</v>
      </c>
      <c r="KJ583">
        <v>21.3082</v>
      </c>
      <c r="KK583">
        <v>93.3874</v>
      </c>
      <c r="KL583">
        <v>98.7857</v>
      </c>
    </row>
    <row r="584" spans="1:298">
      <c r="A584">
        <v>568</v>
      </c>
      <c r="B584">
        <v>1758486807.1</v>
      </c>
      <c r="C584">
        <v>17479</v>
      </c>
      <c r="D584" t="s">
        <v>1584</v>
      </c>
      <c r="E584" t="s">
        <v>1585</v>
      </c>
      <c r="F584">
        <v>5</v>
      </c>
      <c r="G584" t="s">
        <v>436</v>
      </c>
      <c r="H584" t="s">
        <v>1413</v>
      </c>
      <c r="I584" t="s">
        <v>438</v>
      </c>
      <c r="J584">
        <v>1758486798.94615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1440.27582964502</v>
      </c>
      <c r="AL584">
        <v>1410.68806060606</v>
      </c>
      <c r="AM584">
        <v>3.47203463203452</v>
      </c>
      <c r="AN584">
        <v>63.94</v>
      </c>
      <c r="AO584">
        <f>(AQ584 - AP584 + DZ584*1E3/(8.314*(EB584+273.15)) * AS584/DY584 * AR584) * DY584/(100*DM584) * 1000/(1000 - AQ584)</f>
        <v>0</v>
      </c>
      <c r="AP584">
        <v>21.2888221845439</v>
      </c>
      <c r="AQ584">
        <v>23.1046580419581</v>
      </c>
      <c r="AR584">
        <v>-3.3120003192424e-05</v>
      </c>
      <c r="AS584">
        <v>94.9993966536346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3.46</v>
      </c>
      <c r="DN584">
        <v>0.5</v>
      </c>
      <c r="DO584" t="s">
        <v>440</v>
      </c>
      <c r="DP584">
        <v>2</v>
      </c>
      <c r="DQ584" t="b">
        <v>1</v>
      </c>
      <c r="DR584">
        <v>1758486798.94615</v>
      </c>
      <c r="DS584">
        <v>1353.88384615385</v>
      </c>
      <c r="DT584">
        <v>1393.32538461538</v>
      </c>
      <c r="DU584">
        <v>23.1225384615385</v>
      </c>
      <c r="DV584">
        <v>21.2873538461538</v>
      </c>
      <c r="DW584">
        <v>1346.20307692308</v>
      </c>
      <c r="DX584">
        <v>22.8003923076923</v>
      </c>
      <c r="DY584">
        <v>500.004692307692</v>
      </c>
      <c r="DZ584">
        <v>89.9111307692308</v>
      </c>
      <c r="EA584">
        <v>0.0352286615384615</v>
      </c>
      <c r="EB584">
        <v>29.5870461538462</v>
      </c>
      <c r="EC584">
        <v>30.0173384615385</v>
      </c>
      <c r="ED584">
        <v>999.9</v>
      </c>
      <c r="EE584">
        <v>0</v>
      </c>
      <c r="EF584">
        <v>0</v>
      </c>
      <c r="EG584">
        <v>10008.8938461538</v>
      </c>
      <c r="EH584">
        <v>0</v>
      </c>
      <c r="EI584">
        <v>12.1856</v>
      </c>
      <c r="EJ584">
        <v>-39.4419</v>
      </c>
      <c r="EK584">
        <v>1385.93153846154</v>
      </c>
      <c r="EL584">
        <v>1423.63</v>
      </c>
      <c r="EM584">
        <v>1.83519153846154</v>
      </c>
      <c r="EN584">
        <v>1393.32538461538</v>
      </c>
      <c r="EO584">
        <v>21.2873538461538</v>
      </c>
      <c r="EP584">
        <v>2.07897461538462</v>
      </c>
      <c r="EQ584">
        <v>1.91397153846154</v>
      </c>
      <c r="ER584">
        <v>18.059</v>
      </c>
      <c r="ES584">
        <v>16.7500384615385</v>
      </c>
      <c r="ET584">
        <v>1999.97769230769</v>
      </c>
      <c r="EU584">
        <v>0.980003923076923</v>
      </c>
      <c r="EV584">
        <v>0.0199962076923077</v>
      </c>
      <c r="EW584">
        <v>0</v>
      </c>
      <c r="EX584">
        <v>491.889692307692</v>
      </c>
      <c r="EY584">
        <v>5.00016</v>
      </c>
      <c r="EZ584">
        <v>10304.7538461538</v>
      </c>
      <c r="FA584">
        <v>18234.0076923077</v>
      </c>
      <c r="FB584">
        <v>48.625</v>
      </c>
      <c r="FC584">
        <v>49</v>
      </c>
      <c r="FD584">
        <v>49.062</v>
      </c>
      <c r="FE584">
        <v>48.562</v>
      </c>
      <c r="FF584">
        <v>50.4226923076923</v>
      </c>
      <c r="FG584">
        <v>1955.08769230769</v>
      </c>
      <c r="FH584">
        <v>39.89</v>
      </c>
      <c r="FI584">
        <v>0</v>
      </c>
      <c r="FJ584">
        <v>1758486808.4</v>
      </c>
      <c r="FK584">
        <v>0</v>
      </c>
      <c r="FL584">
        <v>491.92448</v>
      </c>
      <c r="FM584">
        <v>0.804461519901057</v>
      </c>
      <c r="FN584">
        <v>26.7769229290565</v>
      </c>
      <c r="FO584">
        <v>10305.196</v>
      </c>
      <c r="FP584">
        <v>15</v>
      </c>
      <c r="FQ584">
        <v>0</v>
      </c>
      <c r="FR584" t="s">
        <v>441</v>
      </c>
      <c r="FS584">
        <v>1747249705.1</v>
      </c>
      <c r="FT584">
        <v>1747249711.1</v>
      </c>
      <c r="FU584">
        <v>0</v>
      </c>
      <c r="FV584">
        <v>0.871</v>
      </c>
      <c r="FW584">
        <v>0.066</v>
      </c>
      <c r="FX584">
        <v>5.486</v>
      </c>
      <c r="FY584">
        <v>0.145</v>
      </c>
      <c r="FZ584">
        <v>420</v>
      </c>
      <c r="GA584">
        <v>16</v>
      </c>
      <c r="GB584">
        <v>0.27</v>
      </c>
      <c r="GC584">
        <v>0.16</v>
      </c>
      <c r="GD584">
        <v>-39.279585</v>
      </c>
      <c r="GE584">
        <v>-0.885622556390969</v>
      </c>
      <c r="GF584">
        <v>0.637824204836254</v>
      </c>
      <c r="GG584">
        <v>0</v>
      </c>
      <c r="GH584">
        <v>491.804058823529</v>
      </c>
      <c r="GI584">
        <v>1.39633307006545</v>
      </c>
      <c r="GJ584">
        <v>0.216047236280632</v>
      </c>
      <c r="GK584">
        <v>-1</v>
      </c>
      <c r="GL584">
        <v>1.844613</v>
      </c>
      <c r="GM584">
        <v>-0.169153984962406</v>
      </c>
      <c r="GN584">
        <v>0.0163078521271196</v>
      </c>
      <c r="GO584">
        <v>0</v>
      </c>
      <c r="GP584">
        <v>0</v>
      </c>
      <c r="GQ584">
        <v>2</v>
      </c>
      <c r="GR584" t="s">
        <v>467</v>
      </c>
      <c r="GS584">
        <v>3.12577</v>
      </c>
      <c r="GT584">
        <v>2.66038</v>
      </c>
      <c r="GU584">
        <v>0.200541</v>
      </c>
      <c r="GV584">
        <v>0.204184</v>
      </c>
      <c r="GW584">
        <v>0.0984071</v>
      </c>
      <c r="GX584">
        <v>0.0932403</v>
      </c>
      <c r="GY584">
        <v>20662.6</v>
      </c>
      <c r="GZ584">
        <v>19428.6</v>
      </c>
      <c r="HA584">
        <v>23111.9</v>
      </c>
      <c r="HB584">
        <v>23769.6</v>
      </c>
      <c r="HC584">
        <v>35522.4</v>
      </c>
      <c r="HD584">
        <v>35684.9</v>
      </c>
      <c r="HE584">
        <v>41668.1</v>
      </c>
      <c r="HF584">
        <v>42387.3</v>
      </c>
      <c r="HG584">
        <v>1.90845</v>
      </c>
      <c r="HH584">
        <v>1.80252</v>
      </c>
      <c r="HI584">
        <v>0.170972</v>
      </c>
      <c r="HJ584">
        <v>0</v>
      </c>
      <c r="HK584">
        <v>27.2273</v>
      </c>
      <c r="HL584">
        <v>999.9</v>
      </c>
      <c r="HM584">
        <v>51.593</v>
      </c>
      <c r="HN584">
        <v>30.645</v>
      </c>
      <c r="HO584">
        <v>25.3672</v>
      </c>
      <c r="HP584">
        <v>53.9632</v>
      </c>
      <c r="HQ584">
        <v>42.504</v>
      </c>
      <c r="HR584">
        <v>1</v>
      </c>
      <c r="HS584">
        <v>0.0259781</v>
      </c>
      <c r="HT584">
        <v>0.506748</v>
      </c>
      <c r="HU584">
        <v>20.2168</v>
      </c>
      <c r="HV584">
        <v>5.23346</v>
      </c>
      <c r="HW584">
        <v>11.992</v>
      </c>
      <c r="HX584">
        <v>4.95585</v>
      </c>
      <c r="HY584">
        <v>3.30385</v>
      </c>
      <c r="HZ584">
        <v>999.9</v>
      </c>
      <c r="IA584">
        <v>9999</v>
      </c>
      <c r="IB584">
        <v>9999</v>
      </c>
      <c r="IC584">
        <v>9999</v>
      </c>
      <c r="ID584">
        <v>1.86859</v>
      </c>
      <c r="IE584">
        <v>1.86425</v>
      </c>
      <c r="IF584">
        <v>1.8718</v>
      </c>
      <c r="IG584">
        <v>1.86276</v>
      </c>
      <c r="IH584">
        <v>1.86218</v>
      </c>
      <c r="II584">
        <v>1.86859</v>
      </c>
      <c r="IJ584">
        <v>1.85881</v>
      </c>
      <c r="IK584">
        <v>1.86509</v>
      </c>
      <c r="IL584">
        <v>5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7.73</v>
      </c>
      <c r="IZ584">
        <v>0.3217</v>
      </c>
      <c r="JA584">
        <v>4.24591870636989</v>
      </c>
      <c r="JB584">
        <v>0.00406324532283829</v>
      </c>
      <c r="JC584">
        <v>-1.45373754250553e-06</v>
      </c>
      <c r="JD584">
        <v>2.45784242640463e-10</v>
      </c>
      <c r="JE584">
        <v>0.0444475935836347</v>
      </c>
      <c r="JF584">
        <v>0.00491888386651684</v>
      </c>
      <c r="JG584">
        <v>0.000226889049496401</v>
      </c>
      <c r="JH584">
        <v>4.01595507822366e-06</v>
      </c>
      <c r="JI584">
        <v>-0</v>
      </c>
      <c r="JJ584">
        <v>2035</v>
      </c>
      <c r="JK584">
        <v>2</v>
      </c>
      <c r="JL584">
        <v>30</v>
      </c>
      <c r="JM584">
        <v>187285</v>
      </c>
      <c r="JN584">
        <v>187284.9</v>
      </c>
      <c r="JO584">
        <v>2.75269</v>
      </c>
      <c r="JP584">
        <v>2.33276</v>
      </c>
      <c r="JQ584">
        <v>1.4978</v>
      </c>
      <c r="JR584">
        <v>2.32666</v>
      </c>
      <c r="JS584">
        <v>1.54419</v>
      </c>
      <c r="JT584">
        <v>2.34985</v>
      </c>
      <c r="JU584">
        <v>36.105</v>
      </c>
      <c r="JV584">
        <v>24.1313</v>
      </c>
      <c r="JW584">
        <v>18</v>
      </c>
      <c r="JX584">
        <v>547.517</v>
      </c>
      <c r="JY584">
        <v>423.437</v>
      </c>
      <c r="JZ584">
        <v>26.2044</v>
      </c>
      <c r="KA584">
        <v>27.8893</v>
      </c>
      <c r="KB584">
        <v>29.9998</v>
      </c>
      <c r="KC584">
        <v>27.8385</v>
      </c>
      <c r="KD584">
        <v>27.8658</v>
      </c>
      <c r="KE584">
        <v>55.086</v>
      </c>
      <c r="KF584">
        <v>29.2628</v>
      </c>
      <c r="KG584">
        <v>57.3521</v>
      </c>
      <c r="KH584">
        <v>26.194</v>
      </c>
      <c r="KI584">
        <v>1443.51</v>
      </c>
      <c r="KJ584">
        <v>21.3256</v>
      </c>
      <c r="KK584">
        <v>93.3881</v>
      </c>
      <c r="KL584">
        <v>98.7871</v>
      </c>
    </row>
    <row r="585" spans="1:298">
      <c r="A585">
        <v>569</v>
      </c>
      <c r="B585">
        <v>1758486812.1</v>
      </c>
      <c r="C585">
        <v>17484</v>
      </c>
      <c r="D585" t="s">
        <v>1586</v>
      </c>
      <c r="E585" t="s">
        <v>1587</v>
      </c>
      <c r="F585">
        <v>5</v>
      </c>
      <c r="G585" t="s">
        <v>436</v>
      </c>
      <c r="H585" t="s">
        <v>1413</v>
      </c>
      <c r="I585" t="s">
        <v>438</v>
      </c>
      <c r="J585">
        <v>1758486803.94615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1456.817700329</v>
      </c>
      <c r="AL585">
        <v>1427.56254545455</v>
      </c>
      <c r="AM585">
        <v>3.34859740259729</v>
      </c>
      <c r="AN585">
        <v>63.94</v>
      </c>
      <c r="AO585">
        <f>(AQ585 - AP585 + DZ585*1E3/(8.314*(EB585+273.15)) * AS585/DY585 * AR585) * DY585/(100*DM585) * 1000/(1000 - AQ585)</f>
        <v>0</v>
      </c>
      <c r="AP585">
        <v>21.2888457966847</v>
      </c>
      <c r="AQ585">
        <v>23.0953461538462</v>
      </c>
      <c r="AR585">
        <v>-2.94116233637274e-05</v>
      </c>
      <c r="AS585">
        <v>94.9993966536346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3.46</v>
      </c>
      <c r="DN585">
        <v>0.5</v>
      </c>
      <c r="DO585" t="s">
        <v>440</v>
      </c>
      <c r="DP585">
        <v>2</v>
      </c>
      <c r="DQ585" t="b">
        <v>1</v>
      </c>
      <c r="DR585">
        <v>1758486803.94615</v>
      </c>
      <c r="DS585">
        <v>1370.77615384615</v>
      </c>
      <c r="DT585">
        <v>1409.81384615385</v>
      </c>
      <c r="DU585">
        <v>23.1108692307692</v>
      </c>
      <c r="DV585">
        <v>21.2886692307692</v>
      </c>
      <c r="DW585">
        <v>1363.06923076923</v>
      </c>
      <c r="DX585">
        <v>22.7889692307692</v>
      </c>
      <c r="DY585">
        <v>499.989461538462</v>
      </c>
      <c r="DZ585">
        <v>89.9106076923077</v>
      </c>
      <c r="EA585">
        <v>0.0351841538461539</v>
      </c>
      <c r="EB585">
        <v>29.5829846153846</v>
      </c>
      <c r="EC585">
        <v>30.0175846153846</v>
      </c>
      <c r="ED585">
        <v>999.9</v>
      </c>
      <c r="EE585">
        <v>0</v>
      </c>
      <c r="EF585">
        <v>0</v>
      </c>
      <c r="EG585">
        <v>9995.86230769231</v>
      </c>
      <c r="EH585">
        <v>0</v>
      </c>
      <c r="EI585">
        <v>12.1856</v>
      </c>
      <c r="EJ585">
        <v>-39.0390615384615</v>
      </c>
      <c r="EK585">
        <v>1403.20692307692</v>
      </c>
      <c r="EL585">
        <v>1440.48</v>
      </c>
      <c r="EM585">
        <v>1.82222</v>
      </c>
      <c r="EN585">
        <v>1409.81384615385</v>
      </c>
      <c r="EO585">
        <v>21.2886692307692</v>
      </c>
      <c r="EP585">
        <v>2.07791307692308</v>
      </c>
      <c r="EQ585">
        <v>1.91407769230769</v>
      </c>
      <c r="ER585">
        <v>18.0508846153846</v>
      </c>
      <c r="ES585">
        <v>16.7509153846154</v>
      </c>
      <c r="ET585">
        <v>2000</v>
      </c>
      <c r="EU585">
        <v>0.980004076923077</v>
      </c>
      <c r="EV585">
        <v>0.0199959923076923</v>
      </c>
      <c r="EW585">
        <v>0</v>
      </c>
      <c r="EX585">
        <v>491.975769230769</v>
      </c>
      <c r="EY585">
        <v>5.00016</v>
      </c>
      <c r="EZ585">
        <v>10307.1076923077</v>
      </c>
      <c r="FA585">
        <v>18234.2153846154</v>
      </c>
      <c r="FB585">
        <v>48.625</v>
      </c>
      <c r="FC585">
        <v>49</v>
      </c>
      <c r="FD585">
        <v>49.062</v>
      </c>
      <c r="FE585">
        <v>48.562</v>
      </c>
      <c r="FF585">
        <v>50.4226923076923</v>
      </c>
      <c r="FG585">
        <v>1955.11</v>
      </c>
      <c r="FH585">
        <v>39.89</v>
      </c>
      <c r="FI585">
        <v>0</v>
      </c>
      <c r="FJ585">
        <v>1758486813.2</v>
      </c>
      <c r="FK585">
        <v>0</v>
      </c>
      <c r="FL585">
        <v>491.97752</v>
      </c>
      <c r="FM585">
        <v>1.13538459456885</v>
      </c>
      <c r="FN585">
        <v>23.1923076495342</v>
      </c>
      <c r="FO585">
        <v>10307.372</v>
      </c>
      <c r="FP585">
        <v>15</v>
      </c>
      <c r="FQ585">
        <v>0</v>
      </c>
      <c r="FR585" t="s">
        <v>441</v>
      </c>
      <c r="FS585">
        <v>1747249705.1</v>
      </c>
      <c r="FT585">
        <v>1747249711.1</v>
      </c>
      <c r="FU585">
        <v>0</v>
      </c>
      <c r="FV585">
        <v>0.871</v>
      </c>
      <c r="FW585">
        <v>0.066</v>
      </c>
      <c r="FX585">
        <v>5.486</v>
      </c>
      <c r="FY585">
        <v>0.145</v>
      </c>
      <c r="FZ585">
        <v>420</v>
      </c>
      <c r="GA585">
        <v>16</v>
      </c>
      <c r="GB585">
        <v>0.27</v>
      </c>
      <c r="GC585">
        <v>0.16</v>
      </c>
      <c r="GD585">
        <v>-39.275925</v>
      </c>
      <c r="GE585">
        <v>3.76748120300755</v>
      </c>
      <c r="GF585">
        <v>0.606171875687911</v>
      </c>
      <c r="GG585">
        <v>0</v>
      </c>
      <c r="GH585">
        <v>491.924676470588</v>
      </c>
      <c r="GI585">
        <v>0.95069517787174</v>
      </c>
      <c r="GJ585">
        <v>0.213702200790815</v>
      </c>
      <c r="GK585">
        <v>-1</v>
      </c>
      <c r="GL585">
        <v>1.828543</v>
      </c>
      <c r="GM585">
        <v>-0.154283909774437</v>
      </c>
      <c r="GN585">
        <v>0.0148973699356631</v>
      </c>
      <c r="GO585">
        <v>0</v>
      </c>
      <c r="GP585">
        <v>0</v>
      </c>
      <c r="GQ585">
        <v>2</v>
      </c>
      <c r="GR585" t="s">
        <v>467</v>
      </c>
      <c r="GS585">
        <v>3.12546</v>
      </c>
      <c r="GT585">
        <v>2.66069</v>
      </c>
      <c r="GU585">
        <v>0.202019</v>
      </c>
      <c r="GV585">
        <v>0.205667</v>
      </c>
      <c r="GW585">
        <v>0.0983706</v>
      </c>
      <c r="GX585">
        <v>0.0932464</v>
      </c>
      <c r="GY585">
        <v>20624.9</v>
      </c>
      <c r="GZ585">
        <v>19392.4</v>
      </c>
      <c r="HA585">
        <v>23112.3</v>
      </c>
      <c r="HB585">
        <v>23769.6</v>
      </c>
      <c r="HC585">
        <v>35524.5</v>
      </c>
      <c r="HD585">
        <v>35684.6</v>
      </c>
      <c r="HE585">
        <v>41668.7</v>
      </c>
      <c r="HF585">
        <v>42387.2</v>
      </c>
      <c r="HG585">
        <v>1.90807</v>
      </c>
      <c r="HH585">
        <v>1.80298</v>
      </c>
      <c r="HI585">
        <v>0.17108</v>
      </c>
      <c r="HJ585">
        <v>0</v>
      </c>
      <c r="HK585">
        <v>27.2255</v>
      </c>
      <c r="HL585">
        <v>999.9</v>
      </c>
      <c r="HM585">
        <v>51.569</v>
      </c>
      <c r="HN585">
        <v>30.635</v>
      </c>
      <c r="HO585">
        <v>25.3413</v>
      </c>
      <c r="HP585">
        <v>53.8532</v>
      </c>
      <c r="HQ585">
        <v>42.6042</v>
      </c>
      <c r="HR585">
        <v>1</v>
      </c>
      <c r="HS585">
        <v>0.0255335</v>
      </c>
      <c r="HT585">
        <v>0.520128</v>
      </c>
      <c r="HU585">
        <v>20.2167</v>
      </c>
      <c r="HV585">
        <v>5.23346</v>
      </c>
      <c r="HW585">
        <v>11.992</v>
      </c>
      <c r="HX585">
        <v>4.95585</v>
      </c>
      <c r="HY585">
        <v>3.30395</v>
      </c>
      <c r="HZ585">
        <v>999.9</v>
      </c>
      <c r="IA585">
        <v>9999</v>
      </c>
      <c r="IB585">
        <v>9999</v>
      </c>
      <c r="IC585">
        <v>9999</v>
      </c>
      <c r="ID585">
        <v>1.86858</v>
      </c>
      <c r="IE585">
        <v>1.86421</v>
      </c>
      <c r="IF585">
        <v>1.87182</v>
      </c>
      <c r="IG585">
        <v>1.86277</v>
      </c>
      <c r="IH585">
        <v>1.86218</v>
      </c>
      <c r="II585">
        <v>1.86859</v>
      </c>
      <c r="IJ585">
        <v>1.85878</v>
      </c>
      <c r="IK585">
        <v>1.86509</v>
      </c>
      <c r="IL585">
        <v>5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7.74</v>
      </c>
      <c r="IZ585">
        <v>0.3215</v>
      </c>
      <c r="JA585">
        <v>4.24591870636989</v>
      </c>
      <c r="JB585">
        <v>0.00406324532283829</v>
      </c>
      <c r="JC585">
        <v>-1.45373754250553e-06</v>
      </c>
      <c r="JD585">
        <v>2.45784242640463e-10</v>
      </c>
      <c r="JE585">
        <v>0.0444475935836347</v>
      </c>
      <c r="JF585">
        <v>0.00491888386651684</v>
      </c>
      <c r="JG585">
        <v>0.000226889049496401</v>
      </c>
      <c r="JH585">
        <v>4.01595507822366e-06</v>
      </c>
      <c r="JI585">
        <v>-0</v>
      </c>
      <c r="JJ585">
        <v>2035</v>
      </c>
      <c r="JK585">
        <v>2</v>
      </c>
      <c r="JL585">
        <v>30</v>
      </c>
      <c r="JM585">
        <v>187285.1</v>
      </c>
      <c r="JN585">
        <v>187285</v>
      </c>
      <c r="JO585">
        <v>2.78198</v>
      </c>
      <c r="JP585">
        <v>2.33521</v>
      </c>
      <c r="JQ585">
        <v>1.49902</v>
      </c>
      <c r="JR585">
        <v>2.32544</v>
      </c>
      <c r="JS585">
        <v>1.54419</v>
      </c>
      <c r="JT585">
        <v>2.34009</v>
      </c>
      <c r="JU585">
        <v>36.0816</v>
      </c>
      <c r="JV585">
        <v>24.1225</v>
      </c>
      <c r="JW585">
        <v>18</v>
      </c>
      <c r="JX585">
        <v>547.239</v>
      </c>
      <c r="JY585">
        <v>423.669</v>
      </c>
      <c r="JZ585">
        <v>26.1835</v>
      </c>
      <c r="KA585">
        <v>27.8856</v>
      </c>
      <c r="KB585">
        <v>29.9998</v>
      </c>
      <c r="KC585">
        <v>27.8345</v>
      </c>
      <c r="KD585">
        <v>27.8616</v>
      </c>
      <c r="KE585">
        <v>55.6576</v>
      </c>
      <c r="KF585">
        <v>29.2628</v>
      </c>
      <c r="KG585">
        <v>57.3521</v>
      </c>
      <c r="KH585">
        <v>26.1751</v>
      </c>
      <c r="KI585">
        <v>1457.06</v>
      </c>
      <c r="KJ585">
        <v>21.3533</v>
      </c>
      <c r="KK585">
        <v>93.3896</v>
      </c>
      <c r="KL585">
        <v>98.7868</v>
      </c>
    </row>
    <row r="586" spans="1:298">
      <c r="A586">
        <v>570</v>
      </c>
      <c r="B586">
        <v>1758486817.1</v>
      </c>
      <c r="C586">
        <v>17489</v>
      </c>
      <c r="D586" t="s">
        <v>1588</v>
      </c>
      <c r="E586" t="s">
        <v>1589</v>
      </c>
      <c r="F586">
        <v>5</v>
      </c>
      <c r="G586" t="s">
        <v>436</v>
      </c>
      <c r="H586" t="s">
        <v>1413</v>
      </c>
      <c r="I586" t="s">
        <v>438</v>
      </c>
      <c r="J586">
        <v>1758486808.94615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1474.33504065801</v>
      </c>
      <c r="AL586">
        <v>1444.85490909091</v>
      </c>
      <c r="AM586">
        <v>3.44385281385265</v>
      </c>
      <c r="AN586">
        <v>63.94</v>
      </c>
      <c r="AO586">
        <f>(AQ586 - AP586 + DZ586*1E3/(8.314*(EB586+273.15)) * AS586/DY586 * AR586) * DY586/(100*DM586) * 1000/(1000 - AQ586)</f>
        <v>0</v>
      </c>
      <c r="AP586">
        <v>21.2902152913195</v>
      </c>
      <c r="AQ586">
        <v>23.0807601398602</v>
      </c>
      <c r="AR586">
        <v>-3.31611861103093e-05</v>
      </c>
      <c r="AS586">
        <v>94.9993966536346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3.46</v>
      </c>
      <c r="DN586">
        <v>0.5</v>
      </c>
      <c r="DO586" t="s">
        <v>440</v>
      </c>
      <c r="DP586">
        <v>2</v>
      </c>
      <c r="DQ586" t="b">
        <v>1</v>
      </c>
      <c r="DR586">
        <v>1758486808.94615</v>
      </c>
      <c r="DS586">
        <v>1387.52384615385</v>
      </c>
      <c r="DT586">
        <v>1426.66538461538</v>
      </c>
      <c r="DU586">
        <v>23.0989230769231</v>
      </c>
      <c r="DV586">
        <v>21.2892769230769</v>
      </c>
      <c r="DW586">
        <v>1379.79230769231</v>
      </c>
      <c r="DX586">
        <v>22.7772846153846</v>
      </c>
      <c r="DY586">
        <v>499.974153846154</v>
      </c>
      <c r="DZ586">
        <v>89.9108769230769</v>
      </c>
      <c r="EA586">
        <v>0.0352266461538462</v>
      </c>
      <c r="EB586">
        <v>29.5794153846154</v>
      </c>
      <c r="EC586">
        <v>30.0157384615385</v>
      </c>
      <c r="ED586">
        <v>999.9</v>
      </c>
      <c r="EE586">
        <v>0</v>
      </c>
      <c r="EF586">
        <v>0</v>
      </c>
      <c r="EG586">
        <v>9981.87615384615</v>
      </c>
      <c r="EH586">
        <v>0</v>
      </c>
      <c r="EI586">
        <v>12.1856</v>
      </c>
      <c r="EJ586">
        <v>-39.1429384615385</v>
      </c>
      <c r="EK586">
        <v>1420.33307692308</v>
      </c>
      <c r="EL586">
        <v>1457.7</v>
      </c>
      <c r="EM586">
        <v>1.80967076923077</v>
      </c>
      <c r="EN586">
        <v>1426.66538461538</v>
      </c>
      <c r="EO586">
        <v>21.2892769230769</v>
      </c>
      <c r="EP586">
        <v>2.07684461538462</v>
      </c>
      <c r="EQ586">
        <v>1.91413769230769</v>
      </c>
      <c r="ER586">
        <v>18.0427</v>
      </c>
      <c r="ES586">
        <v>16.7514153846154</v>
      </c>
      <c r="ET586">
        <v>1999.90692307692</v>
      </c>
      <c r="EU586">
        <v>0.980003461538462</v>
      </c>
      <c r="EV586">
        <v>0.0199968538461538</v>
      </c>
      <c r="EW586">
        <v>0</v>
      </c>
      <c r="EX586">
        <v>492.083538461538</v>
      </c>
      <c r="EY586">
        <v>5.00016</v>
      </c>
      <c r="EZ586">
        <v>10308.6615384615</v>
      </c>
      <c r="FA586">
        <v>18233.3615384615</v>
      </c>
      <c r="FB586">
        <v>48.625</v>
      </c>
      <c r="FC586">
        <v>49</v>
      </c>
      <c r="FD586">
        <v>49.0572307692308</v>
      </c>
      <c r="FE586">
        <v>48.562</v>
      </c>
      <c r="FF586">
        <v>50.4131538461538</v>
      </c>
      <c r="FG586">
        <v>1955.01692307692</v>
      </c>
      <c r="FH586">
        <v>39.89</v>
      </c>
      <c r="FI586">
        <v>0</v>
      </c>
      <c r="FJ586">
        <v>1758486818.6</v>
      </c>
      <c r="FK586">
        <v>0</v>
      </c>
      <c r="FL586">
        <v>492.089615384615</v>
      </c>
      <c r="FM586">
        <v>1.20615382813437</v>
      </c>
      <c r="FN586">
        <v>24.7897435227051</v>
      </c>
      <c r="FO586">
        <v>10309.3346153846</v>
      </c>
      <c r="FP586">
        <v>15</v>
      </c>
      <c r="FQ586">
        <v>0</v>
      </c>
      <c r="FR586" t="s">
        <v>441</v>
      </c>
      <c r="FS586">
        <v>1747249705.1</v>
      </c>
      <c r="FT586">
        <v>1747249711.1</v>
      </c>
      <c r="FU586">
        <v>0</v>
      </c>
      <c r="FV586">
        <v>0.871</v>
      </c>
      <c r="FW586">
        <v>0.066</v>
      </c>
      <c r="FX586">
        <v>5.486</v>
      </c>
      <c r="FY586">
        <v>0.145</v>
      </c>
      <c r="FZ586">
        <v>420</v>
      </c>
      <c r="GA586">
        <v>16</v>
      </c>
      <c r="GB586">
        <v>0.27</v>
      </c>
      <c r="GC586">
        <v>0.16</v>
      </c>
      <c r="GD586">
        <v>-39.0996142857143</v>
      </c>
      <c r="GE586">
        <v>0.00882077922072814</v>
      </c>
      <c r="GF586">
        <v>0.409314863418086</v>
      </c>
      <c r="GG586">
        <v>1</v>
      </c>
      <c r="GH586">
        <v>492.033</v>
      </c>
      <c r="GI586">
        <v>0.941512594027519</v>
      </c>
      <c r="GJ586">
        <v>0.215667909200287</v>
      </c>
      <c r="GK586">
        <v>-1</v>
      </c>
      <c r="GL586">
        <v>1.81644285714286</v>
      </c>
      <c r="GM586">
        <v>-0.149668831168831</v>
      </c>
      <c r="GN586">
        <v>0.0151416361142938</v>
      </c>
      <c r="GO586">
        <v>0</v>
      </c>
      <c r="GP586">
        <v>1</v>
      </c>
      <c r="GQ586">
        <v>2</v>
      </c>
      <c r="GR586" t="s">
        <v>448</v>
      </c>
      <c r="GS586">
        <v>3.12554</v>
      </c>
      <c r="GT586">
        <v>2.66071</v>
      </c>
      <c r="GU586">
        <v>0.203507</v>
      </c>
      <c r="GV586">
        <v>0.207108</v>
      </c>
      <c r="GW586">
        <v>0.0983368</v>
      </c>
      <c r="GX586">
        <v>0.0932467</v>
      </c>
      <c r="GY586">
        <v>20586.7</v>
      </c>
      <c r="GZ586">
        <v>19357.5</v>
      </c>
      <c r="HA586">
        <v>23112.6</v>
      </c>
      <c r="HB586">
        <v>23769.9</v>
      </c>
      <c r="HC586">
        <v>35526.3</v>
      </c>
      <c r="HD586">
        <v>35685.1</v>
      </c>
      <c r="HE586">
        <v>41669.1</v>
      </c>
      <c r="HF586">
        <v>42387.6</v>
      </c>
      <c r="HG586">
        <v>1.9083</v>
      </c>
      <c r="HH586">
        <v>1.8028</v>
      </c>
      <c r="HI586">
        <v>0.169866</v>
      </c>
      <c r="HJ586">
        <v>0</v>
      </c>
      <c r="HK586">
        <v>27.2232</v>
      </c>
      <c r="HL586">
        <v>999.9</v>
      </c>
      <c r="HM586">
        <v>51.593</v>
      </c>
      <c r="HN586">
        <v>30.665</v>
      </c>
      <c r="HO586">
        <v>25.3979</v>
      </c>
      <c r="HP586">
        <v>54.2832</v>
      </c>
      <c r="HQ586">
        <v>42.5441</v>
      </c>
      <c r="HR586">
        <v>1</v>
      </c>
      <c r="HS586">
        <v>0.0250788</v>
      </c>
      <c r="HT586">
        <v>0.502723</v>
      </c>
      <c r="HU586">
        <v>20.217</v>
      </c>
      <c r="HV586">
        <v>5.23361</v>
      </c>
      <c r="HW586">
        <v>11.992</v>
      </c>
      <c r="HX586">
        <v>4.95565</v>
      </c>
      <c r="HY586">
        <v>3.30395</v>
      </c>
      <c r="HZ586">
        <v>999.9</v>
      </c>
      <c r="IA586">
        <v>9999</v>
      </c>
      <c r="IB586">
        <v>9999</v>
      </c>
      <c r="IC586">
        <v>9999</v>
      </c>
      <c r="ID586">
        <v>1.86857</v>
      </c>
      <c r="IE586">
        <v>1.86424</v>
      </c>
      <c r="IF586">
        <v>1.87181</v>
      </c>
      <c r="IG586">
        <v>1.86277</v>
      </c>
      <c r="IH586">
        <v>1.86218</v>
      </c>
      <c r="II586">
        <v>1.86859</v>
      </c>
      <c r="IJ586">
        <v>1.85881</v>
      </c>
      <c r="IK586">
        <v>1.86509</v>
      </c>
      <c r="IL586">
        <v>5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7.77</v>
      </c>
      <c r="IZ586">
        <v>0.3213</v>
      </c>
      <c r="JA586">
        <v>4.24591870636989</v>
      </c>
      <c r="JB586">
        <v>0.00406324532283829</v>
      </c>
      <c r="JC586">
        <v>-1.45373754250553e-06</v>
      </c>
      <c r="JD586">
        <v>2.45784242640463e-10</v>
      </c>
      <c r="JE586">
        <v>0.0444475935836347</v>
      </c>
      <c r="JF586">
        <v>0.00491888386651684</v>
      </c>
      <c r="JG586">
        <v>0.000226889049496401</v>
      </c>
      <c r="JH586">
        <v>4.01595507822366e-06</v>
      </c>
      <c r="JI586">
        <v>-0</v>
      </c>
      <c r="JJ586">
        <v>2035</v>
      </c>
      <c r="JK586">
        <v>2</v>
      </c>
      <c r="JL586">
        <v>30</v>
      </c>
      <c r="JM586">
        <v>187285.2</v>
      </c>
      <c r="JN586">
        <v>187285.1</v>
      </c>
      <c r="JO586">
        <v>2.8064</v>
      </c>
      <c r="JP586">
        <v>2.34863</v>
      </c>
      <c r="JQ586">
        <v>1.49902</v>
      </c>
      <c r="JR586">
        <v>2.32544</v>
      </c>
      <c r="JS586">
        <v>1.54419</v>
      </c>
      <c r="JT586">
        <v>2.28271</v>
      </c>
      <c r="JU586">
        <v>36.105</v>
      </c>
      <c r="JV586">
        <v>24.1138</v>
      </c>
      <c r="JW586">
        <v>18</v>
      </c>
      <c r="JX586">
        <v>547.349</v>
      </c>
      <c r="JY586">
        <v>423.546</v>
      </c>
      <c r="JZ586">
        <v>26.1654</v>
      </c>
      <c r="KA586">
        <v>27.8815</v>
      </c>
      <c r="KB586">
        <v>29.9998</v>
      </c>
      <c r="KC586">
        <v>27.8304</v>
      </c>
      <c r="KD586">
        <v>27.8587</v>
      </c>
      <c r="KE586">
        <v>56.14</v>
      </c>
      <c r="KF586">
        <v>29.2628</v>
      </c>
      <c r="KG586">
        <v>57.3521</v>
      </c>
      <c r="KH586">
        <v>26.1614</v>
      </c>
      <c r="KI586">
        <v>1470.57</v>
      </c>
      <c r="KJ586">
        <v>21.3711</v>
      </c>
      <c r="KK586">
        <v>93.3906</v>
      </c>
      <c r="KL586">
        <v>98.788</v>
      </c>
    </row>
    <row r="587" spans="1:298">
      <c r="A587">
        <v>571</v>
      </c>
      <c r="B587">
        <v>1758486822.1</v>
      </c>
      <c r="C587">
        <v>17494</v>
      </c>
      <c r="D587" t="s">
        <v>1590</v>
      </c>
      <c r="E587" t="s">
        <v>1591</v>
      </c>
      <c r="F587">
        <v>5</v>
      </c>
      <c r="G587" t="s">
        <v>436</v>
      </c>
      <c r="H587" t="s">
        <v>1413</v>
      </c>
      <c r="I587" t="s">
        <v>438</v>
      </c>
      <c r="J587">
        <v>1758486813.94615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1491.25093489177</v>
      </c>
      <c r="AL587">
        <v>1462.07551515151</v>
      </c>
      <c r="AM587">
        <v>3.43815151515115</v>
      </c>
      <c r="AN587">
        <v>63.94</v>
      </c>
      <c r="AO587">
        <f>(AQ587 - AP587 + DZ587*1E3/(8.314*(EB587+273.15)) * AS587/DY587 * AR587) * DY587/(100*DM587) * 1000/(1000 - AQ587)</f>
        <v>0</v>
      </c>
      <c r="AP587">
        <v>21.2906114900893</v>
      </c>
      <c r="AQ587">
        <v>23.072962937063</v>
      </c>
      <c r="AR587">
        <v>-2.48099427875861e-05</v>
      </c>
      <c r="AS587">
        <v>94.9993966536346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3.46</v>
      </c>
      <c r="DN587">
        <v>0.5</v>
      </c>
      <c r="DO587" t="s">
        <v>440</v>
      </c>
      <c r="DP587">
        <v>2</v>
      </c>
      <c r="DQ587" t="b">
        <v>1</v>
      </c>
      <c r="DR587">
        <v>1758486813.94615</v>
      </c>
      <c r="DS587">
        <v>1404.31384615385</v>
      </c>
      <c r="DT587">
        <v>1443.29076923077</v>
      </c>
      <c r="DU587">
        <v>23.0874384615385</v>
      </c>
      <c r="DV587">
        <v>21.2900692307692</v>
      </c>
      <c r="DW587">
        <v>1396.55923076923</v>
      </c>
      <c r="DX587">
        <v>22.7660230769231</v>
      </c>
      <c r="DY587">
        <v>499.982461538462</v>
      </c>
      <c r="DZ587">
        <v>89.9102923076923</v>
      </c>
      <c r="EA587">
        <v>0.0353101615384615</v>
      </c>
      <c r="EB587">
        <v>29.5735769230769</v>
      </c>
      <c r="EC587">
        <v>30.0072461538462</v>
      </c>
      <c r="ED587">
        <v>999.9</v>
      </c>
      <c r="EE587">
        <v>0</v>
      </c>
      <c r="EF587">
        <v>0</v>
      </c>
      <c r="EG587">
        <v>9971.82692307692</v>
      </c>
      <c r="EH587">
        <v>0</v>
      </c>
      <c r="EI587">
        <v>12.1856</v>
      </c>
      <c r="EJ587">
        <v>-38.9775076923077</v>
      </c>
      <c r="EK587">
        <v>1437.50384615385</v>
      </c>
      <c r="EL587">
        <v>1474.68846153846</v>
      </c>
      <c r="EM587">
        <v>1.79738461538461</v>
      </c>
      <c r="EN587">
        <v>1443.29076923077</v>
      </c>
      <c r="EO587">
        <v>21.2900692307692</v>
      </c>
      <c r="EP587">
        <v>2.07579769230769</v>
      </c>
      <c r="EQ587">
        <v>1.91419615384615</v>
      </c>
      <c r="ER587">
        <v>18.0346692307692</v>
      </c>
      <c r="ES587">
        <v>16.7519076923077</v>
      </c>
      <c r="ET587">
        <v>1999.91153846154</v>
      </c>
      <c r="EU587">
        <v>0.980003461538462</v>
      </c>
      <c r="EV587">
        <v>0.0199968538461538</v>
      </c>
      <c r="EW587">
        <v>0</v>
      </c>
      <c r="EX587">
        <v>492.199769230769</v>
      </c>
      <c r="EY587">
        <v>5.00016</v>
      </c>
      <c r="EZ587">
        <v>10310.2461538462</v>
      </c>
      <c r="FA587">
        <v>18233.4</v>
      </c>
      <c r="FB587">
        <v>48.625</v>
      </c>
      <c r="FC587">
        <v>48.9951538461538</v>
      </c>
      <c r="FD587">
        <v>49.0524615384615</v>
      </c>
      <c r="FE587">
        <v>48.5572307692308</v>
      </c>
      <c r="FF587">
        <v>50.4083846153846</v>
      </c>
      <c r="FG587">
        <v>1955.02153846154</v>
      </c>
      <c r="FH587">
        <v>39.89</v>
      </c>
      <c r="FI587">
        <v>0</v>
      </c>
      <c r="FJ587">
        <v>1758486823.4</v>
      </c>
      <c r="FK587">
        <v>0</v>
      </c>
      <c r="FL587">
        <v>492.145653846154</v>
      </c>
      <c r="FM587">
        <v>0.77022221308774</v>
      </c>
      <c r="FN587">
        <v>23.4085469382838</v>
      </c>
      <c r="FO587">
        <v>10311.0653846154</v>
      </c>
      <c r="FP587">
        <v>15</v>
      </c>
      <c r="FQ587">
        <v>0</v>
      </c>
      <c r="FR587" t="s">
        <v>441</v>
      </c>
      <c r="FS587">
        <v>1747249705.1</v>
      </c>
      <c r="FT587">
        <v>1747249711.1</v>
      </c>
      <c r="FU587">
        <v>0</v>
      </c>
      <c r="FV587">
        <v>0.871</v>
      </c>
      <c r="FW587">
        <v>0.066</v>
      </c>
      <c r="FX587">
        <v>5.486</v>
      </c>
      <c r="FY587">
        <v>0.145</v>
      </c>
      <c r="FZ587">
        <v>420</v>
      </c>
      <c r="GA587">
        <v>16</v>
      </c>
      <c r="GB587">
        <v>0.27</v>
      </c>
      <c r="GC587">
        <v>0.16</v>
      </c>
      <c r="GD587">
        <v>-39.09653</v>
      </c>
      <c r="GE587">
        <v>1.05205714285712</v>
      </c>
      <c r="GF587">
        <v>0.358143094446899</v>
      </c>
      <c r="GG587">
        <v>0</v>
      </c>
      <c r="GH587">
        <v>492.089647058824</v>
      </c>
      <c r="GI587">
        <v>0.937692887237346</v>
      </c>
      <c r="GJ587">
        <v>0.207436578876667</v>
      </c>
      <c r="GK587">
        <v>-1</v>
      </c>
      <c r="GL587">
        <v>1.8030045</v>
      </c>
      <c r="GM587">
        <v>-0.149705413533834</v>
      </c>
      <c r="GN587">
        <v>0.0144330296455734</v>
      </c>
      <c r="GO587">
        <v>0</v>
      </c>
      <c r="GP587">
        <v>0</v>
      </c>
      <c r="GQ587">
        <v>2</v>
      </c>
      <c r="GR587" t="s">
        <v>467</v>
      </c>
      <c r="GS587">
        <v>3.1255</v>
      </c>
      <c r="GT587">
        <v>2.66099</v>
      </c>
      <c r="GU587">
        <v>0.204979</v>
      </c>
      <c r="GV587">
        <v>0.208588</v>
      </c>
      <c r="GW587">
        <v>0.0983067</v>
      </c>
      <c r="GX587">
        <v>0.0932667</v>
      </c>
      <c r="GY587">
        <v>20549</v>
      </c>
      <c r="GZ587">
        <v>19321.6</v>
      </c>
      <c r="HA587">
        <v>23113.1</v>
      </c>
      <c r="HB587">
        <v>23770.1</v>
      </c>
      <c r="HC587">
        <v>35528.2</v>
      </c>
      <c r="HD587">
        <v>35684.7</v>
      </c>
      <c r="HE587">
        <v>41669.8</v>
      </c>
      <c r="HF587">
        <v>42387.9</v>
      </c>
      <c r="HG587">
        <v>1.90842</v>
      </c>
      <c r="HH587">
        <v>1.80322</v>
      </c>
      <c r="HI587">
        <v>0.170857</v>
      </c>
      <c r="HJ587">
        <v>0</v>
      </c>
      <c r="HK587">
        <v>27.2227</v>
      </c>
      <c r="HL587">
        <v>999.9</v>
      </c>
      <c r="HM587">
        <v>51.593</v>
      </c>
      <c r="HN587">
        <v>30.645</v>
      </c>
      <c r="HO587">
        <v>25.367</v>
      </c>
      <c r="HP587">
        <v>53.8132</v>
      </c>
      <c r="HQ587">
        <v>42.6442</v>
      </c>
      <c r="HR587">
        <v>1</v>
      </c>
      <c r="HS587">
        <v>0.024685</v>
      </c>
      <c r="HT587">
        <v>0.246539</v>
      </c>
      <c r="HU587">
        <v>20.2175</v>
      </c>
      <c r="HV587">
        <v>5.23376</v>
      </c>
      <c r="HW587">
        <v>11.992</v>
      </c>
      <c r="HX587">
        <v>4.9557</v>
      </c>
      <c r="HY587">
        <v>3.30395</v>
      </c>
      <c r="HZ587">
        <v>999.9</v>
      </c>
      <c r="IA587">
        <v>9999</v>
      </c>
      <c r="IB587">
        <v>9999</v>
      </c>
      <c r="IC587">
        <v>9999</v>
      </c>
      <c r="ID587">
        <v>1.86859</v>
      </c>
      <c r="IE587">
        <v>1.86426</v>
      </c>
      <c r="IF587">
        <v>1.87181</v>
      </c>
      <c r="IG587">
        <v>1.86278</v>
      </c>
      <c r="IH587">
        <v>1.86218</v>
      </c>
      <c r="II587">
        <v>1.86859</v>
      </c>
      <c r="IJ587">
        <v>1.85878</v>
      </c>
      <c r="IK587">
        <v>1.86509</v>
      </c>
      <c r="IL587">
        <v>5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7.8</v>
      </c>
      <c r="IZ587">
        <v>0.3211</v>
      </c>
      <c r="JA587">
        <v>4.24591870636989</v>
      </c>
      <c r="JB587">
        <v>0.00406324532283829</v>
      </c>
      <c r="JC587">
        <v>-1.45373754250553e-06</v>
      </c>
      <c r="JD587">
        <v>2.45784242640463e-10</v>
      </c>
      <c r="JE587">
        <v>0.0444475935836347</v>
      </c>
      <c r="JF587">
        <v>0.00491888386651684</v>
      </c>
      <c r="JG587">
        <v>0.000226889049496401</v>
      </c>
      <c r="JH587">
        <v>4.01595507822366e-06</v>
      </c>
      <c r="JI587">
        <v>-0</v>
      </c>
      <c r="JJ587">
        <v>2035</v>
      </c>
      <c r="JK587">
        <v>2</v>
      </c>
      <c r="JL587">
        <v>30</v>
      </c>
      <c r="JM587">
        <v>187285.3</v>
      </c>
      <c r="JN587">
        <v>187285.2</v>
      </c>
      <c r="JO587">
        <v>2.82715</v>
      </c>
      <c r="JP587">
        <v>2.34741</v>
      </c>
      <c r="JQ587">
        <v>1.4978</v>
      </c>
      <c r="JR587">
        <v>2.32666</v>
      </c>
      <c r="JS587">
        <v>1.54419</v>
      </c>
      <c r="JT587">
        <v>2.32666</v>
      </c>
      <c r="JU587">
        <v>36.105</v>
      </c>
      <c r="JV587">
        <v>24.1225</v>
      </c>
      <c r="JW587">
        <v>18</v>
      </c>
      <c r="JX587">
        <v>547.4</v>
      </c>
      <c r="JY587">
        <v>423.764</v>
      </c>
      <c r="JZ587">
        <v>26.1661</v>
      </c>
      <c r="KA587">
        <v>27.8785</v>
      </c>
      <c r="KB587">
        <v>29.9996</v>
      </c>
      <c r="KC587">
        <v>27.8269</v>
      </c>
      <c r="KD587">
        <v>27.8546</v>
      </c>
      <c r="KE587">
        <v>56.6837</v>
      </c>
      <c r="KF587">
        <v>28.9904</v>
      </c>
      <c r="KG587">
        <v>57.3521</v>
      </c>
      <c r="KH587">
        <v>26.2219</v>
      </c>
      <c r="KI587">
        <v>1490.87</v>
      </c>
      <c r="KJ587">
        <v>21.3996</v>
      </c>
      <c r="KK587">
        <v>93.3923</v>
      </c>
      <c r="KL587">
        <v>98.7887</v>
      </c>
    </row>
    <row r="588" spans="1:298">
      <c r="A588">
        <v>572</v>
      </c>
      <c r="B588">
        <v>1758486827.1</v>
      </c>
      <c r="C588">
        <v>17499</v>
      </c>
      <c r="D588" t="s">
        <v>1592</v>
      </c>
      <c r="E588" t="s">
        <v>1593</v>
      </c>
      <c r="F588">
        <v>5</v>
      </c>
      <c r="G588" t="s">
        <v>436</v>
      </c>
      <c r="H588" t="s">
        <v>1413</v>
      </c>
      <c r="I588" t="s">
        <v>438</v>
      </c>
      <c r="J588">
        <v>1758486818.94615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1508.78059622511</v>
      </c>
      <c r="AL588">
        <v>1479.43036363636</v>
      </c>
      <c r="AM588">
        <v>3.47220779220759</v>
      </c>
      <c r="AN588">
        <v>63.94</v>
      </c>
      <c r="AO588">
        <f>(AQ588 - AP588 + DZ588*1E3/(8.314*(EB588+273.15)) * AS588/DY588 * AR588) * DY588/(100*DM588) * 1000/(1000 - AQ588)</f>
        <v>0</v>
      </c>
      <c r="AP588">
        <v>21.3035693107114</v>
      </c>
      <c r="AQ588">
        <v>23.0647475524476</v>
      </c>
      <c r="AR588">
        <v>-2.01977665398683e-05</v>
      </c>
      <c r="AS588">
        <v>94.9993966536346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3.46</v>
      </c>
      <c r="DN588">
        <v>0.5</v>
      </c>
      <c r="DO588" t="s">
        <v>440</v>
      </c>
      <c r="DP588">
        <v>2</v>
      </c>
      <c r="DQ588" t="b">
        <v>1</v>
      </c>
      <c r="DR588">
        <v>1758486818.94615</v>
      </c>
      <c r="DS588">
        <v>1421.13461538462</v>
      </c>
      <c r="DT588">
        <v>1460.18923076923</v>
      </c>
      <c r="DU588">
        <v>23.0767230769231</v>
      </c>
      <c r="DV588">
        <v>21.2978153846154</v>
      </c>
      <c r="DW588">
        <v>1413.35692307692</v>
      </c>
      <c r="DX588">
        <v>22.7555307692308</v>
      </c>
      <c r="DY588">
        <v>500.010230769231</v>
      </c>
      <c r="DZ588">
        <v>89.9100846153846</v>
      </c>
      <c r="EA588">
        <v>0.0352561846153846</v>
      </c>
      <c r="EB588">
        <v>29.5692</v>
      </c>
      <c r="EC588">
        <v>30.0049538461538</v>
      </c>
      <c r="ED588">
        <v>999.9</v>
      </c>
      <c r="EE588">
        <v>0</v>
      </c>
      <c r="EF588">
        <v>0</v>
      </c>
      <c r="EG588">
        <v>9992.11538461538</v>
      </c>
      <c r="EH588">
        <v>0</v>
      </c>
      <c r="EI588">
        <v>12.1856</v>
      </c>
      <c r="EJ588">
        <v>-39.0538153846154</v>
      </c>
      <c r="EK588">
        <v>1454.70692307692</v>
      </c>
      <c r="EL588">
        <v>1491.96538461538</v>
      </c>
      <c r="EM588">
        <v>1.77891153846154</v>
      </c>
      <c r="EN588">
        <v>1460.18923076923</v>
      </c>
      <c r="EO588">
        <v>21.2978153846154</v>
      </c>
      <c r="EP588">
        <v>2.07483</v>
      </c>
      <c r="EQ588">
        <v>1.91488846153846</v>
      </c>
      <c r="ER588">
        <v>18.0272461538462</v>
      </c>
      <c r="ES588">
        <v>16.7576</v>
      </c>
      <c r="ET588">
        <v>1999.94230769231</v>
      </c>
      <c r="EU588">
        <v>0.980003615384615</v>
      </c>
      <c r="EV588">
        <v>0.0199966384615385</v>
      </c>
      <c r="EW588">
        <v>0</v>
      </c>
      <c r="EX588">
        <v>492.267769230769</v>
      </c>
      <c r="EY588">
        <v>5.00016</v>
      </c>
      <c r="EZ588">
        <v>10312.2307692308</v>
      </c>
      <c r="FA588">
        <v>18233.6846153846</v>
      </c>
      <c r="FB588">
        <v>48.625</v>
      </c>
      <c r="FC588">
        <v>48.9854615384615</v>
      </c>
      <c r="FD588">
        <v>49.0524615384615</v>
      </c>
      <c r="FE588">
        <v>48.5429230769231</v>
      </c>
      <c r="FF588">
        <v>50.3940769230769</v>
      </c>
      <c r="FG588">
        <v>1955.05230769231</v>
      </c>
      <c r="FH588">
        <v>39.89</v>
      </c>
      <c r="FI588">
        <v>0</v>
      </c>
      <c r="FJ588">
        <v>1758486828.2</v>
      </c>
      <c r="FK588">
        <v>0</v>
      </c>
      <c r="FL588">
        <v>492.231769230769</v>
      </c>
      <c r="FM588">
        <v>0.314461534357887</v>
      </c>
      <c r="FN588">
        <v>20.9538460993897</v>
      </c>
      <c r="FO588">
        <v>10312.8653846154</v>
      </c>
      <c r="FP588">
        <v>15</v>
      </c>
      <c r="FQ588">
        <v>0</v>
      </c>
      <c r="FR588" t="s">
        <v>441</v>
      </c>
      <c r="FS588">
        <v>1747249705.1</v>
      </c>
      <c r="FT588">
        <v>1747249711.1</v>
      </c>
      <c r="FU588">
        <v>0</v>
      </c>
      <c r="FV588">
        <v>0.871</v>
      </c>
      <c r="FW588">
        <v>0.066</v>
      </c>
      <c r="FX588">
        <v>5.486</v>
      </c>
      <c r="FY588">
        <v>0.145</v>
      </c>
      <c r="FZ588">
        <v>420</v>
      </c>
      <c r="GA588">
        <v>16</v>
      </c>
      <c r="GB588">
        <v>0.27</v>
      </c>
      <c r="GC588">
        <v>0.16</v>
      </c>
      <c r="GD588">
        <v>-39.0163523809524</v>
      </c>
      <c r="GE588">
        <v>-0.476812987012968</v>
      </c>
      <c r="GF588">
        <v>0.323214924247374</v>
      </c>
      <c r="GG588">
        <v>1</v>
      </c>
      <c r="GH588">
        <v>492.1745</v>
      </c>
      <c r="GI588">
        <v>1.05196332728896</v>
      </c>
      <c r="GJ588">
        <v>0.195630992672731</v>
      </c>
      <c r="GK588">
        <v>-1</v>
      </c>
      <c r="GL588">
        <v>1.78797666666667</v>
      </c>
      <c r="GM588">
        <v>-0.202298181818179</v>
      </c>
      <c r="GN588">
        <v>0.021135647912908</v>
      </c>
      <c r="GO588">
        <v>0</v>
      </c>
      <c r="GP588">
        <v>1</v>
      </c>
      <c r="GQ588">
        <v>2</v>
      </c>
      <c r="GR588" t="s">
        <v>448</v>
      </c>
      <c r="GS588">
        <v>3.12561</v>
      </c>
      <c r="GT588">
        <v>2.66076</v>
      </c>
      <c r="GU588">
        <v>0.206441</v>
      </c>
      <c r="GV588">
        <v>0.209933</v>
      </c>
      <c r="GW588">
        <v>0.0983036</v>
      </c>
      <c r="GX588">
        <v>0.0933483</v>
      </c>
      <c r="GY588">
        <v>20511.1</v>
      </c>
      <c r="GZ588">
        <v>19288.9</v>
      </c>
      <c r="HA588">
        <v>23112.9</v>
      </c>
      <c r="HB588">
        <v>23770.4</v>
      </c>
      <c r="HC588">
        <v>35528.2</v>
      </c>
      <c r="HD588">
        <v>35681.8</v>
      </c>
      <c r="HE588">
        <v>41669.5</v>
      </c>
      <c r="HF588">
        <v>42388.1</v>
      </c>
      <c r="HG588">
        <v>1.9086</v>
      </c>
      <c r="HH588">
        <v>1.80315</v>
      </c>
      <c r="HI588">
        <v>0.170566</v>
      </c>
      <c r="HJ588">
        <v>0</v>
      </c>
      <c r="HK588">
        <v>27.2204</v>
      </c>
      <c r="HL588">
        <v>999.9</v>
      </c>
      <c r="HM588">
        <v>51.593</v>
      </c>
      <c r="HN588">
        <v>30.645</v>
      </c>
      <c r="HO588">
        <v>25.3691</v>
      </c>
      <c r="HP588">
        <v>54.0932</v>
      </c>
      <c r="HQ588">
        <v>42.6482</v>
      </c>
      <c r="HR588">
        <v>1</v>
      </c>
      <c r="HS588">
        <v>0.0242683</v>
      </c>
      <c r="HT588">
        <v>0.345635</v>
      </c>
      <c r="HU588">
        <v>20.2176</v>
      </c>
      <c r="HV588">
        <v>5.23391</v>
      </c>
      <c r="HW588">
        <v>11.992</v>
      </c>
      <c r="HX588">
        <v>4.95575</v>
      </c>
      <c r="HY588">
        <v>3.30395</v>
      </c>
      <c r="HZ588">
        <v>999.9</v>
      </c>
      <c r="IA588">
        <v>9999</v>
      </c>
      <c r="IB588">
        <v>9999</v>
      </c>
      <c r="IC588">
        <v>9999</v>
      </c>
      <c r="ID588">
        <v>1.86859</v>
      </c>
      <c r="IE588">
        <v>1.86427</v>
      </c>
      <c r="IF588">
        <v>1.8718</v>
      </c>
      <c r="IG588">
        <v>1.86279</v>
      </c>
      <c r="IH588">
        <v>1.86218</v>
      </c>
      <c r="II588">
        <v>1.86859</v>
      </c>
      <c r="IJ588">
        <v>1.85878</v>
      </c>
      <c r="IK588">
        <v>1.8651</v>
      </c>
      <c r="IL588">
        <v>5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7.82</v>
      </c>
      <c r="IZ588">
        <v>0.321</v>
      </c>
      <c r="JA588">
        <v>4.24591870636989</v>
      </c>
      <c r="JB588">
        <v>0.00406324532283829</v>
      </c>
      <c r="JC588">
        <v>-1.45373754250553e-06</v>
      </c>
      <c r="JD588">
        <v>2.45784242640463e-10</v>
      </c>
      <c r="JE588">
        <v>0.0444475935836347</v>
      </c>
      <c r="JF588">
        <v>0.00491888386651684</v>
      </c>
      <c r="JG588">
        <v>0.000226889049496401</v>
      </c>
      <c r="JH588">
        <v>4.01595507822366e-06</v>
      </c>
      <c r="JI588">
        <v>-0</v>
      </c>
      <c r="JJ588">
        <v>2035</v>
      </c>
      <c r="JK588">
        <v>2</v>
      </c>
      <c r="JL588">
        <v>30</v>
      </c>
      <c r="JM588">
        <v>187285.4</v>
      </c>
      <c r="JN588">
        <v>187285.3</v>
      </c>
      <c r="JO588">
        <v>2.85645</v>
      </c>
      <c r="JP588">
        <v>2.33398</v>
      </c>
      <c r="JQ588">
        <v>1.4978</v>
      </c>
      <c r="JR588">
        <v>2.32666</v>
      </c>
      <c r="JS588">
        <v>1.54419</v>
      </c>
      <c r="JT588">
        <v>2.36084</v>
      </c>
      <c r="JU588">
        <v>36.105</v>
      </c>
      <c r="JV588">
        <v>24.1313</v>
      </c>
      <c r="JW588">
        <v>18</v>
      </c>
      <c r="JX588">
        <v>547.484</v>
      </c>
      <c r="JY588">
        <v>423.694</v>
      </c>
      <c r="JZ588">
        <v>26.2134</v>
      </c>
      <c r="KA588">
        <v>27.8744</v>
      </c>
      <c r="KB588">
        <v>29.9998</v>
      </c>
      <c r="KC588">
        <v>27.8234</v>
      </c>
      <c r="KD588">
        <v>27.851</v>
      </c>
      <c r="KE588">
        <v>57.1697</v>
      </c>
      <c r="KF588">
        <v>28.704</v>
      </c>
      <c r="KG588">
        <v>57.3521</v>
      </c>
      <c r="KH588">
        <v>26.2051</v>
      </c>
      <c r="KI588">
        <v>1504.41</v>
      </c>
      <c r="KJ588">
        <v>21.4204</v>
      </c>
      <c r="KK588">
        <v>93.3917</v>
      </c>
      <c r="KL588">
        <v>98.7895</v>
      </c>
    </row>
    <row r="589" spans="1:298">
      <c r="A589">
        <v>573</v>
      </c>
      <c r="B589">
        <v>1758486832.1</v>
      </c>
      <c r="C589">
        <v>17504</v>
      </c>
      <c r="D589" t="s">
        <v>1594</v>
      </c>
      <c r="E589" t="s">
        <v>1595</v>
      </c>
      <c r="F589">
        <v>5</v>
      </c>
      <c r="G589" t="s">
        <v>436</v>
      </c>
      <c r="H589" t="s">
        <v>1413</v>
      </c>
      <c r="I589" t="s">
        <v>438</v>
      </c>
      <c r="J589">
        <v>1758486823.94615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1524.60578642424</v>
      </c>
      <c r="AL589">
        <v>1495.78557575758</v>
      </c>
      <c r="AM589">
        <v>3.28913852813821</v>
      </c>
      <c r="AN589">
        <v>63.94</v>
      </c>
      <c r="AO589">
        <f>(AQ589 - AP589 + DZ589*1E3/(8.314*(EB589+273.15)) * AS589/DY589 * AR589) * DY589/(100*DM589) * 1000/(1000 - AQ589)</f>
        <v>0</v>
      </c>
      <c r="AP589">
        <v>21.3251491929907</v>
      </c>
      <c r="AQ589">
        <v>23.0709013986014</v>
      </c>
      <c r="AR589">
        <v>4.28773694137812e-06</v>
      </c>
      <c r="AS589">
        <v>94.9993966536346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3.46</v>
      </c>
      <c r="DN589">
        <v>0.5</v>
      </c>
      <c r="DO589" t="s">
        <v>440</v>
      </c>
      <c r="DP589">
        <v>2</v>
      </c>
      <c r="DQ589" t="b">
        <v>1</v>
      </c>
      <c r="DR589">
        <v>1758486823.94615</v>
      </c>
      <c r="DS589">
        <v>1437.81</v>
      </c>
      <c r="DT589">
        <v>1476.54384615385</v>
      </c>
      <c r="DU589">
        <v>23.0709769230769</v>
      </c>
      <c r="DV589">
        <v>21.3095076923077</v>
      </c>
      <c r="DW589">
        <v>1430.00923076923</v>
      </c>
      <c r="DX589">
        <v>22.7499</v>
      </c>
      <c r="DY589">
        <v>500.034769230769</v>
      </c>
      <c r="DZ589">
        <v>89.9097692307692</v>
      </c>
      <c r="EA589">
        <v>0.0352308</v>
      </c>
      <c r="EB589">
        <v>29.5666615384615</v>
      </c>
      <c r="EC589">
        <v>30.0028307692308</v>
      </c>
      <c r="ED589">
        <v>999.9</v>
      </c>
      <c r="EE589">
        <v>0</v>
      </c>
      <c r="EF589">
        <v>0</v>
      </c>
      <c r="EG589">
        <v>9989.61153846154</v>
      </c>
      <c r="EH589">
        <v>0</v>
      </c>
      <c r="EI589">
        <v>12.1858076923077</v>
      </c>
      <c r="EJ589">
        <v>-38.7344692307692</v>
      </c>
      <c r="EK589">
        <v>1471.76692307692</v>
      </c>
      <c r="EL589">
        <v>1508.69461538462</v>
      </c>
      <c r="EM589">
        <v>1.76145923076923</v>
      </c>
      <c r="EN589">
        <v>1476.54384615385</v>
      </c>
      <c r="EO589">
        <v>21.3095076923077</v>
      </c>
      <c r="EP589">
        <v>2.07430615384615</v>
      </c>
      <c r="EQ589">
        <v>1.91593461538462</v>
      </c>
      <c r="ER589">
        <v>18.0232307692308</v>
      </c>
      <c r="ES589">
        <v>16.7661923076923</v>
      </c>
      <c r="ET589">
        <v>1999.99</v>
      </c>
      <c r="EU589">
        <v>0.980003923076923</v>
      </c>
      <c r="EV589">
        <v>0.0199962076923077</v>
      </c>
      <c r="EW589">
        <v>0</v>
      </c>
      <c r="EX589">
        <v>492.290769230769</v>
      </c>
      <c r="EY589">
        <v>5.00016</v>
      </c>
      <c r="EZ589">
        <v>10314.1615384615</v>
      </c>
      <c r="FA589">
        <v>18234.1230769231</v>
      </c>
      <c r="FB589">
        <v>48.6201538461538</v>
      </c>
      <c r="FC589">
        <v>48.9757692307692</v>
      </c>
      <c r="FD589">
        <v>49.0476923076923</v>
      </c>
      <c r="FE589">
        <v>48.5286153846154</v>
      </c>
      <c r="FF589">
        <v>50.3845384615385</v>
      </c>
      <c r="FG589">
        <v>1955.1</v>
      </c>
      <c r="FH589">
        <v>39.89</v>
      </c>
      <c r="FI589">
        <v>0</v>
      </c>
      <c r="FJ589">
        <v>1758486833.6</v>
      </c>
      <c r="FK589">
        <v>0</v>
      </c>
      <c r="FL589">
        <v>492.22928</v>
      </c>
      <c r="FM589">
        <v>0.263846154157586</v>
      </c>
      <c r="FN589">
        <v>21.9846154456788</v>
      </c>
      <c r="FO589">
        <v>10314.692</v>
      </c>
      <c r="FP589">
        <v>15</v>
      </c>
      <c r="FQ589">
        <v>0</v>
      </c>
      <c r="FR589" t="s">
        <v>441</v>
      </c>
      <c r="FS589">
        <v>1747249705.1</v>
      </c>
      <c r="FT589">
        <v>1747249711.1</v>
      </c>
      <c r="FU589">
        <v>0</v>
      </c>
      <c r="FV589">
        <v>0.871</v>
      </c>
      <c r="FW589">
        <v>0.066</v>
      </c>
      <c r="FX589">
        <v>5.486</v>
      </c>
      <c r="FY589">
        <v>0.145</v>
      </c>
      <c r="FZ589">
        <v>420</v>
      </c>
      <c r="GA589">
        <v>16</v>
      </c>
      <c r="GB589">
        <v>0.27</v>
      </c>
      <c r="GC589">
        <v>0.16</v>
      </c>
      <c r="GD589">
        <v>-38.87755</v>
      </c>
      <c r="GE589">
        <v>3.43405714285716</v>
      </c>
      <c r="GF589">
        <v>0.449348111712957</v>
      </c>
      <c r="GG589">
        <v>0</v>
      </c>
      <c r="GH589">
        <v>492.227558823529</v>
      </c>
      <c r="GI589">
        <v>0.218349884113127</v>
      </c>
      <c r="GJ589">
        <v>0.168367279058134</v>
      </c>
      <c r="GK589">
        <v>-1</v>
      </c>
      <c r="GL589">
        <v>1.769476</v>
      </c>
      <c r="GM589">
        <v>-0.227210526315789</v>
      </c>
      <c r="GN589">
        <v>0.0224462066728434</v>
      </c>
      <c r="GO589">
        <v>0</v>
      </c>
      <c r="GP589">
        <v>0</v>
      </c>
      <c r="GQ589">
        <v>2</v>
      </c>
      <c r="GR589" t="s">
        <v>467</v>
      </c>
      <c r="GS589">
        <v>3.12536</v>
      </c>
      <c r="GT589">
        <v>2.6606</v>
      </c>
      <c r="GU589">
        <v>0.207851</v>
      </c>
      <c r="GV589">
        <v>0.211244</v>
      </c>
      <c r="GW589">
        <v>0.0983102</v>
      </c>
      <c r="GX589">
        <v>0.0934378</v>
      </c>
      <c r="GY589">
        <v>20475</v>
      </c>
      <c r="GZ589">
        <v>19257.2</v>
      </c>
      <c r="HA589">
        <v>23113.2</v>
      </c>
      <c r="HB589">
        <v>23770.6</v>
      </c>
      <c r="HC589">
        <v>35528.6</v>
      </c>
      <c r="HD589">
        <v>35678.5</v>
      </c>
      <c r="HE589">
        <v>41670.1</v>
      </c>
      <c r="HF589">
        <v>42388.4</v>
      </c>
      <c r="HG589">
        <v>1.90845</v>
      </c>
      <c r="HH589">
        <v>1.80378</v>
      </c>
      <c r="HI589">
        <v>0.170819</v>
      </c>
      <c r="HJ589">
        <v>0</v>
      </c>
      <c r="HK589">
        <v>27.2204</v>
      </c>
      <c r="HL589">
        <v>999.9</v>
      </c>
      <c r="HM589">
        <v>51.593</v>
      </c>
      <c r="HN589">
        <v>30.665</v>
      </c>
      <c r="HO589">
        <v>25.3991</v>
      </c>
      <c r="HP589">
        <v>54.3732</v>
      </c>
      <c r="HQ589">
        <v>42.6803</v>
      </c>
      <c r="HR589">
        <v>1</v>
      </c>
      <c r="HS589">
        <v>0.0243623</v>
      </c>
      <c r="HT589">
        <v>0.391748</v>
      </c>
      <c r="HU589">
        <v>20.2174</v>
      </c>
      <c r="HV589">
        <v>5.23286</v>
      </c>
      <c r="HW589">
        <v>11.992</v>
      </c>
      <c r="HX589">
        <v>4.9556</v>
      </c>
      <c r="HY589">
        <v>3.30385</v>
      </c>
      <c r="HZ589">
        <v>999.9</v>
      </c>
      <c r="IA589">
        <v>9999</v>
      </c>
      <c r="IB589">
        <v>9999</v>
      </c>
      <c r="IC589">
        <v>9999</v>
      </c>
      <c r="ID589">
        <v>1.86859</v>
      </c>
      <c r="IE589">
        <v>1.86426</v>
      </c>
      <c r="IF589">
        <v>1.87181</v>
      </c>
      <c r="IG589">
        <v>1.86278</v>
      </c>
      <c r="IH589">
        <v>1.86218</v>
      </c>
      <c r="II589">
        <v>1.86859</v>
      </c>
      <c r="IJ589">
        <v>1.85881</v>
      </c>
      <c r="IK589">
        <v>1.86511</v>
      </c>
      <c r="IL589">
        <v>5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7.84</v>
      </c>
      <c r="IZ589">
        <v>0.321</v>
      </c>
      <c r="JA589">
        <v>4.24591870636989</v>
      </c>
      <c r="JB589">
        <v>0.00406324532283829</v>
      </c>
      <c r="JC589">
        <v>-1.45373754250553e-06</v>
      </c>
      <c r="JD589">
        <v>2.45784242640463e-10</v>
      </c>
      <c r="JE589">
        <v>0.0444475935836347</v>
      </c>
      <c r="JF589">
        <v>0.00491888386651684</v>
      </c>
      <c r="JG589">
        <v>0.000226889049496401</v>
      </c>
      <c r="JH589">
        <v>4.01595507822366e-06</v>
      </c>
      <c r="JI589">
        <v>-0</v>
      </c>
      <c r="JJ589">
        <v>2035</v>
      </c>
      <c r="JK589">
        <v>2</v>
      </c>
      <c r="JL589">
        <v>30</v>
      </c>
      <c r="JM589">
        <v>187285.5</v>
      </c>
      <c r="JN589">
        <v>187285.4</v>
      </c>
      <c r="JO589">
        <v>2.87842</v>
      </c>
      <c r="JP589">
        <v>2.33032</v>
      </c>
      <c r="JQ589">
        <v>1.4978</v>
      </c>
      <c r="JR589">
        <v>2.32666</v>
      </c>
      <c r="JS589">
        <v>1.54419</v>
      </c>
      <c r="JT589">
        <v>2.35107</v>
      </c>
      <c r="JU589">
        <v>36.0816</v>
      </c>
      <c r="JV589">
        <v>24.1225</v>
      </c>
      <c r="JW589">
        <v>18</v>
      </c>
      <c r="JX589">
        <v>547.356</v>
      </c>
      <c r="JY589">
        <v>424.029</v>
      </c>
      <c r="JZ589">
        <v>26.2087</v>
      </c>
      <c r="KA589">
        <v>27.8706</v>
      </c>
      <c r="KB589">
        <v>29.9999</v>
      </c>
      <c r="KC589">
        <v>27.8199</v>
      </c>
      <c r="KD589">
        <v>27.847</v>
      </c>
      <c r="KE589">
        <v>57.6965</v>
      </c>
      <c r="KF589">
        <v>28.704</v>
      </c>
      <c r="KG589">
        <v>57.3521</v>
      </c>
      <c r="KH589">
        <v>26.2011</v>
      </c>
      <c r="KI589">
        <v>1524.76</v>
      </c>
      <c r="KJ589">
        <v>21.4398</v>
      </c>
      <c r="KK589">
        <v>93.3929</v>
      </c>
      <c r="KL589">
        <v>98.7902</v>
      </c>
    </row>
    <row r="590" spans="1:298">
      <c r="A590">
        <v>574</v>
      </c>
      <c r="B590">
        <v>1758486837.1</v>
      </c>
      <c r="C590">
        <v>17509</v>
      </c>
      <c r="D590" t="s">
        <v>1596</v>
      </c>
      <c r="E590" t="s">
        <v>1597</v>
      </c>
      <c r="F590">
        <v>5</v>
      </c>
      <c r="G590" t="s">
        <v>436</v>
      </c>
      <c r="H590" t="s">
        <v>1413</v>
      </c>
      <c r="I590" t="s">
        <v>438</v>
      </c>
      <c r="J590">
        <v>1758486828.94615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1540.65516962771</v>
      </c>
      <c r="AL590">
        <v>1512.00278787879</v>
      </c>
      <c r="AM590">
        <v>3.21259307359277</v>
      </c>
      <c r="AN590">
        <v>63.94</v>
      </c>
      <c r="AO590">
        <f>(AQ590 - AP590 + DZ590*1E3/(8.314*(EB590+273.15)) * AS590/DY590 * AR590) * DY590/(100*DM590) * 1000/(1000 - AQ590)</f>
        <v>0</v>
      </c>
      <c r="AP590">
        <v>21.359238499462</v>
      </c>
      <c r="AQ590">
        <v>23.0782699300699</v>
      </c>
      <c r="AR590">
        <v>1.63675151544681e-05</v>
      </c>
      <c r="AS590">
        <v>94.9993966536346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3.46</v>
      </c>
      <c r="DN590">
        <v>0.5</v>
      </c>
      <c r="DO590" t="s">
        <v>440</v>
      </c>
      <c r="DP590">
        <v>2</v>
      </c>
      <c r="DQ590" t="b">
        <v>1</v>
      </c>
      <c r="DR590">
        <v>1758486828.94615</v>
      </c>
      <c r="DS590">
        <v>1454.21307692308</v>
      </c>
      <c r="DT590">
        <v>1492.70538461538</v>
      </c>
      <c r="DU590">
        <v>23.0701923076923</v>
      </c>
      <c r="DV590">
        <v>21.3346</v>
      </c>
      <c r="DW590">
        <v>1446.39</v>
      </c>
      <c r="DX590">
        <v>22.7491384615385</v>
      </c>
      <c r="DY590">
        <v>500.008538461538</v>
      </c>
      <c r="DZ590">
        <v>89.9101538461538</v>
      </c>
      <c r="EA590">
        <v>0.0350733923076923</v>
      </c>
      <c r="EB590">
        <v>29.5650153846154</v>
      </c>
      <c r="EC590">
        <v>30.0056769230769</v>
      </c>
      <c r="ED590">
        <v>999.9</v>
      </c>
      <c r="EE590">
        <v>0</v>
      </c>
      <c r="EF590">
        <v>0</v>
      </c>
      <c r="EG590">
        <v>10007.4438461538</v>
      </c>
      <c r="EH590">
        <v>0</v>
      </c>
      <c r="EI590">
        <v>12.1888</v>
      </c>
      <c r="EJ590">
        <v>-38.4927538461538</v>
      </c>
      <c r="EK590">
        <v>1488.55615384615</v>
      </c>
      <c r="EL590">
        <v>1525.24692307692</v>
      </c>
      <c r="EM590">
        <v>1.73559769230769</v>
      </c>
      <c r="EN590">
        <v>1492.70538461538</v>
      </c>
      <c r="EO590">
        <v>21.3346</v>
      </c>
      <c r="EP590">
        <v>2.07424461538462</v>
      </c>
      <c r="EQ590">
        <v>1.91819692307692</v>
      </c>
      <c r="ER590">
        <v>18.0227615384615</v>
      </c>
      <c r="ES590">
        <v>16.7847692307692</v>
      </c>
      <c r="ET590">
        <v>2000.01230769231</v>
      </c>
      <c r="EU590">
        <v>0.980004076923077</v>
      </c>
      <c r="EV590">
        <v>0.0199959923076923</v>
      </c>
      <c r="EW590">
        <v>0</v>
      </c>
      <c r="EX590">
        <v>492.357</v>
      </c>
      <c r="EY590">
        <v>5.00016</v>
      </c>
      <c r="EZ590">
        <v>10316.1230769231</v>
      </c>
      <c r="FA590">
        <v>18234.3384615385</v>
      </c>
      <c r="FB590">
        <v>48.6104615384615</v>
      </c>
      <c r="FC590">
        <v>48.9612307692308</v>
      </c>
      <c r="FD590">
        <v>49.0572307692308</v>
      </c>
      <c r="FE590">
        <v>48.5190769230769</v>
      </c>
      <c r="FF590">
        <v>50.375</v>
      </c>
      <c r="FG590">
        <v>1955.12230769231</v>
      </c>
      <c r="FH590">
        <v>39.89</v>
      </c>
      <c r="FI590">
        <v>0</v>
      </c>
      <c r="FJ590">
        <v>1758486838.4</v>
      </c>
      <c r="FK590">
        <v>0</v>
      </c>
      <c r="FL590">
        <v>492.31076</v>
      </c>
      <c r="FM590">
        <v>0.7999999942176</v>
      </c>
      <c r="FN590">
        <v>19.9923077137657</v>
      </c>
      <c r="FO590">
        <v>10316.312</v>
      </c>
      <c r="FP590">
        <v>15</v>
      </c>
      <c r="FQ590">
        <v>0</v>
      </c>
      <c r="FR590" t="s">
        <v>441</v>
      </c>
      <c r="FS590">
        <v>1747249705.1</v>
      </c>
      <c r="FT590">
        <v>1747249711.1</v>
      </c>
      <c r="FU590">
        <v>0</v>
      </c>
      <c r="FV590">
        <v>0.871</v>
      </c>
      <c r="FW590">
        <v>0.066</v>
      </c>
      <c r="FX590">
        <v>5.486</v>
      </c>
      <c r="FY590">
        <v>0.145</v>
      </c>
      <c r="FZ590">
        <v>420</v>
      </c>
      <c r="GA590">
        <v>16</v>
      </c>
      <c r="GB590">
        <v>0.27</v>
      </c>
      <c r="GC590">
        <v>0.16</v>
      </c>
      <c r="GD590">
        <v>-38.6067523809524</v>
      </c>
      <c r="GE590">
        <v>4.04009610389615</v>
      </c>
      <c r="GF590">
        <v>0.599306153273496</v>
      </c>
      <c r="GG590">
        <v>0</v>
      </c>
      <c r="GH590">
        <v>492.259235294118</v>
      </c>
      <c r="GI590">
        <v>0.75987776663931</v>
      </c>
      <c r="GJ590">
        <v>0.206690740682151</v>
      </c>
      <c r="GK590">
        <v>-1</v>
      </c>
      <c r="GL590">
        <v>1.74922952380952</v>
      </c>
      <c r="GM590">
        <v>-0.292202337662337</v>
      </c>
      <c r="GN590">
        <v>0.0300910784874047</v>
      </c>
      <c r="GO590">
        <v>0</v>
      </c>
      <c r="GP590">
        <v>0</v>
      </c>
      <c r="GQ590">
        <v>2</v>
      </c>
      <c r="GR590" t="s">
        <v>467</v>
      </c>
      <c r="GS590">
        <v>3.12577</v>
      </c>
      <c r="GT590">
        <v>2.66077</v>
      </c>
      <c r="GU590">
        <v>0.209218</v>
      </c>
      <c r="GV590">
        <v>0.212752</v>
      </c>
      <c r="GW590">
        <v>0.0983459</v>
      </c>
      <c r="GX590">
        <v>0.0935244</v>
      </c>
      <c r="GY590">
        <v>20439.8</v>
      </c>
      <c r="GZ590">
        <v>19221</v>
      </c>
      <c r="HA590">
        <v>23113.3</v>
      </c>
      <c r="HB590">
        <v>23771.3</v>
      </c>
      <c r="HC590">
        <v>35527.6</v>
      </c>
      <c r="HD590">
        <v>35676</v>
      </c>
      <c r="HE590">
        <v>41670.5</v>
      </c>
      <c r="HF590">
        <v>42389.2</v>
      </c>
      <c r="HG590">
        <v>1.90877</v>
      </c>
      <c r="HH590">
        <v>1.80338</v>
      </c>
      <c r="HI590">
        <v>0.170678</v>
      </c>
      <c r="HJ590">
        <v>0</v>
      </c>
      <c r="HK590">
        <v>27.2204</v>
      </c>
      <c r="HL590">
        <v>999.9</v>
      </c>
      <c r="HM590">
        <v>51.569</v>
      </c>
      <c r="HN590">
        <v>30.665</v>
      </c>
      <c r="HO590">
        <v>25.3849</v>
      </c>
      <c r="HP590">
        <v>54.2632</v>
      </c>
      <c r="HQ590">
        <v>42.516</v>
      </c>
      <c r="HR590">
        <v>1</v>
      </c>
      <c r="HS590">
        <v>0.0237983</v>
      </c>
      <c r="HT590">
        <v>0.415618</v>
      </c>
      <c r="HU590">
        <v>20.2173</v>
      </c>
      <c r="HV590">
        <v>5.23331</v>
      </c>
      <c r="HW590">
        <v>11.992</v>
      </c>
      <c r="HX590">
        <v>4.95565</v>
      </c>
      <c r="HY590">
        <v>3.3039</v>
      </c>
      <c r="HZ590">
        <v>999.9</v>
      </c>
      <c r="IA590">
        <v>9999</v>
      </c>
      <c r="IB590">
        <v>9999</v>
      </c>
      <c r="IC590">
        <v>9999</v>
      </c>
      <c r="ID590">
        <v>1.86859</v>
      </c>
      <c r="IE590">
        <v>1.86429</v>
      </c>
      <c r="IF590">
        <v>1.87184</v>
      </c>
      <c r="IG590">
        <v>1.86278</v>
      </c>
      <c r="IH590">
        <v>1.86218</v>
      </c>
      <c r="II590">
        <v>1.86859</v>
      </c>
      <c r="IJ590">
        <v>1.85879</v>
      </c>
      <c r="IK590">
        <v>1.86509</v>
      </c>
      <c r="IL590">
        <v>5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7.87</v>
      </c>
      <c r="IZ590">
        <v>0.3213</v>
      </c>
      <c r="JA590">
        <v>4.24591870636989</v>
      </c>
      <c r="JB590">
        <v>0.00406324532283829</v>
      </c>
      <c r="JC590">
        <v>-1.45373754250553e-06</v>
      </c>
      <c r="JD590">
        <v>2.45784242640463e-10</v>
      </c>
      <c r="JE590">
        <v>0.0444475935836347</v>
      </c>
      <c r="JF590">
        <v>0.00491888386651684</v>
      </c>
      <c r="JG590">
        <v>0.000226889049496401</v>
      </c>
      <c r="JH590">
        <v>4.01595507822366e-06</v>
      </c>
      <c r="JI590">
        <v>-0</v>
      </c>
      <c r="JJ590">
        <v>2035</v>
      </c>
      <c r="JK590">
        <v>2</v>
      </c>
      <c r="JL590">
        <v>30</v>
      </c>
      <c r="JM590">
        <v>187285.5</v>
      </c>
      <c r="JN590">
        <v>187285.4</v>
      </c>
      <c r="JO590">
        <v>2.90894</v>
      </c>
      <c r="JP590">
        <v>2.33887</v>
      </c>
      <c r="JQ590">
        <v>1.49902</v>
      </c>
      <c r="JR590">
        <v>2.32544</v>
      </c>
      <c r="JS590">
        <v>1.54419</v>
      </c>
      <c r="JT590">
        <v>2.30713</v>
      </c>
      <c r="JU590">
        <v>36.105</v>
      </c>
      <c r="JV590">
        <v>24.1138</v>
      </c>
      <c r="JW590">
        <v>18</v>
      </c>
      <c r="JX590">
        <v>547.533</v>
      </c>
      <c r="JY590">
        <v>423.773</v>
      </c>
      <c r="JZ590">
        <v>26.2029</v>
      </c>
      <c r="KA590">
        <v>27.8667</v>
      </c>
      <c r="KB590">
        <v>29.9998</v>
      </c>
      <c r="KC590">
        <v>27.8158</v>
      </c>
      <c r="KD590">
        <v>27.8439</v>
      </c>
      <c r="KE590">
        <v>58.2061</v>
      </c>
      <c r="KF590">
        <v>28.704</v>
      </c>
      <c r="KG590">
        <v>57.3521</v>
      </c>
      <c r="KH590">
        <v>26.1957</v>
      </c>
      <c r="KI590">
        <v>1538.24</v>
      </c>
      <c r="KJ590">
        <v>21.4484</v>
      </c>
      <c r="KK590">
        <v>93.3937</v>
      </c>
      <c r="KL590">
        <v>98.7925</v>
      </c>
    </row>
    <row r="591" spans="1:298">
      <c r="A591">
        <v>575</v>
      </c>
      <c r="B591">
        <v>1758486842.1</v>
      </c>
      <c r="C591">
        <v>17514</v>
      </c>
      <c r="D591" t="s">
        <v>1598</v>
      </c>
      <c r="E591" t="s">
        <v>1599</v>
      </c>
      <c r="F591">
        <v>5</v>
      </c>
      <c r="G591" t="s">
        <v>436</v>
      </c>
      <c r="H591" t="s">
        <v>1413</v>
      </c>
      <c r="I591" t="s">
        <v>438</v>
      </c>
      <c r="J591">
        <v>1758486833.94615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1559.20730711688</v>
      </c>
      <c r="AL591">
        <v>1529.50478787879</v>
      </c>
      <c r="AM591">
        <v>3.52721212121187</v>
      </c>
      <c r="AN591">
        <v>63.94</v>
      </c>
      <c r="AO591">
        <f>(AQ591 - AP591 + DZ591*1E3/(8.314*(EB591+273.15)) * AS591/DY591 * AR591) * DY591/(100*DM591) * 1000/(1000 - AQ591)</f>
        <v>0</v>
      </c>
      <c r="AP591">
        <v>21.3801330594116</v>
      </c>
      <c r="AQ591">
        <v>23.0856510489511</v>
      </c>
      <c r="AR591">
        <v>2.02820218886922e-05</v>
      </c>
      <c r="AS591">
        <v>94.9993966536346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3.46</v>
      </c>
      <c r="DN591">
        <v>0.5</v>
      </c>
      <c r="DO591" t="s">
        <v>440</v>
      </c>
      <c r="DP591">
        <v>2</v>
      </c>
      <c r="DQ591" t="b">
        <v>1</v>
      </c>
      <c r="DR591">
        <v>1758486833.94615</v>
      </c>
      <c r="DS591">
        <v>1470.52461538462</v>
      </c>
      <c r="DT591">
        <v>1509.16076923077</v>
      </c>
      <c r="DU591">
        <v>23.0752384615385</v>
      </c>
      <c r="DV591">
        <v>21.3570307692308</v>
      </c>
      <c r="DW591">
        <v>1462.67846153846</v>
      </c>
      <c r="DX591">
        <v>22.7540923076923</v>
      </c>
      <c r="DY591">
        <v>499.995461538462</v>
      </c>
      <c r="DZ591">
        <v>89.9103230769231</v>
      </c>
      <c r="EA591">
        <v>0.0350340461538462</v>
      </c>
      <c r="EB591">
        <v>29.5623923076923</v>
      </c>
      <c r="EC591">
        <v>30.0026384615385</v>
      </c>
      <c r="ED591">
        <v>999.9</v>
      </c>
      <c r="EE591">
        <v>0</v>
      </c>
      <c r="EF591">
        <v>0</v>
      </c>
      <c r="EG591">
        <v>10010.0884615385</v>
      </c>
      <c r="EH591">
        <v>0</v>
      </c>
      <c r="EI591">
        <v>12.1890076923077</v>
      </c>
      <c r="EJ591">
        <v>-38.6360692307692</v>
      </c>
      <c r="EK591">
        <v>1505.26</v>
      </c>
      <c r="EL591">
        <v>1542.09615384615</v>
      </c>
      <c r="EM591">
        <v>1.71822153846154</v>
      </c>
      <c r="EN591">
        <v>1509.16076923077</v>
      </c>
      <c r="EO591">
        <v>21.3570307692308</v>
      </c>
      <c r="EP591">
        <v>2.07470230769231</v>
      </c>
      <c r="EQ591">
        <v>1.92021538461538</v>
      </c>
      <c r="ER591">
        <v>18.0262769230769</v>
      </c>
      <c r="ES591">
        <v>16.8013384615385</v>
      </c>
      <c r="ET591">
        <v>1999.98692307692</v>
      </c>
      <c r="EU591">
        <v>0.980003923076923</v>
      </c>
      <c r="EV591">
        <v>0.0199962076923077</v>
      </c>
      <c r="EW591">
        <v>0</v>
      </c>
      <c r="EX591">
        <v>492.449</v>
      </c>
      <c r="EY591">
        <v>5.00016</v>
      </c>
      <c r="EZ591">
        <v>10317.5153846154</v>
      </c>
      <c r="FA591">
        <v>18234.1</v>
      </c>
      <c r="FB591">
        <v>48.5910769230769</v>
      </c>
      <c r="FC591">
        <v>48.9466923076923</v>
      </c>
      <c r="FD591">
        <v>49.0381538461538</v>
      </c>
      <c r="FE591">
        <v>48.5143076923077</v>
      </c>
      <c r="FF591">
        <v>50.375</v>
      </c>
      <c r="FG591">
        <v>1955.09692307692</v>
      </c>
      <c r="FH591">
        <v>39.89</v>
      </c>
      <c r="FI591">
        <v>0</v>
      </c>
      <c r="FJ591">
        <v>1758486843.2</v>
      </c>
      <c r="FK591">
        <v>0</v>
      </c>
      <c r="FL591">
        <v>492.38492</v>
      </c>
      <c r="FM591">
        <v>1.97038461300096</v>
      </c>
      <c r="FN591">
        <v>17.9538461795221</v>
      </c>
      <c r="FO591">
        <v>10317.724</v>
      </c>
      <c r="FP591">
        <v>15</v>
      </c>
      <c r="FQ591">
        <v>0</v>
      </c>
      <c r="FR591" t="s">
        <v>441</v>
      </c>
      <c r="FS591">
        <v>1747249705.1</v>
      </c>
      <c r="FT591">
        <v>1747249711.1</v>
      </c>
      <c r="FU591">
        <v>0</v>
      </c>
      <c r="FV591">
        <v>0.871</v>
      </c>
      <c r="FW591">
        <v>0.066</v>
      </c>
      <c r="FX591">
        <v>5.486</v>
      </c>
      <c r="FY591">
        <v>0.145</v>
      </c>
      <c r="FZ591">
        <v>420</v>
      </c>
      <c r="GA591">
        <v>16</v>
      </c>
      <c r="GB591">
        <v>0.27</v>
      </c>
      <c r="GC591">
        <v>0.16</v>
      </c>
      <c r="GD591">
        <v>-38.7618380952381</v>
      </c>
      <c r="GE591">
        <v>-0.392407792207729</v>
      </c>
      <c r="GF591">
        <v>0.74288783840733</v>
      </c>
      <c r="GG591">
        <v>1</v>
      </c>
      <c r="GH591">
        <v>492.326147058824</v>
      </c>
      <c r="GI591">
        <v>0.950756300523182</v>
      </c>
      <c r="GJ591">
        <v>0.240775601210772</v>
      </c>
      <c r="GK591">
        <v>-1</v>
      </c>
      <c r="GL591">
        <v>1.73317571428571</v>
      </c>
      <c r="GM591">
        <v>-0.25969714285714</v>
      </c>
      <c r="GN591">
        <v>0.0274049160642721</v>
      </c>
      <c r="GO591">
        <v>0</v>
      </c>
      <c r="GP591">
        <v>1</v>
      </c>
      <c r="GQ591">
        <v>2</v>
      </c>
      <c r="GR591" t="s">
        <v>448</v>
      </c>
      <c r="GS591">
        <v>3.12557</v>
      </c>
      <c r="GT591">
        <v>2.66074</v>
      </c>
      <c r="GU591">
        <v>0.210669</v>
      </c>
      <c r="GV591">
        <v>0.214108</v>
      </c>
      <c r="GW591">
        <v>0.0983534</v>
      </c>
      <c r="GX591">
        <v>0.0935295</v>
      </c>
      <c r="GY591">
        <v>20402.3</v>
      </c>
      <c r="GZ591">
        <v>19187.9</v>
      </c>
      <c r="HA591">
        <v>23113.3</v>
      </c>
      <c r="HB591">
        <v>23771.4</v>
      </c>
      <c r="HC591">
        <v>35527.3</v>
      </c>
      <c r="HD591">
        <v>35676.3</v>
      </c>
      <c r="HE591">
        <v>41670.4</v>
      </c>
      <c r="HF591">
        <v>42389.7</v>
      </c>
      <c r="HG591">
        <v>1.9086</v>
      </c>
      <c r="HH591">
        <v>1.8039</v>
      </c>
      <c r="HI591">
        <v>0.169866</v>
      </c>
      <c r="HJ591">
        <v>0</v>
      </c>
      <c r="HK591">
        <v>27.2186</v>
      </c>
      <c r="HL591">
        <v>999.9</v>
      </c>
      <c r="HM591">
        <v>51.569</v>
      </c>
      <c r="HN591">
        <v>30.645</v>
      </c>
      <c r="HO591">
        <v>25.3563</v>
      </c>
      <c r="HP591">
        <v>54.0932</v>
      </c>
      <c r="HQ591">
        <v>42.5601</v>
      </c>
      <c r="HR591">
        <v>1</v>
      </c>
      <c r="HS591">
        <v>0.0238084</v>
      </c>
      <c r="HT591">
        <v>0.424202</v>
      </c>
      <c r="HU591">
        <v>20.2171</v>
      </c>
      <c r="HV591">
        <v>5.23286</v>
      </c>
      <c r="HW591">
        <v>11.992</v>
      </c>
      <c r="HX591">
        <v>4.95565</v>
      </c>
      <c r="HY591">
        <v>3.3039</v>
      </c>
      <c r="HZ591">
        <v>999.9</v>
      </c>
      <c r="IA591">
        <v>9999</v>
      </c>
      <c r="IB591">
        <v>9999</v>
      </c>
      <c r="IC591">
        <v>9999</v>
      </c>
      <c r="ID591">
        <v>1.86858</v>
      </c>
      <c r="IE591">
        <v>1.86427</v>
      </c>
      <c r="IF591">
        <v>1.87182</v>
      </c>
      <c r="IG591">
        <v>1.86278</v>
      </c>
      <c r="IH591">
        <v>1.86218</v>
      </c>
      <c r="II591">
        <v>1.86859</v>
      </c>
      <c r="IJ591">
        <v>1.85878</v>
      </c>
      <c r="IK591">
        <v>1.8651</v>
      </c>
      <c r="IL591">
        <v>5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7.89</v>
      </c>
      <c r="IZ591">
        <v>0.3213</v>
      </c>
      <c r="JA591">
        <v>4.24591870636989</v>
      </c>
      <c r="JB591">
        <v>0.00406324532283829</v>
      </c>
      <c r="JC591">
        <v>-1.45373754250553e-06</v>
      </c>
      <c r="JD591">
        <v>2.45784242640463e-10</v>
      </c>
      <c r="JE591">
        <v>0.0444475935836347</v>
      </c>
      <c r="JF591">
        <v>0.00491888386651684</v>
      </c>
      <c r="JG591">
        <v>0.000226889049496401</v>
      </c>
      <c r="JH591">
        <v>4.01595507822366e-06</v>
      </c>
      <c r="JI591">
        <v>-0</v>
      </c>
      <c r="JJ591">
        <v>2035</v>
      </c>
      <c r="JK591">
        <v>2</v>
      </c>
      <c r="JL591">
        <v>30</v>
      </c>
      <c r="JM591">
        <v>187285.6</v>
      </c>
      <c r="JN591">
        <v>187285.5</v>
      </c>
      <c r="JO591">
        <v>2.92969</v>
      </c>
      <c r="JP591">
        <v>2.34741</v>
      </c>
      <c r="JQ591">
        <v>1.49902</v>
      </c>
      <c r="JR591">
        <v>2.32544</v>
      </c>
      <c r="JS591">
        <v>1.54419</v>
      </c>
      <c r="JT591">
        <v>2.2522</v>
      </c>
      <c r="JU591">
        <v>36.105</v>
      </c>
      <c r="JV591">
        <v>24.1138</v>
      </c>
      <c r="JW591">
        <v>18</v>
      </c>
      <c r="JX591">
        <v>547.384</v>
      </c>
      <c r="JY591">
        <v>424.05</v>
      </c>
      <c r="JZ591">
        <v>26.196</v>
      </c>
      <c r="KA591">
        <v>27.8635</v>
      </c>
      <c r="KB591">
        <v>29.9999</v>
      </c>
      <c r="KC591">
        <v>27.8117</v>
      </c>
      <c r="KD591">
        <v>27.8399</v>
      </c>
      <c r="KE591">
        <v>58.7259</v>
      </c>
      <c r="KF591">
        <v>28.4325</v>
      </c>
      <c r="KG591">
        <v>57.3521</v>
      </c>
      <c r="KH591">
        <v>26.1919</v>
      </c>
      <c r="KI591">
        <v>1558.54</v>
      </c>
      <c r="KJ591">
        <v>21.4613</v>
      </c>
      <c r="KK591">
        <v>93.3935</v>
      </c>
      <c r="KL591">
        <v>98.7933</v>
      </c>
    </row>
    <row r="592" spans="1:298">
      <c r="A592">
        <v>576</v>
      </c>
      <c r="B592">
        <v>1758486847.1</v>
      </c>
      <c r="C592">
        <v>17519</v>
      </c>
      <c r="D592" t="s">
        <v>1600</v>
      </c>
      <c r="E592" t="s">
        <v>1601</v>
      </c>
      <c r="F592">
        <v>5</v>
      </c>
      <c r="G592" t="s">
        <v>436</v>
      </c>
      <c r="H592" t="s">
        <v>1413</v>
      </c>
      <c r="I592" t="s">
        <v>438</v>
      </c>
      <c r="J592">
        <v>1758486838.94615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1575.31726008658</v>
      </c>
      <c r="AL592">
        <v>1546.11327272727</v>
      </c>
      <c r="AM592">
        <v>3.32087012987002</v>
      </c>
      <c r="AN592">
        <v>63.94</v>
      </c>
      <c r="AO592">
        <f>(AQ592 - AP592 + DZ592*1E3/(8.314*(EB592+273.15)) * AS592/DY592 * AR592) * DY592/(100*DM592) * 1000/(1000 - AQ592)</f>
        <v>0</v>
      </c>
      <c r="AP592">
        <v>21.3823781125148</v>
      </c>
      <c r="AQ592">
        <v>23.0830958041958</v>
      </c>
      <c r="AR592">
        <v>1.4347220798043e-06</v>
      </c>
      <c r="AS592">
        <v>94.9993966536346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3.46</v>
      </c>
      <c r="DN592">
        <v>0.5</v>
      </c>
      <c r="DO592" t="s">
        <v>440</v>
      </c>
      <c r="DP592">
        <v>2</v>
      </c>
      <c r="DQ592" t="b">
        <v>1</v>
      </c>
      <c r="DR592">
        <v>1758486838.94615</v>
      </c>
      <c r="DS592">
        <v>1486.88153846154</v>
      </c>
      <c r="DT592">
        <v>1525.61153846154</v>
      </c>
      <c r="DU592">
        <v>23.0799307692308</v>
      </c>
      <c r="DV592">
        <v>21.3768384615385</v>
      </c>
      <c r="DW592">
        <v>1479.01153846154</v>
      </c>
      <c r="DX592">
        <v>22.7586692307692</v>
      </c>
      <c r="DY592">
        <v>499.991461538462</v>
      </c>
      <c r="DZ592">
        <v>89.9102846153846</v>
      </c>
      <c r="EA592">
        <v>0.0350066692307692</v>
      </c>
      <c r="EB592">
        <v>29.5587538461538</v>
      </c>
      <c r="EC592">
        <v>30.0004461538462</v>
      </c>
      <c r="ED592">
        <v>999.9</v>
      </c>
      <c r="EE592">
        <v>0</v>
      </c>
      <c r="EF592">
        <v>0</v>
      </c>
      <c r="EG592">
        <v>10014.9992307692</v>
      </c>
      <c r="EH592">
        <v>0</v>
      </c>
      <c r="EI592">
        <v>12.2258076923077</v>
      </c>
      <c r="EJ592">
        <v>-38.7308307692308</v>
      </c>
      <c r="EK592">
        <v>1522.00923076923</v>
      </c>
      <c r="EL592">
        <v>1558.93692307692</v>
      </c>
      <c r="EM592">
        <v>1.70310076923077</v>
      </c>
      <c r="EN592">
        <v>1525.61153846154</v>
      </c>
      <c r="EO592">
        <v>21.3768384615385</v>
      </c>
      <c r="EP592">
        <v>2.07512307692308</v>
      </c>
      <c r="EQ592">
        <v>1.92199461538462</v>
      </c>
      <c r="ER592">
        <v>18.0295</v>
      </c>
      <c r="ES592">
        <v>16.8159461538462</v>
      </c>
      <c r="ET592">
        <v>1999.98769230769</v>
      </c>
      <c r="EU592">
        <v>0.980003923076923</v>
      </c>
      <c r="EV592">
        <v>0.0199962076923077</v>
      </c>
      <c r="EW592">
        <v>0</v>
      </c>
      <c r="EX592">
        <v>492.484</v>
      </c>
      <c r="EY592">
        <v>5.00016</v>
      </c>
      <c r="EZ592">
        <v>10319.1153846154</v>
      </c>
      <c r="FA592">
        <v>18234.1076923077</v>
      </c>
      <c r="FB592">
        <v>48.5765384615385</v>
      </c>
      <c r="FC592">
        <v>48.9418461538462</v>
      </c>
      <c r="FD592">
        <v>49.0238461538462</v>
      </c>
      <c r="FE592">
        <v>48.5095384615385</v>
      </c>
      <c r="FF592">
        <v>50.375</v>
      </c>
      <c r="FG592">
        <v>1955.09769230769</v>
      </c>
      <c r="FH592">
        <v>39.89</v>
      </c>
      <c r="FI592">
        <v>0</v>
      </c>
      <c r="FJ592">
        <v>1758486848.6</v>
      </c>
      <c r="FK592">
        <v>0</v>
      </c>
      <c r="FL592">
        <v>492.518692307692</v>
      </c>
      <c r="FM592">
        <v>1.45798290081733</v>
      </c>
      <c r="FN592">
        <v>20.3179486515236</v>
      </c>
      <c r="FO592">
        <v>10319.3884615385</v>
      </c>
      <c r="FP592">
        <v>15</v>
      </c>
      <c r="FQ592">
        <v>0</v>
      </c>
      <c r="FR592" t="s">
        <v>441</v>
      </c>
      <c r="FS592">
        <v>1747249705.1</v>
      </c>
      <c r="FT592">
        <v>1747249711.1</v>
      </c>
      <c r="FU592">
        <v>0</v>
      </c>
      <c r="FV592">
        <v>0.871</v>
      </c>
      <c r="FW592">
        <v>0.066</v>
      </c>
      <c r="FX592">
        <v>5.486</v>
      </c>
      <c r="FY592">
        <v>0.145</v>
      </c>
      <c r="FZ592">
        <v>420</v>
      </c>
      <c r="GA592">
        <v>16</v>
      </c>
      <c r="GB592">
        <v>0.27</v>
      </c>
      <c r="GC592">
        <v>0.16</v>
      </c>
      <c r="GD592">
        <v>-38.6517714285714</v>
      </c>
      <c r="GE592">
        <v>-3.19065974025977</v>
      </c>
      <c r="GF592">
        <v>0.720331690227203</v>
      </c>
      <c r="GG592">
        <v>0</v>
      </c>
      <c r="GH592">
        <v>492.420617647059</v>
      </c>
      <c r="GI592">
        <v>1.3871504913059</v>
      </c>
      <c r="GJ592">
        <v>0.269692091827818</v>
      </c>
      <c r="GK592">
        <v>-1</v>
      </c>
      <c r="GL592">
        <v>1.71370476190476</v>
      </c>
      <c r="GM592">
        <v>-0.167300259740259</v>
      </c>
      <c r="GN592">
        <v>0.0191895692447864</v>
      </c>
      <c r="GO592">
        <v>0</v>
      </c>
      <c r="GP592">
        <v>0</v>
      </c>
      <c r="GQ592">
        <v>2</v>
      </c>
      <c r="GR592" t="s">
        <v>467</v>
      </c>
      <c r="GS592">
        <v>3.1256</v>
      </c>
      <c r="GT592">
        <v>2.66052</v>
      </c>
      <c r="GU592">
        <v>0.212059</v>
      </c>
      <c r="GV592">
        <v>0.215552</v>
      </c>
      <c r="GW592">
        <v>0.0983608</v>
      </c>
      <c r="GX592">
        <v>0.0936156</v>
      </c>
      <c r="GY592">
        <v>20366.5</v>
      </c>
      <c r="GZ592">
        <v>19152.9</v>
      </c>
      <c r="HA592">
        <v>23113.4</v>
      </c>
      <c r="HB592">
        <v>23771.6</v>
      </c>
      <c r="HC592">
        <v>35527.4</v>
      </c>
      <c r="HD592">
        <v>35673.3</v>
      </c>
      <c r="HE592">
        <v>41670.7</v>
      </c>
      <c r="HF592">
        <v>42390.1</v>
      </c>
      <c r="HG592">
        <v>1.90875</v>
      </c>
      <c r="HH592">
        <v>1.8037</v>
      </c>
      <c r="HI592">
        <v>0.171132</v>
      </c>
      <c r="HJ592">
        <v>0</v>
      </c>
      <c r="HK592">
        <v>27.2204</v>
      </c>
      <c r="HL592">
        <v>999.9</v>
      </c>
      <c r="HM592">
        <v>51.593</v>
      </c>
      <c r="HN592">
        <v>30.665</v>
      </c>
      <c r="HO592">
        <v>25.3986</v>
      </c>
      <c r="HP592">
        <v>54.2832</v>
      </c>
      <c r="HQ592">
        <v>42.6603</v>
      </c>
      <c r="HR592">
        <v>1</v>
      </c>
      <c r="HS592">
        <v>0.0236103</v>
      </c>
      <c r="HT592">
        <v>0.381114</v>
      </c>
      <c r="HU592">
        <v>20.2172</v>
      </c>
      <c r="HV592">
        <v>5.23361</v>
      </c>
      <c r="HW592">
        <v>11.992</v>
      </c>
      <c r="HX592">
        <v>4.9557</v>
      </c>
      <c r="HY592">
        <v>3.30393</v>
      </c>
      <c r="HZ592">
        <v>999.9</v>
      </c>
      <c r="IA592">
        <v>9999</v>
      </c>
      <c r="IB592">
        <v>9999</v>
      </c>
      <c r="IC592">
        <v>9999</v>
      </c>
      <c r="ID592">
        <v>1.86858</v>
      </c>
      <c r="IE592">
        <v>1.86425</v>
      </c>
      <c r="IF592">
        <v>1.87182</v>
      </c>
      <c r="IG592">
        <v>1.86279</v>
      </c>
      <c r="IH592">
        <v>1.86218</v>
      </c>
      <c r="II592">
        <v>1.86859</v>
      </c>
      <c r="IJ592">
        <v>1.85876</v>
      </c>
      <c r="IK592">
        <v>1.8651</v>
      </c>
      <c r="IL592">
        <v>5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7.91</v>
      </c>
      <c r="IZ592">
        <v>0.3214</v>
      </c>
      <c r="JA592">
        <v>4.24591870636989</v>
      </c>
      <c r="JB592">
        <v>0.00406324532283829</v>
      </c>
      <c r="JC592">
        <v>-1.45373754250553e-06</v>
      </c>
      <c r="JD592">
        <v>2.45784242640463e-10</v>
      </c>
      <c r="JE592">
        <v>0.0444475935836347</v>
      </c>
      <c r="JF592">
        <v>0.00491888386651684</v>
      </c>
      <c r="JG592">
        <v>0.000226889049496401</v>
      </c>
      <c r="JH592">
        <v>4.01595507822366e-06</v>
      </c>
      <c r="JI592">
        <v>-0</v>
      </c>
      <c r="JJ592">
        <v>2035</v>
      </c>
      <c r="JK592">
        <v>2</v>
      </c>
      <c r="JL592">
        <v>30</v>
      </c>
      <c r="JM592">
        <v>187285.7</v>
      </c>
      <c r="JN592">
        <v>187285.6</v>
      </c>
      <c r="JO592">
        <v>2.96021</v>
      </c>
      <c r="JP592">
        <v>2.33765</v>
      </c>
      <c r="JQ592">
        <v>1.4978</v>
      </c>
      <c r="JR592">
        <v>2.32544</v>
      </c>
      <c r="JS592">
        <v>1.54419</v>
      </c>
      <c r="JT592">
        <v>2.38159</v>
      </c>
      <c r="JU592">
        <v>36.0816</v>
      </c>
      <c r="JV592">
        <v>24.1225</v>
      </c>
      <c r="JW592">
        <v>18</v>
      </c>
      <c r="JX592">
        <v>547.45</v>
      </c>
      <c r="JY592">
        <v>423.903</v>
      </c>
      <c r="JZ592">
        <v>26.1915</v>
      </c>
      <c r="KA592">
        <v>27.8596</v>
      </c>
      <c r="KB592">
        <v>29.9998</v>
      </c>
      <c r="KC592">
        <v>27.808</v>
      </c>
      <c r="KD592">
        <v>27.8358</v>
      </c>
      <c r="KE592">
        <v>59.2462</v>
      </c>
      <c r="KF592">
        <v>28.4325</v>
      </c>
      <c r="KG592">
        <v>57.3521</v>
      </c>
      <c r="KH592">
        <v>26.1989</v>
      </c>
      <c r="KI592">
        <v>1572.09</v>
      </c>
      <c r="KJ592">
        <v>21.4718</v>
      </c>
      <c r="KK592">
        <v>93.3941</v>
      </c>
      <c r="KL592">
        <v>98.7942</v>
      </c>
    </row>
    <row r="593" spans="1:298">
      <c r="A593">
        <v>577</v>
      </c>
      <c r="B593">
        <v>1758486852.1</v>
      </c>
      <c r="C593">
        <v>17524</v>
      </c>
      <c r="D593" t="s">
        <v>1602</v>
      </c>
      <c r="E593" t="s">
        <v>1603</v>
      </c>
      <c r="F593">
        <v>5</v>
      </c>
      <c r="G593" t="s">
        <v>436</v>
      </c>
      <c r="H593" t="s">
        <v>1413</v>
      </c>
      <c r="I593" t="s">
        <v>438</v>
      </c>
      <c r="J593">
        <v>1758486843.94615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1593.61843044156</v>
      </c>
      <c r="AL593">
        <v>1563.78593939394</v>
      </c>
      <c r="AM593">
        <v>3.58020346320309</v>
      </c>
      <c r="AN593">
        <v>63.94</v>
      </c>
      <c r="AO593">
        <f>(AQ593 - AP593 + DZ593*1E3/(8.314*(EB593+273.15)) * AS593/DY593 * AR593) * DY593/(100*DM593) * 1000/(1000 - AQ593)</f>
        <v>0</v>
      </c>
      <c r="AP593">
        <v>21.410103918808</v>
      </c>
      <c r="AQ593">
        <v>23.0954881118881</v>
      </c>
      <c r="AR593">
        <v>1.77893479249181e-05</v>
      </c>
      <c r="AS593">
        <v>94.9993966536346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3.46</v>
      </c>
      <c r="DN593">
        <v>0.5</v>
      </c>
      <c r="DO593" t="s">
        <v>440</v>
      </c>
      <c r="DP593">
        <v>2</v>
      </c>
      <c r="DQ593" t="b">
        <v>1</v>
      </c>
      <c r="DR593">
        <v>1758486843.94615</v>
      </c>
      <c r="DS593">
        <v>1503.47153846154</v>
      </c>
      <c r="DT593">
        <v>1542.87615384615</v>
      </c>
      <c r="DU593">
        <v>23.0859769230769</v>
      </c>
      <c r="DV593">
        <v>21.3928230769231</v>
      </c>
      <c r="DW593">
        <v>1495.57923076923</v>
      </c>
      <c r="DX593">
        <v>22.7645923076923</v>
      </c>
      <c r="DY593">
        <v>500.026769230769</v>
      </c>
      <c r="DZ593">
        <v>89.9097538461538</v>
      </c>
      <c r="EA593">
        <v>0.0351083</v>
      </c>
      <c r="EB593">
        <v>29.5567923076923</v>
      </c>
      <c r="EC593">
        <v>30.0032153846154</v>
      </c>
      <c r="ED593">
        <v>999.9</v>
      </c>
      <c r="EE593">
        <v>0</v>
      </c>
      <c r="EF593">
        <v>0</v>
      </c>
      <c r="EG593">
        <v>10007.6523076923</v>
      </c>
      <c r="EH593">
        <v>0</v>
      </c>
      <c r="EI593">
        <v>12.3191153846154</v>
      </c>
      <c r="EJ593">
        <v>-39.4041846153846</v>
      </c>
      <c r="EK593">
        <v>1539.00153846154</v>
      </c>
      <c r="EL593">
        <v>1576.60538461538</v>
      </c>
      <c r="EM593">
        <v>1.69316076923077</v>
      </c>
      <c r="EN593">
        <v>1542.87615384615</v>
      </c>
      <c r="EO593">
        <v>21.3928230769231</v>
      </c>
      <c r="EP593">
        <v>2.07565384615385</v>
      </c>
      <c r="EQ593">
        <v>1.92342076923077</v>
      </c>
      <c r="ER593">
        <v>18.0335846153846</v>
      </c>
      <c r="ES593">
        <v>16.8276307692308</v>
      </c>
      <c r="ET593">
        <v>2000.01384615385</v>
      </c>
      <c r="EU593">
        <v>0.980004076923077</v>
      </c>
      <c r="EV593">
        <v>0.0199959923076923</v>
      </c>
      <c r="EW593">
        <v>0</v>
      </c>
      <c r="EX593">
        <v>492.628076923077</v>
      </c>
      <c r="EY593">
        <v>5.00016</v>
      </c>
      <c r="EZ593">
        <v>10320.7692307692</v>
      </c>
      <c r="FA593">
        <v>18234.3384615385</v>
      </c>
      <c r="FB593">
        <v>48.562</v>
      </c>
      <c r="FC593">
        <v>48.937</v>
      </c>
      <c r="FD593">
        <v>49.0095384615385</v>
      </c>
      <c r="FE593">
        <v>48.5</v>
      </c>
      <c r="FF593">
        <v>50.375</v>
      </c>
      <c r="FG593">
        <v>1955.12384615385</v>
      </c>
      <c r="FH593">
        <v>39.89</v>
      </c>
      <c r="FI593">
        <v>0</v>
      </c>
      <c r="FJ593">
        <v>1758486853.4</v>
      </c>
      <c r="FK593">
        <v>0</v>
      </c>
      <c r="FL593">
        <v>492.623</v>
      </c>
      <c r="FM593">
        <v>1.64622222596103</v>
      </c>
      <c r="FN593">
        <v>22.8341879693188</v>
      </c>
      <c r="FO593">
        <v>10320.9192307692</v>
      </c>
      <c r="FP593">
        <v>15</v>
      </c>
      <c r="FQ593">
        <v>0</v>
      </c>
      <c r="FR593" t="s">
        <v>441</v>
      </c>
      <c r="FS593">
        <v>1747249705.1</v>
      </c>
      <c r="FT593">
        <v>1747249711.1</v>
      </c>
      <c r="FU593">
        <v>0</v>
      </c>
      <c r="FV593">
        <v>0.871</v>
      </c>
      <c r="FW593">
        <v>0.066</v>
      </c>
      <c r="FX593">
        <v>5.486</v>
      </c>
      <c r="FY593">
        <v>0.145</v>
      </c>
      <c r="FZ593">
        <v>420</v>
      </c>
      <c r="GA593">
        <v>16</v>
      </c>
      <c r="GB593">
        <v>0.27</v>
      </c>
      <c r="GC593">
        <v>0.16</v>
      </c>
      <c r="GD593">
        <v>-39.090225</v>
      </c>
      <c r="GE593">
        <v>-5.88099699248125</v>
      </c>
      <c r="GF593">
        <v>0.871708090403548</v>
      </c>
      <c r="GG593">
        <v>0</v>
      </c>
      <c r="GH593">
        <v>492.533735294118</v>
      </c>
      <c r="GI593">
        <v>1.43680672335346</v>
      </c>
      <c r="GJ593">
        <v>0.268311858590352</v>
      </c>
      <c r="GK593">
        <v>-1</v>
      </c>
      <c r="GL593">
        <v>1.6961525</v>
      </c>
      <c r="GM593">
        <v>-0.109974586466167</v>
      </c>
      <c r="GN593">
        <v>0.0120908105083985</v>
      </c>
      <c r="GO593">
        <v>0</v>
      </c>
      <c r="GP593">
        <v>0</v>
      </c>
      <c r="GQ593">
        <v>2</v>
      </c>
      <c r="GR593" t="s">
        <v>467</v>
      </c>
      <c r="GS593">
        <v>3.12556</v>
      </c>
      <c r="GT593">
        <v>2.66063</v>
      </c>
      <c r="GU593">
        <v>0.213528</v>
      </c>
      <c r="GV593">
        <v>0.216935</v>
      </c>
      <c r="GW593">
        <v>0.0983848</v>
      </c>
      <c r="GX593">
        <v>0.0936451</v>
      </c>
      <c r="GY593">
        <v>20328.7</v>
      </c>
      <c r="GZ593">
        <v>19119.2</v>
      </c>
      <c r="HA593">
        <v>23113.7</v>
      </c>
      <c r="HB593">
        <v>23771.7</v>
      </c>
      <c r="HC593">
        <v>35526.7</v>
      </c>
      <c r="HD593">
        <v>35672.2</v>
      </c>
      <c r="HE593">
        <v>41670.9</v>
      </c>
      <c r="HF593">
        <v>42390</v>
      </c>
      <c r="HG593">
        <v>1.90877</v>
      </c>
      <c r="HH593">
        <v>1.80395</v>
      </c>
      <c r="HI593">
        <v>0.171602</v>
      </c>
      <c r="HJ593">
        <v>0</v>
      </c>
      <c r="HK593">
        <v>27.2217</v>
      </c>
      <c r="HL593">
        <v>999.9</v>
      </c>
      <c r="HM593">
        <v>51.593</v>
      </c>
      <c r="HN593">
        <v>30.645</v>
      </c>
      <c r="HO593">
        <v>25.3682</v>
      </c>
      <c r="HP593">
        <v>54.3832</v>
      </c>
      <c r="HQ593">
        <v>42.6322</v>
      </c>
      <c r="HR593">
        <v>1</v>
      </c>
      <c r="HS593">
        <v>0.0231707</v>
      </c>
      <c r="HT593">
        <v>0.384461</v>
      </c>
      <c r="HU593">
        <v>20.2171</v>
      </c>
      <c r="HV593">
        <v>5.23346</v>
      </c>
      <c r="HW593">
        <v>11.992</v>
      </c>
      <c r="HX593">
        <v>4.9557</v>
      </c>
      <c r="HY593">
        <v>3.30395</v>
      </c>
      <c r="HZ593">
        <v>999.9</v>
      </c>
      <c r="IA593">
        <v>9999</v>
      </c>
      <c r="IB593">
        <v>9999</v>
      </c>
      <c r="IC593">
        <v>9999</v>
      </c>
      <c r="ID593">
        <v>1.86859</v>
      </c>
      <c r="IE593">
        <v>1.86421</v>
      </c>
      <c r="IF593">
        <v>1.87181</v>
      </c>
      <c r="IG593">
        <v>1.86277</v>
      </c>
      <c r="IH593">
        <v>1.86218</v>
      </c>
      <c r="II593">
        <v>1.86859</v>
      </c>
      <c r="IJ593">
        <v>1.85876</v>
      </c>
      <c r="IK593">
        <v>1.86511</v>
      </c>
      <c r="IL593">
        <v>5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7.93</v>
      </c>
      <c r="IZ593">
        <v>0.3215</v>
      </c>
      <c r="JA593">
        <v>4.24591870636989</v>
      </c>
      <c r="JB593">
        <v>0.00406324532283829</v>
      </c>
      <c r="JC593">
        <v>-1.45373754250553e-06</v>
      </c>
      <c r="JD593">
        <v>2.45784242640463e-10</v>
      </c>
      <c r="JE593">
        <v>0.0444475935836347</v>
      </c>
      <c r="JF593">
        <v>0.00491888386651684</v>
      </c>
      <c r="JG593">
        <v>0.000226889049496401</v>
      </c>
      <c r="JH593">
        <v>4.01595507822366e-06</v>
      </c>
      <c r="JI593">
        <v>-0</v>
      </c>
      <c r="JJ593">
        <v>2035</v>
      </c>
      <c r="JK593">
        <v>2</v>
      </c>
      <c r="JL593">
        <v>30</v>
      </c>
      <c r="JM593">
        <v>187285.8</v>
      </c>
      <c r="JN593">
        <v>187285.7</v>
      </c>
      <c r="JO593">
        <v>2.9834</v>
      </c>
      <c r="JP593">
        <v>2.3291</v>
      </c>
      <c r="JQ593">
        <v>1.4978</v>
      </c>
      <c r="JR593">
        <v>2.32666</v>
      </c>
      <c r="JS593">
        <v>1.54419</v>
      </c>
      <c r="JT593">
        <v>2.35107</v>
      </c>
      <c r="JU593">
        <v>36.105</v>
      </c>
      <c r="JV593">
        <v>24.1225</v>
      </c>
      <c r="JW593">
        <v>18</v>
      </c>
      <c r="JX593">
        <v>547.432</v>
      </c>
      <c r="JY593">
        <v>424.023</v>
      </c>
      <c r="JZ593">
        <v>26.1961</v>
      </c>
      <c r="KA593">
        <v>27.8554</v>
      </c>
      <c r="KB593">
        <v>29.9999</v>
      </c>
      <c r="KC593">
        <v>27.8041</v>
      </c>
      <c r="KD593">
        <v>27.8322</v>
      </c>
      <c r="KE593">
        <v>59.8108</v>
      </c>
      <c r="KF593">
        <v>28.4325</v>
      </c>
      <c r="KG593">
        <v>57.3521</v>
      </c>
      <c r="KH593">
        <v>26.1964</v>
      </c>
      <c r="KI593">
        <v>1592.36</v>
      </c>
      <c r="KJ593">
        <v>21.4824</v>
      </c>
      <c r="KK593">
        <v>93.3947</v>
      </c>
      <c r="KL593">
        <v>98.7943</v>
      </c>
    </row>
    <row r="594" spans="1:298">
      <c r="A594">
        <v>578</v>
      </c>
      <c r="B594">
        <v>1758486857.1</v>
      </c>
      <c r="C594">
        <v>17529</v>
      </c>
      <c r="D594" t="s">
        <v>1604</v>
      </c>
      <c r="E594" t="s">
        <v>1605</v>
      </c>
      <c r="F594">
        <v>5</v>
      </c>
      <c r="G594" t="s">
        <v>436</v>
      </c>
      <c r="H594" t="s">
        <v>1413</v>
      </c>
      <c r="I594" t="s">
        <v>438</v>
      </c>
      <c r="J594">
        <v>1758486848.94615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1610.73235612121</v>
      </c>
      <c r="AL594">
        <v>1580.87587878788</v>
      </c>
      <c r="AM594">
        <v>3.40840692640683</v>
      </c>
      <c r="AN594">
        <v>63.94</v>
      </c>
      <c r="AO594">
        <f>(AQ594 - AP594 + DZ594*1E3/(8.314*(EB594+273.15)) * AS594/DY594 * AR594) * DY594/(100*DM594) * 1000/(1000 - AQ594)</f>
        <v>0</v>
      </c>
      <c r="AP594">
        <v>21.4170551314761</v>
      </c>
      <c r="AQ594">
        <v>23.0933993006993</v>
      </c>
      <c r="AR594">
        <v>6.67524123971364e-06</v>
      </c>
      <c r="AS594">
        <v>94.9993966536346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3.46</v>
      </c>
      <c r="DN594">
        <v>0.5</v>
      </c>
      <c r="DO594" t="s">
        <v>440</v>
      </c>
      <c r="DP594">
        <v>2</v>
      </c>
      <c r="DQ594" t="b">
        <v>1</v>
      </c>
      <c r="DR594">
        <v>1758486848.94615</v>
      </c>
      <c r="DS594">
        <v>1520.27461538462</v>
      </c>
      <c r="DT594">
        <v>1559.74153846154</v>
      </c>
      <c r="DU594">
        <v>23.0894384615385</v>
      </c>
      <c r="DV594">
        <v>21.4046692307692</v>
      </c>
      <c r="DW594">
        <v>1512.35846153846</v>
      </c>
      <c r="DX594">
        <v>22.7679923076923</v>
      </c>
      <c r="DY594">
        <v>499.994230769231</v>
      </c>
      <c r="DZ594">
        <v>89.9098076923077</v>
      </c>
      <c r="EA594">
        <v>0.0351835923076923</v>
      </c>
      <c r="EB594">
        <v>29.5557923076923</v>
      </c>
      <c r="EC594">
        <v>30.0082846153846</v>
      </c>
      <c r="ED594">
        <v>999.9</v>
      </c>
      <c r="EE594">
        <v>0</v>
      </c>
      <c r="EF594">
        <v>0</v>
      </c>
      <c r="EG594">
        <v>9997.99076923077</v>
      </c>
      <c r="EH594">
        <v>0</v>
      </c>
      <c r="EI594">
        <v>12.3191153846154</v>
      </c>
      <c r="EJ594">
        <v>-39.4670769230769</v>
      </c>
      <c r="EK594">
        <v>1556.20615384615</v>
      </c>
      <c r="EL594">
        <v>1593.86</v>
      </c>
      <c r="EM594">
        <v>1.68478461538462</v>
      </c>
      <c r="EN594">
        <v>1559.74153846154</v>
      </c>
      <c r="EO594">
        <v>21.4046692307692</v>
      </c>
      <c r="EP594">
        <v>2.07596615384615</v>
      </c>
      <c r="EQ594">
        <v>1.92448769230769</v>
      </c>
      <c r="ER594">
        <v>18.0359846153846</v>
      </c>
      <c r="ES594">
        <v>16.8363692307692</v>
      </c>
      <c r="ET594">
        <v>2000.01384615385</v>
      </c>
      <c r="EU594">
        <v>0.980004076923077</v>
      </c>
      <c r="EV594">
        <v>0.0199959923076923</v>
      </c>
      <c r="EW594">
        <v>0</v>
      </c>
      <c r="EX594">
        <v>492.69</v>
      </c>
      <c r="EY594">
        <v>5.00016</v>
      </c>
      <c r="EZ594">
        <v>10322.5769230769</v>
      </c>
      <c r="FA594">
        <v>18234.3538461538</v>
      </c>
      <c r="FB594">
        <v>48.562</v>
      </c>
      <c r="FC594">
        <v>48.937</v>
      </c>
      <c r="FD594">
        <v>49.0047692307692</v>
      </c>
      <c r="FE594">
        <v>48.5</v>
      </c>
      <c r="FF594">
        <v>50.375</v>
      </c>
      <c r="FG594">
        <v>1955.12384615385</v>
      </c>
      <c r="FH594">
        <v>39.89</v>
      </c>
      <c r="FI594">
        <v>0</v>
      </c>
      <c r="FJ594">
        <v>1758486858.2</v>
      </c>
      <c r="FK594">
        <v>0</v>
      </c>
      <c r="FL594">
        <v>492.689192307692</v>
      </c>
      <c r="FM594">
        <v>1.56830770020886</v>
      </c>
      <c r="FN594">
        <v>22.1025641279002</v>
      </c>
      <c r="FO594">
        <v>10322.6653846154</v>
      </c>
      <c r="FP594">
        <v>15</v>
      </c>
      <c r="FQ594">
        <v>0</v>
      </c>
      <c r="FR594" t="s">
        <v>441</v>
      </c>
      <c r="FS594">
        <v>1747249705.1</v>
      </c>
      <c r="FT594">
        <v>1747249711.1</v>
      </c>
      <c r="FU594">
        <v>0</v>
      </c>
      <c r="FV594">
        <v>0.871</v>
      </c>
      <c r="FW594">
        <v>0.066</v>
      </c>
      <c r="FX594">
        <v>5.486</v>
      </c>
      <c r="FY594">
        <v>0.145</v>
      </c>
      <c r="FZ594">
        <v>420</v>
      </c>
      <c r="GA594">
        <v>16</v>
      </c>
      <c r="GB594">
        <v>0.27</v>
      </c>
      <c r="GC594">
        <v>0.16</v>
      </c>
      <c r="GD594">
        <v>-39.4891523809524</v>
      </c>
      <c r="GE594">
        <v>-1.96358961038965</v>
      </c>
      <c r="GF594">
        <v>0.608821372363612</v>
      </c>
      <c r="GG594">
        <v>0</v>
      </c>
      <c r="GH594">
        <v>492.641764705882</v>
      </c>
      <c r="GI594">
        <v>1.24388082913613</v>
      </c>
      <c r="GJ594">
        <v>0.250574405859765</v>
      </c>
      <c r="GK594">
        <v>-1</v>
      </c>
      <c r="GL594">
        <v>1.68941761904762</v>
      </c>
      <c r="GM594">
        <v>-0.112348831168832</v>
      </c>
      <c r="GN594">
        <v>0.0124312578012662</v>
      </c>
      <c r="GO594">
        <v>0</v>
      </c>
      <c r="GP594">
        <v>0</v>
      </c>
      <c r="GQ594">
        <v>2</v>
      </c>
      <c r="GR594" t="s">
        <v>467</v>
      </c>
      <c r="GS594">
        <v>3.12566</v>
      </c>
      <c r="GT594">
        <v>2.66086</v>
      </c>
      <c r="GU594">
        <v>0.214949</v>
      </c>
      <c r="GV594">
        <v>0.218449</v>
      </c>
      <c r="GW594">
        <v>0.0983878</v>
      </c>
      <c r="GX594">
        <v>0.0936554</v>
      </c>
      <c r="GY594">
        <v>20292.4</v>
      </c>
      <c r="GZ594">
        <v>19082.6</v>
      </c>
      <c r="HA594">
        <v>23114</v>
      </c>
      <c r="HB594">
        <v>23772.1</v>
      </c>
      <c r="HC594">
        <v>35527.3</v>
      </c>
      <c r="HD594">
        <v>35672.4</v>
      </c>
      <c r="HE594">
        <v>41671.5</v>
      </c>
      <c r="HF594">
        <v>42390.6</v>
      </c>
      <c r="HG594">
        <v>1.90877</v>
      </c>
      <c r="HH594">
        <v>1.80408</v>
      </c>
      <c r="HI594">
        <v>0.171483</v>
      </c>
      <c r="HJ594">
        <v>0</v>
      </c>
      <c r="HK594">
        <v>27.2246</v>
      </c>
      <c r="HL594">
        <v>999.9</v>
      </c>
      <c r="HM594">
        <v>51.593</v>
      </c>
      <c r="HN594">
        <v>30.645</v>
      </c>
      <c r="HO594">
        <v>25.365</v>
      </c>
      <c r="HP594">
        <v>53.9432</v>
      </c>
      <c r="HQ594">
        <v>42.528</v>
      </c>
      <c r="HR594">
        <v>1</v>
      </c>
      <c r="HS594">
        <v>0.0230335</v>
      </c>
      <c r="HT594">
        <v>0.437476</v>
      </c>
      <c r="HU594">
        <v>20.2172</v>
      </c>
      <c r="HV594">
        <v>5.23376</v>
      </c>
      <c r="HW594">
        <v>11.992</v>
      </c>
      <c r="HX594">
        <v>4.9557</v>
      </c>
      <c r="HY594">
        <v>3.3039</v>
      </c>
      <c r="HZ594">
        <v>999.9</v>
      </c>
      <c r="IA594">
        <v>9999</v>
      </c>
      <c r="IB594">
        <v>9999</v>
      </c>
      <c r="IC594">
        <v>9999</v>
      </c>
      <c r="ID594">
        <v>1.86858</v>
      </c>
      <c r="IE594">
        <v>1.86424</v>
      </c>
      <c r="IF594">
        <v>1.87181</v>
      </c>
      <c r="IG594">
        <v>1.86277</v>
      </c>
      <c r="IH594">
        <v>1.86217</v>
      </c>
      <c r="II594">
        <v>1.86859</v>
      </c>
      <c r="IJ594">
        <v>1.85875</v>
      </c>
      <c r="IK594">
        <v>1.86509</v>
      </c>
      <c r="IL594">
        <v>5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7.96</v>
      </c>
      <c r="IZ594">
        <v>0.3216</v>
      </c>
      <c r="JA594">
        <v>4.24591870636989</v>
      </c>
      <c r="JB594">
        <v>0.00406324532283829</v>
      </c>
      <c r="JC594">
        <v>-1.45373754250553e-06</v>
      </c>
      <c r="JD594">
        <v>2.45784242640463e-10</v>
      </c>
      <c r="JE594">
        <v>0.0444475935836347</v>
      </c>
      <c r="JF594">
        <v>0.00491888386651684</v>
      </c>
      <c r="JG594">
        <v>0.000226889049496401</v>
      </c>
      <c r="JH594">
        <v>4.01595507822366e-06</v>
      </c>
      <c r="JI594">
        <v>-0</v>
      </c>
      <c r="JJ594">
        <v>2035</v>
      </c>
      <c r="JK594">
        <v>2</v>
      </c>
      <c r="JL594">
        <v>30</v>
      </c>
      <c r="JM594">
        <v>187285.9</v>
      </c>
      <c r="JN594">
        <v>187285.8</v>
      </c>
      <c r="JO594">
        <v>3.0127</v>
      </c>
      <c r="JP594">
        <v>2.33032</v>
      </c>
      <c r="JQ594">
        <v>1.4978</v>
      </c>
      <c r="JR594">
        <v>2.32544</v>
      </c>
      <c r="JS594">
        <v>1.54419</v>
      </c>
      <c r="JT594">
        <v>2.31934</v>
      </c>
      <c r="JU594">
        <v>36.105</v>
      </c>
      <c r="JV594">
        <v>24.1225</v>
      </c>
      <c r="JW594">
        <v>18</v>
      </c>
      <c r="JX594">
        <v>547.397</v>
      </c>
      <c r="JY594">
        <v>424.066</v>
      </c>
      <c r="JZ594">
        <v>26.1924</v>
      </c>
      <c r="KA594">
        <v>27.8507</v>
      </c>
      <c r="KB594">
        <v>29.9998</v>
      </c>
      <c r="KC594">
        <v>27.8</v>
      </c>
      <c r="KD594">
        <v>27.8282</v>
      </c>
      <c r="KE594">
        <v>60.2765</v>
      </c>
      <c r="KF594">
        <v>28.4325</v>
      </c>
      <c r="KG594">
        <v>57.3521</v>
      </c>
      <c r="KH594">
        <v>26.1789</v>
      </c>
      <c r="KI594">
        <v>1605.87</v>
      </c>
      <c r="KJ594">
        <v>21.4992</v>
      </c>
      <c r="KK594">
        <v>93.3961</v>
      </c>
      <c r="KL594">
        <v>98.7957</v>
      </c>
    </row>
    <row r="595" spans="1:298">
      <c r="A595">
        <v>579</v>
      </c>
      <c r="B595">
        <v>1758486862.1</v>
      </c>
      <c r="C595">
        <v>17534</v>
      </c>
      <c r="D595" t="s">
        <v>1606</v>
      </c>
      <c r="E595" t="s">
        <v>1607</v>
      </c>
      <c r="F595">
        <v>5</v>
      </c>
      <c r="G595" t="s">
        <v>436</v>
      </c>
      <c r="H595" t="s">
        <v>1413</v>
      </c>
      <c r="I595" t="s">
        <v>438</v>
      </c>
      <c r="J595">
        <v>1758486853.94615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1629.07290299567</v>
      </c>
      <c r="AL595">
        <v>1598.81818181818</v>
      </c>
      <c r="AM595">
        <v>3.5925324675324</v>
      </c>
      <c r="AN595">
        <v>63.94</v>
      </c>
      <c r="AO595">
        <f>(AQ595 - AP595 + DZ595*1E3/(8.314*(EB595+273.15)) * AS595/DY595 * AR595) * DY595/(100*DM595) * 1000/(1000 - AQ595)</f>
        <v>0</v>
      </c>
      <c r="AP595">
        <v>21.4191661263663</v>
      </c>
      <c r="AQ595">
        <v>23.0913979020979</v>
      </c>
      <c r="AR595">
        <v>-3.52700044724291e-06</v>
      </c>
      <c r="AS595">
        <v>94.9993966536346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3.46</v>
      </c>
      <c r="DN595">
        <v>0.5</v>
      </c>
      <c r="DO595" t="s">
        <v>440</v>
      </c>
      <c r="DP595">
        <v>2</v>
      </c>
      <c r="DQ595" t="b">
        <v>1</v>
      </c>
      <c r="DR595">
        <v>1758486853.94615</v>
      </c>
      <c r="DS595">
        <v>1537.23307692308</v>
      </c>
      <c r="DT595">
        <v>1577.14153846154</v>
      </c>
      <c r="DU595">
        <v>23.0922153846154</v>
      </c>
      <c r="DV595">
        <v>21.4160076923077</v>
      </c>
      <c r="DW595">
        <v>1529.29461538462</v>
      </c>
      <c r="DX595">
        <v>22.7707153846154</v>
      </c>
      <c r="DY595">
        <v>499.995</v>
      </c>
      <c r="DZ595">
        <v>89.9101692307692</v>
      </c>
      <c r="EA595">
        <v>0.0351818769230769</v>
      </c>
      <c r="EB595">
        <v>29.5550230769231</v>
      </c>
      <c r="EC595">
        <v>30.0170384615385</v>
      </c>
      <c r="ED595">
        <v>999.9</v>
      </c>
      <c r="EE595">
        <v>0</v>
      </c>
      <c r="EF595">
        <v>0</v>
      </c>
      <c r="EG595">
        <v>9991.97538461539</v>
      </c>
      <c r="EH595">
        <v>0</v>
      </c>
      <c r="EI595">
        <v>12.305</v>
      </c>
      <c r="EJ595">
        <v>-39.9078076923077</v>
      </c>
      <c r="EK595">
        <v>1573.57153846154</v>
      </c>
      <c r="EL595">
        <v>1611.65846153846</v>
      </c>
      <c r="EM595">
        <v>1.67621923076923</v>
      </c>
      <c r="EN595">
        <v>1577.14153846154</v>
      </c>
      <c r="EO595">
        <v>21.4160076923077</v>
      </c>
      <c r="EP595">
        <v>2.07622538461538</v>
      </c>
      <c r="EQ595">
        <v>1.92551615384615</v>
      </c>
      <c r="ER595">
        <v>18.0379538461538</v>
      </c>
      <c r="ES595">
        <v>16.8447923076923</v>
      </c>
      <c r="ET595">
        <v>1999.98769230769</v>
      </c>
      <c r="EU595">
        <v>0.980003923076923</v>
      </c>
      <c r="EV595">
        <v>0.0199962076923077</v>
      </c>
      <c r="EW595">
        <v>0</v>
      </c>
      <c r="EX595">
        <v>492.739384615385</v>
      </c>
      <c r="EY595">
        <v>5.00016</v>
      </c>
      <c r="EZ595">
        <v>10324.2692307692</v>
      </c>
      <c r="FA595">
        <v>18234.1076923077</v>
      </c>
      <c r="FB595">
        <v>48.562</v>
      </c>
      <c r="FC595">
        <v>48.937</v>
      </c>
      <c r="FD595">
        <v>49.0047692307692</v>
      </c>
      <c r="FE595">
        <v>48.5</v>
      </c>
      <c r="FF595">
        <v>50.375</v>
      </c>
      <c r="FG595">
        <v>1955.09769230769</v>
      </c>
      <c r="FH595">
        <v>39.89</v>
      </c>
      <c r="FI595">
        <v>0</v>
      </c>
      <c r="FJ595">
        <v>1758486864.2</v>
      </c>
      <c r="FK595">
        <v>0</v>
      </c>
      <c r="FL595">
        <v>492.730692307692</v>
      </c>
      <c r="FM595">
        <v>-0.0639316122679135</v>
      </c>
      <c r="FN595">
        <v>21.1145299786533</v>
      </c>
      <c r="FO595">
        <v>10324.6846153846</v>
      </c>
      <c r="FP595">
        <v>15</v>
      </c>
      <c r="FQ595">
        <v>0</v>
      </c>
      <c r="FR595" t="s">
        <v>441</v>
      </c>
      <c r="FS595">
        <v>1747249705.1</v>
      </c>
      <c r="FT595">
        <v>1747249711.1</v>
      </c>
      <c r="FU595">
        <v>0</v>
      </c>
      <c r="FV595">
        <v>0.871</v>
      </c>
      <c r="FW595">
        <v>0.066</v>
      </c>
      <c r="FX595">
        <v>5.486</v>
      </c>
      <c r="FY595">
        <v>0.145</v>
      </c>
      <c r="FZ595">
        <v>420</v>
      </c>
      <c r="GA595">
        <v>16</v>
      </c>
      <c r="GB595">
        <v>0.27</v>
      </c>
      <c r="GC595">
        <v>0.16</v>
      </c>
      <c r="GD595">
        <v>-39.642219047619</v>
      </c>
      <c r="GE595">
        <v>-4.50801818181816</v>
      </c>
      <c r="GF595">
        <v>0.705681780178065</v>
      </c>
      <c r="GG595">
        <v>0</v>
      </c>
      <c r="GH595">
        <v>492.686088235294</v>
      </c>
      <c r="GI595">
        <v>0.506814366127028</v>
      </c>
      <c r="GJ595">
        <v>0.205172720300996</v>
      </c>
      <c r="GK595">
        <v>-1</v>
      </c>
      <c r="GL595">
        <v>1.68390952380952</v>
      </c>
      <c r="GM595">
        <v>-0.100845194805195</v>
      </c>
      <c r="GN595">
        <v>0.0115823315673118</v>
      </c>
      <c r="GO595">
        <v>0</v>
      </c>
      <c r="GP595">
        <v>0</v>
      </c>
      <c r="GQ595">
        <v>2</v>
      </c>
      <c r="GR595" t="s">
        <v>467</v>
      </c>
      <c r="GS595">
        <v>3.1256</v>
      </c>
      <c r="GT595">
        <v>2.66059</v>
      </c>
      <c r="GU595">
        <v>0.216391</v>
      </c>
      <c r="GV595">
        <v>0.219716</v>
      </c>
      <c r="GW595">
        <v>0.0983717</v>
      </c>
      <c r="GX595">
        <v>0.09369</v>
      </c>
      <c r="GY595">
        <v>20255.3</v>
      </c>
      <c r="GZ595">
        <v>19051.7</v>
      </c>
      <c r="HA595">
        <v>23114.3</v>
      </c>
      <c r="HB595">
        <v>23772.2</v>
      </c>
      <c r="HC595">
        <v>35528.3</v>
      </c>
      <c r="HD595">
        <v>35671.1</v>
      </c>
      <c r="HE595">
        <v>41671.8</v>
      </c>
      <c r="HF595">
        <v>42390.5</v>
      </c>
      <c r="HG595">
        <v>1.9087</v>
      </c>
      <c r="HH595">
        <v>1.8043</v>
      </c>
      <c r="HI595">
        <v>0.17149</v>
      </c>
      <c r="HJ595">
        <v>0</v>
      </c>
      <c r="HK595">
        <v>27.225</v>
      </c>
      <c r="HL595">
        <v>999.9</v>
      </c>
      <c r="HM595">
        <v>51.569</v>
      </c>
      <c r="HN595">
        <v>30.645</v>
      </c>
      <c r="HO595">
        <v>25.3563</v>
      </c>
      <c r="HP595">
        <v>53.8632</v>
      </c>
      <c r="HQ595">
        <v>42.5761</v>
      </c>
      <c r="HR595">
        <v>1</v>
      </c>
      <c r="HS595">
        <v>0.022439</v>
      </c>
      <c r="HT595">
        <v>0.482808</v>
      </c>
      <c r="HU595">
        <v>20.2171</v>
      </c>
      <c r="HV595">
        <v>5.23331</v>
      </c>
      <c r="HW595">
        <v>11.992</v>
      </c>
      <c r="HX595">
        <v>4.95565</v>
      </c>
      <c r="HY595">
        <v>3.3039</v>
      </c>
      <c r="HZ595">
        <v>999.9</v>
      </c>
      <c r="IA595">
        <v>9999</v>
      </c>
      <c r="IB595">
        <v>9999</v>
      </c>
      <c r="IC595">
        <v>9999</v>
      </c>
      <c r="ID595">
        <v>1.86857</v>
      </c>
      <c r="IE595">
        <v>1.86421</v>
      </c>
      <c r="IF595">
        <v>1.87181</v>
      </c>
      <c r="IG595">
        <v>1.86277</v>
      </c>
      <c r="IH595">
        <v>1.86218</v>
      </c>
      <c r="II595">
        <v>1.86859</v>
      </c>
      <c r="IJ595">
        <v>1.85876</v>
      </c>
      <c r="IK595">
        <v>1.86509</v>
      </c>
      <c r="IL595">
        <v>5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7.97</v>
      </c>
      <c r="IZ595">
        <v>0.3214</v>
      </c>
      <c r="JA595">
        <v>4.24591870636989</v>
      </c>
      <c r="JB595">
        <v>0.00406324532283829</v>
      </c>
      <c r="JC595">
        <v>-1.45373754250553e-06</v>
      </c>
      <c r="JD595">
        <v>2.45784242640463e-10</v>
      </c>
      <c r="JE595">
        <v>0.0444475935836347</v>
      </c>
      <c r="JF595">
        <v>0.00491888386651684</v>
      </c>
      <c r="JG595">
        <v>0.000226889049496401</v>
      </c>
      <c r="JH595">
        <v>4.01595507822366e-06</v>
      </c>
      <c r="JI595">
        <v>-0</v>
      </c>
      <c r="JJ595">
        <v>2035</v>
      </c>
      <c r="JK595">
        <v>2</v>
      </c>
      <c r="JL595">
        <v>30</v>
      </c>
      <c r="JM595">
        <v>187286</v>
      </c>
      <c r="JN595">
        <v>187285.9</v>
      </c>
      <c r="JO595">
        <v>3.03345</v>
      </c>
      <c r="JP595">
        <v>2.33521</v>
      </c>
      <c r="JQ595">
        <v>1.4978</v>
      </c>
      <c r="JR595">
        <v>2.32544</v>
      </c>
      <c r="JS595">
        <v>1.54419</v>
      </c>
      <c r="JT595">
        <v>2.38403</v>
      </c>
      <c r="JU595">
        <v>36.105</v>
      </c>
      <c r="JV595">
        <v>24.1225</v>
      </c>
      <c r="JW595">
        <v>18</v>
      </c>
      <c r="JX595">
        <v>547.32</v>
      </c>
      <c r="JY595">
        <v>424.169</v>
      </c>
      <c r="JZ595">
        <v>26.1753</v>
      </c>
      <c r="KA595">
        <v>27.8472</v>
      </c>
      <c r="KB595">
        <v>29.9997</v>
      </c>
      <c r="KC595">
        <v>27.7966</v>
      </c>
      <c r="KD595">
        <v>27.8243</v>
      </c>
      <c r="KE595">
        <v>60.7096</v>
      </c>
      <c r="KF595">
        <v>28.1544</v>
      </c>
      <c r="KG595">
        <v>57.3521</v>
      </c>
      <c r="KH595">
        <v>26.1579</v>
      </c>
      <c r="KI595">
        <v>1626.27</v>
      </c>
      <c r="KJ595">
        <v>21.5178</v>
      </c>
      <c r="KK595">
        <v>93.3969</v>
      </c>
      <c r="KL595">
        <v>98.7958</v>
      </c>
    </row>
    <row r="596" spans="1:298">
      <c r="A596">
        <v>580</v>
      </c>
      <c r="B596">
        <v>1758488809.1</v>
      </c>
      <c r="C596">
        <v>19481</v>
      </c>
      <c r="D596" t="s">
        <v>1608</v>
      </c>
      <c r="E596" t="s">
        <v>1609</v>
      </c>
      <c r="F596">
        <v>5</v>
      </c>
      <c r="G596" t="s">
        <v>436</v>
      </c>
      <c r="H596" t="s">
        <v>1610</v>
      </c>
      <c r="I596" t="s">
        <v>438</v>
      </c>
      <c r="J596">
        <v>1758488801.1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428.002731854545</v>
      </c>
      <c r="AL596">
        <v>415.315048484849</v>
      </c>
      <c r="AM596">
        <v>-0.00161673881674459</v>
      </c>
      <c r="AN596">
        <v>63.94</v>
      </c>
      <c r="AO596">
        <f>(AQ596 - AP596 + DZ596*1E3/(8.314*(EB596+273.15)) * AS596/DY596 * AR596) * DY596/(100*DM596) * 1000/(1000 - AQ596)</f>
        <v>0</v>
      </c>
      <c r="AP596">
        <v>18.559287000331</v>
      </c>
      <c r="AQ596">
        <v>23.7720237762238</v>
      </c>
      <c r="AR596">
        <v>2.96604649252527e-05</v>
      </c>
      <c r="AS596">
        <v>94.9993966536346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4.8</v>
      </c>
      <c r="DN596">
        <v>0.5</v>
      </c>
      <c r="DO596" t="s">
        <v>440</v>
      </c>
      <c r="DP596">
        <v>2</v>
      </c>
      <c r="DQ596" t="b">
        <v>1</v>
      </c>
      <c r="DR596">
        <v>1758488801.1</v>
      </c>
      <c r="DS596">
        <v>405.454133333333</v>
      </c>
      <c r="DT596">
        <v>420.132733333333</v>
      </c>
      <c r="DU596">
        <v>23.75692</v>
      </c>
      <c r="DV596">
        <v>18.5351666666667</v>
      </c>
      <c r="DW596">
        <v>399.8004</v>
      </c>
      <c r="DX596">
        <v>23.42122</v>
      </c>
      <c r="DY596">
        <v>500.0152</v>
      </c>
      <c r="DZ596">
        <v>89.87626</v>
      </c>
      <c r="EA596">
        <v>0.03506646</v>
      </c>
      <c r="EB596">
        <v>30.0192</v>
      </c>
      <c r="EC596">
        <v>30.0231266666667</v>
      </c>
      <c r="ED596">
        <v>999.9</v>
      </c>
      <c r="EE596">
        <v>0</v>
      </c>
      <c r="EF596">
        <v>0</v>
      </c>
      <c r="EG596">
        <v>9997.62666666667</v>
      </c>
      <c r="EH596">
        <v>0</v>
      </c>
      <c r="EI596">
        <v>11.6848</v>
      </c>
      <c r="EJ596">
        <v>-14.6786333333333</v>
      </c>
      <c r="EK596">
        <v>415.320933333333</v>
      </c>
      <c r="EL596">
        <v>428.0672</v>
      </c>
      <c r="EM596">
        <v>5.22175466666667</v>
      </c>
      <c r="EN596">
        <v>420.132733333333</v>
      </c>
      <c r="EO596">
        <v>18.5351666666667</v>
      </c>
      <c r="EP596">
        <v>2.13518333333333</v>
      </c>
      <c r="EQ596">
        <v>1.665872</v>
      </c>
      <c r="ER596">
        <v>18.4841066666667</v>
      </c>
      <c r="ES596">
        <v>14.5819866666667</v>
      </c>
      <c r="ET596">
        <v>1999.99733333333</v>
      </c>
      <c r="EU596">
        <v>0.9800066</v>
      </c>
      <c r="EV596">
        <v>0.01999374</v>
      </c>
      <c r="EW596">
        <v>0</v>
      </c>
      <c r="EX596">
        <v>1040.87066666667</v>
      </c>
      <c r="EY596">
        <v>5.00016</v>
      </c>
      <c r="EZ596">
        <v>21474.92</v>
      </c>
      <c r="FA596">
        <v>18234.2</v>
      </c>
      <c r="FB596">
        <v>49</v>
      </c>
      <c r="FC596">
        <v>49.2541333333333</v>
      </c>
      <c r="FD596">
        <v>49.3204</v>
      </c>
      <c r="FE596">
        <v>49</v>
      </c>
      <c r="FF596">
        <v>50.7665333333333</v>
      </c>
      <c r="FG596">
        <v>1955.11333333333</v>
      </c>
      <c r="FH596">
        <v>39.8913333333333</v>
      </c>
      <c r="FI596">
        <v>0</v>
      </c>
      <c r="FJ596">
        <v>1758488810.6</v>
      </c>
      <c r="FK596">
        <v>0</v>
      </c>
      <c r="FL596">
        <v>1040.84461538462</v>
      </c>
      <c r="FM596">
        <v>-0.573675216397404</v>
      </c>
      <c r="FN596">
        <v>-29.9350427526649</v>
      </c>
      <c r="FO596">
        <v>21474.4769230769</v>
      </c>
      <c r="FP596">
        <v>15</v>
      </c>
      <c r="FQ596">
        <v>0</v>
      </c>
      <c r="FR596" t="s">
        <v>441</v>
      </c>
      <c r="FS596">
        <v>1747249705.1</v>
      </c>
      <c r="FT596">
        <v>1747249711.1</v>
      </c>
      <c r="FU596">
        <v>0</v>
      </c>
      <c r="FV596">
        <v>0.871</v>
      </c>
      <c r="FW596">
        <v>0.066</v>
      </c>
      <c r="FX596">
        <v>5.486</v>
      </c>
      <c r="FY596">
        <v>0.145</v>
      </c>
      <c r="FZ596">
        <v>420</v>
      </c>
      <c r="GA596">
        <v>16</v>
      </c>
      <c r="GB596">
        <v>0.27</v>
      </c>
      <c r="GC596">
        <v>0.16</v>
      </c>
      <c r="GD596">
        <v>-14.694195</v>
      </c>
      <c r="GE596">
        <v>0.26326466165415</v>
      </c>
      <c r="GF596">
        <v>0.056728383327925</v>
      </c>
      <c r="GG596">
        <v>1</v>
      </c>
      <c r="GH596">
        <v>1040.89</v>
      </c>
      <c r="GI596">
        <v>-1.06432391852297</v>
      </c>
      <c r="GJ596">
        <v>0.275766311980862</v>
      </c>
      <c r="GK596">
        <v>-1</v>
      </c>
      <c r="GL596">
        <v>5.2362535</v>
      </c>
      <c r="GM596">
        <v>-0.269328270676699</v>
      </c>
      <c r="GN596">
        <v>0.0280318488999567</v>
      </c>
      <c r="GO596">
        <v>0</v>
      </c>
      <c r="GP596">
        <v>1</v>
      </c>
      <c r="GQ596">
        <v>2</v>
      </c>
      <c r="GR596" t="s">
        <v>448</v>
      </c>
      <c r="GS596">
        <v>3.12485</v>
      </c>
      <c r="GT596">
        <v>2.66067</v>
      </c>
      <c r="GU596">
        <v>0.0860624</v>
      </c>
      <c r="GV596">
        <v>0.0892678</v>
      </c>
      <c r="GW596">
        <v>0.100417</v>
      </c>
      <c r="GX596">
        <v>0.0844631</v>
      </c>
      <c r="GY596">
        <v>23607</v>
      </c>
      <c r="GZ596">
        <v>22230.4</v>
      </c>
      <c r="HA596">
        <v>23098.5</v>
      </c>
      <c r="HB596">
        <v>23766.8</v>
      </c>
      <c r="HC596">
        <v>35413.5</v>
      </c>
      <c r="HD596">
        <v>36018.2</v>
      </c>
      <c r="HE596">
        <v>41645</v>
      </c>
      <c r="HF596">
        <v>42383.3</v>
      </c>
      <c r="HG596">
        <v>1.90905</v>
      </c>
      <c r="HH596">
        <v>1.79688</v>
      </c>
      <c r="HI596">
        <v>0.145212</v>
      </c>
      <c r="HJ596">
        <v>0</v>
      </c>
      <c r="HK596">
        <v>27.6353</v>
      </c>
      <c r="HL596">
        <v>999.9</v>
      </c>
      <c r="HM596">
        <v>46.93</v>
      </c>
      <c r="HN596">
        <v>30.454</v>
      </c>
      <c r="HO596">
        <v>22.8316</v>
      </c>
      <c r="HP596">
        <v>53.7815</v>
      </c>
      <c r="HQ596">
        <v>42.8245</v>
      </c>
      <c r="HR596">
        <v>1</v>
      </c>
      <c r="HS596">
        <v>0.034159</v>
      </c>
      <c r="HT596">
        <v>0.766498</v>
      </c>
      <c r="HU596">
        <v>20.2153</v>
      </c>
      <c r="HV596">
        <v>5.23376</v>
      </c>
      <c r="HW596">
        <v>11.992</v>
      </c>
      <c r="HX596">
        <v>4.95575</v>
      </c>
      <c r="HY596">
        <v>3.30398</v>
      </c>
      <c r="HZ596">
        <v>999.9</v>
      </c>
      <c r="IA596">
        <v>9999</v>
      </c>
      <c r="IB596">
        <v>9999</v>
      </c>
      <c r="IC596">
        <v>9999</v>
      </c>
      <c r="ID596">
        <v>1.86858</v>
      </c>
      <c r="IE596">
        <v>1.86426</v>
      </c>
      <c r="IF596">
        <v>1.8718</v>
      </c>
      <c r="IG596">
        <v>1.86276</v>
      </c>
      <c r="IH596">
        <v>1.86216</v>
      </c>
      <c r="II596">
        <v>1.86859</v>
      </c>
      <c r="IJ596">
        <v>1.85871</v>
      </c>
      <c r="IK596">
        <v>1.86509</v>
      </c>
      <c r="IL596">
        <v>5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5.654</v>
      </c>
      <c r="IZ596">
        <v>0.336</v>
      </c>
      <c r="JA596">
        <v>4.24591870636989</v>
      </c>
      <c r="JB596">
        <v>0.00406324532283829</v>
      </c>
      <c r="JC596">
        <v>-1.45373754250553e-06</v>
      </c>
      <c r="JD596">
        <v>2.45784242640463e-10</v>
      </c>
      <c r="JE596">
        <v>0.0444475935836347</v>
      </c>
      <c r="JF596">
        <v>0.00491888386651684</v>
      </c>
      <c r="JG596">
        <v>0.000226889049496401</v>
      </c>
      <c r="JH596">
        <v>4.01595507822366e-06</v>
      </c>
      <c r="JI596">
        <v>-0</v>
      </c>
      <c r="JJ596">
        <v>2035</v>
      </c>
      <c r="JK596">
        <v>2</v>
      </c>
      <c r="JL596">
        <v>30</v>
      </c>
      <c r="JM596">
        <v>187318.4</v>
      </c>
      <c r="JN596">
        <v>187318.3</v>
      </c>
      <c r="JO596">
        <v>0.968018</v>
      </c>
      <c r="JP596">
        <v>2.37427</v>
      </c>
      <c r="JQ596">
        <v>1.4978</v>
      </c>
      <c r="JR596">
        <v>2.32666</v>
      </c>
      <c r="JS596">
        <v>1.54419</v>
      </c>
      <c r="JT596">
        <v>2.33887</v>
      </c>
      <c r="JU596">
        <v>35.8944</v>
      </c>
      <c r="JV596">
        <v>24.1313</v>
      </c>
      <c r="JW596">
        <v>18</v>
      </c>
      <c r="JX596">
        <v>546.876</v>
      </c>
      <c r="JY596">
        <v>419.172</v>
      </c>
      <c r="JZ596">
        <v>26.4678</v>
      </c>
      <c r="KA596">
        <v>27.9506</v>
      </c>
      <c r="KB596">
        <v>30.0005</v>
      </c>
      <c r="KC596">
        <v>27.7185</v>
      </c>
      <c r="KD596">
        <v>27.7304</v>
      </c>
      <c r="KE596">
        <v>19.4253</v>
      </c>
      <c r="KF596">
        <v>29.9241</v>
      </c>
      <c r="KG596">
        <v>45.771</v>
      </c>
      <c r="KH596">
        <v>26.4577</v>
      </c>
      <c r="KI596">
        <v>413.203</v>
      </c>
      <c r="KJ596">
        <v>18.568</v>
      </c>
      <c r="KK596">
        <v>93.3356</v>
      </c>
      <c r="KL596">
        <v>98.7769</v>
      </c>
    </row>
    <row r="597" spans="1:298">
      <c r="A597">
        <v>581</v>
      </c>
      <c r="B597">
        <v>1758488814.1</v>
      </c>
      <c r="C597">
        <v>19486</v>
      </c>
      <c r="D597" t="s">
        <v>1611</v>
      </c>
      <c r="E597" t="s">
        <v>1612</v>
      </c>
      <c r="F597">
        <v>5</v>
      </c>
      <c r="G597" t="s">
        <v>436</v>
      </c>
      <c r="H597" t="s">
        <v>1610</v>
      </c>
      <c r="I597" t="s">
        <v>438</v>
      </c>
      <c r="J597">
        <v>1758488805.36667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427.513558479654</v>
      </c>
      <c r="AL597">
        <v>415.10023030303</v>
      </c>
      <c r="AM597">
        <v>-0.0440826839827503</v>
      </c>
      <c r="AN597">
        <v>63.94</v>
      </c>
      <c r="AO597">
        <f>(AQ597 - AP597 + DZ597*1E3/(8.314*(EB597+273.15)) * AS597/DY597 * AR597) * DY597/(100*DM597) * 1000/(1000 - AQ597)</f>
        <v>0</v>
      </c>
      <c r="AP597">
        <v>18.5619255551096</v>
      </c>
      <c r="AQ597">
        <v>23.7742559440559</v>
      </c>
      <c r="AR597">
        <v>1.17781005509845e-05</v>
      </c>
      <c r="AS597">
        <v>94.9993966536346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4.8</v>
      </c>
      <c r="DN597">
        <v>0.5</v>
      </c>
      <c r="DO597" t="s">
        <v>440</v>
      </c>
      <c r="DP597">
        <v>2</v>
      </c>
      <c r="DQ597" t="b">
        <v>1</v>
      </c>
      <c r="DR597">
        <v>1758488805.36667</v>
      </c>
      <c r="DS597">
        <v>405.41</v>
      </c>
      <c r="DT597">
        <v>419.916133333333</v>
      </c>
      <c r="DU597">
        <v>23.7635933333333</v>
      </c>
      <c r="DV597">
        <v>18.5539066666667</v>
      </c>
      <c r="DW597">
        <v>399.7564</v>
      </c>
      <c r="DX597">
        <v>23.4277466666667</v>
      </c>
      <c r="DY597">
        <v>500.000933333333</v>
      </c>
      <c r="DZ597">
        <v>89.8760666666666</v>
      </c>
      <c r="EA597">
        <v>0.0350190533333333</v>
      </c>
      <c r="EB597">
        <v>30.01526</v>
      </c>
      <c r="EC597">
        <v>30.0219466666667</v>
      </c>
      <c r="ED597">
        <v>999.9</v>
      </c>
      <c r="EE597">
        <v>0</v>
      </c>
      <c r="EF597">
        <v>0</v>
      </c>
      <c r="EG597">
        <v>10001.5433333333</v>
      </c>
      <c r="EH597">
        <v>0</v>
      </c>
      <c r="EI597">
        <v>11.6848</v>
      </c>
      <c r="EJ597">
        <v>-14.5062533333333</v>
      </c>
      <c r="EK597">
        <v>415.278533333333</v>
      </c>
      <c r="EL597">
        <v>427.854733333333</v>
      </c>
      <c r="EM597">
        <v>5.20967933333333</v>
      </c>
      <c r="EN597">
        <v>419.916133333333</v>
      </c>
      <c r="EO597">
        <v>18.5539066666667</v>
      </c>
      <c r="EP597">
        <v>2.135778</v>
      </c>
      <c r="EQ597">
        <v>1.66755266666667</v>
      </c>
      <c r="ER597">
        <v>18.4885466666667</v>
      </c>
      <c r="ES597">
        <v>14.5976266666667</v>
      </c>
      <c r="ET597">
        <v>2000.01133333333</v>
      </c>
      <c r="EU597">
        <v>0.9800068</v>
      </c>
      <c r="EV597">
        <v>0.0199935533333333</v>
      </c>
      <c r="EW597">
        <v>0</v>
      </c>
      <c r="EX597">
        <v>1040.70066666667</v>
      </c>
      <c r="EY597">
        <v>5.00016</v>
      </c>
      <c r="EZ597">
        <v>21472.8</v>
      </c>
      <c r="FA597">
        <v>18234.3333333333</v>
      </c>
      <c r="FB597">
        <v>49</v>
      </c>
      <c r="FC597">
        <v>49.2706666666667</v>
      </c>
      <c r="FD597">
        <v>49.333</v>
      </c>
      <c r="FE597">
        <v>49</v>
      </c>
      <c r="FF597">
        <v>50.7789333333333</v>
      </c>
      <c r="FG597">
        <v>1955.128</v>
      </c>
      <c r="FH597">
        <v>39.8913333333333</v>
      </c>
      <c r="FI597">
        <v>0</v>
      </c>
      <c r="FJ597">
        <v>1758488815.4</v>
      </c>
      <c r="FK597">
        <v>0</v>
      </c>
      <c r="FL597">
        <v>1040.67769230769</v>
      </c>
      <c r="FM597">
        <v>-1.8700854671807</v>
      </c>
      <c r="FN597">
        <v>-29.876923108256</v>
      </c>
      <c r="FO597">
        <v>21472.0269230769</v>
      </c>
      <c r="FP597">
        <v>15</v>
      </c>
      <c r="FQ597">
        <v>0</v>
      </c>
      <c r="FR597" t="s">
        <v>441</v>
      </c>
      <c r="FS597">
        <v>1747249705.1</v>
      </c>
      <c r="FT597">
        <v>1747249711.1</v>
      </c>
      <c r="FU597">
        <v>0</v>
      </c>
      <c r="FV597">
        <v>0.871</v>
      </c>
      <c r="FW597">
        <v>0.066</v>
      </c>
      <c r="FX597">
        <v>5.486</v>
      </c>
      <c r="FY597">
        <v>0.145</v>
      </c>
      <c r="FZ597">
        <v>420</v>
      </c>
      <c r="GA597">
        <v>16</v>
      </c>
      <c r="GB597">
        <v>0.27</v>
      </c>
      <c r="GC597">
        <v>0.16</v>
      </c>
      <c r="GD597">
        <v>-14.544815</v>
      </c>
      <c r="GE597">
        <v>2.3980917293233</v>
      </c>
      <c r="GF597">
        <v>0.313818973733266</v>
      </c>
      <c r="GG597">
        <v>0</v>
      </c>
      <c r="GH597">
        <v>1040.75764705882</v>
      </c>
      <c r="GI597">
        <v>-1.67211612044888</v>
      </c>
      <c r="GJ597">
        <v>0.311155898352549</v>
      </c>
      <c r="GK597">
        <v>-1</v>
      </c>
      <c r="GL597">
        <v>5.218952</v>
      </c>
      <c r="GM597">
        <v>-0.139256842105269</v>
      </c>
      <c r="GN597">
        <v>0.0193698184297118</v>
      </c>
      <c r="GO597">
        <v>0</v>
      </c>
      <c r="GP597">
        <v>0</v>
      </c>
      <c r="GQ597">
        <v>2</v>
      </c>
      <c r="GR597" t="s">
        <v>467</v>
      </c>
      <c r="GS597">
        <v>3.12496</v>
      </c>
      <c r="GT597">
        <v>2.66042</v>
      </c>
      <c r="GU597">
        <v>0.0860151</v>
      </c>
      <c r="GV597">
        <v>0.0888985</v>
      </c>
      <c r="GW597">
        <v>0.100424</v>
      </c>
      <c r="GX597">
        <v>0.0844755</v>
      </c>
      <c r="GY597">
        <v>23608.1</v>
      </c>
      <c r="GZ597">
        <v>22238.6</v>
      </c>
      <c r="HA597">
        <v>23098.4</v>
      </c>
      <c r="HB597">
        <v>23766</v>
      </c>
      <c r="HC597">
        <v>35412.9</v>
      </c>
      <c r="HD597">
        <v>36016.5</v>
      </c>
      <c r="HE597">
        <v>41644.6</v>
      </c>
      <c r="HF597">
        <v>42382</v>
      </c>
      <c r="HG597">
        <v>1.90925</v>
      </c>
      <c r="HH597">
        <v>1.79662</v>
      </c>
      <c r="HI597">
        <v>0.146389</v>
      </c>
      <c r="HJ597">
        <v>0</v>
      </c>
      <c r="HK597">
        <v>27.6375</v>
      </c>
      <c r="HL597">
        <v>999.9</v>
      </c>
      <c r="HM597">
        <v>46.93</v>
      </c>
      <c r="HN597">
        <v>30.454</v>
      </c>
      <c r="HO597">
        <v>22.8318</v>
      </c>
      <c r="HP597">
        <v>53.9115</v>
      </c>
      <c r="HQ597">
        <v>42.8165</v>
      </c>
      <c r="HR597">
        <v>1</v>
      </c>
      <c r="HS597">
        <v>0.0344131</v>
      </c>
      <c r="HT597">
        <v>0.730714</v>
      </c>
      <c r="HU597">
        <v>20.2154</v>
      </c>
      <c r="HV597">
        <v>5.23241</v>
      </c>
      <c r="HW597">
        <v>11.992</v>
      </c>
      <c r="HX597">
        <v>4.95575</v>
      </c>
      <c r="HY597">
        <v>3.30398</v>
      </c>
      <c r="HZ597">
        <v>999.9</v>
      </c>
      <c r="IA597">
        <v>9999</v>
      </c>
      <c r="IB597">
        <v>9999</v>
      </c>
      <c r="IC597">
        <v>9999</v>
      </c>
      <c r="ID597">
        <v>1.86858</v>
      </c>
      <c r="IE597">
        <v>1.86421</v>
      </c>
      <c r="IF597">
        <v>1.8718</v>
      </c>
      <c r="IG597">
        <v>1.86276</v>
      </c>
      <c r="IH597">
        <v>1.86217</v>
      </c>
      <c r="II597">
        <v>1.86859</v>
      </c>
      <c r="IJ597">
        <v>1.85876</v>
      </c>
      <c r="IK597">
        <v>1.86509</v>
      </c>
      <c r="IL597">
        <v>5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5.653</v>
      </c>
      <c r="IZ597">
        <v>0.3361</v>
      </c>
      <c r="JA597">
        <v>4.24591870636989</v>
      </c>
      <c r="JB597">
        <v>0.00406324532283829</v>
      </c>
      <c r="JC597">
        <v>-1.45373754250553e-06</v>
      </c>
      <c r="JD597">
        <v>2.45784242640463e-10</v>
      </c>
      <c r="JE597">
        <v>0.0444475935836347</v>
      </c>
      <c r="JF597">
        <v>0.00491888386651684</v>
      </c>
      <c r="JG597">
        <v>0.000226889049496401</v>
      </c>
      <c r="JH597">
        <v>4.01595507822366e-06</v>
      </c>
      <c r="JI597">
        <v>-0</v>
      </c>
      <c r="JJ597">
        <v>2035</v>
      </c>
      <c r="JK597">
        <v>2</v>
      </c>
      <c r="JL597">
        <v>30</v>
      </c>
      <c r="JM597">
        <v>187318.5</v>
      </c>
      <c r="JN597">
        <v>187318.4</v>
      </c>
      <c r="JO597">
        <v>0.942383</v>
      </c>
      <c r="JP597">
        <v>2.3999</v>
      </c>
      <c r="JQ597">
        <v>1.49902</v>
      </c>
      <c r="JR597">
        <v>2.32666</v>
      </c>
      <c r="JS597">
        <v>1.54419</v>
      </c>
      <c r="JT597">
        <v>2.2522</v>
      </c>
      <c r="JU597">
        <v>35.8711</v>
      </c>
      <c r="JV597">
        <v>24.1138</v>
      </c>
      <c r="JW597">
        <v>18</v>
      </c>
      <c r="JX597">
        <v>547.046</v>
      </c>
      <c r="JY597">
        <v>419.062</v>
      </c>
      <c r="JZ597">
        <v>26.4436</v>
      </c>
      <c r="KA597">
        <v>27.9555</v>
      </c>
      <c r="KB597">
        <v>30.0005</v>
      </c>
      <c r="KC597">
        <v>27.7232</v>
      </c>
      <c r="KD597">
        <v>27.7351</v>
      </c>
      <c r="KE597">
        <v>18.8963</v>
      </c>
      <c r="KF597">
        <v>29.9241</v>
      </c>
      <c r="KG597">
        <v>45.771</v>
      </c>
      <c r="KH597">
        <v>26.444</v>
      </c>
      <c r="KI597">
        <v>399.64</v>
      </c>
      <c r="KJ597">
        <v>18.5717</v>
      </c>
      <c r="KK597">
        <v>93.3349</v>
      </c>
      <c r="KL597">
        <v>98.7738</v>
      </c>
    </row>
    <row r="598" spans="1:298">
      <c r="A598">
        <v>582</v>
      </c>
      <c r="B598">
        <v>1758488819.1</v>
      </c>
      <c r="C598">
        <v>19491</v>
      </c>
      <c r="D598" t="s">
        <v>1613</v>
      </c>
      <c r="E598" t="s">
        <v>1614</v>
      </c>
      <c r="F598">
        <v>5</v>
      </c>
      <c r="G598" t="s">
        <v>436</v>
      </c>
      <c r="H598" t="s">
        <v>1610</v>
      </c>
      <c r="I598" t="s">
        <v>438</v>
      </c>
      <c r="J598">
        <v>1758488810.45714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422.134170749784</v>
      </c>
      <c r="AL598">
        <v>412.548551515152</v>
      </c>
      <c r="AM598">
        <v>-0.651632467532515</v>
      </c>
      <c r="AN598">
        <v>63.94</v>
      </c>
      <c r="AO598">
        <f>(AQ598 - AP598 + DZ598*1E3/(8.314*(EB598+273.15)) * AS598/DY598 * AR598) * DY598/(100*DM598) * 1000/(1000 - AQ598)</f>
        <v>0</v>
      </c>
      <c r="AP598">
        <v>18.5658985204886</v>
      </c>
      <c r="AQ598">
        <v>23.7723090909091</v>
      </c>
      <c r="AR598">
        <v>-1.04635956404899e-06</v>
      </c>
      <c r="AS598">
        <v>94.9993966536346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4.8</v>
      </c>
      <c r="DN598">
        <v>0.5</v>
      </c>
      <c r="DO598" t="s">
        <v>440</v>
      </c>
      <c r="DP598">
        <v>2</v>
      </c>
      <c r="DQ598" t="b">
        <v>1</v>
      </c>
      <c r="DR598">
        <v>1758488810.45714</v>
      </c>
      <c r="DS598">
        <v>404.950357142857</v>
      </c>
      <c r="DT598">
        <v>417.564714285714</v>
      </c>
      <c r="DU598">
        <v>23.7708785714286</v>
      </c>
      <c r="DV598">
        <v>18.5622071428571</v>
      </c>
      <c r="DW598">
        <v>399.298142857143</v>
      </c>
      <c r="DX598">
        <v>23.4348714285714</v>
      </c>
      <c r="DY598">
        <v>499.988785714286</v>
      </c>
      <c r="DZ598">
        <v>89.8766785714286</v>
      </c>
      <c r="EA598">
        <v>0.0350789714285714</v>
      </c>
      <c r="EB598">
        <v>30.0127071428571</v>
      </c>
      <c r="EC598">
        <v>30.0254</v>
      </c>
      <c r="ED598">
        <v>999.9</v>
      </c>
      <c r="EE598">
        <v>0</v>
      </c>
      <c r="EF598">
        <v>0</v>
      </c>
      <c r="EG598">
        <v>9995.40428571429</v>
      </c>
      <c r="EH598">
        <v>0</v>
      </c>
      <c r="EI598">
        <v>11.6848</v>
      </c>
      <c r="EJ598">
        <v>-12.6143585714286</v>
      </c>
      <c r="EK598">
        <v>414.810785714286</v>
      </c>
      <c r="EL598">
        <v>425.462214285714</v>
      </c>
      <c r="EM598">
        <v>5.20866571428571</v>
      </c>
      <c r="EN598">
        <v>417.564714285714</v>
      </c>
      <c r="EO598">
        <v>18.5622071428571</v>
      </c>
      <c r="EP598">
        <v>2.13644714285714</v>
      </c>
      <c r="EQ598">
        <v>1.66830857142857</v>
      </c>
      <c r="ER598">
        <v>18.49355</v>
      </c>
      <c r="ES598">
        <v>14.6046571428571</v>
      </c>
      <c r="ET598">
        <v>2000.00642857143</v>
      </c>
      <c r="EU598">
        <v>0.980005571428571</v>
      </c>
      <c r="EV598">
        <v>0.0199946857142857</v>
      </c>
      <c r="EW598">
        <v>0</v>
      </c>
      <c r="EX598">
        <v>1040.65785714286</v>
      </c>
      <c r="EY598">
        <v>5.00016</v>
      </c>
      <c r="EZ598">
        <v>21471.55</v>
      </c>
      <c r="FA598">
        <v>18234.2857142857</v>
      </c>
      <c r="FB598">
        <v>49</v>
      </c>
      <c r="FC598">
        <v>49.2898571428571</v>
      </c>
      <c r="FD598">
        <v>49.3345</v>
      </c>
      <c r="FE598">
        <v>49</v>
      </c>
      <c r="FF598">
        <v>50.7898571428571</v>
      </c>
      <c r="FG598">
        <v>1955.12</v>
      </c>
      <c r="FH598">
        <v>39.8928571428571</v>
      </c>
      <c r="FI598">
        <v>0</v>
      </c>
      <c r="FJ598">
        <v>1758488820.8</v>
      </c>
      <c r="FK598">
        <v>0</v>
      </c>
      <c r="FL598">
        <v>1040.5852</v>
      </c>
      <c r="FM598">
        <v>-1.57769230695197</v>
      </c>
      <c r="FN598">
        <v>1.376922945459</v>
      </c>
      <c r="FO598">
        <v>21470.868</v>
      </c>
      <c r="FP598">
        <v>15</v>
      </c>
      <c r="FQ598">
        <v>0</v>
      </c>
      <c r="FR598" t="s">
        <v>441</v>
      </c>
      <c r="FS598">
        <v>1747249705.1</v>
      </c>
      <c r="FT598">
        <v>1747249711.1</v>
      </c>
      <c r="FU598">
        <v>0</v>
      </c>
      <c r="FV598">
        <v>0.871</v>
      </c>
      <c r="FW598">
        <v>0.066</v>
      </c>
      <c r="FX598">
        <v>5.486</v>
      </c>
      <c r="FY598">
        <v>0.145</v>
      </c>
      <c r="FZ598">
        <v>420</v>
      </c>
      <c r="GA598">
        <v>16</v>
      </c>
      <c r="GB598">
        <v>0.27</v>
      </c>
      <c r="GC598">
        <v>0.16</v>
      </c>
      <c r="GD598">
        <v>-13.5873075</v>
      </c>
      <c r="GE598">
        <v>15.7113306766917</v>
      </c>
      <c r="GF598">
        <v>2.04330308518554</v>
      </c>
      <c r="GG598">
        <v>0</v>
      </c>
      <c r="GH598">
        <v>1040.62970588235</v>
      </c>
      <c r="GI598">
        <v>-1.73185637655865</v>
      </c>
      <c r="GJ598">
        <v>0.303445753404983</v>
      </c>
      <c r="GK598">
        <v>-1</v>
      </c>
      <c r="GL598">
        <v>5.2096485</v>
      </c>
      <c r="GM598">
        <v>-0.00652195488721483</v>
      </c>
      <c r="GN598">
        <v>0.00512579971809279</v>
      </c>
      <c r="GO598">
        <v>1</v>
      </c>
      <c r="GP598">
        <v>1</v>
      </c>
      <c r="GQ598">
        <v>2</v>
      </c>
      <c r="GR598" t="s">
        <v>448</v>
      </c>
      <c r="GS598">
        <v>3.12482</v>
      </c>
      <c r="GT598">
        <v>2.66079</v>
      </c>
      <c r="GU598">
        <v>0.0853818</v>
      </c>
      <c r="GV598">
        <v>0.0868639</v>
      </c>
      <c r="GW598">
        <v>0.100409</v>
      </c>
      <c r="GX598">
        <v>0.0844816</v>
      </c>
      <c r="GY598">
        <v>23623.9</v>
      </c>
      <c r="GZ598">
        <v>22288.1</v>
      </c>
      <c r="HA598">
        <v>23097.8</v>
      </c>
      <c r="HB598">
        <v>23765.8</v>
      </c>
      <c r="HC598">
        <v>35412.9</v>
      </c>
      <c r="HD598">
        <v>36016.2</v>
      </c>
      <c r="HE598">
        <v>41644</v>
      </c>
      <c r="HF598">
        <v>42382.1</v>
      </c>
      <c r="HG598">
        <v>1.90882</v>
      </c>
      <c r="HH598">
        <v>1.7969</v>
      </c>
      <c r="HI598">
        <v>0.14798</v>
      </c>
      <c r="HJ598">
        <v>0</v>
      </c>
      <c r="HK598">
        <v>27.6375</v>
      </c>
      <c r="HL598">
        <v>999.9</v>
      </c>
      <c r="HM598">
        <v>46.954</v>
      </c>
      <c r="HN598">
        <v>30.454</v>
      </c>
      <c r="HO598">
        <v>22.8457</v>
      </c>
      <c r="HP598">
        <v>54.0715</v>
      </c>
      <c r="HQ598">
        <v>42.8205</v>
      </c>
      <c r="HR598">
        <v>1</v>
      </c>
      <c r="HS598">
        <v>0.0347688</v>
      </c>
      <c r="HT598">
        <v>0.739733</v>
      </c>
      <c r="HU598">
        <v>20.2154</v>
      </c>
      <c r="HV598">
        <v>5.23271</v>
      </c>
      <c r="HW598">
        <v>11.992</v>
      </c>
      <c r="HX598">
        <v>4.95575</v>
      </c>
      <c r="HY598">
        <v>3.304</v>
      </c>
      <c r="HZ598">
        <v>999.9</v>
      </c>
      <c r="IA598">
        <v>9999</v>
      </c>
      <c r="IB598">
        <v>9999</v>
      </c>
      <c r="IC598">
        <v>9999</v>
      </c>
      <c r="ID598">
        <v>1.86856</v>
      </c>
      <c r="IE598">
        <v>1.86425</v>
      </c>
      <c r="IF598">
        <v>1.8718</v>
      </c>
      <c r="IG598">
        <v>1.86278</v>
      </c>
      <c r="IH598">
        <v>1.86217</v>
      </c>
      <c r="II598">
        <v>1.86859</v>
      </c>
      <c r="IJ598">
        <v>1.85876</v>
      </c>
      <c r="IK598">
        <v>1.86508</v>
      </c>
      <c r="IL598">
        <v>5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5.641</v>
      </c>
      <c r="IZ598">
        <v>0.3361</v>
      </c>
      <c r="JA598">
        <v>4.24591870636989</v>
      </c>
      <c r="JB598">
        <v>0.00406324532283829</v>
      </c>
      <c r="JC598">
        <v>-1.45373754250553e-06</v>
      </c>
      <c r="JD598">
        <v>2.45784242640463e-10</v>
      </c>
      <c r="JE598">
        <v>0.0444475935836347</v>
      </c>
      <c r="JF598">
        <v>0.00491888386651684</v>
      </c>
      <c r="JG598">
        <v>0.000226889049496401</v>
      </c>
      <c r="JH598">
        <v>4.01595507822366e-06</v>
      </c>
      <c r="JI598">
        <v>-0</v>
      </c>
      <c r="JJ598">
        <v>2035</v>
      </c>
      <c r="JK598">
        <v>2</v>
      </c>
      <c r="JL598">
        <v>30</v>
      </c>
      <c r="JM598">
        <v>187318.6</v>
      </c>
      <c r="JN598">
        <v>187318.5</v>
      </c>
      <c r="JO598">
        <v>0.911865</v>
      </c>
      <c r="JP598">
        <v>2.37549</v>
      </c>
      <c r="JQ598">
        <v>1.4978</v>
      </c>
      <c r="JR598">
        <v>2.32666</v>
      </c>
      <c r="JS598">
        <v>1.54419</v>
      </c>
      <c r="JT598">
        <v>2.35718</v>
      </c>
      <c r="JU598">
        <v>35.8944</v>
      </c>
      <c r="JV598">
        <v>24.1225</v>
      </c>
      <c r="JW598">
        <v>18</v>
      </c>
      <c r="JX598">
        <v>546.81</v>
      </c>
      <c r="JY598">
        <v>419.254</v>
      </c>
      <c r="JZ598">
        <v>26.4278</v>
      </c>
      <c r="KA598">
        <v>27.9608</v>
      </c>
      <c r="KB598">
        <v>30.0004</v>
      </c>
      <c r="KC598">
        <v>27.7279</v>
      </c>
      <c r="KD598">
        <v>27.7398</v>
      </c>
      <c r="KE598">
        <v>18.3053</v>
      </c>
      <c r="KF598">
        <v>29.9241</v>
      </c>
      <c r="KG598">
        <v>45.771</v>
      </c>
      <c r="KH598">
        <v>26.4254</v>
      </c>
      <c r="KI598">
        <v>379.378</v>
      </c>
      <c r="KJ598">
        <v>18.5791</v>
      </c>
      <c r="KK598">
        <v>93.3331</v>
      </c>
      <c r="KL598">
        <v>98.7737</v>
      </c>
    </row>
    <row r="599" spans="1:298">
      <c r="A599">
        <v>583</v>
      </c>
      <c r="B599">
        <v>1758488824.1</v>
      </c>
      <c r="C599">
        <v>19496</v>
      </c>
      <c r="D599" t="s">
        <v>1615</v>
      </c>
      <c r="E599" t="s">
        <v>1616</v>
      </c>
      <c r="F599">
        <v>5</v>
      </c>
      <c r="G599" t="s">
        <v>436</v>
      </c>
      <c r="H599" t="s">
        <v>1610</v>
      </c>
      <c r="I599" t="s">
        <v>438</v>
      </c>
      <c r="J599">
        <v>1758488815.94615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407.674651525541</v>
      </c>
      <c r="AL599">
        <v>403.789587878788</v>
      </c>
      <c r="AM599">
        <v>-1.90028787878789</v>
      </c>
      <c r="AN599">
        <v>63.94</v>
      </c>
      <c r="AO599">
        <f>(AQ599 - AP599 + DZ599*1E3/(8.314*(EB599+273.15)) * AS599/DY599 * AR599) * DY599/(100*DM599) * 1000/(1000 - AQ599)</f>
        <v>0</v>
      </c>
      <c r="AP599">
        <v>18.5682036039674</v>
      </c>
      <c r="AQ599">
        <v>23.7736916083916</v>
      </c>
      <c r="AR599">
        <v>-1.02438487058451e-06</v>
      </c>
      <c r="AS599">
        <v>94.9993966536346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4.8</v>
      </c>
      <c r="DN599">
        <v>0.5</v>
      </c>
      <c r="DO599" t="s">
        <v>440</v>
      </c>
      <c r="DP599">
        <v>2</v>
      </c>
      <c r="DQ599" t="b">
        <v>1</v>
      </c>
      <c r="DR599">
        <v>1758488815.94615</v>
      </c>
      <c r="DS599">
        <v>402.351923076923</v>
      </c>
      <c r="DT599">
        <v>410.395153846154</v>
      </c>
      <c r="DU599">
        <v>23.7733384615385</v>
      </c>
      <c r="DV599">
        <v>18.5656846153846</v>
      </c>
      <c r="DW599">
        <v>396.707538461538</v>
      </c>
      <c r="DX599">
        <v>23.4372769230769</v>
      </c>
      <c r="DY599">
        <v>500.019615384615</v>
      </c>
      <c r="DZ599">
        <v>89.8769076923077</v>
      </c>
      <c r="EA599">
        <v>0.0348976153846154</v>
      </c>
      <c r="EB599">
        <v>30.0078153846154</v>
      </c>
      <c r="EC599">
        <v>30.0256076923077</v>
      </c>
      <c r="ED599">
        <v>999.9</v>
      </c>
      <c r="EE599">
        <v>0</v>
      </c>
      <c r="EF599">
        <v>0</v>
      </c>
      <c r="EG599">
        <v>10002.5007692308</v>
      </c>
      <c r="EH599">
        <v>0</v>
      </c>
      <c r="EI599">
        <v>11.6848</v>
      </c>
      <c r="EJ599">
        <v>-8.04321723076923</v>
      </c>
      <c r="EK599">
        <v>412.150076923077</v>
      </c>
      <c r="EL599">
        <v>418.158384615385</v>
      </c>
      <c r="EM599">
        <v>5.20765230769231</v>
      </c>
      <c r="EN599">
        <v>410.395153846154</v>
      </c>
      <c r="EO599">
        <v>18.5656846153846</v>
      </c>
      <c r="EP599">
        <v>2.13667307692308</v>
      </c>
      <c r="EQ599">
        <v>1.66862538461538</v>
      </c>
      <c r="ER599">
        <v>18.4952538461538</v>
      </c>
      <c r="ES599">
        <v>14.6076</v>
      </c>
      <c r="ET599">
        <v>1999.99461538462</v>
      </c>
      <c r="EU599">
        <v>0.980006538461538</v>
      </c>
      <c r="EV599">
        <v>0.0199937461538462</v>
      </c>
      <c r="EW599">
        <v>0</v>
      </c>
      <c r="EX599">
        <v>1040.74769230769</v>
      </c>
      <c r="EY599">
        <v>5.00016</v>
      </c>
      <c r="EZ599">
        <v>21474.2769230769</v>
      </c>
      <c r="FA599">
        <v>18234.1846153846</v>
      </c>
      <c r="FB599">
        <v>49</v>
      </c>
      <c r="FC599">
        <v>49.312</v>
      </c>
      <c r="FD599">
        <v>49.3507692307692</v>
      </c>
      <c r="FE599">
        <v>49</v>
      </c>
      <c r="FF599">
        <v>50.7976923076923</v>
      </c>
      <c r="FG599">
        <v>1955.11076923077</v>
      </c>
      <c r="FH599">
        <v>39.8907692307692</v>
      </c>
      <c r="FI599">
        <v>0</v>
      </c>
      <c r="FJ599">
        <v>1758488825.6</v>
      </c>
      <c r="FK599">
        <v>0</v>
      </c>
      <c r="FL599">
        <v>1040.7288</v>
      </c>
      <c r="FM599">
        <v>5.09923078518117</v>
      </c>
      <c r="FN599">
        <v>86.8000000415834</v>
      </c>
      <c r="FO599">
        <v>21474.724</v>
      </c>
      <c r="FP599">
        <v>15</v>
      </c>
      <c r="FQ599">
        <v>0</v>
      </c>
      <c r="FR599" t="s">
        <v>441</v>
      </c>
      <c r="FS599">
        <v>1747249705.1</v>
      </c>
      <c r="FT599">
        <v>1747249711.1</v>
      </c>
      <c r="FU599">
        <v>0</v>
      </c>
      <c r="FV599">
        <v>0.871</v>
      </c>
      <c r="FW599">
        <v>0.066</v>
      </c>
      <c r="FX599">
        <v>5.486</v>
      </c>
      <c r="FY599">
        <v>0.145</v>
      </c>
      <c r="FZ599">
        <v>420</v>
      </c>
      <c r="GA599">
        <v>16</v>
      </c>
      <c r="GB599">
        <v>0.27</v>
      </c>
      <c r="GC599">
        <v>0.16</v>
      </c>
      <c r="GD599">
        <v>-10.7079097142857</v>
      </c>
      <c r="GE599">
        <v>44.8968584415584</v>
      </c>
      <c r="GF599">
        <v>5.10216437410427</v>
      </c>
      <c r="GG599">
        <v>0</v>
      </c>
      <c r="GH599">
        <v>1040.71058823529</v>
      </c>
      <c r="GI599">
        <v>0.273491215494972</v>
      </c>
      <c r="GJ599">
        <v>0.359132461032797</v>
      </c>
      <c r="GK599">
        <v>-1</v>
      </c>
      <c r="GL599">
        <v>5.20777047619048</v>
      </c>
      <c r="GM599">
        <v>-0.00777194805195157</v>
      </c>
      <c r="GN599">
        <v>0.00303452589250611</v>
      </c>
      <c r="GO599">
        <v>1</v>
      </c>
      <c r="GP599">
        <v>1</v>
      </c>
      <c r="GQ599">
        <v>2</v>
      </c>
      <c r="GR599" t="s">
        <v>448</v>
      </c>
      <c r="GS599">
        <v>3.12489</v>
      </c>
      <c r="GT599">
        <v>2.66028</v>
      </c>
      <c r="GU599">
        <v>0.0838075</v>
      </c>
      <c r="GV599">
        <v>0.0841827</v>
      </c>
      <c r="GW599">
        <v>0.100414</v>
      </c>
      <c r="GX599">
        <v>0.084484</v>
      </c>
      <c r="GY599">
        <v>23664.5</v>
      </c>
      <c r="GZ599">
        <v>22353.1</v>
      </c>
      <c r="HA599">
        <v>23097.8</v>
      </c>
      <c r="HB599">
        <v>23765.5</v>
      </c>
      <c r="HC599">
        <v>35412.6</v>
      </c>
      <c r="HD599">
        <v>36015.2</v>
      </c>
      <c r="HE599">
        <v>41644</v>
      </c>
      <c r="HF599">
        <v>42381.3</v>
      </c>
      <c r="HG599">
        <v>1.9088</v>
      </c>
      <c r="HH599">
        <v>1.79662</v>
      </c>
      <c r="HI599">
        <v>0.145506</v>
      </c>
      <c r="HJ599">
        <v>0</v>
      </c>
      <c r="HK599">
        <v>27.6393</v>
      </c>
      <c r="HL599">
        <v>999.9</v>
      </c>
      <c r="HM599">
        <v>46.93</v>
      </c>
      <c r="HN599">
        <v>30.454</v>
      </c>
      <c r="HO599">
        <v>22.835</v>
      </c>
      <c r="HP599">
        <v>53.3615</v>
      </c>
      <c r="HQ599">
        <v>42.7684</v>
      </c>
      <c r="HR599">
        <v>1</v>
      </c>
      <c r="HS599">
        <v>0.0354929</v>
      </c>
      <c r="HT599">
        <v>0.873197</v>
      </c>
      <c r="HU599">
        <v>20.2149</v>
      </c>
      <c r="HV599">
        <v>5.23256</v>
      </c>
      <c r="HW599">
        <v>11.992</v>
      </c>
      <c r="HX599">
        <v>4.9557</v>
      </c>
      <c r="HY599">
        <v>3.3039</v>
      </c>
      <c r="HZ599">
        <v>999.9</v>
      </c>
      <c r="IA599">
        <v>9999</v>
      </c>
      <c r="IB599">
        <v>9999</v>
      </c>
      <c r="IC599">
        <v>9999</v>
      </c>
      <c r="ID599">
        <v>1.86857</v>
      </c>
      <c r="IE599">
        <v>1.86424</v>
      </c>
      <c r="IF599">
        <v>1.8718</v>
      </c>
      <c r="IG599">
        <v>1.86274</v>
      </c>
      <c r="IH599">
        <v>1.86218</v>
      </c>
      <c r="II599">
        <v>1.86859</v>
      </c>
      <c r="IJ599">
        <v>1.85877</v>
      </c>
      <c r="IK599">
        <v>1.86509</v>
      </c>
      <c r="IL599">
        <v>5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5.613</v>
      </c>
      <c r="IZ599">
        <v>0.336</v>
      </c>
      <c r="JA599">
        <v>4.24591870636989</v>
      </c>
      <c r="JB599">
        <v>0.00406324532283829</v>
      </c>
      <c r="JC599">
        <v>-1.45373754250553e-06</v>
      </c>
      <c r="JD599">
        <v>2.45784242640463e-10</v>
      </c>
      <c r="JE599">
        <v>0.0444475935836347</v>
      </c>
      <c r="JF599">
        <v>0.00491888386651684</v>
      </c>
      <c r="JG599">
        <v>0.000226889049496401</v>
      </c>
      <c r="JH599">
        <v>4.01595507822366e-06</v>
      </c>
      <c r="JI599">
        <v>-0</v>
      </c>
      <c r="JJ599">
        <v>2035</v>
      </c>
      <c r="JK599">
        <v>2</v>
      </c>
      <c r="JL599">
        <v>30</v>
      </c>
      <c r="JM599">
        <v>187318.6</v>
      </c>
      <c r="JN599">
        <v>187318.5</v>
      </c>
      <c r="JO599">
        <v>0.88501</v>
      </c>
      <c r="JP599">
        <v>2.38403</v>
      </c>
      <c r="JQ599">
        <v>1.49902</v>
      </c>
      <c r="JR599">
        <v>2.32666</v>
      </c>
      <c r="JS599">
        <v>1.54419</v>
      </c>
      <c r="JT599">
        <v>2.30835</v>
      </c>
      <c r="JU599">
        <v>35.8944</v>
      </c>
      <c r="JV599">
        <v>24.1138</v>
      </c>
      <c r="JW599">
        <v>18</v>
      </c>
      <c r="JX599">
        <v>546.834</v>
      </c>
      <c r="JY599">
        <v>419.129</v>
      </c>
      <c r="JZ599">
        <v>26.3999</v>
      </c>
      <c r="KA599">
        <v>27.9656</v>
      </c>
      <c r="KB599">
        <v>30.0006</v>
      </c>
      <c r="KC599">
        <v>27.7326</v>
      </c>
      <c r="KD599">
        <v>27.7445</v>
      </c>
      <c r="KE599">
        <v>17.636</v>
      </c>
      <c r="KF599">
        <v>29.9241</v>
      </c>
      <c r="KG599">
        <v>45.771</v>
      </c>
      <c r="KH599">
        <v>26.3787</v>
      </c>
      <c r="KI599">
        <v>365.846</v>
      </c>
      <c r="KJ599">
        <v>18.5822</v>
      </c>
      <c r="KK599">
        <v>93.3331</v>
      </c>
      <c r="KL599">
        <v>98.7719</v>
      </c>
    </row>
    <row r="600" spans="1:298">
      <c r="A600">
        <v>584</v>
      </c>
      <c r="B600">
        <v>1758488829.1</v>
      </c>
      <c r="C600">
        <v>19501</v>
      </c>
      <c r="D600" t="s">
        <v>1617</v>
      </c>
      <c r="E600" t="s">
        <v>1618</v>
      </c>
      <c r="F600">
        <v>5</v>
      </c>
      <c r="G600" t="s">
        <v>436</v>
      </c>
      <c r="H600" t="s">
        <v>1610</v>
      </c>
      <c r="I600" t="s">
        <v>438</v>
      </c>
      <c r="J600">
        <v>1758488820.94615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391.076966770563</v>
      </c>
      <c r="AL600">
        <v>390.833381818182</v>
      </c>
      <c r="AM600">
        <v>-2.70479134199137</v>
      </c>
      <c r="AN600">
        <v>63.94</v>
      </c>
      <c r="AO600">
        <f>(AQ600 - AP600 + DZ600*1E3/(8.314*(EB600+273.15)) * AS600/DY600 * AR600) * DY600/(100*DM600) * 1000/(1000 - AQ600)</f>
        <v>0</v>
      </c>
      <c r="AP600">
        <v>18.5687916504548</v>
      </c>
      <c r="AQ600">
        <v>23.7688398601399</v>
      </c>
      <c r="AR600">
        <v>-4.92464940162118e-06</v>
      </c>
      <c r="AS600">
        <v>94.9993966536346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4.8</v>
      </c>
      <c r="DN600">
        <v>0.5</v>
      </c>
      <c r="DO600" t="s">
        <v>440</v>
      </c>
      <c r="DP600">
        <v>2</v>
      </c>
      <c r="DQ600" t="b">
        <v>1</v>
      </c>
      <c r="DR600">
        <v>1758488820.94615</v>
      </c>
      <c r="DS600">
        <v>396.276769230769</v>
      </c>
      <c r="DT600">
        <v>398.586153846154</v>
      </c>
      <c r="DU600">
        <v>23.7726153846154</v>
      </c>
      <c r="DV600">
        <v>18.5677769230769</v>
      </c>
      <c r="DW600">
        <v>390.650769230769</v>
      </c>
      <c r="DX600">
        <v>23.4365692307692</v>
      </c>
      <c r="DY600">
        <v>500.040076923077</v>
      </c>
      <c r="DZ600">
        <v>89.8773153846154</v>
      </c>
      <c r="EA600">
        <v>0.0348474230769231</v>
      </c>
      <c r="EB600">
        <v>30.0043538461538</v>
      </c>
      <c r="EC600">
        <v>30.0232076923077</v>
      </c>
      <c r="ED600">
        <v>999.9</v>
      </c>
      <c r="EE600">
        <v>0</v>
      </c>
      <c r="EF600">
        <v>0</v>
      </c>
      <c r="EG600">
        <v>9997.26</v>
      </c>
      <c r="EH600">
        <v>0</v>
      </c>
      <c r="EI600">
        <v>11.6848</v>
      </c>
      <c r="EJ600">
        <v>-2.30941492307692</v>
      </c>
      <c r="EK600">
        <v>405.926769230769</v>
      </c>
      <c r="EL600">
        <v>406.127</v>
      </c>
      <c r="EM600">
        <v>5.20484230769231</v>
      </c>
      <c r="EN600">
        <v>398.586153846154</v>
      </c>
      <c r="EO600">
        <v>18.5677769230769</v>
      </c>
      <c r="EP600">
        <v>2.13661846153846</v>
      </c>
      <c r="EQ600">
        <v>1.66882076923077</v>
      </c>
      <c r="ER600">
        <v>18.4948461538462</v>
      </c>
      <c r="ES600">
        <v>14.6094076923077</v>
      </c>
      <c r="ET600">
        <v>2000.01</v>
      </c>
      <c r="EU600">
        <v>0.980006769230769</v>
      </c>
      <c r="EV600">
        <v>0.0199935307692308</v>
      </c>
      <c r="EW600">
        <v>0</v>
      </c>
      <c r="EX600">
        <v>1041.17384615385</v>
      </c>
      <c r="EY600">
        <v>5.00016</v>
      </c>
      <c r="EZ600">
        <v>21483.3</v>
      </c>
      <c r="FA600">
        <v>18234.3384615385</v>
      </c>
      <c r="FB600">
        <v>49.0047692307692</v>
      </c>
      <c r="FC600">
        <v>49.312</v>
      </c>
      <c r="FD600">
        <v>49.3604615384615</v>
      </c>
      <c r="FE600">
        <v>49</v>
      </c>
      <c r="FF600">
        <v>50.8072307692308</v>
      </c>
      <c r="FG600">
        <v>1955.12692307692</v>
      </c>
      <c r="FH600">
        <v>39.8884615384615</v>
      </c>
      <c r="FI600">
        <v>0</v>
      </c>
      <c r="FJ600">
        <v>1758488830.4</v>
      </c>
      <c r="FK600">
        <v>0</v>
      </c>
      <c r="FL600">
        <v>1041.226</v>
      </c>
      <c r="FM600">
        <v>8.40538460779223</v>
      </c>
      <c r="FN600">
        <v>165.292307372376</v>
      </c>
      <c r="FO600">
        <v>21484.236</v>
      </c>
      <c r="FP600">
        <v>15</v>
      </c>
      <c r="FQ600">
        <v>0</v>
      </c>
      <c r="FR600" t="s">
        <v>441</v>
      </c>
      <c r="FS600">
        <v>1747249705.1</v>
      </c>
      <c r="FT600">
        <v>1747249711.1</v>
      </c>
      <c r="FU600">
        <v>0</v>
      </c>
      <c r="FV600">
        <v>0.871</v>
      </c>
      <c r="FW600">
        <v>0.066</v>
      </c>
      <c r="FX600">
        <v>5.486</v>
      </c>
      <c r="FY600">
        <v>0.145</v>
      </c>
      <c r="FZ600">
        <v>420</v>
      </c>
      <c r="GA600">
        <v>16</v>
      </c>
      <c r="GB600">
        <v>0.27</v>
      </c>
      <c r="GC600">
        <v>0.16</v>
      </c>
      <c r="GD600">
        <v>-5.47956066666667</v>
      </c>
      <c r="GE600">
        <v>71.3010229090909</v>
      </c>
      <c r="GF600">
        <v>7.32348077416921</v>
      </c>
      <c r="GG600">
        <v>0</v>
      </c>
      <c r="GH600">
        <v>1040.98147058824</v>
      </c>
      <c r="GI600">
        <v>5.3993888467229</v>
      </c>
      <c r="GJ600">
        <v>0.622779029610977</v>
      </c>
      <c r="GK600">
        <v>-1</v>
      </c>
      <c r="GL600">
        <v>5.20642190476191</v>
      </c>
      <c r="GM600">
        <v>-0.0341610389610435</v>
      </c>
      <c r="GN600">
        <v>0.00371008614846402</v>
      </c>
      <c r="GO600">
        <v>1</v>
      </c>
      <c r="GP600">
        <v>1</v>
      </c>
      <c r="GQ600">
        <v>2</v>
      </c>
      <c r="GR600" t="s">
        <v>448</v>
      </c>
      <c r="GS600">
        <v>3.12485</v>
      </c>
      <c r="GT600">
        <v>2.66038</v>
      </c>
      <c r="GU600">
        <v>0.081615</v>
      </c>
      <c r="GV600">
        <v>0.0815888</v>
      </c>
      <c r="GW600">
        <v>0.100401</v>
      </c>
      <c r="GX600">
        <v>0.0844911</v>
      </c>
      <c r="GY600">
        <v>23720.6</v>
      </c>
      <c r="GZ600">
        <v>22416.2</v>
      </c>
      <c r="HA600">
        <v>23097.3</v>
      </c>
      <c r="HB600">
        <v>23765.3</v>
      </c>
      <c r="HC600">
        <v>35412.5</v>
      </c>
      <c r="HD600">
        <v>36014.6</v>
      </c>
      <c r="HE600">
        <v>41643.5</v>
      </c>
      <c r="HF600">
        <v>42381.2</v>
      </c>
      <c r="HG600">
        <v>1.90882</v>
      </c>
      <c r="HH600">
        <v>1.79653</v>
      </c>
      <c r="HI600">
        <v>0.143852</v>
      </c>
      <c r="HJ600">
        <v>0</v>
      </c>
      <c r="HK600">
        <v>27.6417</v>
      </c>
      <c r="HL600">
        <v>999.9</v>
      </c>
      <c r="HM600">
        <v>46.954</v>
      </c>
      <c r="HN600">
        <v>30.464</v>
      </c>
      <c r="HO600">
        <v>22.8578</v>
      </c>
      <c r="HP600">
        <v>54.2715</v>
      </c>
      <c r="HQ600">
        <v>42.8926</v>
      </c>
      <c r="HR600">
        <v>1</v>
      </c>
      <c r="HS600">
        <v>0.0361331</v>
      </c>
      <c r="HT600">
        <v>0.826925</v>
      </c>
      <c r="HU600">
        <v>20.2152</v>
      </c>
      <c r="HV600">
        <v>5.23271</v>
      </c>
      <c r="HW600">
        <v>11.992</v>
      </c>
      <c r="HX600">
        <v>4.95555</v>
      </c>
      <c r="HY600">
        <v>3.3039</v>
      </c>
      <c r="HZ600">
        <v>999.9</v>
      </c>
      <c r="IA600">
        <v>9999</v>
      </c>
      <c r="IB600">
        <v>9999</v>
      </c>
      <c r="IC600">
        <v>9999</v>
      </c>
      <c r="ID600">
        <v>1.86856</v>
      </c>
      <c r="IE600">
        <v>1.86421</v>
      </c>
      <c r="IF600">
        <v>1.8718</v>
      </c>
      <c r="IG600">
        <v>1.86276</v>
      </c>
      <c r="IH600">
        <v>1.86218</v>
      </c>
      <c r="II600">
        <v>1.86859</v>
      </c>
      <c r="IJ600">
        <v>1.85876</v>
      </c>
      <c r="IK600">
        <v>1.8651</v>
      </c>
      <c r="IL600">
        <v>5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5.573</v>
      </c>
      <c r="IZ600">
        <v>0.3359</v>
      </c>
      <c r="JA600">
        <v>4.24591870636989</v>
      </c>
      <c r="JB600">
        <v>0.00406324532283829</v>
      </c>
      <c r="JC600">
        <v>-1.45373754250553e-06</v>
      </c>
      <c r="JD600">
        <v>2.45784242640463e-10</v>
      </c>
      <c r="JE600">
        <v>0.0444475935836347</v>
      </c>
      <c r="JF600">
        <v>0.00491888386651684</v>
      </c>
      <c r="JG600">
        <v>0.000226889049496401</v>
      </c>
      <c r="JH600">
        <v>4.01595507822366e-06</v>
      </c>
      <c r="JI600">
        <v>-0</v>
      </c>
      <c r="JJ600">
        <v>2035</v>
      </c>
      <c r="JK600">
        <v>2</v>
      </c>
      <c r="JL600">
        <v>30</v>
      </c>
      <c r="JM600">
        <v>187318.7</v>
      </c>
      <c r="JN600">
        <v>187318.6</v>
      </c>
      <c r="JO600">
        <v>0.847168</v>
      </c>
      <c r="JP600">
        <v>2.39136</v>
      </c>
      <c r="JQ600">
        <v>1.4978</v>
      </c>
      <c r="JR600">
        <v>2.32666</v>
      </c>
      <c r="JS600">
        <v>1.54419</v>
      </c>
      <c r="JT600">
        <v>2.34497</v>
      </c>
      <c r="JU600">
        <v>35.8944</v>
      </c>
      <c r="JV600">
        <v>24.1138</v>
      </c>
      <c r="JW600">
        <v>18</v>
      </c>
      <c r="JX600">
        <v>546.89</v>
      </c>
      <c r="JY600">
        <v>419.105</v>
      </c>
      <c r="JZ600">
        <v>26.3637</v>
      </c>
      <c r="KA600">
        <v>27.9709</v>
      </c>
      <c r="KB600">
        <v>30.0007</v>
      </c>
      <c r="KC600">
        <v>27.7373</v>
      </c>
      <c r="KD600">
        <v>27.7492</v>
      </c>
      <c r="KE600">
        <v>17.006</v>
      </c>
      <c r="KF600">
        <v>29.9241</v>
      </c>
      <c r="KG600">
        <v>45.771</v>
      </c>
      <c r="KH600">
        <v>26.3605</v>
      </c>
      <c r="KI600">
        <v>352.209</v>
      </c>
      <c r="KJ600">
        <v>18.5889</v>
      </c>
      <c r="KK600">
        <v>93.3316</v>
      </c>
      <c r="KL600">
        <v>98.7715</v>
      </c>
    </row>
    <row r="601" spans="1:298">
      <c r="A601">
        <v>585</v>
      </c>
      <c r="B601">
        <v>1758488834.1</v>
      </c>
      <c r="C601">
        <v>19506</v>
      </c>
      <c r="D601" t="s">
        <v>1619</v>
      </c>
      <c r="E601" t="s">
        <v>1620</v>
      </c>
      <c r="F601">
        <v>5</v>
      </c>
      <c r="G601" t="s">
        <v>436</v>
      </c>
      <c r="H601" t="s">
        <v>1610</v>
      </c>
      <c r="I601" t="s">
        <v>438</v>
      </c>
      <c r="J601">
        <v>1758488825.94615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375.372398943723</v>
      </c>
      <c r="AL601">
        <v>376.779618181818</v>
      </c>
      <c r="AM601">
        <v>-2.86940865800873</v>
      </c>
      <c r="AN601">
        <v>63.94</v>
      </c>
      <c r="AO601">
        <f>(AQ601 - AP601 + DZ601*1E3/(8.314*(EB601+273.15)) * AS601/DY601 * AR601) * DY601/(100*DM601) * 1000/(1000 - AQ601)</f>
        <v>0</v>
      </c>
      <c r="AP601">
        <v>18.5710093941398</v>
      </c>
      <c r="AQ601">
        <v>23.7663181818182</v>
      </c>
      <c r="AR601">
        <v>-7.19512467373005e-06</v>
      </c>
      <c r="AS601">
        <v>94.9993966536346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4.8</v>
      </c>
      <c r="DN601">
        <v>0.5</v>
      </c>
      <c r="DO601" t="s">
        <v>440</v>
      </c>
      <c r="DP601">
        <v>2</v>
      </c>
      <c r="DQ601" t="b">
        <v>1</v>
      </c>
      <c r="DR601">
        <v>1758488825.94615</v>
      </c>
      <c r="DS601">
        <v>386.292384615385</v>
      </c>
      <c r="DT601">
        <v>383.547076923077</v>
      </c>
      <c r="DU601">
        <v>23.7701846153846</v>
      </c>
      <c r="DV601">
        <v>18.5698384615385</v>
      </c>
      <c r="DW601">
        <v>380.696769230769</v>
      </c>
      <c r="DX601">
        <v>23.4342</v>
      </c>
      <c r="DY601">
        <v>500.022615384615</v>
      </c>
      <c r="DZ601">
        <v>89.8778153846154</v>
      </c>
      <c r="EA601">
        <v>0.0348904461538462</v>
      </c>
      <c r="EB601">
        <v>30.0014230769231</v>
      </c>
      <c r="EC601">
        <v>30.0139846153846</v>
      </c>
      <c r="ED601">
        <v>999.9</v>
      </c>
      <c r="EE601">
        <v>0</v>
      </c>
      <c r="EF601">
        <v>0</v>
      </c>
      <c r="EG601">
        <v>9988.26846153846</v>
      </c>
      <c r="EH601">
        <v>0</v>
      </c>
      <c r="EI601">
        <v>11.6848</v>
      </c>
      <c r="EJ601">
        <v>2.74526584615385</v>
      </c>
      <c r="EK601">
        <v>395.698153846154</v>
      </c>
      <c r="EL601">
        <v>390.804230769231</v>
      </c>
      <c r="EM601">
        <v>5.20035692307692</v>
      </c>
      <c r="EN601">
        <v>383.547076923077</v>
      </c>
      <c r="EO601">
        <v>18.5698384615385</v>
      </c>
      <c r="EP601">
        <v>2.13641230769231</v>
      </c>
      <c r="EQ601">
        <v>1.66901538461538</v>
      </c>
      <c r="ER601">
        <v>18.4933153846154</v>
      </c>
      <c r="ES601">
        <v>14.6112076923077</v>
      </c>
      <c r="ET601">
        <v>2000.00846153846</v>
      </c>
      <c r="EU601">
        <v>0.980007923076923</v>
      </c>
      <c r="EV601">
        <v>0.0199924153846154</v>
      </c>
      <c r="EW601">
        <v>0</v>
      </c>
      <c r="EX601">
        <v>1041.86769230769</v>
      </c>
      <c r="EY601">
        <v>5.00016</v>
      </c>
      <c r="EZ601">
        <v>21496.0923076923</v>
      </c>
      <c r="FA601">
        <v>18234.3230769231</v>
      </c>
      <c r="FB601">
        <v>49.0047692307692</v>
      </c>
      <c r="FC601">
        <v>49.312</v>
      </c>
      <c r="FD601">
        <v>49.375</v>
      </c>
      <c r="FE601">
        <v>49</v>
      </c>
      <c r="FF601">
        <v>50.812</v>
      </c>
      <c r="FG601">
        <v>1955.12769230769</v>
      </c>
      <c r="FH601">
        <v>39.8861538461538</v>
      </c>
      <c r="FI601">
        <v>0</v>
      </c>
      <c r="FJ601">
        <v>1758488835.8</v>
      </c>
      <c r="FK601">
        <v>0</v>
      </c>
      <c r="FL601">
        <v>1041.89884615385</v>
      </c>
      <c r="FM601">
        <v>7.52307693997062</v>
      </c>
      <c r="FN601">
        <v>176.153846360791</v>
      </c>
      <c r="FO601">
        <v>21498.3576923077</v>
      </c>
      <c r="FP601">
        <v>15</v>
      </c>
      <c r="FQ601">
        <v>0</v>
      </c>
      <c r="FR601" t="s">
        <v>441</v>
      </c>
      <c r="FS601">
        <v>1747249705.1</v>
      </c>
      <c r="FT601">
        <v>1747249711.1</v>
      </c>
      <c r="FU601">
        <v>0</v>
      </c>
      <c r="FV601">
        <v>0.871</v>
      </c>
      <c r="FW601">
        <v>0.066</v>
      </c>
      <c r="FX601">
        <v>5.486</v>
      </c>
      <c r="FY601">
        <v>0.145</v>
      </c>
      <c r="FZ601">
        <v>420</v>
      </c>
      <c r="GA601">
        <v>16</v>
      </c>
      <c r="GB601">
        <v>0.27</v>
      </c>
      <c r="GC601">
        <v>0.16</v>
      </c>
      <c r="GD601">
        <v>0.0229827999999999</v>
      </c>
      <c r="GE601">
        <v>60.2585536240602</v>
      </c>
      <c r="GF601">
        <v>6.04758970940001</v>
      </c>
      <c r="GG601">
        <v>0</v>
      </c>
      <c r="GH601">
        <v>1041.42794117647</v>
      </c>
      <c r="GI601">
        <v>7.97876242197326</v>
      </c>
      <c r="GJ601">
        <v>0.80023444877761</v>
      </c>
      <c r="GK601">
        <v>-1</v>
      </c>
      <c r="GL601">
        <v>5.20235</v>
      </c>
      <c r="GM601">
        <v>-0.0497305263157934</v>
      </c>
      <c r="GN601">
        <v>0.00507402404408969</v>
      </c>
      <c r="GO601">
        <v>1</v>
      </c>
      <c r="GP601">
        <v>1</v>
      </c>
      <c r="GQ601">
        <v>2</v>
      </c>
      <c r="GR601" t="s">
        <v>448</v>
      </c>
      <c r="GS601">
        <v>3.12476</v>
      </c>
      <c r="GT601">
        <v>2.6606</v>
      </c>
      <c r="GU601">
        <v>0.0791964</v>
      </c>
      <c r="GV601">
        <v>0.0789491</v>
      </c>
      <c r="GW601">
        <v>0.100389</v>
      </c>
      <c r="GX601">
        <v>0.0845051</v>
      </c>
      <c r="GY601">
        <v>23782.4</v>
      </c>
      <c r="GZ601">
        <v>22480.5</v>
      </c>
      <c r="HA601">
        <v>23096.8</v>
      </c>
      <c r="HB601">
        <v>23765.1</v>
      </c>
      <c r="HC601">
        <v>35412</v>
      </c>
      <c r="HD601">
        <v>36013.8</v>
      </c>
      <c r="HE601">
        <v>41642.6</v>
      </c>
      <c r="HF601">
        <v>42381.2</v>
      </c>
      <c r="HG601">
        <v>1.90863</v>
      </c>
      <c r="HH601">
        <v>1.7966</v>
      </c>
      <c r="HI601">
        <v>0.145901</v>
      </c>
      <c r="HJ601">
        <v>0</v>
      </c>
      <c r="HK601">
        <v>27.644</v>
      </c>
      <c r="HL601">
        <v>999.9</v>
      </c>
      <c r="HM601">
        <v>46.954</v>
      </c>
      <c r="HN601">
        <v>30.454</v>
      </c>
      <c r="HO601">
        <v>22.8449</v>
      </c>
      <c r="HP601">
        <v>53.9815</v>
      </c>
      <c r="HQ601">
        <v>42.8486</v>
      </c>
      <c r="HR601">
        <v>1</v>
      </c>
      <c r="HS601">
        <v>0.0356377</v>
      </c>
      <c r="HT601">
        <v>0.00651144</v>
      </c>
      <c r="HU601">
        <v>20.2169</v>
      </c>
      <c r="HV601">
        <v>5.23226</v>
      </c>
      <c r="HW601">
        <v>11.992</v>
      </c>
      <c r="HX601">
        <v>4.9557</v>
      </c>
      <c r="HY601">
        <v>3.30395</v>
      </c>
      <c r="HZ601">
        <v>999.9</v>
      </c>
      <c r="IA601">
        <v>9999</v>
      </c>
      <c r="IB601">
        <v>9999</v>
      </c>
      <c r="IC601">
        <v>9999</v>
      </c>
      <c r="ID601">
        <v>1.86858</v>
      </c>
      <c r="IE601">
        <v>1.86421</v>
      </c>
      <c r="IF601">
        <v>1.87181</v>
      </c>
      <c r="IG601">
        <v>1.86277</v>
      </c>
      <c r="IH601">
        <v>1.86217</v>
      </c>
      <c r="II601">
        <v>1.86858</v>
      </c>
      <c r="IJ601">
        <v>1.85874</v>
      </c>
      <c r="IK601">
        <v>1.86508</v>
      </c>
      <c r="IL601">
        <v>5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5.53</v>
      </c>
      <c r="IZ601">
        <v>0.3359</v>
      </c>
      <c r="JA601">
        <v>4.24591870636989</v>
      </c>
      <c r="JB601">
        <v>0.00406324532283829</v>
      </c>
      <c r="JC601">
        <v>-1.45373754250553e-06</v>
      </c>
      <c r="JD601">
        <v>2.45784242640463e-10</v>
      </c>
      <c r="JE601">
        <v>0.0444475935836347</v>
      </c>
      <c r="JF601">
        <v>0.00491888386651684</v>
      </c>
      <c r="JG601">
        <v>0.000226889049496401</v>
      </c>
      <c r="JH601">
        <v>4.01595507822366e-06</v>
      </c>
      <c r="JI601">
        <v>-0</v>
      </c>
      <c r="JJ601">
        <v>2035</v>
      </c>
      <c r="JK601">
        <v>2</v>
      </c>
      <c r="JL601">
        <v>30</v>
      </c>
      <c r="JM601">
        <v>187318.8</v>
      </c>
      <c r="JN601">
        <v>187318.7</v>
      </c>
      <c r="JO601">
        <v>0.817871</v>
      </c>
      <c r="JP601">
        <v>2.38281</v>
      </c>
      <c r="JQ601">
        <v>1.4978</v>
      </c>
      <c r="JR601">
        <v>2.32666</v>
      </c>
      <c r="JS601">
        <v>1.54419</v>
      </c>
      <c r="JT601">
        <v>2.35596</v>
      </c>
      <c r="JU601">
        <v>35.8944</v>
      </c>
      <c r="JV601">
        <v>24.1225</v>
      </c>
      <c r="JW601">
        <v>18</v>
      </c>
      <c r="JX601">
        <v>546.8</v>
      </c>
      <c r="JY601">
        <v>419.183</v>
      </c>
      <c r="JZ601">
        <v>26.4138</v>
      </c>
      <c r="KA601">
        <v>27.9762</v>
      </c>
      <c r="KB601">
        <v>29.9999</v>
      </c>
      <c r="KC601">
        <v>27.7419</v>
      </c>
      <c r="KD601">
        <v>27.7539</v>
      </c>
      <c r="KE601">
        <v>16.2824</v>
      </c>
      <c r="KF601">
        <v>29.9241</v>
      </c>
      <c r="KG601">
        <v>45.771</v>
      </c>
      <c r="KH601">
        <v>26.5287</v>
      </c>
      <c r="KI601">
        <v>331.835</v>
      </c>
      <c r="KJ601">
        <v>18.5954</v>
      </c>
      <c r="KK601">
        <v>93.3296</v>
      </c>
      <c r="KL601">
        <v>98.7712</v>
      </c>
    </row>
    <row r="602" spans="1:298">
      <c r="A602">
        <v>586</v>
      </c>
      <c r="B602">
        <v>1758488839.1</v>
      </c>
      <c r="C602">
        <v>19511</v>
      </c>
      <c r="D602" t="s">
        <v>1621</v>
      </c>
      <c r="E602" t="s">
        <v>1622</v>
      </c>
      <c r="F602">
        <v>5</v>
      </c>
      <c r="G602" t="s">
        <v>436</v>
      </c>
      <c r="H602" t="s">
        <v>1610</v>
      </c>
      <c r="I602" t="s">
        <v>438</v>
      </c>
      <c r="J602">
        <v>1758488830.94615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359.3104635671</v>
      </c>
      <c r="AL602">
        <v>361.959509090909</v>
      </c>
      <c r="AM602">
        <v>-2.98431385281391</v>
      </c>
      <c r="AN602">
        <v>63.94</v>
      </c>
      <c r="AO602">
        <f>(AQ602 - AP602 + DZ602*1E3/(8.314*(EB602+273.15)) * AS602/DY602 * AR602) * DY602/(100*DM602) * 1000/(1000 - AQ602)</f>
        <v>0</v>
      </c>
      <c r="AP602">
        <v>18.5755110849216</v>
      </c>
      <c r="AQ602">
        <v>23.7692013986014</v>
      </c>
      <c r="AR602">
        <v>2.58784109853328e-06</v>
      </c>
      <c r="AS602">
        <v>94.9993966536346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4.8</v>
      </c>
      <c r="DN602">
        <v>0.5</v>
      </c>
      <c r="DO602" t="s">
        <v>440</v>
      </c>
      <c r="DP602">
        <v>2</v>
      </c>
      <c r="DQ602" t="b">
        <v>1</v>
      </c>
      <c r="DR602">
        <v>1758488830.94615</v>
      </c>
      <c r="DS602">
        <v>373.528153846154</v>
      </c>
      <c r="DT602">
        <v>367.675769230769</v>
      </c>
      <c r="DU602">
        <v>23.7685076923077</v>
      </c>
      <c r="DV602">
        <v>18.5721769230769</v>
      </c>
      <c r="DW602">
        <v>367.971769230769</v>
      </c>
      <c r="DX602">
        <v>23.4325615384615</v>
      </c>
      <c r="DY602">
        <v>499.990923076923</v>
      </c>
      <c r="DZ602">
        <v>89.8783615384615</v>
      </c>
      <c r="EA602">
        <v>0.0349857692307692</v>
      </c>
      <c r="EB602">
        <v>29.9962230769231</v>
      </c>
      <c r="EC602">
        <v>30.0134923076923</v>
      </c>
      <c r="ED602">
        <v>999.9</v>
      </c>
      <c r="EE602">
        <v>0</v>
      </c>
      <c r="EF602">
        <v>0</v>
      </c>
      <c r="EG602">
        <v>9985.19230769231</v>
      </c>
      <c r="EH602">
        <v>0</v>
      </c>
      <c r="EI602">
        <v>11.6848</v>
      </c>
      <c r="EJ602">
        <v>5.85232538461538</v>
      </c>
      <c r="EK602">
        <v>382.622538461538</v>
      </c>
      <c r="EL602">
        <v>374.633615384615</v>
      </c>
      <c r="EM602">
        <v>5.19634076923077</v>
      </c>
      <c r="EN602">
        <v>367.675769230769</v>
      </c>
      <c r="EO602">
        <v>18.5721769230769</v>
      </c>
      <c r="EP602">
        <v>2.13627538461538</v>
      </c>
      <c r="EQ602">
        <v>1.66923615384615</v>
      </c>
      <c r="ER602">
        <v>18.4922769230769</v>
      </c>
      <c r="ES602">
        <v>14.6132461538462</v>
      </c>
      <c r="ET602">
        <v>1999.99230769231</v>
      </c>
      <c r="EU602">
        <v>0.980006538461539</v>
      </c>
      <c r="EV602">
        <v>0.0199937384615385</v>
      </c>
      <c r="EW602">
        <v>0</v>
      </c>
      <c r="EX602">
        <v>1042.57307692308</v>
      </c>
      <c r="EY602">
        <v>5.00016</v>
      </c>
      <c r="EZ602">
        <v>21510.5153846154</v>
      </c>
      <c r="FA602">
        <v>18234.1538461538</v>
      </c>
      <c r="FB602">
        <v>49.0047692307692</v>
      </c>
      <c r="FC602">
        <v>49.312</v>
      </c>
      <c r="FD602">
        <v>49.375</v>
      </c>
      <c r="FE602">
        <v>49.0047692307692</v>
      </c>
      <c r="FF602">
        <v>50.812</v>
      </c>
      <c r="FG602">
        <v>1955.10769230769</v>
      </c>
      <c r="FH602">
        <v>39.8884615384615</v>
      </c>
      <c r="FI602">
        <v>0</v>
      </c>
      <c r="FJ602">
        <v>1758488840.6</v>
      </c>
      <c r="FK602">
        <v>0</v>
      </c>
      <c r="FL602">
        <v>1042.60269230769</v>
      </c>
      <c r="FM602">
        <v>9.11487180060326</v>
      </c>
      <c r="FN602">
        <v>180.027350430031</v>
      </c>
      <c r="FO602">
        <v>21512.6538461538</v>
      </c>
      <c r="FP602">
        <v>15</v>
      </c>
      <c r="FQ602">
        <v>0</v>
      </c>
      <c r="FR602" t="s">
        <v>441</v>
      </c>
      <c r="FS602">
        <v>1747249705.1</v>
      </c>
      <c r="FT602">
        <v>1747249711.1</v>
      </c>
      <c r="FU602">
        <v>0</v>
      </c>
      <c r="FV602">
        <v>0.871</v>
      </c>
      <c r="FW602">
        <v>0.066</v>
      </c>
      <c r="FX602">
        <v>5.486</v>
      </c>
      <c r="FY602">
        <v>0.145</v>
      </c>
      <c r="FZ602">
        <v>420</v>
      </c>
      <c r="GA602">
        <v>16</v>
      </c>
      <c r="GB602">
        <v>0.27</v>
      </c>
      <c r="GC602">
        <v>0.16</v>
      </c>
      <c r="GD602">
        <v>3.75639980952381</v>
      </c>
      <c r="GE602">
        <v>37.1120792727273</v>
      </c>
      <c r="GF602">
        <v>3.95664829708257</v>
      </c>
      <c r="GG602">
        <v>0</v>
      </c>
      <c r="GH602">
        <v>1042.10676470588</v>
      </c>
      <c r="GI602">
        <v>8.33170358775428</v>
      </c>
      <c r="GJ602">
        <v>0.839918485499478</v>
      </c>
      <c r="GK602">
        <v>-1</v>
      </c>
      <c r="GL602">
        <v>5.19835714285714</v>
      </c>
      <c r="GM602">
        <v>-0.0508768831168804</v>
      </c>
      <c r="GN602">
        <v>0.00558477534429624</v>
      </c>
      <c r="GO602">
        <v>1</v>
      </c>
      <c r="GP602">
        <v>1</v>
      </c>
      <c r="GQ602">
        <v>2</v>
      </c>
      <c r="GR602" t="s">
        <v>448</v>
      </c>
      <c r="GS602">
        <v>3.1251</v>
      </c>
      <c r="GT602">
        <v>2.66054</v>
      </c>
      <c r="GU602">
        <v>0.0766131</v>
      </c>
      <c r="GV602">
        <v>0.0758302</v>
      </c>
      <c r="GW602">
        <v>0.100411</v>
      </c>
      <c r="GX602">
        <v>0.0845114</v>
      </c>
      <c r="GY602">
        <v>23849.1</v>
      </c>
      <c r="GZ602">
        <v>22556.5</v>
      </c>
      <c r="HA602">
        <v>23096.7</v>
      </c>
      <c r="HB602">
        <v>23765</v>
      </c>
      <c r="HC602">
        <v>35410.7</v>
      </c>
      <c r="HD602">
        <v>36013.2</v>
      </c>
      <c r="HE602">
        <v>41642.3</v>
      </c>
      <c r="HF602">
        <v>42381</v>
      </c>
      <c r="HG602">
        <v>1.909</v>
      </c>
      <c r="HH602">
        <v>1.7961</v>
      </c>
      <c r="HI602">
        <v>0.146236</v>
      </c>
      <c r="HJ602">
        <v>0</v>
      </c>
      <c r="HK602">
        <v>27.6463</v>
      </c>
      <c r="HL602">
        <v>999.9</v>
      </c>
      <c r="HM602">
        <v>46.93</v>
      </c>
      <c r="HN602">
        <v>30.464</v>
      </c>
      <c r="HO602">
        <v>22.8451</v>
      </c>
      <c r="HP602">
        <v>54.3215</v>
      </c>
      <c r="HQ602">
        <v>42.7724</v>
      </c>
      <c r="HR602">
        <v>1</v>
      </c>
      <c r="HS602">
        <v>0.0358028</v>
      </c>
      <c r="HT602">
        <v>0.521604</v>
      </c>
      <c r="HU602">
        <v>20.2165</v>
      </c>
      <c r="HV602">
        <v>5.23226</v>
      </c>
      <c r="HW602">
        <v>11.992</v>
      </c>
      <c r="HX602">
        <v>4.95565</v>
      </c>
      <c r="HY602">
        <v>3.3039</v>
      </c>
      <c r="HZ602">
        <v>999.9</v>
      </c>
      <c r="IA602">
        <v>9999</v>
      </c>
      <c r="IB602">
        <v>9999</v>
      </c>
      <c r="IC602">
        <v>9999</v>
      </c>
      <c r="ID602">
        <v>1.86856</v>
      </c>
      <c r="IE602">
        <v>1.86421</v>
      </c>
      <c r="IF602">
        <v>1.8718</v>
      </c>
      <c r="IG602">
        <v>1.86278</v>
      </c>
      <c r="IH602">
        <v>1.86217</v>
      </c>
      <c r="II602">
        <v>1.86859</v>
      </c>
      <c r="IJ602">
        <v>1.85876</v>
      </c>
      <c r="IK602">
        <v>1.86509</v>
      </c>
      <c r="IL602">
        <v>5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5.484</v>
      </c>
      <c r="IZ602">
        <v>0.3361</v>
      </c>
      <c r="JA602">
        <v>4.24591870636989</v>
      </c>
      <c r="JB602">
        <v>0.00406324532283829</v>
      </c>
      <c r="JC602">
        <v>-1.45373754250553e-06</v>
      </c>
      <c r="JD602">
        <v>2.45784242640463e-10</v>
      </c>
      <c r="JE602">
        <v>0.0444475935836347</v>
      </c>
      <c r="JF602">
        <v>0.00491888386651684</v>
      </c>
      <c r="JG602">
        <v>0.000226889049496401</v>
      </c>
      <c r="JH602">
        <v>4.01595507822366e-06</v>
      </c>
      <c r="JI602">
        <v>-0</v>
      </c>
      <c r="JJ602">
        <v>2035</v>
      </c>
      <c r="JK602">
        <v>2</v>
      </c>
      <c r="JL602">
        <v>30</v>
      </c>
      <c r="JM602">
        <v>187318.9</v>
      </c>
      <c r="JN602">
        <v>187318.8</v>
      </c>
      <c r="JO602">
        <v>0.777588</v>
      </c>
      <c r="JP602">
        <v>2.39868</v>
      </c>
      <c r="JQ602">
        <v>1.49902</v>
      </c>
      <c r="JR602">
        <v>2.32666</v>
      </c>
      <c r="JS602">
        <v>1.54419</v>
      </c>
      <c r="JT602">
        <v>2.27051</v>
      </c>
      <c r="JU602">
        <v>35.9178</v>
      </c>
      <c r="JV602">
        <v>24.1138</v>
      </c>
      <c r="JW602">
        <v>18</v>
      </c>
      <c r="JX602">
        <v>547.084</v>
      </c>
      <c r="JY602">
        <v>418.923</v>
      </c>
      <c r="JZ602">
        <v>26.5154</v>
      </c>
      <c r="KA602">
        <v>27.981</v>
      </c>
      <c r="KB602">
        <v>30.0002</v>
      </c>
      <c r="KC602">
        <v>27.7466</v>
      </c>
      <c r="KD602">
        <v>27.758</v>
      </c>
      <c r="KE602">
        <v>15.5987</v>
      </c>
      <c r="KF602">
        <v>29.9241</v>
      </c>
      <c r="KG602">
        <v>45.3991</v>
      </c>
      <c r="KH602">
        <v>26.4901</v>
      </c>
      <c r="KI602">
        <v>318.276</v>
      </c>
      <c r="KJ602">
        <v>18.516</v>
      </c>
      <c r="KK602">
        <v>93.3291</v>
      </c>
      <c r="KL602">
        <v>98.7709</v>
      </c>
    </row>
    <row r="603" spans="1:298">
      <c r="A603">
        <v>587</v>
      </c>
      <c r="B603">
        <v>1758488844.1</v>
      </c>
      <c r="C603">
        <v>19516</v>
      </c>
      <c r="D603" t="s">
        <v>1623</v>
      </c>
      <c r="E603" t="s">
        <v>1624</v>
      </c>
      <c r="F603">
        <v>5</v>
      </c>
      <c r="G603" t="s">
        <v>436</v>
      </c>
      <c r="H603" t="s">
        <v>1610</v>
      </c>
      <c r="I603" t="s">
        <v>438</v>
      </c>
      <c r="J603">
        <v>1758488835.94615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341.160740162771</v>
      </c>
      <c r="AL603">
        <v>345.391709090909</v>
      </c>
      <c r="AM603">
        <v>-3.35156623376628</v>
      </c>
      <c r="AN603">
        <v>63.94</v>
      </c>
      <c r="AO603">
        <f>(AQ603 - AP603 + DZ603*1E3/(8.314*(EB603+273.15)) * AS603/DY603 * AR603) * DY603/(100*DM603) * 1000/(1000 - AQ603)</f>
        <v>0</v>
      </c>
      <c r="AP603">
        <v>18.5751698148032</v>
      </c>
      <c r="AQ603">
        <v>23.7704734265734</v>
      </c>
      <c r="AR603">
        <v>4.83057398505547e-06</v>
      </c>
      <c r="AS603">
        <v>94.9993966536346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4.8</v>
      </c>
      <c r="DN603">
        <v>0.5</v>
      </c>
      <c r="DO603" t="s">
        <v>440</v>
      </c>
      <c r="DP603">
        <v>2</v>
      </c>
      <c r="DQ603" t="b">
        <v>1</v>
      </c>
      <c r="DR603">
        <v>1758488835.94615</v>
      </c>
      <c r="DS603">
        <v>359.182230769231</v>
      </c>
      <c r="DT603">
        <v>351.341538461538</v>
      </c>
      <c r="DU603">
        <v>23.7684615384615</v>
      </c>
      <c r="DV603">
        <v>18.5719692307692</v>
      </c>
      <c r="DW603">
        <v>353.670384615385</v>
      </c>
      <c r="DX603">
        <v>23.4325076923077</v>
      </c>
      <c r="DY603">
        <v>499.990769230769</v>
      </c>
      <c r="DZ603">
        <v>89.8785923076923</v>
      </c>
      <c r="EA603">
        <v>0.0350394615384615</v>
      </c>
      <c r="EB603">
        <v>29.9941923076923</v>
      </c>
      <c r="EC603">
        <v>30.0143230769231</v>
      </c>
      <c r="ED603">
        <v>999.9</v>
      </c>
      <c r="EE603">
        <v>0</v>
      </c>
      <c r="EF603">
        <v>0</v>
      </c>
      <c r="EG603">
        <v>9989.85769230769</v>
      </c>
      <c r="EH603">
        <v>0</v>
      </c>
      <c r="EI603">
        <v>11.6848</v>
      </c>
      <c r="EJ603">
        <v>7.84071692307692</v>
      </c>
      <c r="EK603">
        <v>367.927230769231</v>
      </c>
      <c r="EL603">
        <v>357.990153846154</v>
      </c>
      <c r="EM603">
        <v>5.19649384615385</v>
      </c>
      <c r="EN603">
        <v>351.341538461538</v>
      </c>
      <c r="EO603">
        <v>18.5719692307692</v>
      </c>
      <c r="EP603">
        <v>2.13627615384615</v>
      </c>
      <c r="EQ603">
        <v>1.66922230769231</v>
      </c>
      <c r="ER603">
        <v>18.4922846153846</v>
      </c>
      <c r="ES603">
        <v>14.6131230769231</v>
      </c>
      <c r="ET603">
        <v>1999.99230769231</v>
      </c>
      <c r="EU603">
        <v>0.980006538461538</v>
      </c>
      <c r="EV603">
        <v>0.0199937384615385</v>
      </c>
      <c r="EW603">
        <v>0</v>
      </c>
      <c r="EX603">
        <v>1043.32692307692</v>
      </c>
      <c r="EY603">
        <v>5.00016</v>
      </c>
      <c r="EZ603">
        <v>21527.0692307692</v>
      </c>
      <c r="FA603">
        <v>18234.1538461538</v>
      </c>
      <c r="FB603">
        <v>49</v>
      </c>
      <c r="FC603">
        <v>49.312</v>
      </c>
      <c r="FD603">
        <v>49.375</v>
      </c>
      <c r="FE603">
        <v>49.0047692307692</v>
      </c>
      <c r="FF603">
        <v>50.812</v>
      </c>
      <c r="FG603">
        <v>1955.10769230769</v>
      </c>
      <c r="FH603">
        <v>39.8884615384615</v>
      </c>
      <c r="FI603">
        <v>0</v>
      </c>
      <c r="FJ603">
        <v>1758488845.4</v>
      </c>
      <c r="FK603">
        <v>0</v>
      </c>
      <c r="FL603">
        <v>1043.395</v>
      </c>
      <c r="FM603">
        <v>11.1011965971733</v>
      </c>
      <c r="FN603">
        <v>209.972649618514</v>
      </c>
      <c r="FO603">
        <v>21528.5730769231</v>
      </c>
      <c r="FP603">
        <v>15</v>
      </c>
      <c r="FQ603">
        <v>0</v>
      </c>
      <c r="FR603" t="s">
        <v>441</v>
      </c>
      <c r="FS603">
        <v>1747249705.1</v>
      </c>
      <c r="FT603">
        <v>1747249711.1</v>
      </c>
      <c r="FU603">
        <v>0</v>
      </c>
      <c r="FV603">
        <v>0.871</v>
      </c>
      <c r="FW603">
        <v>0.066</v>
      </c>
      <c r="FX603">
        <v>5.486</v>
      </c>
      <c r="FY603">
        <v>0.145</v>
      </c>
      <c r="FZ603">
        <v>420</v>
      </c>
      <c r="GA603">
        <v>16</v>
      </c>
      <c r="GB603">
        <v>0.27</v>
      </c>
      <c r="GC603">
        <v>0.16</v>
      </c>
      <c r="GD603">
        <v>6.9395265</v>
      </c>
      <c r="GE603">
        <v>23.2940115789474</v>
      </c>
      <c r="GF603">
        <v>2.26323685585772</v>
      </c>
      <c r="GG603">
        <v>0</v>
      </c>
      <c r="GH603">
        <v>1042.925</v>
      </c>
      <c r="GI603">
        <v>9.83728037215715</v>
      </c>
      <c r="GJ603">
        <v>0.985188097895668</v>
      </c>
      <c r="GK603">
        <v>-1</v>
      </c>
      <c r="GL603">
        <v>5.197376</v>
      </c>
      <c r="GM603">
        <v>-0.0034177443609005</v>
      </c>
      <c r="GN603">
        <v>0.0061016927159601</v>
      </c>
      <c r="GO603">
        <v>1</v>
      </c>
      <c r="GP603">
        <v>1</v>
      </c>
      <c r="GQ603">
        <v>2</v>
      </c>
      <c r="GR603" t="s">
        <v>448</v>
      </c>
      <c r="GS603">
        <v>3.12484</v>
      </c>
      <c r="GT603">
        <v>2.66009</v>
      </c>
      <c r="GU603">
        <v>0.073724</v>
      </c>
      <c r="GV603">
        <v>0.0729021</v>
      </c>
      <c r="GW603">
        <v>0.100386</v>
      </c>
      <c r="GX603">
        <v>0.0843848</v>
      </c>
      <c r="GY603">
        <v>23923.1</v>
      </c>
      <c r="GZ603">
        <v>22627.7</v>
      </c>
      <c r="HA603">
        <v>23096.2</v>
      </c>
      <c r="HB603">
        <v>23764.9</v>
      </c>
      <c r="HC603">
        <v>35410.8</v>
      </c>
      <c r="HD603">
        <v>36017.6</v>
      </c>
      <c r="HE603">
        <v>41641.6</v>
      </c>
      <c r="HF603">
        <v>42380.5</v>
      </c>
      <c r="HG603">
        <v>1.90855</v>
      </c>
      <c r="HH603">
        <v>1.79622</v>
      </c>
      <c r="HI603">
        <v>0.144422</v>
      </c>
      <c r="HJ603">
        <v>0</v>
      </c>
      <c r="HK603">
        <v>27.6487</v>
      </c>
      <c r="HL603">
        <v>999.9</v>
      </c>
      <c r="HM603">
        <v>46.93</v>
      </c>
      <c r="HN603">
        <v>30.464</v>
      </c>
      <c r="HO603">
        <v>22.8464</v>
      </c>
      <c r="HP603">
        <v>54.0615</v>
      </c>
      <c r="HQ603">
        <v>42.9607</v>
      </c>
      <c r="HR603">
        <v>1</v>
      </c>
      <c r="HS603">
        <v>0.036593</v>
      </c>
      <c r="HT603">
        <v>0.713347</v>
      </c>
      <c r="HU603">
        <v>20.2157</v>
      </c>
      <c r="HV603">
        <v>5.23241</v>
      </c>
      <c r="HW603">
        <v>11.992</v>
      </c>
      <c r="HX603">
        <v>4.9556</v>
      </c>
      <c r="HY603">
        <v>3.30393</v>
      </c>
      <c r="HZ603">
        <v>999.9</v>
      </c>
      <c r="IA603">
        <v>9999</v>
      </c>
      <c r="IB603">
        <v>9999</v>
      </c>
      <c r="IC603">
        <v>9999</v>
      </c>
      <c r="ID603">
        <v>1.86854</v>
      </c>
      <c r="IE603">
        <v>1.8642</v>
      </c>
      <c r="IF603">
        <v>1.8718</v>
      </c>
      <c r="IG603">
        <v>1.86278</v>
      </c>
      <c r="IH603">
        <v>1.86217</v>
      </c>
      <c r="II603">
        <v>1.86858</v>
      </c>
      <c r="IJ603">
        <v>1.85874</v>
      </c>
      <c r="IK603">
        <v>1.86508</v>
      </c>
      <c r="IL603">
        <v>5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5.433</v>
      </c>
      <c r="IZ603">
        <v>0.3358</v>
      </c>
      <c r="JA603">
        <v>4.24591870636989</v>
      </c>
      <c r="JB603">
        <v>0.00406324532283829</v>
      </c>
      <c r="JC603">
        <v>-1.45373754250553e-06</v>
      </c>
      <c r="JD603">
        <v>2.45784242640463e-10</v>
      </c>
      <c r="JE603">
        <v>0.0444475935836347</v>
      </c>
      <c r="JF603">
        <v>0.00491888386651684</v>
      </c>
      <c r="JG603">
        <v>0.000226889049496401</v>
      </c>
      <c r="JH603">
        <v>4.01595507822366e-06</v>
      </c>
      <c r="JI603">
        <v>-0</v>
      </c>
      <c r="JJ603">
        <v>2035</v>
      </c>
      <c r="JK603">
        <v>2</v>
      </c>
      <c r="JL603">
        <v>30</v>
      </c>
      <c r="JM603">
        <v>187319</v>
      </c>
      <c r="JN603">
        <v>187318.9</v>
      </c>
      <c r="JO603">
        <v>0.749512</v>
      </c>
      <c r="JP603">
        <v>2.38525</v>
      </c>
      <c r="JQ603">
        <v>1.4978</v>
      </c>
      <c r="JR603">
        <v>2.32666</v>
      </c>
      <c r="JS603">
        <v>1.54419</v>
      </c>
      <c r="JT603">
        <v>2.36328</v>
      </c>
      <c r="JU603">
        <v>35.8944</v>
      </c>
      <c r="JV603">
        <v>24.1225</v>
      </c>
      <c r="JW603">
        <v>18</v>
      </c>
      <c r="JX603">
        <v>546.832</v>
      </c>
      <c r="JY603">
        <v>419.034</v>
      </c>
      <c r="JZ603">
        <v>26.4935</v>
      </c>
      <c r="KA603">
        <v>27.9858</v>
      </c>
      <c r="KB603">
        <v>30.0005</v>
      </c>
      <c r="KC603">
        <v>27.7513</v>
      </c>
      <c r="KD603">
        <v>27.7632</v>
      </c>
      <c r="KE603">
        <v>14.9092</v>
      </c>
      <c r="KF603">
        <v>29.9241</v>
      </c>
      <c r="KG603">
        <v>45.3991</v>
      </c>
      <c r="KH603">
        <v>26.4571</v>
      </c>
      <c r="KI603">
        <v>297.979</v>
      </c>
      <c r="KJ603">
        <v>18.5119</v>
      </c>
      <c r="KK603">
        <v>93.3273</v>
      </c>
      <c r="KL603">
        <v>98.7699</v>
      </c>
    </row>
    <row r="604" spans="1:298">
      <c r="A604">
        <v>588</v>
      </c>
      <c r="B604">
        <v>1758488849.1</v>
      </c>
      <c r="C604">
        <v>19521</v>
      </c>
      <c r="D604" t="s">
        <v>1625</v>
      </c>
      <c r="E604" t="s">
        <v>1626</v>
      </c>
      <c r="F604">
        <v>5</v>
      </c>
      <c r="G604" t="s">
        <v>436</v>
      </c>
      <c r="H604" t="s">
        <v>1610</v>
      </c>
      <c r="I604" t="s">
        <v>438</v>
      </c>
      <c r="J604">
        <v>1758488840.94615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324.906555844156</v>
      </c>
      <c r="AL604">
        <v>329.458715151515</v>
      </c>
      <c r="AM604">
        <v>-3.17304848484853</v>
      </c>
      <c r="AN604">
        <v>63.94</v>
      </c>
      <c r="AO604">
        <f>(AQ604 - AP604 + DZ604*1E3/(8.314*(EB604+273.15)) * AS604/DY604 * AR604) * DY604/(100*DM604) * 1000/(1000 - AQ604)</f>
        <v>0</v>
      </c>
      <c r="AP604">
        <v>18.5329436152418</v>
      </c>
      <c r="AQ604">
        <v>23.7429181818182</v>
      </c>
      <c r="AR604">
        <v>-3.89486345893491e-05</v>
      </c>
      <c r="AS604">
        <v>94.9993966536346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4.8</v>
      </c>
      <c r="DN604">
        <v>0.5</v>
      </c>
      <c r="DO604" t="s">
        <v>440</v>
      </c>
      <c r="DP604">
        <v>2</v>
      </c>
      <c r="DQ604" t="b">
        <v>1</v>
      </c>
      <c r="DR604">
        <v>1758488840.94615</v>
      </c>
      <c r="DS604">
        <v>344.023846153846</v>
      </c>
      <c r="DT604">
        <v>334.913230769231</v>
      </c>
      <c r="DU604">
        <v>23.7637307692308</v>
      </c>
      <c r="DV604">
        <v>18.5571615384615</v>
      </c>
      <c r="DW604">
        <v>338.559538461538</v>
      </c>
      <c r="DX604">
        <v>23.4278692307692</v>
      </c>
      <c r="DY604">
        <v>499.965076923077</v>
      </c>
      <c r="DZ604">
        <v>89.8783538461538</v>
      </c>
      <c r="EA604">
        <v>0.0349756615384615</v>
      </c>
      <c r="EB604">
        <v>29.9922076923077</v>
      </c>
      <c r="EC604">
        <v>30.0189461538462</v>
      </c>
      <c r="ED604">
        <v>999.9</v>
      </c>
      <c r="EE604">
        <v>0</v>
      </c>
      <c r="EF604">
        <v>0</v>
      </c>
      <c r="EG604">
        <v>9999.33</v>
      </c>
      <c r="EH604">
        <v>0</v>
      </c>
      <c r="EI604">
        <v>11.6848</v>
      </c>
      <c r="EJ604">
        <v>9.11070076923077</v>
      </c>
      <c r="EK604">
        <v>352.398230769231</v>
      </c>
      <c r="EL604">
        <v>341.246076923077</v>
      </c>
      <c r="EM604">
        <v>5.20657307692308</v>
      </c>
      <c r="EN604">
        <v>334.913230769231</v>
      </c>
      <c r="EO604">
        <v>18.5571615384615</v>
      </c>
      <c r="EP604">
        <v>2.13584461538462</v>
      </c>
      <c r="EQ604">
        <v>1.66788692307692</v>
      </c>
      <c r="ER604">
        <v>18.4890538461538</v>
      </c>
      <c r="ES604">
        <v>14.6007230769231</v>
      </c>
      <c r="ET604">
        <v>1999.99</v>
      </c>
      <c r="EU604">
        <v>0.980006538461538</v>
      </c>
      <c r="EV604">
        <v>0.0199937384615385</v>
      </c>
      <c r="EW604">
        <v>0</v>
      </c>
      <c r="EX604">
        <v>1044.30230769231</v>
      </c>
      <c r="EY604">
        <v>5.00016</v>
      </c>
      <c r="EZ604">
        <v>21545.4846153846</v>
      </c>
      <c r="FA604">
        <v>18234.1384615385</v>
      </c>
      <c r="FB604">
        <v>49.0047692307692</v>
      </c>
      <c r="FC604">
        <v>49.312</v>
      </c>
      <c r="FD604">
        <v>49.375</v>
      </c>
      <c r="FE604">
        <v>49.0047692307692</v>
      </c>
      <c r="FF604">
        <v>50.812</v>
      </c>
      <c r="FG604">
        <v>1955.10538461538</v>
      </c>
      <c r="FH604">
        <v>39.8884615384615</v>
      </c>
      <c r="FI604">
        <v>0</v>
      </c>
      <c r="FJ604">
        <v>1758488850.8</v>
      </c>
      <c r="FK604">
        <v>0</v>
      </c>
      <c r="FL604">
        <v>1044.5272</v>
      </c>
      <c r="FM604">
        <v>12.3715384848636</v>
      </c>
      <c r="FN604">
        <v>255.176923346446</v>
      </c>
      <c r="FO604">
        <v>21550.208</v>
      </c>
      <c r="FP604">
        <v>15</v>
      </c>
      <c r="FQ604">
        <v>0</v>
      </c>
      <c r="FR604" t="s">
        <v>441</v>
      </c>
      <c r="FS604">
        <v>1747249705.1</v>
      </c>
      <c r="FT604">
        <v>1747249711.1</v>
      </c>
      <c r="FU604">
        <v>0</v>
      </c>
      <c r="FV604">
        <v>0.871</v>
      </c>
      <c r="FW604">
        <v>0.066</v>
      </c>
      <c r="FX604">
        <v>5.486</v>
      </c>
      <c r="FY604">
        <v>0.145</v>
      </c>
      <c r="FZ604">
        <v>420</v>
      </c>
      <c r="GA604">
        <v>16</v>
      </c>
      <c r="GB604">
        <v>0.27</v>
      </c>
      <c r="GC604">
        <v>0.16</v>
      </c>
      <c r="GD604">
        <v>8.24891571428571</v>
      </c>
      <c r="GE604">
        <v>17.216445974026</v>
      </c>
      <c r="GF604">
        <v>1.84649015795495</v>
      </c>
      <c r="GG604">
        <v>0</v>
      </c>
      <c r="GH604">
        <v>1043.76323529412</v>
      </c>
      <c r="GI604">
        <v>11.3761650200151</v>
      </c>
      <c r="GJ604">
        <v>1.1374732591252</v>
      </c>
      <c r="GK604">
        <v>-1</v>
      </c>
      <c r="GL604">
        <v>5.20377952380952</v>
      </c>
      <c r="GM604">
        <v>0.113123376623383</v>
      </c>
      <c r="GN604">
        <v>0.0148436590522337</v>
      </c>
      <c r="GO604">
        <v>0</v>
      </c>
      <c r="GP604">
        <v>0</v>
      </c>
      <c r="GQ604">
        <v>2</v>
      </c>
      <c r="GR604" t="s">
        <v>467</v>
      </c>
      <c r="GS604">
        <v>3.12496</v>
      </c>
      <c r="GT604">
        <v>2.66055</v>
      </c>
      <c r="GU604">
        <v>0.0708811</v>
      </c>
      <c r="GV604">
        <v>0.0697682</v>
      </c>
      <c r="GW604">
        <v>0.100304</v>
      </c>
      <c r="GX604">
        <v>0.0843181</v>
      </c>
      <c r="GY604">
        <v>23996.3</v>
      </c>
      <c r="GZ604">
        <v>22703.8</v>
      </c>
      <c r="HA604">
        <v>23096</v>
      </c>
      <c r="HB604">
        <v>23764.5</v>
      </c>
      <c r="HC604">
        <v>35413.6</v>
      </c>
      <c r="HD604">
        <v>36019.3</v>
      </c>
      <c r="HE604">
        <v>41641.3</v>
      </c>
      <c r="HF604">
        <v>42379.8</v>
      </c>
      <c r="HG604">
        <v>1.90867</v>
      </c>
      <c r="HH604">
        <v>1.79587</v>
      </c>
      <c r="HI604">
        <v>0.14561</v>
      </c>
      <c r="HJ604">
        <v>0</v>
      </c>
      <c r="HK604">
        <v>27.6499</v>
      </c>
      <c r="HL604">
        <v>999.9</v>
      </c>
      <c r="HM604">
        <v>46.905</v>
      </c>
      <c r="HN604">
        <v>30.464</v>
      </c>
      <c r="HO604">
        <v>22.8338</v>
      </c>
      <c r="HP604">
        <v>53.8015</v>
      </c>
      <c r="HQ604">
        <v>42.7845</v>
      </c>
      <c r="HR604">
        <v>1</v>
      </c>
      <c r="HS604">
        <v>0.0369207</v>
      </c>
      <c r="HT604">
        <v>0.707843</v>
      </c>
      <c r="HU604">
        <v>20.2158</v>
      </c>
      <c r="HV604">
        <v>5.23271</v>
      </c>
      <c r="HW604">
        <v>11.992</v>
      </c>
      <c r="HX604">
        <v>4.9557</v>
      </c>
      <c r="HY604">
        <v>3.30395</v>
      </c>
      <c r="HZ604">
        <v>999.9</v>
      </c>
      <c r="IA604">
        <v>9999</v>
      </c>
      <c r="IB604">
        <v>9999</v>
      </c>
      <c r="IC604">
        <v>9999</v>
      </c>
      <c r="ID604">
        <v>1.86853</v>
      </c>
      <c r="IE604">
        <v>1.86421</v>
      </c>
      <c r="IF604">
        <v>1.8718</v>
      </c>
      <c r="IG604">
        <v>1.86278</v>
      </c>
      <c r="IH604">
        <v>1.86218</v>
      </c>
      <c r="II604">
        <v>1.86859</v>
      </c>
      <c r="IJ604">
        <v>1.85875</v>
      </c>
      <c r="IK604">
        <v>1.86509</v>
      </c>
      <c r="IL604">
        <v>5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5.383</v>
      </c>
      <c r="IZ604">
        <v>0.3353</v>
      </c>
      <c r="JA604">
        <v>4.24591870636989</v>
      </c>
      <c r="JB604">
        <v>0.00406324532283829</v>
      </c>
      <c r="JC604">
        <v>-1.45373754250553e-06</v>
      </c>
      <c r="JD604">
        <v>2.45784242640463e-10</v>
      </c>
      <c r="JE604">
        <v>0.0444475935836347</v>
      </c>
      <c r="JF604">
        <v>0.00491888386651684</v>
      </c>
      <c r="JG604">
        <v>0.000226889049496401</v>
      </c>
      <c r="JH604">
        <v>4.01595507822366e-06</v>
      </c>
      <c r="JI604">
        <v>-0</v>
      </c>
      <c r="JJ604">
        <v>2035</v>
      </c>
      <c r="JK604">
        <v>2</v>
      </c>
      <c r="JL604">
        <v>30</v>
      </c>
      <c r="JM604">
        <v>187319.1</v>
      </c>
      <c r="JN604">
        <v>187319</v>
      </c>
      <c r="JO604">
        <v>0.709229</v>
      </c>
      <c r="JP604">
        <v>2.39746</v>
      </c>
      <c r="JQ604">
        <v>1.49902</v>
      </c>
      <c r="JR604">
        <v>2.32666</v>
      </c>
      <c r="JS604">
        <v>1.54419</v>
      </c>
      <c r="JT604">
        <v>2.31567</v>
      </c>
      <c r="JU604">
        <v>35.8944</v>
      </c>
      <c r="JV604">
        <v>24.1225</v>
      </c>
      <c r="JW604">
        <v>18</v>
      </c>
      <c r="JX604">
        <v>546.953</v>
      </c>
      <c r="JY604">
        <v>418.861</v>
      </c>
      <c r="JZ604">
        <v>26.4637</v>
      </c>
      <c r="KA604">
        <v>27.9906</v>
      </c>
      <c r="KB604">
        <v>30.0005</v>
      </c>
      <c r="KC604">
        <v>27.756</v>
      </c>
      <c r="KD604">
        <v>27.7673</v>
      </c>
      <c r="KE604">
        <v>14.2312</v>
      </c>
      <c r="KF604">
        <v>29.9241</v>
      </c>
      <c r="KG604">
        <v>45.3991</v>
      </c>
      <c r="KH604">
        <v>26.4504</v>
      </c>
      <c r="KI604">
        <v>284.529</v>
      </c>
      <c r="KJ604">
        <v>18.5202</v>
      </c>
      <c r="KK604">
        <v>93.3266</v>
      </c>
      <c r="KL604">
        <v>98.7682</v>
      </c>
    </row>
    <row r="605" spans="1:298">
      <c r="A605">
        <v>589</v>
      </c>
      <c r="B605">
        <v>1758488854.1</v>
      </c>
      <c r="C605">
        <v>19526</v>
      </c>
      <c r="D605" t="s">
        <v>1627</v>
      </c>
      <c r="E605" t="s">
        <v>1628</v>
      </c>
      <c r="F605">
        <v>5</v>
      </c>
      <c r="G605" t="s">
        <v>436</v>
      </c>
      <c r="H605" t="s">
        <v>1610</v>
      </c>
      <c r="I605" t="s">
        <v>438</v>
      </c>
      <c r="J605">
        <v>1758488845.94615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307.149244024242</v>
      </c>
      <c r="AL605">
        <v>312.622745454545</v>
      </c>
      <c r="AM605">
        <v>-3.38510735930741</v>
      </c>
      <c r="AN605">
        <v>63.94</v>
      </c>
      <c r="AO605">
        <f>(AQ605 - AP605 + DZ605*1E3/(8.314*(EB605+273.15)) * AS605/DY605 * AR605) * DY605/(100*DM605) * 1000/(1000 - AQ605)</f>
        <v>0</v>
      </c>
      <c r="AP605">
        <v>18.5181348300144</v>
      </c>
      <c r="AQ605">
        <v>23.7223566433567</v>
      </c>
      <c r="AR605">
        <v>-0.00305701141993971</v>
      </c>
      <c r="AS605">
        <v>94.9993966536346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4.8</v>
      </c>
      <c r="DN605">
        <v>0.5</v>
      </c>
      <c r="DO605" t="s">
        <v>440</v>
      </c>
      <c r="DP605">
        <v>2</v>
      </c>
      <c r="DQ605" t="b">
        <v>1</v>
      </c>
      <c r="DR605">
        <v>1758488845.94615</v>
      </c>
      <c r="DS605">
        <v>328.273230769231</v>
      </c>
      <c r="DT605">
        <v>317.886769230769</v>
      </c>
      <c r="DU605">
        <v>23.752</v>
      </c>
      <c r="DV605">
        <v>18.5397153846154</v>
      </c>
      <c r="DW605">
        <v>322.858769230769</v>
      </c>
      <c r="DX605">
        <v>23.4163846153846</v>
      </c>
      <c r="DY605">
        <v>500.001538461538</v>
      </c>
      <c r="DZ605">
        <v>89.8785153846154</v>
      </c>
      <c r="EA605">
        <v>0.0349370153846154</v>
      </c>
      <c r="EB605">
        <v>29.9947230769231</v>
      </c>
      <c r="EC605">
        <v>30.0097461538462</v>
      </c>
      <c r="ED605">
        <v>999.9</v>
      </c>
      <c r="EE605">
        <v>0</v>
      </c>
      <c r="EF605">
        <v>0</v>
      </c>
      <c r="EG605">
        <v>9993.89769230769</v>
      </c>
      <c r="EH605">
        <v>0</v>
      </c>
      <c r="EI605">
        <v>11.6848</v>
      </c>
      <c r="EJ605">
        <v>10.3863930769231</v>
      </c>
      <c r="EK605">
        <v>336.260307692308</v>
      </c>
      <c r="EL605">
        <v>323.892</v>
      </c>
      <c r="EM605">
        <v>5.21226692307692</v>
      </c>
      <c r="EN605">
        <v>317.886769230769</v>
      </c>
      <c r="EO605">
        <v>18.5397153846154</v>
      </c>
      <c r="EP605">
        <v>2.13479307692308</v>
      </c>
      <c r="EQ605">
        <v>1.66632307692308</v>
      </c>
      <c r="ER605">
        <v>18.4811923076923</v>
      </c>
      <c r="ES605">
        <v>14.5862</v>
      </c>
      <c r="ET605">
        <v>2000.00461538462</v>
      </c>
      <c r="EU605">
        <v>0.980008</v>
      </c>
      <c r="EV605">
        <v>0.0199924</v>
      </c>
      <c r="EW605">
        <v>0</v>
      </c>
      <c r="EX605">
        <v>1045.39692307692</v>
      </c>
      <c r="EY605">
        <v>5.00016</v>
      </c>
      <c r="EZ605">
        <v>21567.3615384615</v>
      </c>
      <c r="FA605">
        <v>18234.2846153846</v>
      </c>
      <c r="FB605">
        <v>49.0047692307692</v>
      </c>
      <c r="FC605">
        <v>49.312</v>
      </c>
      <c r="FD605">
        <v>49.375</v>
      </c>
      <c r="FE605">
        <v>49.0095384615385</v>
      </c>
      <c r="FF605">
        <v>50.812</v>
      </c>
      <c r="FG605">
        <v>1955.12461538462</v>
      </c>
      <c r="FH605">
        <v>39.8853846153846</v>
      </c>
      <c r="FI605">
        <v>0</v>
      </c>
      <c r="FJ605">
        <v>1758488855.6</v>
      </c>
      <c r="FK605">
        <v>0</v>
      </c>
      <c r="FL605">
        <v>1045.6004</v>
      </c>
      <c r="FM605">
        <v>14.1676923409746</v>
      </c>
      <c r="FN605">
        <v>277.761538872255</v>
      </c>
      <c r="FO605">
        <v>21571.712</v>
      </c>
      <c r="FP605">
        <v>15</v>
      </c>
      <c r="FQ605">
        <v>0</v>
      </c>
      <c r="FR605" t="s">
        <v>441</v>
      </c>
      <c r="FS605">
        <v>1747249705.1</v>
      </c>
      <c r="FT605">
        <v>1747249711.1</v>
      </c>
      <c r="FU605">
        <v>0</v>
      </c>
      <c r="FV605">
        <v>0.871</v>
      </c>
      <c r="FW605">
        <v>0.066</v>
      </c>
      <c r="FX605">
        <v>5.486</v>
      </c>
      <c r="FY605">
        <v>0.145</v>
      </c>
      <c r="FZ605">
        <v>420</v>
      </c>
      <c r="GA605">
        <v>16</v>
      </c>
      <c r="GB605">
        <v>0.27</v>
      </c>
      <c r="GC605">
        <v>0.16</v>
      </c>
      <c r="GD605">
        <v>9.76065</v>
      </c>
      <c r="GE605">
        <v>13.4353209022556</v>
      </c>
      <c r="GF605">
        <v>1.42844320782802</v>
      </c>
      <c r="GG605">
        <v>0</v>
      </c>
      <c r="GH605">
        <v>1044.75617647059</v>
      </c>
      <c r="GI605">
        <v>13.2160427738513</v>
      </c>
      <c r="GJ605">
        <v>1.31615977643045</v>
      </c>
      <c r="GK605">
        <v>-1</v>
      </c>
      <c r="GL605">
        <v>5.2079525</v>
      </c>
      <c r="GM605">
        <v>0.100015488721815</v>
      </c>
      <c r="GN605">
        <v>0.0145496635270374</v>
      </c>
      <c r="GO605">
        <v>0</v>
      </c>
      <c r="GP605">
        <v>0</v>
      </c>
      <c r="GQ605">
        <v>2</v>
      </c>
      <c r="GR605" t="s">
        <v>467</v>
      </c>
      <c r="GS605">
        <v>3.12488</v>
      </c>
      <c r="GT605">
        <v>2.66044</v>
      </c>
      <c r="GU605">
        <v>0.067844</v>
      </c>
      <c r="GV605">
        <v>0.0667963</v>
      </c>
      <c r="GW605">
        <v>0.100254</v>
      </c>
      <c r="GX605">
        <v>0.0843177</v>
      </c>
      <c r="GY605">
        <v>24074.1</v>
      </c>
      <c r="GZ605">
        <v>22775.9</v>
      </c>
      <c r="HA605">
        <v>23095.4</v>
      </c>
      <c r="HB605">
        <v>23764.1</v>
      </c>
      <c r="HC605">
        <v>35414.7</v>
      </c>
      <c r="HD605">
        <v>36018.6</v>
      </c>
      <c r="HE605">
        <v>41640.6</v>
      </c>
      <c r="HF605">
        <v>42379.3</v>
      </c>
      <c r="HG605">
        <v>1.90865</v>
      </c>
      <c r="HH605">
        <v>1.79573</v>
      </c>
      <c r="HI605">
        <v>0.141587</v>
      </c>
      <c r="HJ605">
        <v>0</v>
      </c>
      <c r="HK605">
        <v>27.6522</v>
      </c>
      <c r="HL605">
        <v>999.9</v>
      </c>
      <c r="HM605">
        <v>46.881</v>
      </c>
      <c r="HN605">
        <v>30.464</v>
      </c>
      <c r="HO605">
        <v>22.8202</v>
      </c>
      <c r="HP605">
        <v>54.0215</v>
      </c>
      <c r="HQ605">
        <v>42.9247</v>
      </c>
      <c r="HR605">
        <v>1</v>
      </c>
      <c r="HS605">
        <v>0.037312</v>
      </c>
      <c r="HT605">
        <v>0.74003</v>
      </c>
      <c r="HU605">
        <v>20.2155</v>
      </c>
      <c r="HV605">
        <v>5.23241</v>
      </c>
      <c r="HW605">
        <v>11.992</v>
      </c>
      <c r="HX605">
        <v>4.95565</v>
      </c>
      <c r="HY605">
        <v>3.30395</v>
      </c>
      <c r="HZ605">
        <v>999.9</v>
      </c>
      <c r="IA605">
        <v>9999</v>
      </c>
      <c r="IB605">
        <v>9999</v>
      </c>
      <c r="IC605">
        <v>9999</v>
      </c>
      <c r="ID605">
        <v>1.86857</v>
      </c>
      <c r="IE605">
        <v>1.86425</v>
      </c>
      <c r="IF605">
        <v>1.8718</v>
      </c>
      <c r="IG605">
        <v>1.86277</v>
      </c>
      <c r="IH605">
        <v>1.86218</v>
      </c>
      <c r="II605">
        <v>1.86859</v>
      </c>
      <c r="IJ605">
        <v>1.85876</v>
      </c>
      <c r="IK605">
        <v>1.86509</v>
      </c>
      <c r="IL605">
        <v>5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5.33</v>
      </c>
      <c r="IZ605">
        <v>0.335</v>
      </c>
      <c r="JA605">
        <v>4.24591870636989</v>
      </c>
      <c r="JB605">
        <v>0.00406324532283829</v>
      </c>
      <c r="JC605">
        <v>-1.45373754250553e-06</v>
      </c>
      <c r="JD605">
        <v>2.45784242640463e-10</v>
      </c>
      <c r="JE605">
        <v>0.0444475935836347</v>
      </c>
      <c r="JF605">
        <v>0.00491888386651684</v>
      </c>
      <c r="JG605">
        <v>0.000226889049496401</v>
      </c>
      <c r="JH605">
        <v>4.01595507822366e-06</v>
      </c>
      <c r="JI605">
        <v>-0</v>
      </c>
      <c r="JJ605">
        <v>2035</v>
      </c>
      <c r="JK605">
        <v>2</v>
      </c>
      <c r="JL605">
        <v>30</v>
      </c>
      <c r="JM605">
        <v>187319.1</v>
      </c>
      <c r="JN605">
        <v>187319</v>
      </c>
      <c r="JO605">
        <v>0.679932</v>
      </c>
      <c r="JP605">
        <v>2.41089</v>
      </c>
      <c r="JQ605">
        <v>1.49902</v>
      </c>
      <c r="JR605">
        <v>2.32666</v>
      </c>
      <c r="JS605">
        <v>1.54419</v>
      </c>
      <c r="JT605">
        <v>2.30957</v>
      </c>
      <c r="JU605">
        <v>35.8944</v>
      </c>
      <c r="JV605">
        <v>24.1138</v>
      </c>
      <c r="JW605">
        <v>18</v>
      </c>
      <c r="JX605">
        <v>546.976</v>
      </c>
      <c r="JY605">
        <v>418.808</v>
      </c>
      <c r="JZ605">
        <v>26.4436</v>
      </c>
      <c r="KA605">
        <v>27.9954</v>
      </c>
      <c r="KB605">
        <v>30.0005</v>
      </c>
      <c r="KC605">
        <v>27.7606</v>
      </c>
      <c r="KD605">
        <v>27.772</v>
      </c>
      <c r="KE605">
        <v>13.5132</v>
      </c>
      <c r="KF605">
        <v>29.9241</v>
      </c>
      <c r="KG605">
        <v>45.3991</v>
      </c>
      <c r="KH605">
        <v>26.4336</v>
      </c>
      <c r="KI605">
        <v>264.238</v>
      </c>
      <c r="KJ605">
        <v>18.5216</v>
      </c>
      <c r="KK605">
        <v>93.3247</v>
      </c>
      <c r="KL605">
        <v>98.7668</v>
      </c>
    </row>
    <row r="606" spans="1:298">
      <c r="A606">
        <v>590</v>
      </c>
      <c r="B606">
        <v>1758488859.1</v>
      </c>
      <c r="C606">
        <v>19531</v>
      </c>
      <c r="D606" t="s">
        <v>1629</v>
      </c>
      <c r="E606" t="s">
        <v>1630</v>
      </c>
      <c r="F606">
        <v>5</v>
      </c>
      <c r="G606" t="s">
        <v>436</v>
      </c>
      <c r="H606" t="s">
        <v>1610</v>
      </c>
      <c r="I606" t="s">
        <v>438</v>
      </c>
      <c r="J606">
        <v>1758488850.94615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291.209179601732</v>
      </c>
      <c r="AL606">
        <v>296.794545454545</v>
      </c>
      <c r="AM606">
        <v>-3.1430406926407</v>
      </c>
      <c r="AN606">
        <v>63.94</v>
      </c>
      <c r="AO606">
        <f>(AQ606 - AP606 + DZ606*1E3/(8.314*(EB606+273.15)) * AS606/DY606 * AR606) * DY606/(100*DM606) * 1000/(1000 - AQ606)</f>
        <v>0</v>
      </c>
      <c r="AP606">
        <v>18.519104300952</v>
      </c>
      <c r="AQ606">
        <v>23.7145755244755</v>
      </c>
      <c r="AR606">
        <v>-0.00085982184372314</v>
      </c>
      <c r="AS606">
        <v>94.9993966536346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4.8</v>
      </c>
      <c r="DN606">
        <v>0.5</v>
      </c>
      <c r="DO606" t="s">
        <v>440</v>
      </c>
      <c r="DP606">
        <v>2</v>
      </c>
      <c r="DQ606" t="b">
        <v>1</v>
      </c>
      <c r="DR606">
        <v>1758488850.94615</v>
      </c>
      <c r="DS606">
        <v>312.330769230769</v>
      </c>
      <c r="DT606">
        <v>301.519923076923</v>
      </c>
      <c r="DU606">
        <v>23.7348461538462</v>
      </c>
      <c r="DV606">
        <v>18.5229076923077</v>
      </c>
      <c r="DW606">
        <v>306.967538461538</v>
      </c>
      <c r="DX606">
        <v>23.3996</v>
      </c>
      <c r="DY606">
        <v>499.985461538462</v>
      </c>
      <c r="DZ606">
        <v>89.8787384615384</v>
      </c>
      <c r="EA606">
        <v>0.0349585846153846</v>
      </c>
      <c r="EB606">
        <v>29.9943076923077</v>
      </c>
      <c r="EC606">
        <v>29.9973846153846</v>
      </c>
      <c r="ED606">
        <v>999.9</v>
      </c>
      <c r="EE606">
        <v>0</v>
      </c>
      <c r="EF606">
        <v>0</v>
      </c>
      <c r="EG606">
        <v>9986.20461538461</v>
      </c>
      <c r="EH606">
        <v>0</v>
      </c>
      <c r="EI606">
        <v>11.6848</v>
      </c>
      <c r="EJ606">
        <v>10.8108330769231</v>
      </c>
      <c r="EK606">
        <v>319.924307692308</v>
      </c>
      <c r="EL606">
        <v>307.210307692308</v>
      </c>
      <c r="EM606">
        <v>5.21190692307692</v>
      </c>
      <c r="EN606">
        <v>301.519923076923</v>
      </c>
      <c r="EO606">
        <v>18.5229076923077</v>
      </c>
      <c r="EP606">
        <v>2.13325615384615</v>
      </c>
      <c r="EQ606">
        <v>1.66481769230769</v>
      </c>
      <c r="ER606">
        <v>18.4696923076923</v>
      </c>
      <c r="ES606">
        <v>14.5722076923077</v>
      </c>
      <c r="ET606">
        <v>2000.00538461538</v>
      </c>
      <c r="EU606">
        <v>0.980008</v>
      </c>
      <c r="EV606">
        <v>0.0199924</v>
      </c>
      <c r="EW606">
        <v>0</v>
      </c>
      <c r="EX606">
        <v>1046.56769230769</v>
      </c>
      <c r="EY606">
        <v>5.00016</v>
      </c>
      <c r="EZ606">
        <v>21590.8230769231</v>
      </c>
      <c r="FA606">
        <v>18234.2769230769</v>
      </c>
      <c r="FB606">
        <v>49.0047692307692</v>
      </c>
      <c r="FC606">
        <v>49.312</v>
      </c>
      <c r="FD606">
        <v>49.375</v>
      </c>
      <c r="FE606">
        <v>49.0143076923077</v>
      </c>
      <c r="FF606">
        <v>50.812</v>
      </c>
      <c r="FG606">
        <v>1955.12538461538</v>
      </c>
      <c r="FH606">
        <v>39.8853846153846</v>
      </c>
      <c r="FI606">
        <v>0</v>
      </c>
      <c r="FJ606">
        <v>1758488860.4</v>
      </c>
      <c r="FK606">
        <v>0</v>
      </c>
      <c r="FL606">
        <v>1046.722</v>
      </c>
      <c r="FM606">
        <v>14.5838461338485</v>
      </c>
      <c r="FN606">
        <v>295.392307256551</v>
      </c>
      <c r="FO606">
        <v>21594.424</v>
      </c>
      <c r="FP606">
        <v>15</v>
      </c>
      <c r="FQ606">
        <v>0</v>
      </c>
      <c r="FR606" t="s">
        <v>441</v>
      </c>
      <c r="FS606">
        <v>1747249705.1</v>
      </c>
      <c r="FT606">
        <v>1747249711.1</v>
      </c>
      <c r="FU606">
        <v>0</v>
      </c>
      <c r="FV606">
        <v>0.871</v>
      </c>
      <c r="FW606">
        <v>0.066</v>
      </c>
      <c r="FX606">
        <v>5.486</v>
      </c>
      <c r="FY606">
        <v>0.145</v>
      </c>
      <c r="FZ606">
        <v>420</v>
      </c>
      <c r="GA606">
        <v>16</v>
      </c>
      <c r="GB606">
        <v>0.27</v>
      </c>
      <c r="GC606">
        <v>0.16</v>
      </c>
      <c r="GD606">
        <v>10.5368704761905</v>
      </c>
      <c r="GE606">
        <v>6.50099610389612</v>
      </c>
      <c r="GF606">
        <v>0.817750726883701</v>
      </c>
      <c r="GG606">
        <v>0</v>
      </c>
      <c r="GH606">
        <v>1045.95441176471</v>
      </c>
      <c r="GI606">
        <v>14.0438502730571</v>
      </c>
      <c r="GJ606">
        <v>1.39221193276885</v>
      </c>
      <c r="GK606">
        <v>-1</v>
      </c>
      <c r="GL606">
        <v>5.20892809523809</v>
      </c>
      <c r="GM606">
        <v>-0.0162670129870117</v>
      </c>
      <c r="GN606">
        <v>0.0128752474295403</v>
      </c>
      <c r="GO606">
        <v>1</v>
      </c>
      <c r="GP606">
        <v>1</v>
      </c>
      <c r="GQ606">
        <v>2</v>
      </c>
      <c r="GR606" t="s">
        <v>448</v>
      </c>
      <c r="GS606">
        <v>3.12489</v>
      </c>
      <c r="GT606">
        <v>2.66048</v>
      </c>
      <c r="GU606">
        <v>0.0649067</v>
      </c>
      <c r="GV606">
        <v>0.0634723</v>
      </c>
      <c r="GW606">
        <v>0.100235</v>
      </c>
      <c r="GX606">
        <v>0.0843176</v>
      </c>
      <c r="GY606">
        <v>24149.8</v>
      </c>
      <c r="GZ606">
        <v>22856.5</v>
      </c>
      <c r="HA606">
        <v>23095.3</v>
      </c>
      <c r="HB606">
        <v>23763.5</v>
      </c>
      <c r="HC606">
        <v>35415</v>
      </c>
      <c r="HD606">
        <v>36017.9</v>
      </c>
      <c r="HE606">
        <v>41640.3</v>
      </c>
      <c r="HF606">
        <v>42378.7</v>
      </c>
      <c r="HG606">
        <v>1.90838</v>
      </c>
      <c r="HH606">
        <v>1.79557</v>
      </c>
      <c r="HI606">
        <v>0.143282</v>
      </c>
      <c r="HJ606">
        <v>0</v>
      </c>
      <c r="HK606">
        <v>27.654</v>
      </c>
      <c r="HL606">
        <v>999.9</v>
      </c>
      <c r="HM606">
        <v>46.881</v>
      </c>
      <c r="HN606">
        <v>30.464</v>
      </c>
      <c r="HO606">
        <v>22.8219</v>
      </c>
      <c r="HP606">
        <v>54.7515</v>
      </c>
      <c r="HQ606">
        <v>42.8405</v>
      </c>
      <c r="HR606">
        <v>1</v>
      </c>
      <c r="HS606">
        <v>0.0376016</v>
      </c>
      <c r="HT606">
        <v>0.544965</v>
      </c>
      <c r="HU606">
        <v>20.2164</v>
      </c>
      <c r="HV606">
        <v>5.23286</v>
      </c>
      <c r="HW606">
        <v>11.992</v>
      </c>
      <c r="HX606">
        <v>4.95565</v>
      </c>
      <c r="HY606">
        <v>3.30393</v>
      </c>
      <c r="HZ606">
        <v>999.9</v>
      </c>
      <c r="IA606">
        <v>9999</v>
      </c>
      <c r="IB606">
        <v>9999</v>
      </c>
      <c r="IC606">
        <v>9999</v>
      </c>
      <c r="ID606">
        <v>1.86857</v>
      </c>
      <c r="IE606">
        <v>1.86423</v>
      </c>
      <c r="IF606">
        <v>1.8718</v>
      </c>
      <c r="IG606">
        <v>1.86277</v>
      </c>
      <c r="IH606">
        <v>1.86218</v>
      </c>
      <c r="II606">
        <v>1.86859</v>
      </c>
      <c r="IJ606">
        <v>1.85869</v>
      </c>
      <c r="IK606">
        <v>1.86509</v>
      </c>
      <c r="IL606">
        <v>5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5.279</v>
      </c>
      <c r="IZ606">
        <v>0.3348</v>
      </c>
      <c r="JA606">
        <v>4.24591870636989</v>
      </c>
      <c r="JB606">
        <v>0.00406324532283829</v>
      </c>
      <c r="JC606">
        <v>-1.45373754250553e-06</v>
      </c>
      <c r="JD606">
        <v>2.45784242640463e-10</v>
      </c>
      <c r="JE606">
        <v>0.0444475935836347</v>
      </c>
      <c r="JF606">
        <v>0.00491888386651684</v>
      </c>
      <c r="JG606">
        <v>0.000226889049496401</v>
      </c>
      <c r="JH606">
        <v>4.01595507822366e-06</v>
      </c>
      <c r="JI606">
        <v>-0</v>
      </c>
      <c r="JJ606">
        <v>2035</v>
      </c>
      <c r="JK606">
        <v>2</v>
      </c>
      <c r="JL606">
        <v>30</v>
      </c>
      <c r="JM606">
        <v>187319.2</v>
      </c>
      <c r="JN606">
        <v>187319.1</v>
      </c>
      <c r="JO606">
        <v>0.639648</v>
      </c>
      <c r="JP606">
        <v>2.40601</v>
      </c>
      <c r="JQ606">
        <v>1.4978</v>
      </c>
      <c r="JR606">
        <v>2.32666</v>
      </c>
      <c r="JS606">
        <v>1.54419</v>
      </c>
      <c r="JT606">
        <v>2.35718</v>
      </c>
      <c r="JU606">
        <v>35.8944</v>
      </c>
      <c r="JV606">
        <v>24.1313</v>
      </c>
      <c r="JW606">
        <v>18</v>
      </c>
      <c r="JX606">
        <v>546.838</v>
      </c>
      <c r="JY606">
        <v>418.755</v>
      </c>
      <c r="JZ606">
        <v>26.4412</v>
      </c>
      <c r="KA606">
        <v>28.0013</v>
      </c>
      <c r="KB606">
        <v>30.0003</v>
      </c>
      <c r="KC606">
        <v>27.7653</v>
      </c>
      <c r="KD606">
        <v>27.7767</v>
      </c>
      <c r="KE606">
        <v>12.818</v>
      </c>
      <c r="KF606">
        <v>29.9241</v>
      </c>
      <c r="KG606">
        <v>45.3991</v>
      </c>
      <c r="KH606">
        <v>26.4644</v>
      </c>
      <c r="KI606">
        <v>250.758</v>
      </c>
      <c r="KJ606">
        <v>18.5205</v>
      </c>
      <c r="KK606">
        <v>93.3241</v>
      </c>
      <c r="KL606">
        <v>98.7651</v>
      </c>
    </row>
    <row r="607" spans="1:298">
      <c r="A607">
        <v>591</v>
      </c>
      <c r="B607">
        <v>1758488864.1</v>
      </c>
      <c r="C607">
        <v>19536</v>
      </c>
      <c r="D607" t="s">
        <v>1631</v>
      </c>
      <c r="E607" t="s">
        <v>1632</v>
      </c>
      <c r="F607">
        <v>5</v>
      </c>
      <c r="G607" t="s">
        <v>436</v>
      </c>
      <c r="H607" t="s">
        <v>1610</v>
      </c>
      <c r="I607" t="s">
        <v>438</v>
      </c>
      <c r="J607">
        <v>1758488855.94615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273.172991338528</v>
      </c>
      <c r="AL607">
        <v>279.899096969697</v>
      </c>
      <c r="AM607">
        <v>-3.40485887445892</v>
      </c>
      <c r="AN607">
        <v>63.94</v>
      </c>
      <c r="AO607">
        <f>(AQ607 - AP607 + DZ607*1E3/(8.314*(EB607+273.15)) * AS607/DY607 * AR607) * DY607/(100*DM607) * 1000/(1000 - AQ607)</f>
        <v>0</v>
      </c>
      <c r="AP607">
        <v>18.5185965114379</v>
      </c>
      <c r="AQ607">
        <v>23.7077685314685</v>
      </c>
      <c r="AR607">
        <v>-0.000359446242122974</v>
      </c>
      <c r="AS607">
        <v>94.9993966536346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4.8</v>
      </c>
      <c r="DN607">
        <v>0.5</v>
      </c>
      <c r="DO607" t="s">
        <v>440</v>
      </c>
      <c r="DP607">
        <v>2</v>
      </c>
      <c r="DQ607" t="b">
        <v>1</v>
      </c>
      <c r="DR607">
        <v>1758488855.94615</v>
      </c>
      <c r="DS607">
        <v>296.365846153846</v>
      </c>
      <c r="DT607">
        <v>284.583384615385</v>
      </c>
      <c r="DU607">
        <v>23.7198307692308</v>
      </c>
      <c r="DV607">
        <v>18.5187230769231</v>
      </c>
      <c r="DW607">
        <v>291.054538461538</v>
      </c>
      <c r="DX607">
        <v>23.3849153846154</v>
      </c>
      <c r="DY607">
        <v>499.981230769231</v>
      </c>
      <c r="DZ607">
        <v>89.8794615384615</v>
      </c>
      <c r="EA607">
        <v>0.0350398846153846</v>
      </c>
      <c r="EB607">
        <v>29.9906692307692</v>
      </c>
      <c r="EC607">
        <v>29.9979076923077</v>
      </c>
      <c r="ED607">
        <v>999.9</v>
      </c>
      <c r="EE607">
        <v>0</v>
      </c>
      <c r="EF607">
        <v>0</v>
      </c>
      <c r="EG607">
        <v>9994.18153846154</v>
      </c>
      <c r="EH607">
        <v>0</v>
      </c>
      <c r="EI607">
        <v>11.6848</v>
      </c>
      <c r="EJ607">
        <v>11.7822307692308</v>
      </c>
      <c r="EK607">
        <v>303.566384615385</v>
      </c>
      <c r="EL607">
        <v>289.953076923077</v>
      </c>
      <c r="EM607">
        <v>5.20108538461538</v>
      </c>
      <c r="EN607">
        <v>284.583384615385</v>
      </c>
      <c r="EO607">
        <v>18.5187230769231</v>
      </c>
      <c r="EP607">
        <v>2.13192538461538</v>
      </c>
      <c r="EQ607">
        <v>1.66445461538462</v>
      </c>
      <c r="ER607">
        <v>18.4597384615385</v>
      </c>
      <c r="ES607">
        <v>14.5688307692308</v>
      </c>
      <c r="ET607">
        <v>2000.00538461538</v>
      </c>
      <c r="EU607">
        <v>0.980008</v>
      </c>
      <c r="EV607">
        <v>0.0199924</v>
      </c>
      <c r="EW607">
        <v>0</v>
      </c>
      <c r="EX607">
        <v>1047.86615384615</v>
      </c>
      <c r="EY607">
        <v>5.00016</v>
      </c>
      <c r="EZ607">
        <v>21616.7692307692</v>
      </c>
      <c r="FA607">
        <v>18234.2692307692</v>
      </c>
      <c r="FB607">
        <v>49</v>
      </c>
      <c r="FC607">
        <v>49.312</v>
      </c>
      <c r="FD607">
        <v>49.375</v>
      </c>
      <c r="FE607">
        <v>49.0190769230769</v>
      </c>
      <c r="FF607">
        <v>50.812</v>
      </c>
      <c r="FG607">
        <v>1955.12538461538</v>
      </c>
      <c r="FH607">
        <v>39.8846153846154</v>
      </c>
      <c r="FI607">
        <v>0</v>
      </c>
      <c r="FJ607">
        <v>1758488865.8</v>
      </c>
      <c r="FK607">
        <v>0</v>
      </c>
      <c r="FL607">
        <v>1048.08153846154</v>
      </c>
      <c r="FM607">
        <v>16.2721367633822</v>
      </c>
      <c r="FN607">
        <v>325.278632740869</v>
      </c>
      <c r="FO607">
        <v>21621.2461538462</v>
      </c>
      <c r="FP607">
        <v>15</v>
      </c>
      <c r="FQ607">
        <v>0</v>
      </c>
      <c r="FR607" t="s">
        <v>441</v>
      </c>
      <c r="FS607">
        <v>1747249705.1</v>
      </c>
      <c r="FT607">
        <v>1747249711.1</v>
      </c>
      <c r="FU607">
        <v>0</v>
      </c>
      <c r="FV607">
        <v>0.871</v>
      </c>
      <c r="FW607">
        <v>0.066</v>
      </c>
      <c r="FX607">
        <v>5.486</v>
      </c>
      <c r="FY607">
        <v>0.145</v>
      </c>
      <c r="FZ607">
        <v>420</v>
      </c>
      <c r="GA607">
        <v>16</v>
      </c>
      <c r="GB607">
        <v>0.27</v>
      </c>
      <c r="GC607">
        <v>0.16</v>
      </c>
      <c r="GD607">
        <v>11.342207</v>
      </c>
      <c r="GE607">
        <v>10.1550387969925</v>
      </c>
      <c r="GF607">
        <v>1.12294347547016</v>
      </c>
      <c r="GG607">
        <v>0</v>
      </c>
      <c r="GH607">
        <v>1047.13852941176</v>
      </c>
      <c r="GI607">
        <v>15.3563025273277</v>
      </c>
      <c r="GJ607">
        <v>1.52093650011111</v>
      </c>
      <c r="GK607">
        <v>-1</v>
      </c>
      <c r="GL607">
        <v>5.207404</v>
      </c>
      <c r="GM607">
        <v>-0.142687218045114</v>
      </c>
      <c r="GN607">
        <v>0.0142415643101452</v>
      </c>
      <c r="GO607">
        <v>0</v>
      </c>
      <c r="GP607">
        <v>0</v>
      </c>
      <c r="GQ607">
        <v>2</v>
      </c>
      <c r="GR607" t="s">
        <v>467</v>
      </c>
      <c r="GS607">
        <v>3.12498</v>
      </c>
      <c r="GT607">
        <v>2.66082</v>
      </c>
      <c r="GU607">
        <v>0.0617231</v>
      </c>
      <c r="GV607">
        <v>0.0603185</v>
      </c>
      <c r="GW607">
        <v>0.100213</v>
      </c>
      <c r="GX607">
        <v>0.0843128</v>
      </c>
      <c r="GY607">
        <v>24231.3</v>
      </c>
      <c r="GZ607">
        <v>22933.2</v>
      </c>
      <c r="HA607">
        <v>23094.7</v>
      </c>
      <c r="HB607">
        <v>23763.3</v>
      </c>
      <c r="HC607">
        <v>35414.6</v>
      </c>
      <c r="HD607">
        <v>36017.7</v>
      </c>
      <c r="HE607">
        <v>41639.1</v>
      </c>
      <c r="HF607">
        <v>42378.5</v>
      </c>
      <c r="HG607">
        <v>1.90828</v>
      </c>
      <c r="HH607">
        <v>1.7958</v>
      </c>
      <c r="HI607">
        <v>0.144783</v>
      </c>
      <c r="HJ607">
        <v>0</v>
      </c>
      <c r="HK607">
        <v>27.6552</v>
      </c>
      <c r="HL607">
        <v>999.9</v>
      </c>
      <c r="HM607">
        <v>46.881</v>
      </c>
      <c r="HN607">
        <v>30.454</v>
      </c>
      <c r="HO607">
        <v>22.8073</v>
      </c>
      <c r="HP607">
        <v>54.7015</v>
      </c>
      <c r="HQ607">
        <v>42.8325</v>
      </c>
      <c r="HR607">
        <v>1</v>
      </c>
      <c r="HS607">
        <v>0.0381098</v>
      </c>
      <c r="HT607">
        <v>0.550403</v>
      </c>
      <c r="HU607">
        <v>20.2161</v>
      </c>
      <c r="HV607">
        <v>5.23241</v>
      </c>
      <c r="HW607">
        <v>11.992</v>
      </c>
      <c r="HX607">
        <v>4.95575</v>
      </c>
      <c r="HY607">
        <v>3.304</v>
      </c>
      <c r="HZ607">
        <v>999.9</v>
      </c>
      <c r="IA607">
        <v>9999</v>
      </c>
      <c r="IB607">
        <v>9999</v>
      </c>
      <c r="IC607">
        <v>9999</v>
      </c>
      <c r="ID607">
        <v>1.86857</v>
      </c>
      <c r="IE607">
        <v>1.86427</v>
      </c>
      <c r="IF607">
        <v>1.8718</v>
      </c>
      <c r="IG607">
        <v>1.86277</v>
      </c>
      <c r="IH607">
        <v>1.86217</v>
      </c>
      <c r="II607">
        <v>1.86859</v>
      </c>
      <c r="IJ607">
        <v>1.85871</v>
      </c>
      <c r="IK607">
        <v>1.8651</v>
      </c>
      <c r="IL607">
        <v>5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5.225</v>
      </c>
      <c r="IZ607">
        <v>0.3346</v>
      </c>
      <c r="JA607">
        <v>4.24591870636989</v>
      </c>
      <c r="JB607">
        <v>0.00406324532283829</v>
      </c>
      <c r="JC607">
        <v>-1.45373754250553e-06</v>
      </c>
      <c r="JD607">
        <v>2.45784242640463e-10</v>
      </c>
      <c r="JE607">
        <v>0.0444475935836347</v>
      </c>
      <c r="JF607">
        <v>0.00491888386651684</v>
      </c>
      <c r="JG607">
        <v>0.000226889049496401</v>
      </c>
      <c r="JH607">
        <v>4.01595507822366e-06</v>
      </c>
      <c r="JI607">
        <v>-0</v>
      </c>
      <c r="JJ607">
        <v>2035</v>
      </c>
      <c r="JK607">
        <v>2</v>
      </c>
      <c r="JL607">
        <v>30</v>
      </c>
      <c r="JM607">
        <v>187319.3</v>
      </c>
      <c r="JN607">
        <v>187319.2</v>
      </c>
      <c r="JO607">
        <v>0.606689</v>
      </c>
      <c r="JP607">
        <v>2.40112</v>
      </c>
      <c r="JQ607">
        <v>1.49902</v>
      </c>
      <c r="JR607">
        <v>2.32666</v>
      </c>
      <c r="JS607">
        <v>1.54419</v>
      </c>
      <c r="JT607">
        <v>2.28638</v>
      </c>
      <c r="JU607">
        <v>35.9178</v>
      </c>
      <c r="JV607">
        <v>24.1138</v>
      </c>
      <c r="JW607">
        <v>18</v>
      </c>
      <c r="JX607">
        <v>546.818</v>
      </c>
      <c r="JY607">
        <v>418.919</v>
      </c>
      <c r="JZ607">
        <v>26.4649</v>
      </c>
      <c r="KA607">
        <v>28.0061</v>
      </c>
      <c r="KB607">
        <v>30.0004</v>
      </c>
      <c r="KC607">
        <v>27.7705</v>
      </c>
      <c r="KD607">
        <v>27.7813</v>
      </c>
      <c r="KE607">
        <v>12.1719</v>
      </c>
      <c r="KF607">
        <v>29.9241</v>
      </c>
      <c r="KG607">
        <v>45.3991</v>
      </c>
      <c r="KH607">
        <v>26.4736</v>
      </c>
      <c r="KI607">
        <v>230.406</v>
      </c>
      <c r="KJ607">
        <v>18.5171</v>
      </c>
      <c r="KK607">
        <v>93.3215</v>
      </c>
      <c r="KL607">
        <v>98.7645</v>
      </c>
    </row>
    <row r="608" spans="1:298">
      <c r="A608">
        <v>592</v>
      </c>
      <c r="B608">
        <v>1758488869.1</v>
      </c>
      <c r="C608">
        <v>19541</v>
      </c>
      <c r="D608" t="s">
        <v>1633</v>
      </c>
      <c r="E608" t="s">
        <v>1634</v>
      </c>
      <c r="F608">
        <v>5</v>
      </c>
      <c r="G608" t="s">
        <v>436</v>
      </c>
      <c r="H608" t="s">
        <v>1610</v>
      </c>
      <c r="I608" t="s">
        <v>438</v>
      </c>
      <c r="J608">
        <v>1758488860.94615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257.068791622511</v>
      </c>
      <c r="AL608">
        <v>263.953606060606</v>
      </c>
      <c r="AM608">
        <v>-3.17165367965369</v>
      </c>
      <c r="AN608">
        <v>63.94</v>
      </c>
      <c r="AO608">
        <f>(AQ608 - AP608 + DZ608*1E3/(8.314*(EB608+273.15)) * AS608/DY608 * AR608) * DY608/(100*DM608) * 1000/(1000 - AQ608)</f>
        <v>0</v>
      </c>
      <c r="AP608">
        <v>18.5182578840833</v>
      </c>
      <c r="AQ608">
        <v>23.7146174825175</v>
      </c>
      <c r="AR608">
        <v>7.07840387925208e-05</v>
      </c>
      <c r="AS608">
        <v>94.9993966536346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4.8</v>
      </c>
      <c r="DN608">
        <v>0.5</v>
      </c>
      <c r="DO608" t="s">
        <v>440</v>
      </c>
      <c r="DP608">
        <v>2</v>
      </c>
      <c r="DQ608" t="b">
        <v>1</v>
      </c>
      <c r="DR608">
        <v>1758488860.94615</v>
      </c>
      <c r="DS608">
        <v>280.381461538462</v>
      </c>
      <c r="DT608">
        <v>268.208230769231</v>
      </c>
      <c r="DU608">
        <v>23.7135384615385</v>
      </c>
      <c r="DV608">
        <v>18.5187230769231</v>
      </c>
      <c r="DW608">
        <v>275.122846153846</v>
      </c>
      <c r="DX608">
        <v>23.3787538461539</v>
      </c>
      <c r="DY608">
        <v>499.989923076923</v>
      </c>
      <c r="DZ608">
        <v>89.8793230769231</v>
      </c>
      <c r="EA608">
        <v>0.0349551615384615</v>
      </c>
      <c r="EB608">
        <v>29.9908153846154</v>
      </c>
      <c r="EC608">
        <v>29.9887692307692</v>
      </c>
      <c r="ED608">
        <v>999.9</v>
      </c>
      <c r="EE608">
        <v>0</v>
      </c>
      <c r="EF608">
        <v>0</v>
      </c>
      <c r="EG608">
        <v>10006.4369230769</v>
      </c>
      <c r="EH608">
        <v>0</v>
      </c>
      <c r="EI608">
        <v>11.6848</v>
      </c>
      <c r="EJ608">
        <v>12.1731307692308</v>
      </c>
      <c r="EK608">
        <v>287.191692307692</v>
      </c>
      <c r="EL608">
        <v>273.268846153846</v>
      </c>
      <c r="EM608">
        <v>5.19479461538461</v>
      </c>
      <c r="EN608">
        <v>268.208230769231</v>
      </c>
      <c r="EO608">
        <v>18.5187230769231</v>
      </c>
      <c r="EP608">
        <v>2.13135615384615</v>
      </c>
      <c r="EQ608">
        <v>1.66445153846154</v>
      </c>
      <c r="ER608">
        <v>18.4554846153846</v>
      </c>
      <c r="ES608">
        <v>14.5688</v>
      </c>
      <c r="ET608">
        <v>2000.00153846154</v>
      </c>
      <c r="EU608">
        <v>0.980006923076923</v>
      </c>
      <c r="EV608">
        <v>0.0199934769230769</v>
      </c>
      <c r="EW608">
        <v>0</v>
      </c>
      <c r="EX608">
        <v>1049.18230769231</v>
      </c>
      <c r="EY608">
        <v>5.00016</v>
      </c>
      <c r="EZ608">
        <v>21644.5692307692</v>
      </c>
      <c r="FA608">
        <v>18234.2384615385</v>
      </c>
      <c r="FB608">
        <v>49.0190769230769</v>
      </c>
      <c r="FC608">
        <v>49.312</v>
      </c>
      <c r="FD608">
        <v>49.375</v>
      </c>
      <c r="FE608">
        <v>49.0333846153846</v>
      </c>
      <c r="FF608">
        <v>50.812</v>
      </c>
      <c r="FG608">
        <v>1955.11923076923</v>
      </c>
      <c r="FH608">
        <v>39.8861538461538</v>
      </c>
      <c r="FI608">
        <v>0</v>
      </c>
      <c r="FJ608">
        <v>1758488870.6</v>
      </c>
      <c r="FK608">
        <v>0</v>
      </c>
      <c r="FL608">
        <v>1049.40615384615</v>
      </c>
      <c r="FM608">
        <v>18.3972649606429</v>
      </c>
      <c r="FN608">
        <v>350.399999993203</v>
      </c>
      <c r="FO608">
        <v>21647.8307692308</v>
      </c>
      <c r="FP608">
        <v>15</v>
      </c>
      <c r="FQ608">
        <v>0</v>
      </c>
      <c r="FR608" t="s">
        <v>441</v>
      </c>
      <c r="FS608">
        <v>1747249705.1</v>
      </c>
      <c r="FT608">
        <v>1747249711.1</v>
      </c>
      <c r="FU608">
        <v>0</v>
      </c>
      <c r="FV608">
        <v>0.871</v>
      </c>
      <c r="FW608">
        <v>0.066</v>
      </c>
      <c r="FX608">
        <v>5.486</v>
      </c>
      <c r="FY608">
        <v>0.145</v>
      </c>
      <c r="FZ608">
        <v>420</v>
      </c>
      <c r="GA608">
        <v>16</v>
      </c>
      <c r="GB608">
        <v>0.27</v>
      </c>
      <c r="GC608">
        <v>0.16</v>
      </c>
      <c r="GD608">
        <v>11.9469047619048</v>
      </c>
      <c r="GE608">
        <v>6.47008051948053</v>
      </c>
      <c r="GF608">
        <v>0.853102601698613</v>
      </c>
      <c r="GG608">
        <v>0</v>
      </c>
      <c r="GH608">
        <v>1048.60529411765</v>
      </c>
      <c r="GI608">
        <v>16.5754010752739</v>
      </c>
      <c r="GJ608">
        <v>1.64305353336243</v>
      </c>
      <c r="GK608">
        <v>-1</v>
      </c>
      <c r="GL608">
        <v>5.19963571428571</v>
      </c>
      <c r="GM608">
        <v>-0.0824961038961104</v>
      </c>
      <c r="GN608">
        <v>0.0095153027484447</v>
      </c>
      <c r="GO608">
        <v>1</v>
      </c>
      <c r="GP608">
        <v>1</v>
      </c>
      <c r="GQ608">
        <v>2</v>
      </c>
      <c r="GR608" t="s">
        <v>448</v>
      </c>
      <c r="GS608">
        <v>3.12489</v>
      </c>
      <c r="GT608">
        <v>2.66051</v>
      </c>
      <c r="GU608">
        <v>0.0586267</v>
      </c>
      <c r="GV608">
        <v>0.0569804</v>
      </c>
      <c r="GW608">
        <v>0.100223</v>
      </c>
      <c r="GX608">
        <v>0.0843174</v>
      </c>
      <c r="GY608">
        <v>24310.9</v>
      </c>
      <c r="GZ608">
        <v>23014.4</v>
      </c>
      <c r="HA608">
        <v>23094.4</v>
      </c>
      <c r="HB608">
        <v>23763.1</v>
      </c>
      <c r="HC608">
        <v>35413.9</v>
      </c>
      <c r="HD608">
        <v>36016.9</v>
      </c>
      <c r="HE608">
        <v>41639</v>
      </c>
      <c r="HF608">
        <v>42378.1</v>
      </c>
      <c r="HG608">
        <v>1.90828</v>
      </c>
      <c r="HH608">
        <v>1.79532</v>
      </c>
      <c r="HI608">
        <v>0.141662</v>
      </c>
      <c r="HJ608">
        <v>0</v>
      </c>
      <c r="HK608">
        <v>27.654</v>
      </c>
      <c r="HL608">
        <v>999.9</v>
      </c>
      <c r="HM608">
        <v>46.881</v>
      </c>
      <c r="HN608">
        <v>30.464</v>
      </c>
      <c r="HO608">
        <v>22.8219</v>
      </c>
      <c r="HP608">
        <v>54.5915</v>
      </c>
      <c r="HQ608">
        <v>42.9247</v>
      </c>
      <c r="HR608">
        <v>1</v>
      </c>
      <c r="HS608">
        <v>0.0383028</v>
      </c>
      <c r="HT608">
        <v>0.614564</v>
      </c>
      <c r="HU608">
        <v>20.2159</v>
      </c>
      <c r="HV608">
        <v>5.23286</v>
      </c>
      <c r="HW608">
        <v>11.992</v>
      </c>
      <c r="HX608">
        <v>4.9558</v>
      </c>
      <c r="HY608">
        <v>3.30398</v>
      </c>
      <c r="HZ608">
        <v>999.9</v>
      </c>
      <c r="IA608">
        <v>9999</v>
      </c>
      <c r="IB608">
        <v>9999</v>
      </c>
      <c r="IC608">
        <v>9999</v>
      </c>
      <c r="ID608">
        <v>1.86856</v>
      </c>
      <c r="IE608">
        <v>1.86425</v>
      </c>
      <c r="IF608">
        <v>1.8718</v>
      </c>
      <c r="IG608">
        <v>1.86278</v>
      </c>
      <c r="IH608">
        <v>1.86218</v>
      </c>
      <c r="II608">
        <v>1.86859</v>
      </c>
      <c r="IJ608">
        <v>1.85873</v>
      </c>
      <c r="IK608">
        <v>1.86509</v>
      </c>
      <c r="IL608">
        <v>5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5.172</v>
      </c>
      <c r="IZ608">
        <v>0.3348</v>
      </c>
      <c r="JA608">
        <v>4.24591870636989</v>
      </c>
      <c r="JB608">
        <v>0.00406324532283829</v>
      </c>
      <c r="JC608">
        <v>-1.45373754250553e-06</v>
      </c>
      <c r="JD608">
        <v>2.45784242640463e-10</v>
      </c>
      <c r="JE608">
        <v>0.0444475935836347</v>
      </c>
      <c r="JF608">
        <v>0.00491888386651684</v>
      </c>
      <c r="JG608">
        <v>0.000226889049496401</v>
      </c>
      <c r="JH608">
        <v>4.01595507822366e-06</v>
      </c>
      <c r="JI608">
        <v>-0</v>
      </c>
      <c r="JJ608">
        <v>2035</v>
      </c>
      <c r="JK608">
        <v>2</v>
      </c>
      <c r="JL608">
        <v>30</v>
      </c>
      <c r="JM608">
        <v>187319.4</v>
      </c>
      <c r="JN608">
        <v>187319.3</v>
      </c>
      <c r="JO608">
        <v>0.567627</v>
      </c>
      <c r="JP608">
        <v>2.3999</v>
      </c>
      <c r="JQ608">
        <v>1.4978</v>
      </c>
      <c r="JR608">
        <v>2.32788</v>
      </c>
      <c r="JS608">
        <v>1.54419</v>
      </c>
      <c r="JT608">
        <v>2.37915</v>
      </c>
      <c r="JU608">
        <v>35.8944</v>
      </c>
      <c r="JV608">
        <v>24.1225</v>
      </c>
      <c r="JW608">
        <v>18</v>
      </c>
      <c r="JX608">
        <v>546.858</v>
      </c>
      <c r="JY608">
        <v>418.683</v>
      </c>
      <c r="JZ608">
        <v>26.4718</v>
      </c>
      <c r="KA608">
        <v>28.0109</v>
      </c>
      <c r="KB608">
        <v>30.0003</v>
      </c>
      <c r="KC608">
        <v>27.7752</v>
      </c>
      <c r="KD608">
        <v>27.7866</v>
      </c>
      <c r="KE608">
        <v>11.3919</v>
      </c>
      <c r="KF608">
        <v>29.9241</v>
      </c>
      <c r="KG608">
        <v>45.3991</v>
      </c>
      <c r="KH608">
        <v>26.4661</v>
      </c>
      <c r="KI608">
        <v>216.34</v>
      </c>
      <c r="KJ608">
        <v>18.5235</v>
      </c>
      <c r="KK608">
        <v>93.3209</v>
      </c>
      <c r="KL608">
        <v>98.7635</v>
      </c>
    </row>
    <row r="609" spans="1:298">
      <c r="A609">
        <v>593</v>
      </c>
      <c r="B609">
        <v>1758488874.1</v>
      </c>
      <c r="C609">
        <v>19546</v>
      </c>
      <c r="D609" t="s">
        <v>1635</v>
      </c>
      <c r="E609" t="s">
        <v>1636</v>
      </c>
      <c r="F609">
        <v>5</v>
      </c>
      <c r="G609" t="s">
        <v>436</v>
      </c>
      <c r="H609" t="s">
        <v>1610</v>
      </c>
      <c r="I609" t="s">
        <v>438</v>
      </c>
      <c r="J609">
        <v>1758488865.94615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239.881697208658</v>
      </c>
      <c r="AL609">
        <v>247.525642424242</v>
      </c>
      <c r="AM609">
        <v>-3.2858138528139</v>
      </c>
      <c r="AN609">
        <v>63.94</v>
      </c>
      <c r="AO609">
        <f>(AQ609 - AP609 + DZ609*1E3/(8.314*(EB609+273.15)) * AS609/DY609 * AR609) * DY609/(100*DM609) * 1000/(1000 - AQ609)</f>
        <v>0</v>
      </c>
      <c r="AP609">
        <v>18.5207068411348</v>
      </c>
      <c r="AQ609">
        <v>23.7069300699301</v>
      </c>
      <c r="AR609">
        <v>-6.56074673918145e-05</v>
      </c>
      <c r="AS609">
        <v>94.9993966536346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4.8</v>
      </c>
      <c r="DN609">
        <v>0.5</v>
      </c>
      <c r="DO609" t="s">
        <v>440</v>
      </c>
      <c r="DP609">
        <v>2</v>
      </c>
      <c r="DQ609" t="b">
        <v>1</v>
      </c>
      <c r="DR609">
        <v>1758488865.94615</v>
      </c>
      <c r="DS609">
        <v>264.462615384615</v>
      </c>
      <c r="DT609">
        <v>251.428846153846</v>
      </c>
      <c r="DU609">
        <v>23.7107461538462</v>
      </c>
      <c r="DV609">
        <v>18.5193615384615</v>
      </c>
      <c r="DW609">
        <v>259.257076923077</v>
      </c>
      <c r="DX609">
        <v>23.3760230769231</v>
      </c>
      <c r="DY609">
        <v>499.976692307692</v>
      </c>
      <c r="DZ609">
        <v>89.8797923076923</v>
      </c>
      <c r="EA609">
        <v>0.0349722538461538</v>
      </c>
      <c r="EB609">
        <v>29.9905230769231</v>
      </c>
      <c r="EC609">
        <v>29.9864538461539</v>
      </c>
      <c r="ED609">
        <v>999.9</v>
      </c>
      <c r="EE609">
        <v>0</v>
      </c>
      <c r="EF609">
        <v>0</v>
      </c>
      <c r="EG609">
        <v>10012.7853846154</v>
      </c>
      <c r="EH609">
        <v>0</v>
      </c>
      <c r="EI609">
        <v>11.6848</v>
      </c>
      <c r="EJ609">
        <v>13.0337153846154</v>
      </c>
      <c r="EK609">
        <v>270.885461538462</v>
      </c>
      <c r="EL609">
        <v>256.173153846154</v>
      </c>
      <c r="EM609">
        <v>5.19137923076923</v>
      </c>
      <c r="EN609">
        <v>251.428846153846</v>
      </c>
      <c r="EO609">
        <v>18.5193615384615</v>
      </c>
      <c r="EP609">
        <v>2.13111692307692</v>
      </c>
      <c r="EQ609">
        <v>1.66451615384615</v>
      </c>
      <c r="ER609">
        <v>18.4537</v>
      </c>
      <c r="ES609">
        <v>14.5694076923077</v>
      </c>
      <c r="ET609">
        <v>2000.00076923077</v>
      </c>
      <c r="EU609">
        <v>0.980003384615385</v>
      </c>
      <c r="EV609">
        <v>0.0199968153846154</v>
      </c>
      <c r="EW609">
        <v>0</v>
      </c>
      <c r="EX609">
        <v>1050.62461538462</v>
      </c>
      <c r="EY609">
        <v>5.00016</v>
      </c>
      <c r="EZ609">
        <v>21673.8153846154</v>
      </c>
      <c r="FA609">
        <v>18234.2230769231</v>
      </c>
      <c r="FB609">
        <v>49.0381538461538</v>
      </c>
      <c r="FC609">
        <v>49.3168461538462</v>
      </c>
      <c r="FD609">
        <v>49.375</v>
      </c>
      <c r="FE609">
        <v>49.0381538461538</v>
      </c>
      <c r="FF609">
        <v>50.812</v>
      </c>
      <c r="FG609">
        <v>1955.11076923077</v>
      </c>
      <c r="FH609">
        <v>39.8915384615385</v>
      </c>
      <c r="FI609">
        <v>0</v>
      </c>
      <c r="FJ609">
        <v>1758488875.4</v>
      </c>
      <c r="FK609">
        <v>0</v>
      </c>
      <c r="FL609">
        <v>1050.85615384615</v>
      </c>
      <c r="FM609">
        <v>18.0690598387763</v>
      </c>
      <c r="FN609">
        <v>361.747008577828</v>
      </c>
      <c r="FO609">
        <v>21676.4653846154</v>
      </c>
      <c r="FP609">
        <v>15</v>
      </c>
      <c r="FQ609">
        <v>0</v>
      </c>
      <c r="FR609" t="s">
        <v>441</v>
      </c>
      <c r="FS609">
        <v>1747249705.1</v>
      </c>
      <c r="FT609">
        <v>1747249711.1</v>
      </c>
      <c r="FU609">
        <v>0</v>
      </c>
      <c r="FV609">
        <v>0.871</v>
      </c>
      <c r="FW609">
        <v>0.066</v>
      </c>
      <c r="FX609">
        <v>5.486</v>
      </c>
      <c r="FY609">
        <v>0.145</v>
      </c>
      <c r="FZ609">
        <v>420</v>
      </c>
      <c r="GA609">
        <v>16</v>
      </c>
      <c r="GB609">
        <v>0.27</v>
      </c>
      <c r="GC609">
        <v>0.16</v>
      </c>
      <c r="GD609">
        <v>12.3883095238095</v>
      </c>
      <c r="GE609">
        <v>8.33370389610392</v>
      </c>
      <c r="GF609">
        <v>0.984792341129536</v>
      </c>
      <c r="GG609">
        <v>0</v>
      </c>
      <c r="GH609">
        <v>1049.62352941176</v>
      </c>
      <c r="GI609">
        <v>17.819709715319</v>
      </c>
      <c r="GJ609">
        <v>1.76290515969411</v>
      </c>
      <c r="GK609">
        <v>-1</v>
      </c>
      <c r="GL609">
        <v>5.19453476190476</v>
      </c>
      <c r="GM609">
        <v>-0.0433722077921995</v>
      </c>
      <c r="GN609">
        <v>0.00522263810280151</v>
      </c>
      <c r="GO609">
        <v>1</v>
      </c>
      <c r="GP609">
        <v>1</v>
      </c>
      <c r="GQ609">
        <v>2</v>
      </c>
      <c r="GR609" t="s">
        <v>448</v>
      </c>
      <c r="GS609">
        <v>3.12491</v>
      </c>
      <c r="GT609">
        <v>2.66064</v>
      </c>
      <c r="GU609">
        <v>0.0553903</v>
      </c>
      <c r="GV609">
        <v>0.0536347</v>
      </c>
      <c r="GW609">
        <v>0.100213</v>
      </c>
      <c r="GX609">
        <v>0.084322</v>
      </c>
      <c r="GY609">
        <v>24394.2</v>
      </c>
      <c r="GZ609">
        <v>23095.9</v>
      </c>
      <c r="HA609">
        <v>23094.1</v>
      </c>
      <c r="HB609">
        <v>23762.9</v>
      </c>
      <c r="HC609">
        <v>35413.4</v>
      </c>
      <c r="HD609">
        <v>36016</v>
      </c>
      <c r="HE609">
        <v>41638.4</v>
      </c>
      <c r="HF609">
        <v>42377.6</v>
      </c>
      <c r="HG609">
        <v>1.90815</v>
      </c>
      <c r="HH609">
        <v>1.79543</v>
      </c>
      <c r="HI609">
        <v>0.142146</v>
      </c>
      <c r="HJ609">
        <v>0</v>
      </c>
      <c r="HK609">
        <v>27.6535</v>
      </c>
      <c r="HL609">
        <v>999.9</v>
      </c>
      <c r="HM609">
        <v>46.881</v>
      </c>
      <c r="HN609">
        <v>30.464</v>
      </c>
      <c r="HO609">
        <v>22.8218</v>
      </c>
      <c r="HP609">
        <v>53.6115</v>
      </c>
      <c r="HQ609">
        <v>42.7764</v>
      </c>
      <c r="HR609">
        <v>1</v>
      </c>
      <c r="HS609">
        <v>0.0388135</v>
      </c>
      <c r="HT609">
        <v>0.611359</v>
      </c>
      <c r="HU609">
        <v>20.216</v>
      </c>
      <c r="HV609">
        <v>5.23301</v>
      </c>
      <c r="HW609">
        <v>11.992</v>
      </c>
      <c r="HX609">
        <v>4.95575</v>
      </c>
      <c r="HY609">
        <v>3.304</v>
      </c>
      <c r="HZ609">
        <v>999.9</v>
      </c>
      <c r="IA609">
        <v>9999</v>
      </c>
      <c r="IB609">
        <v>9999</v>
      </c>
      <c r="IC609">
        <v>9999</v>
      </c>
      <c r="ID609">
        <v>1.86857</v>
      </c>
      <c r="IE609">
        <v>1.86423</v>
      </c>
      <c r="IF609">
        <v>1.8718</v>
      </c>
      <c r="IG609">
        <v>1.86278</v>
      </c>
      <c r="IH609">
        <v>1.86217</v>
      </c>
      <c r="II609">
        <v>1.86859</v>
      </c>
      <c r="IJ609">
        <v>1.85867</v>
      </c>
      <c r="IK609">
        <v>1.86508</v>
      </c>
      <c r="IL609">
        <v>5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5.118</v>
      </c>
      <c r="IZ609">
        <v>0.3347</v>
      </c>
      <c r="JA609">
        <v>4.24591870636989</v>
      </c>
      <c r="JB609">
        <v>0.00406324532283829</v>
      </c>
      <c r="JC609">
        <v>-1.45373754250553e-06</v>
      </c>
      <c r="JD609">
        <v>2.45784242640463e-10</v>
      </c>
      <c r="JE609">
        <v>0.0444475935836347</v>
      </c>
      <c r="JF609">
        <v>0.00491888386651684</v>
      </c>
      <c r="JG609">
        <v>0.000226889049496401</v>
      </c>
      <c r="JH609">
        <v>4.01595507822366e-06</v>
      </c>
      <c r="JI609">
        <v>-0</v>
      </c>
      <c r="JJ609">
        <v>2035</v>
      </c>
      <c r="JK609">
        <v>2</v>
      </c>
      <c r="JL609">
        <v>30</v>
      </c>
      <c r="JM609">
        <v>187319.5</v>
      </c>
      <c r="JN609">
        <v>187319.4</v>
      </c>
      <c r="JO609">
        <v>0.537109</v>
      </c>
      <c r="JP609">
        <v>2.41821</v>
      </c>
      <c r="JQ609">
        <v>1.49902</v>
      </c>
      <c r="JR609">
        <v>2.32788</v>
      </c>
      <c r="JS609">
        <v>1.54419</v>
      </c>
      <c r="JT609">
        <v>2.2998</v>
      </c>
      <c r="JU609">
        <v>35.8944</v>
      </c>
      <c r="JV609">
        <v>24.1138</v>
      </c>
      <c r="JW609">
        <v>18</v>
      </c>
      <c r="JX609">
        <v>546.818</v>
      </c>
      <c r="JY609">
        <v>418.775</v>
      </c>
      <c r="JZ609">
        <v>26.4701</v>
      </c>
      <c r="KA609">
        <v>28.0161</v>
      </c>
      <c r="KB609">
        <v>30.0005</v>
      </c>
      <c r="KC609">
        <v>27.7799</v>
      </c>
      <c r="KD609">
        <v>27.7913</v>
      </c>
      <c r="KE609">
        <v>10.7166</v>
      </c>
      <c r="KF609">
        <v>29.9241</v>
      </c>
      <c r="KG609">
        <v>45.3991</v>
      </c>
      <c r="KH609">
        <v>26.4686</v>
      </c>
      <c r="KI609">
        <v>202.785</v>
      </c>
      <c r="KJ609">
        <v>18.5186</v>
      </c>
      <c r="KK609">
        <v>93.3196</v>
      </c>
      <c r="KL609">
        <v>98.7627</v>
      </c>
    </row>
    <row r="610" spans="1:298">
      <c r="A610">
        <v>594</v>
      </c>
      <c r="B610">
        <v>1758488879.1</v>
      </c>
      <c r="C610">
        <v>19551</v>
      </c>
      <c r="D610" t="s">
        <v>1637</v>
      </c>
      <c r="E610" t="s">
        <v>1638</v>
      </c>
      <c r="F610">
        <v>5</v>
      </c>
      <c r="G610" t="s">
        <v>436</v>
      </c>
      <c r="H610" t="s">
        <v>1610</v>
      </c>
      <c r="I610" t="s">
        <v>438</v>
      </c>
      <c r="J610">
        <v>1758488870.94615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223.39941138355</v>
      </c>
      <c r="AL610">
        <v>231.283793939394</v>
      </c>
      <c r="AM610">
        <v>-3.22939870129875</v>
      </c>
      <c r="AN610">
        <v>63.94</v>
      </c>
      <c r="AO610">
        <f>(AQ610 - AP610 + DZ610*1E3/(8.314*(EB610+273.15)) * AS610/DY610 * AR610) * DY610/(100*DM610) * 1000/(1000 - AQ610)</f>
        <v>0</v>
      </c>
      <c r="AP610">
        <v>18.5207400808782</v>
      </c>
      <c r="AQ610">
        <v>23.7109370629371</v>
      </c>
      <c r="AR610">
        <v>8.0831853505735e-06</v>
      </c>
      <c r="AS610">
        <v>94.9993966536346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4.8</v>
      </c>
      <c r="DN610">
        <v>0.5</v>
      </c>
      <c r="DO610" t="s">
        <v>440</v>
      </c>
      <c r="DP610">
        <v>2</v>
      </c>
      <c r="DQ610" t="b">
        <v>1</v>
      </c>
      <c r="DR610">
        <v>1758488870.94615</v>
      </c>
      <c r="DS610">
        <v>248.501923076923</v>
      </c>
      <c r="DT610">
        <v>235.137230769231</v>
      </c>
      <c r="DU610">
        <v>23.7099384615385</v>
      </c>
      <c r="DV610">
        <v>18.5199923076923</v>
      </c>
      <c r="DW610">
        <v>243.350230769231</v>
      </c>
      <c r="DX610">
        <v>23.3752230769231</v>
      </c>
      <c r="DY610">
        <v>500.017461538462</v>
      </c>
      <c r="DZ610">
        <v>89.8800692307692</v>
      </c>
      <c r="EA610">
        <v>0.0348782692307692</v>
      </c>
      <c r="EB610">
        <v>29.9908230769231</v>
      </c>
      <c r="EC610">
        <v>29.9769076923077</v>
      </c>
      <c r="ED610">
        <v>999.9</v>
      </c>
      <c r="EE610">
        <v>0</v>
      </c>
      <c r="EF610">
        <v>0</v>
      </c>
      <c r="EG610">
        <v>10012.0623076923</v>
      </c>
      <c r="EH610">
        <v>0</v>
      </c>
      <c r="EI610">
        <v>11.6857615384615</v>
      </c>
      <c r="EJ610">
        <v>13.3646923076923</v>
      </c>
      <c r="EK610">
        <v>254.537</v>
      </c>
      <c r="EL610">
        <v>239.574153846154</v>
      </c>
      <c r="EM610">
        <v>5.18993461538462</v>
      </c>
      <c r="EN610">
        <v>235.137230769231</v>
      </c>
      <c r="EO610">
        <v>18.5199923076923</v>
      </c>
      <c r="EP610">
        <v>2.13105</v>
      </c>
      <c r="EQ610">
        <v>1.66457692307692</v>
      </c>
      <c r="ER610">
        <v>18.4532076923077</v>
      </c>
      <c r="ES610">
        <v>14.5699846153846</v>
      </c>
      <c r="ET610">
        <v>1999.99846153846</v>
      </c>
      <c r="EU610">
        <v>0.980001</v>
      </c>
      <c r="EV610">
        <v>0.0199990615384615</v>
      </c>
      <c r="EW610">
        <v>0</v>
      </c>
      <c r="EX610">
        <v>1052.21846153846</v>
      </c>
      <c r="EY610">
        <v>5.00016</v>
      </c>
      <c r="EZ610">
        <v>21704.3153846154</v>
      </c>
      <c r="FA610">
        <v>18234.1923076923</v>
      </c>
      <c r="FB610">
        <v>49.0572307692308</v>
      </c>
      <c r="FC610">
        <v>49.3216923076923</v>
      </c>
      <c r="FD610">
        <v>49.375</v>
      </c>
      <c r="FE610">
        <v>49.0524615384615</v>
      </c>
      <c r="FF610">
        <v>50.812</v>
      </c>
      <c r="FG610">
        <v>1955.10307692308</v>
      </c>
      <c r="FH610">
        <v>39.8946153846154</v>
      </c>
      <c r="FI610">
        <v>0</v>
      </c>
      <c r="FJ610">
        <v>1758488880.8</v>
      </c>
      <c r="FK610">
        <v>0</v>
      </c>
      <c r="FL610">
        <v>1052.6048</v>
      </c>
      <c r="FM610">
        <v>18.4376923516995</v>
      </c>
      <c r="FN610">
        <v>366.946154393111</v>
      </c>
      <c r="FO610">
        <v>21710.848</v>
      </c>
      <c r="FP610">
        <v>15</v>
      </c>
      <c r="FQ610">
        <v>0</v>
      </c>
      <c r="FR610" t="s">
        <v>441</v>
      </c>
      <c r="FS610">
        <v>1747249705.1</v>
      </c>
      <c r="FT610">
        <v>1747249711.1</v>
      </c>
      <c r="FU610">
        <v>0</v>
      </c>
      <c r="FV610">
        <v>0.871</v>
      </c>
      <c r="FW610">
        <v>0.066</v>
      </c>
      <c r="FX610">
        <v>5.486</v>
      </c>
      <c r="FY610">
        <v>0.145</v>
      </c>
      <c r="FZ610">
        <v>420</v>
      </c>
      <c r="GA610">
        <v>16</v>
      </c>
      <c r="GB610">
        <v>0.27</v>
      </c>
      <c r="GC610">
        <v>0.16</v>
      </c>
      <c r="GD610">
        <v>13.1997571428571</v>
      </c>
      <c r="GE610">
        <v>5.17750909090908</v>
      </c>
      <c r="GF610">
        <v>0.638019438852565</v>
      </c>
      <c r="GG610">
        <v>0</v>
      </c>
      <c r="GH610">
        <v>1051.40794117647</v>
      </c>
      <c r="GI610">
        <v>18.6110007776661</v>
      </c>
      <c r="GJ610">
        <v>1.83891396883462</v>
      </c>
      <c r="GK610">
        <v>-1</v>
      </c>
      <c r="GL610">
        <v>5.19075761904762</v>
      </c>
      <c r="GM610">
        <v>-0.0202940259740281</v>
      </c>
      <c r="GN610">
        <v>0.00296844821535698</v>
      </c>
      <c r="GO610">
        <v>1</v>
      </c>
      <c r="GP610">
        <v>1</v>
      </c>
      <c r="GQ610">
        <v>2</v>
      </c>
      <c r="GR610" t="s">
        <v>448</v>
      </c>
      <c r="GS610">
        <v>3.12473</v>
      </c>
      <c r="GT610">
        <v>2.66067</v>
      </c>
      <c r="GU610">
        <v>0.0521363</v>
      </c>
      <c r="GV610">
        <v>0.0500896</v>
      </c>
      <c r="GW610">
        <v>0.100224</v>
      </c>
      <c r="GX610">
        <v>0.0843178</v>
      </c>
      <c r="GY610">
        <v>24477.6</v>
      </c>
      <c r="GZ610">
        <v>23182.4</v>
      </c>
      <c r="HA610">
        <v>23093.5</v>
      </c>
      <c r="HB610">
        <v>23763</v>
      </c>
      <c r="HC610">
        <v>35412.4</v>
      </c>
      <c r="HD610">
        <v>36015.9</v>
      </c>
      <c r="HE610">
        <v>41638</v>
      </c>
      <c r="HF610">
        <v>42377.7</v>
      </c>
      <c r="HG610">
        <v>1.90782</v>
      </c>
      <c r="HH610">
        <v>1.79545</v>
      </c>
      <c r="HI610">
        <v>0.142314</v>
      </c>
      <c r="HJ610">
        <v>0</v>
      </c>
      <c r="HK610">
        <v>27.6517</v>
      </c>
      <c r="HL610">
        <v>999.9</v>
      </c>
      <c r="HM610">
        <v>46.881</v>
      </c>
      <c r="HN610">
        <v>30.454</v>
      </c>
      <c r="HO610">
        <v>22.8072</v>
      </c>
      <c r="HP610">
        <v>54.1315</v>
      </c>
      <c r="HQ610">
        <v>42.9768</v>
      </c>
      <c r="HR610">
        <v>1</v>
      </c>
      <c r="HS610">
        <v>0.0392353</v>
      </c>
      <c r="HT610">
        <v>0.522576</v>
      </c>
      <c r="HU610">
        <v>20.2164</v>
      </c>
      <c r="HV610">
        <v>5.23256</v>
      </c>
      <c r="HW610">
        <v>11.992</v>
      </c>
      <c r="HX610">
        <v>4.9556</v>
      </c>
      <c r="HY610">
        <v>3.30393</v>
      </c>
      <c r="HZ610">
        <v>999.9</v>
      </c>
      <c r="IA610">
        <v>9999</v>
      </c>
      <c r="IB610">
        <v>9999</v>
      </c>
      <c r="IC610">
        <v>9999</v>
      </c>
      <c r="ID610">
        <v>1.86852</v>
      </c>
      <c r="IE610">
        <v>1.86425</v>
      </c>
      <c r="IF610">
        <v>1.8718</v>
      </c>
      <c r="IG610">
        <v>1.86278</v>
      </c>
      <c r="IH610">
        <v>1.86217</v>
      </c>
      <c r="II610">
        <v>1.86859</v>
      </c>
      <c r="IJ610">
        <v>1.85871</v>
      </c>
      <c r="IK610">
        <v>1.8651</v>
      </c>
      <c r="IL610">
        <v>5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5.064</v>
      </c>
      <c r="IZ610">
        <v>0.3348</v>
      </c>
      <c r="JA610">
        <v>4.24591870636989</v>
      </c>
      <c r="JB610">
        <v>0.00406324532283829</v>
      </c>
      <c r="JC610">
        <v>-1.45373754250553e-06</v>
      </c>
      <c r="JD610">
        <v>2.45784242640463e-10</v>
      </c>
      <c r="JE610">
        <v>0.0444475935836347</v>
      </c>
      <c r="JF610">
        <v>0.00491888386651684</v>
      </c>
      <c r="JG610">
        <v>0.000226889049496401</v>
      </c>
      <c r="JH610">
        <v>4.01595507822366e-06</v>
      </c>
      <c r="JI610">
        <v>-0</v>
      </c>
      <c r="JJ610">
        <v>2035</v>
      </c>
      <c r="JK610">
        <v>2</v>
      </c>
      <c r="JL610">
        <v>30</v>
      </c>
      <c r="JM610">
        <v>187319.6</v>
      </c>
      <c r="JN610">
        <v>187319.5</v>
      </c>
      <c r="JO610">
        <v>0.501709</v>
      </c>
      <c r="JP610">
        <v>2.41089</v>
      </c>
      <c r="JQ610">
        <v>1.4978</v>
      </c>
      <c r="JR610">
        <v>2.32788</v>
      </c>
      <c r="JS610">
        <v>1.54419</v>
      </c>
      <c r="JT610">
        <v>2.36328</v>
      </c>
      <c r="JU610">
        <v>35.8944</v>
      </c>
      <c r="JV610">
        <v>24.1225</v>
      </c>
      <c r="JW610">
        <v>18</v>
      </c>
      <c r="JX610">
        <v>546.647</v>
      </c>
      <c r="JY610">
        <v>418.823</v>
      </c>
      <c r="JZ610">
        <v>26.4781</v>
      </c>
      <c r="KA610">
        <v>28.0216</v>
      </c>
      <c r="KB610">
        <v>30.0006</v>
      </c>
      <c r="KC610">
        <v>27.7846</v>
      </c>
      <c r="KD610">
        <v>27.796</v>
      </c>
      <c r="KE610">
        <v>10.0423</v>
      </c>
      <c r="KF610">
        <v>29.9241</v>
      </c>
      <c r="KG610">
        <v>45.3991</v>
      </c>
      <c r="KH610">
        <v>26.4904</v>
      </c>
      <c r="KI610">
        <v>182.408</v>
      </c>
      <c r="KJ610">
        <v>18.517</v>
      </c>
      <c r="KK610">
        <v>93.3183</v>
      </c>
      <c r="KL610">
        <v>98.7628</v>
      </c>
    </row>
    <row r="611" spans="1:298">
      <c r="A611">
        <v>595</v>
      </c>
      <c r="B611">
        <v>1758488884.1</v>
      </c>
      <c r="C611">
        <v>19556</v>
      </c>
      <c r="D611" t="s">
        <v>1639</v>
      </c>
      <c r="E611" t="s">
        <v>1640</v>
      </c>
      <c r="F611">
        <v>5</v>
      </c>
      <c r="G611" t="s">
        <v>436</v>
      </c>
      <c r="H611" t="s">
        <v>1610</v>
      </c>
      <c r="I611" t="s">
        <v>438</v>
      </c>
      <c r="J611">
        <v>1758488875.94615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206.185501509957</v>
      </c>
      <c r="AL611">
        <v>214.916357575757</v>
      </c>
      <c r="AM611">
        <v>-3.28409090909097</v>
      </c>
      <c r="AN611">
        <v>63.94</v>
      </c>
      <c r="AO611">
        <f>(AQ611 - AP611 + DZ611*1E3/(8.314*(EB611+273.15)) * AS611/DY611 * AR611) * DY611/(100*DM611) * 1000/(1000 - AQ611)</f>
        <v>0</v>
      </c>
      <c r="AP611">
        <v>18.5208775256627</v>
      </c>
      <c r="AQ611">
        <v>23.7142062937063</v>
      </c>
      <c r="AR611">
        <v>8.07537925432316e-05</v>
      </c>
      <c r="AS611">
        <v>94.9993966536346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4.8</v>
      </c>
      <c r="DN611">
        <v>0.5</v>
      </c>
      <c r="DO611" t="s">
        <v>440</v>
      </c>
      <c r="DP611">
        <v>2</v>
      </c>
      <c r="DQ611" t="b">
        <v>1</v>
      </c>
      <c r="DR611">
        <v>1758488875.94615</v>
      </c>
      <c r="DS611">
        <v>232.625923076923</v>
      </c>
      <c r="DT611">
        <v>218.532384615385</v>
      </c>
      <c r="DU611">
        <v>23.7107384615385</v>
      </c>
      <c r="DV611">
        <v>18.5209461538462</v>
      </c>
      <c r="DW611">
        <v>227.528384615385</v>
      </c>
      <c r="DX611">
        <v>23.3760153846154</v>
      </c>
      <c r="DY611">
        <v>500.005307692308</v>
      </c>
      <c r="DZ611">
        <v>89.8804076923077</v>
      </c>
      <c r="EA611">
        <v>0.0348910615384615</v>
      </c>
      <c r="EB611">
        <v>29.9880692307692</v>
      </c>
      <c r="EC611">
        <v>29.9726615384615</v>
      </c>
      <c r="ED611">
        <v>999.9</v>
      </c>
      <c r="EE611">
        <v>0</v>
      </c>
      <c r="EF611">
        <v>0</v>
      </c>
      <c r="EG611">
        <v>10009.9930769231</v>
      </c>
      <c r="EH611">
        <v>0</v>
      </c>
      <c r="EI611">
        <v>11.6964538461538</v>
      </c>
      <c r="EJ611">
        <v>14.0935846153846</v>
      </c>
      <c r="EK611">
        <v>238.275615384615</v>
      </c>
      <c r="EL611">
        <v>222.656153846154</v>
      </c>
      <c r="EM611">
        <v>5.18977615384615</v>
      </c>
      <c r="EN611">
        <v>218.532384615385</v>
      </c>
      <c r="EO611">
        <v>18.5209461538462</v>
      </c>
      <c r="EP611">
        <v>2.13113076923077</v>
      </c>
      <c r="EQ611">
        <v>1.66467076923077</v>
      </c>
      <c r="ER611">
        <v>18.4538</v>
      </c>
      <c r="ES611">
        <v>14.5708538461538</v>
      </c>
      <c r="ET611">
        <v>2000.00307692308</v>
      </c>
      <c r="EU611">
        <v>0.980001</v>
      </c>
      <c r="EV611">
        <v>0.0199990615384615</v>
      </c>
      <c r="EW611">
        <v>0</v>
      </c>
      <c r="EX611">
        <v>1053.72461538462</v>
      </c>
      <c r="EY611">
        <v>5.00016</v>
      </c>
      <c r="EZ611">
        <v>21734.9461538462</v>
      </c>
      <c r="FA611">
        <v>18234.2230769231</v>
      </c>
      <c r="FB611">
        <v>49.062</v>
      </c>
      <c r="FC611">
        <v>49.3313846153846</v>
      </c>
      <c r="FD611">
        <v>49.375</v>
      </c>
      <c r="FE611">
        <v>49.0524615384615</v>
      </c>
      <c r="FF611">
        <v>50.812</v>
      </c>
      <c r="FG611">
        <v>1955.10769230769</v>
      </c>
      <c r="FH611">
        <v>39.8961538461538</v>
      </c>
      <c r="FI611">
        <v>0</v>
      </c>
      <c r="FJ611">
        <v>1758488885.6</v>
      </c>
      <c r="FK611">
        <v>0</v>
      </c>
      <c r="FL611">
        <v>1054.0348</v>
      </c>
      <c r="FM611">
        <v>17.6223077236137</v>
      </c>
      <c r="FN611">
        <v>372.253846787351</v>
      </c>
      <c r="FO611">
        <v>21740.732</v>
      </c>
      <c r="FP611">
        <v>15</v>
      </c>
      <c r="FQ611">
        <v>0</v>
      </c>
      <c r="FR611" t="s">
        <v>441</v>
      </c>
      <c r="FS611">
        <v>1747249705.1</v>
      </c>
      <c r="FT611">
        <v>1747249711.1</v>
      </c>
      <c r="FU611">
        <v>0</v>
      </c>
      <c r="FV611">
        <v>0.871</v>
      </c>
      <c r="FW611">
        <v>0.066</v>
      </c>
      <c r="FX611">
        <v>5.486</v>
      </c>
      <c r="FY611">
        <v>0.145</v>
      </c>
      <c r="FZ611">
        <v>420</v>
      </c>
      <c r="GA611">
        <v>16</v>
      </c>
      <c r="GB611">
        <v>0.27</v>
      </c>
      <c r="GC611">
        <v>0.16</v>
      </c>
      <c r="GD611">
        <v>13.749025</v>
      </c>
      <c r="GE611">
        <v>8.32756240601503</v>
      </c>
      <c r="GF611">
        <v>0.86251805712982</v>
      </c>
      <c r="GG611">
        <v>0</v>
      </c>
      <c r="GH611">
        <v>1052.87</v>
      </c>
      <c r="GI611">
        <v>17.7197860852974</v>
      </c>
      <c r="GJ611">
        <v>1.75432071653691</v>
      </c>
      <c r="GK611">
        <v>-1</v>
      </c>
      <c r="GL611">
        <v>5.190366</v>
      </c>
      <c r="GM611">
        <v>-0.00222766917292926</v>
      </c>
      <c r="GN611">
        <v>0.0025022338020257</v>
      </c>
      <c r="GO611">
        <v>1</v>
      </c>
      <c r="GP611">
        <v>1</v>
      </c>
      <c r="GQ611">
        <v>2</v>
      </c>
      <c r="GR611" t="s">
        <v>448</v>
      </c>
      <c r="GS611">
        <v>3.12493</v>
      </c>
      <c r="GT611">
        <v>2.66049</v>
      </c>
      <c r="GU611">
        <v>0.0487785</v>
      </c>
      <c r="GV611">
        <v>0.0467579</v>
      </c>
      <c r="GW611">
        <v>0.100232</v>
      </c>
      <c r="GX611">
        <v>0.0843225</v>
      </c>
      <c r="GY611">
        <v>24564.4</v>
      </c>
      <c r="GZ611">
        <v>23263.8</v>
      </c>
      <c r="HA611">
        <v>23093.6</v>
      </c>
      <c r="HB611">
        <v>23763.1</v>
      </c>
      <c r="HC611">
        <v>35412</v>
      </c>
      <c r="HD611">
        <v>36015.6</v>
      </c>
      <c r="HE611">
        <v>41638.1</v>
      </c>
      <c r="HF611">
        <v>42377.8</v>
      </c>
      <c r="HG611">
        <v>1.90793</v>
      </c>
      <c r="HH611">
        <v>1.79522</v>
      </c>
      <c r="HI611">
        <v>0.144679</v>
      </c>
      <c r="HJ611">
        <v>0</v>
      </c>
      <c r="HK611">
        <v>27.6517</v>
      </c>
      <c r="HL611">
        <v>999.9</v>
      </c>
      <c r="HM611">
        <v>46.881</v>
      </c>
      <c r="HN611">
        <v>30.464</v>
      </c>
      <c r="HO611">
        <v>22.8212</v>
      </c>
      <c r="HP611">
        <v>54.5315</v>
      </c>
      <c r="HQ611">
        <v>42.8085</v>
      </c>
      <c r="HR611">
        <v>1</v>
      </c>
      <c r="HS611">
        <v>0.0397205</v>
      </c>
      <c r="HT611">
        <v>0.492682</v>
      </c>
      <c r="HU611">
        <v>20.2166</v>
      </c>
      <c r="HV611">
        <v>5.23316</v>
      </c>
      <c r="HW611">
        <v>11.992</v>
      </c>
      <c r="HX611">
        <v>4.9556</v>
      </c>
      <c r="HY611">
        <v>3.30398</v>
      </c>
      <c r="HZ611">
        <v>999.9</v>
      </c>
      <c r="IA611">
        <v>9999</v>
      </c>
      <c r="IB611">
        <v>9999</v>
      </c>
      <c r="IC611">
        <v>9999</v>
      </c>
      <c r="ID611">
        <v>1.86855</v>
      </c>
      <c r="IE611">
        <v>1.86426</v>
      </c>
      <c r="IF611">
        <v>1.8718</v>
      </c>
      <c r="IG611">
        <v>1.86279</v>
      </c>
      <c r="IH611">
        <v>1.86217</v>
      </c>
      <c r="II611">
        <v>1.86859</v>
      </c>
      <c r="IJ611">
        <v>1.8587</v>
      </c>
      <c r="IK611">
        <v>1.86512</v>
      </c>
      <c r="IL611">
        <v>5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5.008</v>
      </c>
      <c r="IZ611">
        <v>0.3348</v>
      </c>
      <c r="JA611">
        <v>4.24591870636989</v>
      </c>
      <c r="JB611">
        <v>0.00406324532283829</v>
      </c>
      <c r="JC611">
        <v>-1.45373754250553e-06</v>
      </c>
      <c r="JD611">
        <v>2.45784242640463e-10</v>
      </c>
      <c r="JE611">
        <v>0.0444475935836347</v>
      </c>
      <c r="JF611">
        <v>0.00491888386651684</v>
      </c>
      <c r="JG611">
        <v>0.000226889049496401</v>
      </c>
      <c r="JH611">
        <v>4.01595507822366e-06</v>
      </c>
      <c r="JI611">
        <v>-0</v>
      </c>
      <c r="JJ611">
        <v>2035</v>
      </c>
      <c r="JK611">
        <v>2</v>
      </c>
      <c r="JL611">
        <v>30</v>
      </c>
      <c r="JM611">
        <v>187319.6</v>
      </c>
      <c r="JN611">
        <v>187319.5</v>
      </c>
      <c r="JO611">
        <v>0.465088</v>
      </c>
      <c r="JP611">
        <v>2.4292</v>
      </c>
      <c r="JQ611">
        <v>1.4978</v>
      </c>
      <c r="JR611">
        <v>2.32788</v>
      </c>
      <c r="JS611">
        <v>1.54419</v>
      </c>
      <c r="JT611">
        <v>2.27173</v>
      </c>
      <c r="JU611">
        <v>35.8944</v>
      </c>
      <c r="JV611">
        <v>24.1138</v>
      </c>
      <c r="JW611">
        <v>18</v>
      </c>
      <c r="JX611">
        <v>546.756</v>
      </c>
      <c r="JY611">
        <v>418.73</v>
      </c>
      <c r="JZ611">
        <v>26.5005</v>
      </c>
      <c r="KA611">
        <v>28.0263</v>
      </c>
      <c r="KB611">
        <v>30.0006</v>
      </c>
      <c r="KC611">
        <v>27.7897</v>
      </c>
      <c r="KD611">
        <v>27.8012</v>
      </c>
      <c r="KE611">
        <v>9.28065</v>
      </c>
      <c r="KF611">
        <v>29.9241</v>
      </c>
      <c r="KG611">
        <v>45.3991</v>
      </c>
      <c r="KH611">
        <v>26.5103</v>
      </c>
      <c r="KI611">
        <v>168.742</v>
      </c>
      <c r="KJ611">
        <v>18.5113</v>
      </c>
      <c r="KK611">
        <v>93.3186</v>
      </c>
      <c r="KL611">
        <v>98.7632</v>
      </c>
    </row>
    <row r="612" spans="1:298">
      <c r="A612">
        <v>596</v>
      </c>
      <c r="B612">
        <v>1758488889.1</v>
      </c>
      <c r="C612">
        <v>19561</v>
      </c>
      <c r="D612" t="s">
        <v>1641</v>
      </c>
      <c r="E612" t="s">
        <v>1642</v>
      </c>
      <c r="F612">
        <v>5</v>
      </c>
      <c r="G612" t="s">
        <v>436</v>
      </c>
      <c r="H612" t="s">
        <v>1610</v>
      </c>
      <c r="I612" t="s">
        <v>438</v>
      </c>
      <c r="J612">
        <v>1758488880.94615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190.367246289178</v>
      </c>
      <c r="AL612">
        <v>199.146284848485</v>
      </c>
      <c r="AM612">
        <v>-3.1495181818182</v>
      </c>
      <c r="AN612">
        <v>63.94</v>
      </c>
      <c r="AO612">
        <f>(AQ612 - AP612 + DZ612*1E3/(8.314*(EB612+273.15)) * AS612/DY612 * AR612) * DY612/(100*DM612) * 1000/(1000 - AQ612)</f>
        <v>0</v>
      </c>
      <c r="AP612">
        <v>18.5225263199138</v>
      </c>
      <c r="AQ612">
        <v>23.7256643356644</v>
      </c>
      <c r="AR612">
        <v>0.000160829310956328</v>
      </c>
      <c r="AS612">
        <v>94.9993966536346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4.8</v>
      </c>
      <c r="DN612">
        <v>0.5</v>
      </c>
      <c r="DO612" t="s">
        <v>440</v>
      </c>
      <c r="DP612">
        <v>2</v>
      </c>
      <c r="DQ612" t="b">
        <v>1</v>
      </c>
      <c r="DR612">
        <v>1758488880.94615</v>
      </c>
      <c r="DS612">
        <v>216.795923076923</v>
      </c>
      <c r="DT612">
        <v>202.318</v>
      </c>
      <c r="DU612">
        <v>23.7142538461538</v>
      </c>
      <c r="DV612">
        <v>18.5216538461538</v>
      </c>
      <c r="DW612">
        <v>211.753</v>
      </c>
      <c r="DX612">
        <v>23.3794615384615</v>
      </c>
      <c r="DY612">
        <v>500.020538461538</v>
      </c>
      <c r="DZ612">
        <v>89.8809307692308</v>
      </c>
      <c r="EA612">
        <v>0.0348145615384615</v>
      </c>
      <c r="EB612">
        <v>29.983</v>
      </c>
      <c r="EC612">
        <v>29.9890230769231</v>
      </c>
      <c r="ED612">
        <v>999.9</v>
      </c>
      <c r="EE612">
        <v>0</v>
      </c>
      <c r="EF612">
        <v>0</v>
      </c>
      <c r="EG612">
        <v>10014.56</v>
      </c>
      <c r="EH612">
        <v>0</v>
      </c>
      <c r="EI612">
        <v>11.7040461538462</v>
      </c>
      <c r="EJ612">
        <v>14.478</v>
      </c>
      <c r="EK612">
        <v>222.061923076923</v>
      </c>
      <c r="EL612">
        <v>206.135846153846</v>
      </c>
      <c r="EM612">
        <v>5.19258461538462</v>
      </c>
      <c r="EN612">
        <v>202.318</v>
      </c>
      <c r="EO612">
        <v>18.5216538461538</v>
      </c>
      <c r="EP612">
        <v>2.13145846153846</v>
      </c>
      <c r="EQ612">
        <v>1.66474461538462</v>
      </c>
      <c r="ER612">
        <v>18.4562615384615</v>
      </c>
      <c r="ES612">
        <v>14.5715384615385</v>
      </c>
      <c r="ET612">
        <v>2000.00230769231</v>
      </c>
      <c r="EU612">
        <v>0.980003230769231</v>
      </c>
      <c r="EV612">
        <v>0.0199968692307692</v>
      </c>
      <c r="EW612">
        <v>0</v>
      </c>
      <c r="EX612">
        <v>1055.26461538462</v>
      </c>
      <c r="EY612">
        <v>5.00016</v>
      </c>
      <c r="EZ612">
        <v>21765.8615384615</v>
      </c>
      <c r="FA612">
        <v>18234.2307692308</v>
      </c>
      <c r="FB612">
        <v>49.062</v>
      </c>
      <c r="FC612">
        <v>49.3410769230769</v>
      </c>
      <c r="FD612">
        <v>49.375</v>
      </c>
      <c r="FE612">
        <v>49.0524615384615</v>
      </c>
      <c r="FF612">
        <v>50.812</v>
      </c>
      <c r="FG612">
        <v>1955.11153846154</v>
      </c>
      <c r="FH612">
        <v>39.8923076923077</v>
      </c>
      <c r="FI612">
        <v>0</v>
      </c>
      <c r="FJ612">
        <v>1758488890.4</v>
      </c>
      <c r="FK612">
        <v>0</v>
      </c>
      <c r="FL612">
        <v>1055.5248</v>
      </c>
      <c r="FM612">
        <v>18.1923076695325</v>
      </c>
      <c r="FN612">
        <v>376.830768639525</v>
      </c>
      <c r="FO612">
        <v>21770.592</v>
      </c>
      <c r="FP612">
        <v>15</v>
      </c>
      <c r="FQ612">
        <v>0</v>
      </c>
      <c r="FR612" t="s">
        <v>441</v>
      </c>
      <c r="FS612">
        <v>1747249705.1</v>
      </c>
      <c r="FT612">
        <v>1747249711.1</v>
      </c>
      <c r="FU612">
        <v>0</v>
      </c>
      <c r="FV612">
        <v>0.871</v>
      </c>
      <c r="FW612">
        <v>0.066</v>
      </c>
      <c r="FX612">
        <v>5.486</v>
      </c>
      <c r="FY612">
        <v>0.145</v>
      </c>
      <c r="FZ612">
        <v>420</v>
      </c>
      <c r="GA612">
        <v>16</v>
      </c>
      <c r="GB612">
        <v>0.27</v>
      </c>
      <c r="GC612">
        <v>0.16</v>
      </c>
      <c r="GD612">
        <v>14.2479142857143</v>
      </c>
      <c r="GE612">
        <v>5.24935324675326</v>
      </c>
      <c r="GF612">
        <v>0.60943638777833</v>
      </c>
      <c r="GG612">
        <v>0</v>
      </c>
      <c r="GH612">
        <v>1054.49558823529</v>
      </c>
      <c r="GI612">
        <v>18.2791443877501</v>
      </c>
      <c r="GJ612">
        <v>1.80809648229107</v>
      </c>
      <c r="GK612">
        <v>-1</v>
      </c>
      <c r="GL612">
        <v>5.19176523809524</v>
      </c>
      <c r="GM612">
        <v>0.0299984415584531</v>
      </c>
      <c r="GN612">
        <v>0.00422248924445065</v>
      </c>
      <c r="GO612">
        <v>1</v>
      </c>
      <c r="GP612">
        <v>1</v>
      </c>
      <c r="GQ612">
        <v>2</v>
      </c>
      <c r="GR612" t="s">
        <v>448</v>
      </c>
      <c r="GS612">
        <v>3.12497</v>
      </c>
      <c r="GT612">
        <v>2.66046</v>
      </c>
      <c r="GU612">
        <v>0.0454469</v>
      </c>
      <c r="GV612">
        <v>0.0432913</v>
      </c>
      <c r="GW612">
        <v>0.100265</v>
      </c>
      <c r="GX612">
        <v>0.0843267</v>
      </c>
      <c r="GY612">
        <v>24649.7</v>
      </c>
      <c r="GZ612">
        <v>23348.3</v>
      </c>
      <c r="HA612">
        <v>23093.1</v>
      </c>
      <c r="HB612">
        <v>23763.1</v>
      </c>
      <c r="HC612">
        <v>35409.6</v>
      </c>
      <c r="HD612">
        <v>36014.8</v>
      </c>
      <c r="HE612">
        <v>41637.2</v>
      </c>
      <c r="HF612">
        <v>42377.4</v>
      </c>
      <c r="HG612">
        <v>1.90777</v>
      </c>
      <c r="HH612">
        <v>1.79497</v>
      </c>
      <c r="HI612">
        <v>0.144478</v>
      </c>
      <c r="HJ612">
        <v>0</v>
      </c>
      <c r="HK612">
        <v>27.6517</v>
      </c>
      <c r="HL612">
        <v>999.9</v>
      </c>
      <c r="HM612">
        <v>46.881</v>
      </c>
      <c r="HN612">
        <v>30.454</v>
      </c>
      <c r="HO612">
        <v>22.8061</v>
      </c>
      <c r="HP612">
        <v>54.7515</v>
      </c>
      <c r="HQ612">
        <v>42.8446</v>
      </c>
      <c r="HR612">
        <v>1</v>
      </c>
      <c r="HS612">
        <v>0.0401347</v>
      </c>
      <c r="HT612">
        <v>0.546566</v>
      </c>
      <c r="HU612">
        <v>20.2164</v>
      </c>
      <c r="HV612">
        <v>5.23212</v>
      </c>
      <c r="HW612">
        <v>11.992</v>
      </c>
      <c r="HX612">
        <v>4.9555</v>
      </c>
      <c r="HY612">
        <v>3.30382</v>
      </c>
      <c r="HZ612">
        <v>999.9</v>
      </c>
      <c r="IA612">
        <v>9999</v>
      </c>
      <c r="IB612">
        <v>9999</v>
      </c>
      <c r="IC612">
        <v>9999</v>
      </c>
      <c r="ID612">
        <v>1.86858</v>
      </c>
      <c r="IE612">
        <v>1.86421</v>
      </c>
      <c r="IF612">
        <v>1.87182</v>
      </c>
      <c r="IG612">
        <v>1.86279</v>
      </c>
      <c r="IH612">
        <v>1.86218</v>
      </c>
      <c r="II612">
        <v>1.86859</v>
      </c>
      <c r="IJ612">
        <v>1.85871</v>
      </c>
      <c r="IK612">
        <v>1.86509</v>
      </c>
      <c r="IL612">
        <v>5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4.954</v>
      </c>
      <c r="IZ612">
        <v>0.3351</v>
      </c>
      <c r="JA612">
        <v>4.24591870636989</v>
      </c>
      <c r="JB612">
        <v>0.00406324532283829</v>
      </c>
      <c r="JC612">
        <v>-1.45373754250553e-06</v>
      </c>
      <c r="JD612">
        <v>2.45784242640463e-10</v>
      </c>
      <c r="JE612">
        <v>0.0444475935836347</v>
      </c>
      <c r="JF612">
        <v>0.00491888386651684</v>
      </c>
      <c r="JG612">
        <v>0.000226889049496401</v>
      </c>
      <c r="JH612">
        <v>4.01595507822366e-06</v>
      </c>
      <c r="JI612">
        <v>-0</v>
      </c>
      <c r="JJ612">
        <v>2035</v>
      </c>
      <c r="JK612">
        <v>2</v>
      </c>
      <c r="JL612">
        <v>30</v>
      </c>
      <c r="JM612">
        <v>187319.7</v>
      </c>
      <c r="JN612">
        <v>187319.6</v>
      </c>
      <c r="JO612">
        <v>0.430908</v>
      </c>
      <c r="JP612">
        <v>2.41821</v>
      </c>
      <c r="JQ612">
        <v>1.4978</v>
      </c>
      <c r="JR612">
        <v>2.32666</v>
      </c>
      <c r="JS612">
        <v>1.54419</v>
      </c>
      <c r="JT612">
        <v>2.36206</v>
      </c>
      <c r="JU612">
        <v>35.9178</v>
      </c>
      <c r="JV612">
        <v>24.1225</v>
      </c>
      <c r="JW612">
        <v>18</v>
      </c>
      <c r="JX612">
        <v>546.699</v>
      </c>
      <c r="JY612">
        <v>418.62</v>
      </c>
      <c r="JZ612">
        <v>26.5149</v>
      </c>
      <c r="KA612">
        <v>28.0311</v>
      </c>
      <c r="KB612">
        <v>30.0005</v>
      </c>
      <c r="KC612">
        <v>27.7944</v>
      </c>
      <c r="KD612">
        <v>27.8059</v>
      </c>
      <c r="KE612">
        <v>8.52431</v>
      </c>
      <c r="KF612">
        <v>29.9241</v>
      </c>
      <c r="KG612">
        <v>45.3991</v>
      </c>
      <c r="KH612">
        <v>26.5121</v>
      </c>
      <c r="KI612">
        <v>148.386</v>
      </c>
      <c r="KJ612">
        <v>18.4919</v>
      </c>
      <c r="KK612">
        <v>93.3165</v>
      </c>
      <c r="KL612">
        <v>98.7625</v>
      </c>
    </row>
    <row r="613" spans="1:298">
      <c r="A613">
        <v>597</v>
      </c>
      <c r="B613">
        <v>1758488894.1</v>
      </c>
      <c r="C613">
        <v>19566</v>
      </c>
      <c r="D613" t="s">
        <v>1643</v>
      </c>
      <c r="E613" t="s">
        <v>1644</v>
      </c>
      <c r="F613">
        <v>5</v>
      </c>
      <c r="G613" t="s">
        <v>436</v>
      </c>
      <c r="H613" t="s">
        <v>1610</v>
      </c>
      <c r="I613" t="s">
        <v>438</v>
      </c>
      <c r="J613">
        <v>1758488885.94615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174.046734514286</v>
      </c>
      <c r="AL613">
        <v>183.534145454545</v>
      </c>
      <c r="AM613">
        <v>-3.10469307359308</v>
      </c>
      <c r="AN613">
        <v>63.94</v>
      </c>
      <c r="AO613">
        <f>(AQ613 - AP613 + DZ613*1E3/(8.314*(EB613+273.15)) * AS613/DY613 * AR613) * DY613/(100*DM613) * 1000/(1000 - AQ613)</f>
        <v>0</v>
      </c>
      <c r="AP613">
        <v>18.5235931561788</v>
      </c>
      <c r="AQ613">
        <v>23.7314412587413</v>
      </c>
      <c r="AR613">
        <v>0.000141762460814057</v>
      </c>
      <c r="AS613">
        <v>94.9993966536346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4.8</v>
      </c>
      <c r="DN613">
        <v>0.5</v>
      </c>
      <c r="DO613" t="s">
        <v>440</v>
      </c>
      <c r="DP613">
        <v>2</v>
      </c>
      <c r="DQ613" t="b">
        <v>1</v>
      </c>
      <c r="DR613">
        <v>1758488885.94615</v>
      </c>
      <c r="DS613">
        <v>201.179461538462</v>
      </c>
      <c r="DT613">
        <v>186.114384615385</v>
      </c>
      <c r="DU613">
        <v>23.7207923076923</v>
      </c>
      <c r="DV613">
        <v>18.5226307692308</v>
      </c>
      <c r="DW613">
        <v>196.190923076923</v>
      </c>
      <c r="DX613">
        <v>23.3858692307692</v>
      </c>
      <c r="DY613">
        <v>499.983615384615</v>
      </c>
      <c r="DZ613">
        <v>89.8811461538462</v>
      </c>
      <c r="EA613">
        <v>0.0349077692307692</v>
      </c>
      <c r="EB613">
        <v>29.9824923076923</v>
      </c>
      <c r="EC613">
        <v>29.9985461538462</v>
      </c>
      <c r="ED613">
        <v>999.9</v>
      </c>
      <c r="EE613">
        <v>0</v>
      </c>
      <c r="EF613">
        <v>0</v>
      </c>
      <c r="EG613">
        <v>10009.6561538462</v>
      </c>
      <c r="EH613">
        <v>0</v>
      </c>
      <c r="EI613">
        <v>11.7075769230769</v>
      </c>
      <c r="EJ613">
        <v>15.0650923076923</v>
      </c>
      <c r="EK613">
        <v>206.067538461538</v>
      </c>
      <c r="EL613">
        <v>189.626692307692</v>
      </c>
      <c r="EM613">
        <v>5.19815230769231</v>
      </c>
      <c r="EN613">
        <v>186.114384615385</v>
      </c>
      <c r="EO613">
        <v>18.5226307692308</v>
      </c>
      <c r="EP613">
        <v>2.13205307692308</v>
      </c>
      <c r="EQ613">
        <v>1.66483769230769</v>
      </c>
      <c r="ER613">
        <v>18.4606923076923</v>
      </c>
      <c r="ES613">
        <v>14.5724</v>
      </c>
      <c r="ET613">
        <v>2000.00076923077</v>
      </c>
      <c r="EU613">
        <v>0.980006692307692</v>
      </c>
      <c r="EV613">
        <v>0.0199935461538462</v>
      </c>
      <c r="EW613">
        <v>0</v>
      </c>
      <c r="EX613">
        <v>1056.80230769231</v>
      </c>
      <c r="EY613">
        <v>5.00016</v>
      </c>
      <c r="EZ613">
        <v>21797.1153846154</v>
      </c>
      <c r="FA613">
        <v>18234.2384615385</v>
      </c>
      <c r="FB613">
        <v>49.062</v>
      </c>
      <c r="FC613">
        <v>49.3556153846154</v>
      </c>
      <c r="FD613">
        <v>49.375</v>
      </c>
      <c r="FE613">
        <v>49.0572307692308</v>
      </c>
      <c r="FF613">
        <v>50.812</v>
      </c>
      <c r="FG613">
        <v>1955.11692307692</v>
      </c>
      <c r="FH613">
        <v>39.8861538461538</v>
      </c>
      <c r="FI613">
        <v>0</v>
      </c>
      <c r="FJ613">
        <v>1758488895.8</v>
      </c>
      <c r="FK613">
        <v>0</v>
      </c>
      <c r="FL613">
        <v>1057.10615384615</v>
      </c>
      <c r="FM613">
        <v>19.2362393300641</v>
      </c>
      <c r="FN613">
        <v>378.061538757704</v>
      </c>
      <c r="FO613">
        <v>21802.7884615385</v>
      </c>
      <c r="FP613">
        <v>15</v>
      </c>
      <c r="FQ613">
        <v>0</v>
      </c>
      <c r="FR613" t="s">
        <v>441</v>
      </c>
      <c r="FS613">
        <v>1747249705.1</v>
      </c>
      <c r="FT613">
        <v>1747249711.1</v>
      </c>
      <c r="FU613">
        <v>0</v>
      </c>
      <c r="FV613">
        <v>0.871</v>
      </c>
      <c r="FW613">
        <v>0.066</v>
      </c>
      <c r="FX613">
        <v>5.486</v>
      </c>
      <c r="FY613">
        <v>0.145</v>
      </c>
      <c r="FZ613">
        <v>420</v>
      </c>
      <c r="GA613">
        <v>16</v>
      </c>
      <c r="GB613">
        <v>0.27</v>
      </c>
      <c r="GC613">
        <v>0.16</v>
      </c>
      <c r="GD613">
        <v>14.75034</v>
      </c>
      <c r="GE613">
        <v>6.03618947368424</v>
      </c>
      <c r="GF613">
        <v>0.699956703232421</v>
      </c>
      <c r="GG613">
        <v>0</v>
      </c>
      <c r="GH613">
        <v>1055.99441176471</v>
      </c>
      <c r="GI613">
        <v>18.7647058902999</v>
      </c>
      <c r="GJ613">
        <v>1.85290104998568</v>
      </c>
      <c r="GK613">
        <v>-1</v>
      </c>
      <c r="GL613">
        <v>5.195701</v>
      </c>
      <c r="GM613">
        <v>0.0670800000000056</v>
      </c>
      <c r="GN613">
        <v>0.00664058197750777</v>
      </c>
      <c r="GO613">
        <v>1</v>
      </c>
      <c r="GP613">
        <v>1</v>
      </c>
      <c r="GQ613">
        <v>2</v>
      </c>
      <c r="GR613" t="s">
        <v>448</v>
      </c>
      <c r="GS613">
        <v>3.12484</v>
      </c>
      <c r="GT613">
        <v>2.66081</v>
      </c>
      <c r="GU613">
        <v>0.0420819</v>
      </c>
      <c r="GV613">
        <v>0.0393852</v>
      </c>
      <c r="GW613">
        <v>0.100287</v>
      </c>
      <c r="GX613">
        <v>0.0843333</v>
      </c>
      <c r="GY613">
        <v>24736.6</v>
      </c>
      <c r="GZ613">
        <v>23443</v>
      </c>
      <c r="HA613">
        <v>23093.1</v>
      </c>
      <c r="HB613">
        <v>23762.4</v>
      </c>
      <c r="HC613">
        <v>35408</v>
      </c>
      <c r="HD613">
        <v>36013.5</v>
      </c>
      <c r="HE613">
        <v>41636.8</v>
      </c>
      <c r="HF613">
        <v>42376.5</v>
      </c>
      <c r="HG613">
        <v>1.9079</v>
      </c>
      <c r="HH613">
        <v>1.79503</v>
      </c>
      <c r="HI613">
        <v>0.143994</v>
      </c>
      <c r="HJ613">
        <v>0</v>
      </c>
      <c r="HK613">
        <v>27.6528</v>
      </c>
      <c r="HL613">
        <v>999.9</v>
      </c>
      <c r="HM613">
        <v>46.856</v>
      </c>
      <c r="HN613">
        <v>30.464</v>
      </c>
      <c r="HO613">
        <v>22.8077</v>
      </c>
      <c r="HP613">
        <v>53.8915</v>
      </c>
      <c r="HQ613">
        <v>42.9207</v>
      </c>
      <c r="HR613">
        <v>1</v>
      </c>
      <c r="HS613">
        <v>0.0401982</v>
      </c>
      <c r="HT613">
        <v>0.668336</v>
      </c>
      <c r="HU613">
        <v>20.216</v>
      </c>
      <c r="HV613">
        <v>5.23286</v>
      </c>
      <c r="HW613">
        <v>11.992</v>
      </c>
      <c r="HX613">
        <v>4.9557</v>
      </c>
      <c r="HY613">
        <v>3.304</v>
      </c>
      <c r="HZ613">
        <v>999.9</v>
      </c>
      <c r="IA613">
        <v>9999</v>
      </c>
      <c r="IB613">
        <v>9999</v>
      </c>
      <c r="IC613">
        <v>9999</v>
      </c>
      <c r="ID613">
        <v>1.86857</v>
      </c>
      <c r="IE613">
        <v>1.86426</v>
      </c>
      <c r="IF613">
        <v>1.8718</v>
      </c>
      <c r="IG613">
        <v>1.86277</v>
      </c>
      <c r="IH613">
        <v>1.86215</v>
      </c>
      <c r="II613">
        <v>1.86859</v>
      </c>
      <c r="IJ613">
        <v>1.8587</v>
      </c>
      <c r="IK613">
        <v>1.86509</v>
      </c>
      <c r="IL613">
        <v>5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4.899</v>
      </c>
      <c r="IZ613">
        <v>0.3352</v>
      </c>
      <c r="JA613">
        <v>4.24591870636989</v>
      </c>
      <c r="JB613">
        <v>0.00406324532283829</v>
      </c>
      <c r="JC613">
        <v>-1.45373754250553e-06</v>
      </c>
      <c r="JD613">
        <v>2.45784242640463e-10</v>
      </c>
      <c r="JE613">
        <v>0.0444475935836347</v>
      </c>
      <c r="JF613">
        <v>0.00491888386651684</v>
      </c>
      <c r="JG613">
        <v>0.000226889049496401</v>
      </c>
      <c r="JH613">
        <v>4.01595507822366e-06</v>
      </c>
      <c r="JI613">
        <v>-0</v>
      </c>
      <c r="JJ613">
        <v>2035</v>
      </c>
      <c r="JK613">
        <v>2</v>
      </c>
      <c r="JL613">
        <v>30</v>
      </c>
      <c r="JM613">
        <v>187319.8</v>
      </c>
      <c r="JN613">
        <v>187319.7</v>
      </c>
      <c r="JO613">
        <v>0.389404</v>
      </c>
      <c r="JP613">
        <v>2.4292</v>
      </c>
      <c r="JQ613">
        <v>1.49902</v>
      </c>
      <c r="JR613">
        <v>2.32666</v>
      </c>
      <c r="JS613">
        <v>1.54419</v>
      </c>
      <c r="JT613">
        <v>2.31689</v>
      </c>
      <c r="JU613">
        <v>35.9178</v>
      </c>
      <c r="JV613">
        <v>24.1225</v>
      </c>
      <c r="JW613">
        <v>18</v>
      </c>
      <c r="JX613">
        <v>546.826</v>
      </c>
      <c r="JY613">
        <v>418.683</v>
      </c>
      <c r="JZ613">
        <v>26.5103</v>
      </c>
      <c r="KA613">
        <v>28.0371</v>
      </c>
      <c r="KB613">
        <v>30.0003</v>
      </c>
      <c r="KC613">
        <v>27.7997</v>
      </c>
      <c r="KD613">
        <v>27.8106</v>
      </c>
      <c r="KE613">
        <v>7.7641</v>
      </c>
      <c r="KF613">
        <v>29.9241</v>
      </c>
      <c r="KG613">
        <v>45.3991</v>
      </c>
      <c r="KH613">
        <v>26.4921</v>
      </c>
      <c r="KI613">
        <v>134.894</v>
      </c>
      <c r="KJ613">
        <v>18.4831</v>
      </c>
      <c r="KK613">
        <v>93.3159</v>
      </c>
      <c r="KL613">
        <v>98.7602</v>
      </c>
    </row>
    <row r="614" spans="1:298">
      <c r="A614">
        <v>598</v>
      </c>
      <c r="B614">
        <v>1758488899.1</v>
      </c>
      <c r="C614">
        <v>19571</v>
      </c>
      <c r="D614" t="s">
        <v>1645</v>
      </c>
      <c r="E614" t="s">
        <v>1646</v>
      </c>
      <c r="F614">
        <v>5</v>
      </c>
      <c r="G614" t="s">
        <v>436</v>
      </c>
      <c r="H614" t="s">
        <v>1610</v>
      </c>
      <c r="I614" t="s">
        <v>438</v>
      </c>
      <c r="J614">
        <v>1758488890.94615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155.988574638961</v>
      </c>
      <c r="AL614">
        <v>166.718393939394</v>
      </c>
      <c r="AM614">
        <v>-3.3999272727273</v>
      </c>
      <c r="AN614">
        <v>63.94</v>
      </c>
      <c r="AO614">
        <f>(AQ614 - AP614 + DZ614*1E3/(8.314*(EB614+273.15)) * AS614/DY614 * AR614) * DY614/(100*DM614) * 1000/(1000 - AQ614)</f>
        <v>0</v>
      </c>
      <c r="AP614">
        <v>18.5254525526242</v>
      </c>
      <c r="AQ614">
        <v>23.7374160839161</v>
      </c>
      <c r="AR614">
        <v>9.78475264380629e-05</v>
      </c>
      <c r="AS614">
        <v>94.9993966536346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4.8</v>
      </c>
      <c r="DN614">
        <v>0.5</v>
      </c>
      <c r="DO614" t="s">
        <v>440</v>
      </c>
      <c r="DP614">
        <v>2</v>
      </c>
      <c r="DQ614" t="b">
        <v>1</v>
      </c>
      <c r="DR614">
        <v>1758488890.94615</v>
      </c>
      <c r="DS614">
        <v>185.532538461538</v>
      </c>
      <c r="DT614">
        <v>169.645538461538</v>
      </c>
      <c r="DU614">
        <v>23.7278692307692</v>
      </c>
      <c r="DV614">
        <v>18.5239846153846</v>
      </c>
      <c r="DW614">
        <v>180.599230769231</v>
      </c>
      <c r="DX614">
        <v>23.3927923076923</v>
      </c>
      <c r="DY614">
        <v>500.018615384615</v>
      </c>
      <c r="DZ614">
        <v>89.8817846153846</v>
      </c>
      <c r="EA614">
        <v>0.0349442692307692</v>
      </c>
      <c r="EB614">
        <v>29.9821538461538</v>
      </c>
      <c r="EC614">
        <v>30.0037538461538</v>
      </c>
      <c r="ED614">
        <v>999.9</v>
      </c>
      <c r="EE614">
        <v>0</v>
      </c>
      <c r="EF614">
        <v>0</v>
      </c>
      <c r="EG614">
        <v>9997.88461538462</v>
      </c>
      <c r="EH614">
        <v>0</v>
      </c>
      <c r="EI614">
        <v>11.6981692307692</v>
      </c>
      <c r="EJ614">
        <v>15.8869615384615</v>
      </c>
      <c r="EK614">
        <v>190.041846153846</v>
      </c>
      <c r="EL614">
        <v>172.847461538462</v>
      </c>
      <c r="EM614">
        <v>5.20387923076923</v>
      </c>
      <c r="EN614">
        <v>169.645538461538</v>
      </c>
      <c r="EO614">
        <v>18.5239846153846</v>
      </c>
      <c r="EP614">
        <v>2.13270461538462</v>
      </c>
      <c r="EQ614">
        <v>1.66497076923077</v>
      </c>
      <c r="ER614">
        <v>18.4655615384615</v>
      </c>
      <c r="ES614">
        <v>14.5736307692308</v>
      </c>
      <c r="ET614">
        <v>2000.00076923077</v>
      </c>
      <c r="EU614">
        <v>0.980006769230769</v>
      </c>
      <c r="EV614">
        <v>0.0199935307692308</v>
      </c>
      <c r="EW614">
        <v>0</v>
      </c>
      <c r="EX614">
        <v>1058.46923076923</v>
      </c>
      <c r="EY614">
        <v>5.00016</v>
      </c>
      <c r="EZ614">
        <v>21829.2846153846</v>
      </c>
      <c r="FA614">
        <v>18234.2538461538</v>
      </c>
      <c r="FB614">
        <v>49.062</v>
      </c>
      <c r="FC614">
        <v>49.3653076923077</v>
      </c>
      <c r="FD614">
        <v>49.3797692307692</v>
      </c>
      <c r="FE614">
        <v>49.062</v>
      </c>
      <c r="FF614">
        <v>50.812</v>
      </c>
      <c r="FG614">
        <v>1955.11769230769</v>
      </c>
      <c r="FH614">
        <v>39.8853846153846</v>
      </c>
      <c r="FI614">
        <v>0</v>
      </c>
      <c r="FJ614">
        <v>1758488900.6</v>
      </c>
      <c r="FK614">
        <v>0</v>
      </c>
      <c r="FL614">
        <v>1058.71615384615</v>
      </c>
      <c r="FM614">
        <v>20.0505982909326</v>
      </c>
      <c r="FN614">
        <v>390.731623910203</v>
      </c>
      <c r="FO614">
        <v>21833.5807692308</v>
      </c>
      <c r="FP614">
        <v>15</v>
      </c>
      <c r="FQ614">
        <v>0</v>
      </c>
      <c r="FR614" t="s">
        <v>441</v>
      </c>
      <c r="FS614">
        <v>1747249705.1</v>
      </c>
      <c r="FT614">
        <v>1747249711.1</v>
      </c>
      <c r="FU614">
        <v>0</v>
      </c>
      <c r="FV614">
        <v>0.871</v>
      </c>
      <c r="FW614">
        <v>0.066</v>
      </c>
      <c r="FX614">
        <v>5.486</v>
      </c>
      <c r="FY614">
        <v>0.145</v>
      </c>
      <c r="FZ614">
        <v>420</v>
      </c>
      <c r="GA614">
        <v>16</v>
      </c>
      <c r="GB614">
        <v>0.27</v>
      </c>
      <c r="GC614">
        <v>0.16</v>
      </c>
      <c r="GD614">
        <v>15.5913285714286</v>
      </c>
      <c r="GE614">
        <v>9.44908051948051</v>
      </c>
      <c r="GF614">
        <v>1.11818743430218</v>
      </c>
      <c r="GG614">
        <v>0</v>
      </c>
      <c r="GH614">
        <v>1057.52735294118</v>
      </c>
      <c r="GI614">
        <v>19.7569136567853</v>
      </c>
      <c r="GJ614">
        <v>1.95013469945559</v>
      </c>
      <c r="GK614">
        <v>-1</v>
      </c>
      <c r="GL614">
        <v>5.20068428571428</v>
      </c>
      <c r="GM614">
        <v>0.0704470129870225</v>
      </c>
      <c r="GN614">
        <v>0.00726099007510329</v>
      </c>
      <c r="GO614">
        <v>1</v>
      </c>
      <c r="GP614">
        <v>1</v>
      </c>
      <c r="GQ614">
        <v>2</v>
      </c>
      <c r="GR614" t="s">
        <v>448</v>
      </c>
      <c r="GS614">
        <v>3.12482</v>
      </c>
      <c r="GT614">
        <v>2.66058</v>
      </c>
      <c r="GU614">
        <v>0.0383724</v>
      </c>
      <c r="GV614">
        <v>0.035589</v>
      </c>
      <c r="GW614">
        <v>0.100299</v>
      </c>
      <c r="GX614">
        <v>0.0843326</v>
      </c>
      <c r="GY614">
        <v>24831.2</v>
      </c>
      <c r="GZ614">
        <v>23535.3</v>
      </c>
      <c r="HA614">
        <v>23092</v>
      </c>
      <c r="HB614">
        <v>23762.1</v>
      </c>
      <c r="HC614">
        <v>35406.3</v>
      </c>
      <c r="HD614">
        <v>36012.7</v>
      </c>
      <c r="HE614">
        <v>41635.6</v>
      </c>
      <c r="HF614">
        <v>42375.9</v>
      </c>
      <c r="HG614">
        <v>1.90765</v>
      </c>
      <c r="HH614">
        <v>1.79503</v>
      </c>
      <c r="HI614">
        <v>0.142835</v>
      </c>
      <c r="HJ614">
        <v>0</v>
      </c>
      <c r="HK614">
        <v>27.6545</v>
      </c>
      <c r="HL614">
        <v>999.9</v>
      </c>
      <c r="HM614">
        <v>46.881</v>
      </c>
      <c r="HN614">
        <v>30.464</v>
      </c>
      <c r="HO614">
        <v>22.8206</v>
      </c>
      <c r="HP614">
        <v>54.5315</v>
      </c>
      <c r="HQ614">
        <v>42.8205</v>
      </c>
      <c r="HR614">
        <v>1</v>
      </c>
      <c r="HS614">
        <v>0.0406402</v>
      </c>
      <c r="HT614">
        <v>0.60451</v>
      </c>
      <c r="HU614">
        <v>20.2161</v>
      </c>
      <c r="HV614">
        <v>5.23286</v>
      </c>
      <c r="HW614">
        <v>11.992</v>
      </c>
      <c r="HX614">
        <v>4.9557</v>
      </c>
      <c r="HY614">
        <v>3.304</v>
      </c>
      <c r="HZ614">
        <v>999.9</v>
      </c>
      <c r="IA614">
        <v>9999</v>
      </c>
      <c r="IB614">
        <v>9999</v>
      </c>
      <c r="IC614">
        <v>9999</v>
      </c>
      <c r="ID614">
        <v>1.86854</v>
      </c>
      <c r="IE614">
        <v>1.86427</v>
      </c>
      <c r="IF614">
        <v>1.87181</v>
      </c>
      <c r="IG614">
        <v>1.86277</v>
      </c>
      <c r="IH614">
        <v>1.86214</v>
      </c>
      <c r="II614">
        <v>1.86859</v>
      </c>
      <c r="IJ614">
        <v>1.85873</v>
      </c>
      <c r="IK614">
        <v>1.86509</v>
      </c>
      <c r="IL614">
        <v>5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4.84</v>
      </c>
      <c r="IZ614">
        <v>0.3353</v>
      </c>
      <c r="JA614">
        <v>4.24591870636989</v>
      </c>
      <c r="JB614">
        <v>0.00406324532283829</v>
      </c>
      <c r="JC614">
        <v>-1.45373754250553e-06</v>
      </c>
      <c r="JD614">
        <v>2.45784242640463e-10</v>
      </c>
      <c r="JE614">
        <v>0.0444475935836347</v>
      </c>
      <c r="JF614">
        <v>0.00491888386651684</v>
      </c>
      <c r="JG614">
        <v>0.000226889049496401</v>
      </c>
      <c r="JH614">
        <v>4.01595507822366e-06</v>
      </c>
      <c r="JI614">
        <v>-0</v>
      </c>
      <c r="JJ614">
        <v>2035</v>
      </c>
      <c r="JK614">
        <v>2</v>
      </c>
      <c r="JL614">
        <v>30</v>
      </c>
      <c r="JM614">
        <v>187319.9</v>
      </c>
      <c r="JN614">
        <v>187319.8</v>
      </c>
      <c r="JO614">
        <v>0.355225</v>
      </c>
      <c r="JP614">
        <v>2.44629</v>
      </c>
      <c r="JQ614">
        <v>1.49902</v>
      </c>
      <c r="JR614">
        <v>2.32666</v>
      </c>
      <c r="JS614">
        <v>1.54419</v>
      </c>
      <c r="JT614">
        <v>2.2937</v>
      </c>
      <c r="JU614">
        <v>35.9178</v>
      </c>
      <c r="JV614">
        <v>24.1138</v>
      </c>
      <c r="JW614">
        <v>18</v>
      </c>
      <c r="JX614">
        <v>546.703</v>
      </c>
      <c r="JY614">
        <v>418.721</v>
      </c>
      <c r="JZ614">
        <v>26.497</v>
      </c>
      <c r="KA614">
        <v>28.0419</v>
      </c>
      <c r="KB614">
        <v>30.0004</v>
      </c>
      <c r="KC614">
        <v>27.8044</v>
      </c>
      <c r="KD614">
        <v>27.8159</v>
      </c>
      <c r="KE614">
        <v>7.01625</v>
      </c>
      <c r="KF614">
        <v>29.9241</v>
      </c>
      <c r="KG614">
        <v>45.3991</v>
      </c>
      <c r="KH614">
        <v>26.4989</v>
      </c>
      <c r="KI614">
        <v>114.692</v>
      </c>
      <c r="KJ614">
        <v>18.472</v>
      </c>
      <c r="KK614">
        <v>93.3126</v>
      </c>
      <c r="KL614">
        <v>98.7589</v>
      </c>
    </row>
    <row r="615" spans="1:298">
      <c r="A615">
        <v>599</v>
      </c>
      <c r="B615">
        <v>1758488904.1</v>
      </c>
      <c r="C615">
        <v>19576</v>
      </c>
      <c r="D615" t="s">
        <v>1647</v>
      </c>
      <c r="E615" t="s">
        <v>1648</v>
      </c>
      <c r="F615">
        <v>5</v>
      </c>
      <c r="G615" t="s">
        <v>436</v>
      </c>
      <c r="H615" t="s">
        <v>1610</v>
      </c>
      <c r="I615" t="s">
        <v>438</v>
      </c>
      <c r="J615">
        <v>1758488895.94615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139.473784277056</v>
      </c>
      <c r="AL615">
        <v>150.547927272727</v>
      </c>
      <c r="AM615">
        <v>-3.21243679653681</v>
      </c>
      <c r="AN615">
        <v>63.94</v>
      </c>
      <c r="AO615">
        <f>(AQ615 - AP615 + DZ615*1E3/(8.314*(EB615+273.15)) * AS615/DY615 * AR615) * DY615/(100*DM615) * 1000/(1000 - AQ615)</f>
        <v>0</v>
      </c>
      <c r="AP615">
        <v>18.5267592603641</v>
      </c>
      <c r="AQ615">
        <v>23.7517944055944</v>
      </c>
      <c r="AR615">
        <v>0.000159819736442167</v>
      </c>
      <c r="AS615">
        <v>94.9993966536346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4.8</v>
      </c>
      <c r="DN615">
        <v>0.5</v>
      </c>
      <c r="DO615" t="s">
        <v>440</v>
      </c>
      <c r="DP615">
        <v>2</v>
      </c>
      <c r="DQ615" t="b">
        <v>1</v>
      </c>
      <c r="DR615">
        <v>1758488895.94615</v>
      </c>
      <c r="DS615">
        <v>169.764846153846</v>
      </c>
      <c r="DT615">
        <v>153.057692307692</v>
      </c>
      <c r="DU615">
        <v>23.7362538461539</v>
      </c>
      <c r="DV615">
        <v>18.5256538461538</v>
      </c>
      <c r="DW615">
        <v>164.887846153846</v>
      </c>
      <c r="DX615">
        <v>23.4009923076923</v>
      </c>
      <c r="DY615">
        <v>499.995615384615</v>
      </c>
      <c r="DZ615">
        <v>89.8817846153846</v>
      </c>
      <c r="EA615">
        <v>0.0350007</v>
      </c>
      <c r="EB615">
        <v>29.9824846153846</v>
      </c>
      <c r="EC615">
        <v>29.9971692307692</v>
      </c>
      <c r="ED615">
        <v>999.9</v>
      </c>
      <c r="EE615">
        <v>0</v>
      </c>
      <c r="EF615">
        <v>0</v>
      </c>
      <c r="EG615">
        <v>9998.31153846154</v>
      </c>
      <c r="EH615">
        <v>0</v>
      </c>
      <c r="EI615">
        <v>11.6904692307692</v>
      </c>
      <c r="EJ615">
        <v>16.7071923076923</v>
      </c>
      <c r="EK615">
        <v>173.892461538462</v>
      </c>
      <c r="EL615">
        <v>155.946846153846</v>
      </c>
      <c r="EM615">
        <v>5.21059538461538</v>
      </c>
      <c r="EN615">
        <v>153.057692307692</v>
      </c>
      <c r="EO615">
        <v>18.5256538461538</v>
      </c>
      <c r="EP615">
        <v>2.13345692307692</v>
      </c>
      <c r="EQ615">
        <v>1.66512</v>
      </c>
      <c r="ER615">
        <v>18.4711923076923</v>
      </c>
      <c r="ES615">
        <v>14.5750153846154</v>
      </c>
      <c r="ET615">
        <v>2000.00461538461</v>
      </c>
      <c r="EU615">
        <v>0.980006846153846</v>
      </c>
      <c r="EV615">
        <v>0.0199935153846154</v>
      </c>
      <c r="EW615">
        <v>0</v>
      </c>
      <c r="EX615">
        <v>1060.15076923077</v>
      </c>
      <c r="EY615">
        <v>5.00016</v>
      </c>
      <c r="EZ615">
        <v>21861.7846153846</v>
      </c>
      <c r="FA615">
        <v>18234.2846153846</v>
      </c>
      <c r="FB615">
        <v>49.062</v>
      </c>
      <c r="FC615">
        <v>49.3653076923077</v>
      </c>
      <c r="FD615">
        <v>49.3893076923077</v>
      </c>
      <c r="FE615">
        <v>49.062</v>
      </c>
      <c r="FF615">
        <v>50.812</v>
      </c>
      <c r="FG615">
        <v>1955.12230769231</v>
      </c>
      <c r="FH615">
        <v>39.8869230769231</v>
      </c>
      <c r="FI615">
        <v>0</v>
      </c>
      <c r="FJ615">
        <v>1758488905.4</v>
      </c>
      <c r="FK615">
        <v>0</v>
      </c>
      <c r="FL615">
        <v>1060.29846153846</v>
      </c>
      <c r="FM615">
        <v>19.8646153809905</v>
      </c>
      <c r="FN615">
        <v>395.620512858659</v>
      </c>
      <c r="FO615">
        <v>21864.6884615385</v>
      </c>
      <c r="FP615">
        <v>15</v>
      </c>
      <c r="FQ615">
        <v>0</v>
      </c>
      <c r="FR615" t="s">
        <v>441</v>
      </c>
      <c r="FS615">
        <v>1747249705.1</v>
      </c>
      <c r="FT615">
        <v>1747249711.1</v>
      </c>
      <c r="FU615">
        <v>0</v>
      </c>
      <c r="FV615">
        <v>0.871</v>
      </c>
      <c r="FW615">
        <v>0.066</v>
      </c>
      <c r="FX615">
        <v>5.486</v>
      </c>
      <c r="FY615">
        <v>0.145</v>
      </c>
      <c r="FZ615">
        <v>420</v>
      </c>
      <c r="GA615">
        <v>16</v>
      </c>
      <c r="GB615">
        <v>0.27</v>
      </c>
      <c r="GC615">
        <v>0.16</v>
      </c>
      <c r="GD615">
        <v>16.26478</v>
      </c>
      <c r="GE615">
        <v>11.6818917293233</v>
      </c>
      <c r="GF615">
        <v>1.22143473161688</v>
      </c>
      <c r="GG615">
        <v>0</v>
      </c>
      <c r="GH615">
        <v>1059.30029411765</v>
      </c>
      <c r="GI615">
        <v>19.8656990068982</v>
      </c>
      <c r="GJ615">
        <v>1.96250512969598</v>
      </c>
      <c r="GK615">
        <v>-1</v>
      </c>
      <c r="GL615">
        <v>5.207513</v>
      </c>
      <c r="GM615">
        <v>0.0776436090225589</v>
      </c>
      <c r="GN615">
        <v>0.00758073551840447</v>
      </c>
      <c r="GO615">
        <v>1</v>
      </c>
      <c r="GP615">
        <v>1</v>
      </c>
      <c r="GQ615">
        <v>2</v>
      </c>
      <c r="GR615" t="s">
        <v>448</v>
      </c>
      <c r="GS615">
        <v>3.12482</v>
      </c>
      <c r="GT615">
        <v>2.66064</v>
      </c>
      <c r="GU615">
        <v>0.0347382</v>
      </c>
      <c r="GV615">
        <v>0.0315672</v>
      </c>
      <c r="GW615">
        <v>0.100344</v>
      </c>
      <c r="GX615">
        <v>0.0843426</v>
      </c>
      <c r="GY615">
        <v>24925.1</v>
      </c>
      <c r="GZ615">
        <v>23632.9</v>
      </c>
      <c r="HA615">
        <v>23092.1</v>
      </c>
      <c r="HB615">
        <v>23761.7</v>
      </c>
      <c r="HC615">
        <v>35404</v>
      </c>
      <c r="HD615">
        <v>36011.3</v>
      </c>
      <c r="HE615">
        <v>41635.4</v>
      </c>
      <c r="HF615">
        <v>42375.1</v>
      </c>
      <c r="HG615">
        <v>1.90762</v>
      </c>
      <c r="HH615">
        <v>1.79465</v>
      </c>
      <c r="HI615">
        <v>0.144321</v>
      </c>
      <c r="HJ615">
        <v>0</v>
      </c>
      <c r="HK615">
        <v>27.6569</v>
      </c>
      <c r="HL615">
        <v>999.9</v>
      </c>
      <c r="HM615">
        <v>46.881</v>
      </c>
      <c r="HN615">
        <v>30.464</v>
      </c>
      <c r="HO615">
        <v>22.8224</v>
      </c>
      <c r="HP615">
        <v>54.4215</v>
      </c>
      <c r="HQ615">
        <v>42.9487</v>
      </c>
      <c r="HR615">
        <v>1</v>
      </c>
      <c r="HS615">
        <v>0.0411357</v>
      </c>
      <c r="HT615">
        <v>0.576299</v>
      </c>
      <c r="HU615">
        <v>20.2161</v>
      </c>
      <c r="HV615">
        <v>5.23286</v>
      </c>
      <c r="HW615">
        <v>11.992</v>
      </c>
      <c r="HX615">
        <v>4.9557</v>
      </c>
      <c r="HY615">
        <v>3.304</v>
      </c>
      <c r="HZ615">
        <v>999.9</v>
      </c>
      <c r="IA615">
        <v>9999</v>
      </c>
      <c r="IB615">
        <v>9999</v>
      </c>
      <c r="IC615">
        <v>9999</v>
      </c>
      <c r="ID615">
        <v>1.86854</v>
      </c>
      <c r="IE615">
        <v>1.86423</v>
      </c>
      <c r="IF615">
        <v>1.8718</v>
      </c>
      <c r="IG615">
        <v>1.86278</v>
      </c>
      <c r="IH615">
        <v>1.86217</v>
      </c>
      <c r="II615">
        <v>1.86859</v>
      </c>
      <c r="IJ615">
        <v>1.85873</v>
      </c>
      <c r="IK615">
        <v>1.86508</v>
      </c>
      <c r="IL615">
        <v>5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4.783</v>
      </c>
      <c r="IZ615">
        <v>0.3356</v>
      </c>
      <c r="JA615">
        <v>4.24591870636989</v>
      </c>
      <c r="JB615">
        <v>0.00406324532283829</v>
      </c>
      <c r="JC615">
        <v>-1.45373754250553e-06</v>
      </c>
      <c r="JD615">
        <v>2.45784242640463e-10</v>
      </c>
      <c r="JE615">
        <v>0.0444475935836347</v>
      </c>
      <c r="JF615">
        <v>0.00491888386651684</v>
      </c>
      <c r="JG615">
        <v>0.000226889049496401</v>
      </c>
      <c r="JH615">
        <v>4.01595507822366e-06</v>
      </c>
      <c r="JI615">
        <v>-0</v>
      </c>
      <c r="JJ615">
        <v>2035</v>
      </c>
      <c r="JK615">
        <v>2</v>
      </c>
      <c r="JL615">
        <v>30</v>
      </c>
      <c r="JM615">
        <v>187320</v>
      </c>
      <c r="JN615">
        <v>187319.9</v>
      </c>
      <c r="JO615">
        <v>0.313721</v>
      </c>
      <c r="JP615">
        <v>2.43896</v>
      </c>
      <c r="JQ615">
        <v>1.4978</v>
      </c>
      <c r="JR615">
        <v>2.32788</v>
      </c>
      <c r="JS615">
        <v>1.54419</v>
      </c>
      <c r="JT615">
        <v>2.35352</v>
      </c>
      <c r="JU615">
        <v>35.9178</v>
      </c>
      <c r="JV615">
        <v>24.1313</v>
      </c>
      <c r="JW615">
        <v>18</v>
      </c>
      <c r="JX615">
        <v>546.727</v>
      </c>
      <c r="JY615">
        <v>418.538</v>
      </c>
      <c r="JZ615">
        <v>26.501</v>
      </c>
      <c r="KA615">
        <v>28.0472</v>
      </c>
      <c r="KB615">
        <v>30.0005</v>
      </c>
      <c r="KC615">
        <v>27.8091</v>
      </c>
      <c r="KD615">
        <v>27.8206</v>
      </c>
      <c r="KE615">
        <v>6.25826</v>
      </c>
      <c r="KF615">
        <v>29.9241</v>
      </c>
      <c r="KG615">
        <v>45.3991</v>
      </c>
      <c r="KH615">
        <v>26.506</v>
      </c>
      <c r="KI615">
        <v>101.183</v>
      </c>
      <c r="KJ615">
        <v>18.4452</v>
      </c>
      <c r="KK615">
        <v>93.3125</v>
      </c>
      <c r="KL615">
        <v>98.757</v>
      </c>
    </row>
    <row r="616" spans="1:298">
      <c r="A616">
        <v>600</v>
      </c>
      <c r="B616">
        <v>1758488909.1</v>
      </c>
      <c r="C616">
        <v>19581</v>
      </c>
      <c r="D616" t="s">
        <v>1649</v>
      </c>
      <c r="E616" t="s">
        <v>1650</v>
      </c>
      <c r="F616">
        <v>5</v>
      </c>
      <c r="G616" t="s">
        <v>436</v>
      </c>
      <c r="H616" t="s">
        <v>1610</v>
      </c>
      <c r="I616" t="s">
        <v>438</v>
      </c>
      <c r="J616">
        <v>1758488900.94615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121.674805793939</v>
      </c>
      <c r="AL616">
        <v>133.674763636364</v>
      </c>
      <c r="AM616">
        <v>-3.39129220779222</v>
      </c>
      <c r="AN616">
        <v>63.94</v>
      </c>
      <c r="AO616">
        <f>(AQ616 - AP616 + DZ616*1E3/(8.314*(EB616+273.15)) * AS616/DY616 * AR616) * DY616/(100*DM616) * 1000/(1000 - AQ616)</f>
        <v>0</v>
      </c>
      <c r="AP616">
        <v>18.5300406456534</v>
      </c>
      <c r="AQ616">
        <v>23.7624020979021</v>
      </c>
      <c r="AR616">
        <v>0.0001639006675243</v>
      </c>
      <c r="AS616">
        <v>94.9993966536346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4.8</v>
      </c>
      <c r="DN616">
        <v>0.5</v>
      </c>
      <c r="DO616" t="s">
        <v>440</v>
      </c>
      <c r="DP616">
        <v>2</v>
      </c>
      <c r="DQ616" t="b">
        <v>1</v>
      </c>
      <c r="DR616">
        <v>1758488900.94615</v>
      </c>
      <c r="DS616">
        <v>153.751307692308</v>
      </c>
      <c r="DT616">
        <v>135.921076923077</v>
      </c>
      <c r="DU616">
        <v>23.7459769230769</v>
      </c>
      <c r="DV616">
        <v>18.5276307692308</v>
      </c>
      <c r="DW616">
        <v>148.932230769231</v>
      </c>
      <c r="DX616">
        <v>23.4104923076923</v>
      </c>
      <c r="DY616">
        <v>500.018307692308</v>
      </c>
      <c r="DZ616">
        <v>89.8813923076923</v>
      </c>
      <c r="EA616">
        <v>0.0349751769230769</v>
      </c>
      <c r="EB616">
        <v>29.9788</v>
      </c>
      <c r="EC616">
        <v>29.9990615384615</v>
      </c>
      <c r="ED616">
        <v>999.9</v>
      </c>
      <c r="EE616">
        <v>0</v>
      </c>
      <c r="EF616">
        <v>0</v>
      </c>
      <c r="EG616">
        <v>9996.58692307692</v>
      </c>
      <c r="EH616">
        <v>0</v>
      </c>
      <c r="EI616">
        <v>11.6848</v>
      </c>
      <c r="EJ616">
        <v>17.8303461538462</v>
      </c>
      <c r="EK616">
        <v>157.491076923077</v>
      </c>
      <c r="EL616">
        <v>138.487</v>
      </c>
      <c r="EM616">
        <v>5.21834153846154</v>
      </c>
      <c r="EN616">
        <v>135.921076923077</v>
      </c>
      <c r="EO616">
        <v>18.5276307692308</v>
      </c>
      <c r="EP616">
        <v>2.13432076923077</v>
      </c>
      <c r="EQ616">
        <v>1.66528923076923</v>
      </c>
      <c r="ER616">
        <v>18.4776615384615</v>
      </c>
      <c r="ES616">
        <v>14.5766</v>
      </c>
      <c r="ET616">
        <v>2000.00615384615</v>
      </c>
      <c r="EU616">
        <v>0.980008</v>
      </c>
      <c r="EV616">
        <v>0.0199924</v>
      </c>
      <c r="EW616">
        <v>0</v>
      </c>
      <c r="EX616">
        <v>1061.87769230769</v>
      </c>
      <c r="EY616">
        <v>5.00016</v>
      </c>
      <c r="EZ616">
        <v>21895.8076923077</v>
      </c>
      <c r="FA616">
        <v>18234.2846153846</v>
      </c>
      <c r="FB616">
        <v>49.062</v>
      </c>
      <c r="FC616">
        <v>49.375</v>
      </c>
      <c r="FD616">
        <v>49.4083846153846</v>
      </c>
      <c r="FE616">
        <v>49.062</v>
      </c>
      <c r="FF616">
        <v>50.812</v>
      </c>
      <c r="FG616">
        <v>1955.12615384615</v>
      </c>
      <c r="FH616">
        <v>39.8869230769231</v>
      </c>
      <c r="FI616">
        <v>0</v>
      </c>
      <c r="FJ616">
        <v>1758488910.8</v>
      </c>
      <c r="FK616">
        <v>0</v>
      </c>
      <c r="FL616">
        <v>1062.2296</v>
      </c>
      <c r="FM616">
        <v>19.9030769465622</v>
      </c>
      <c r="FN616">
        <v>411.415385271954</v>
      </c>
      <c r="FO616">
        <v>21903.42</v>
      </c>
      <c r="FP616">
        <v>15</v>
      </c>
      <c r="FQ616">
        <v>0</v>
      </c>
      <c r="FR616" t="s">
        <v>441</v>
      </c>
      <c r="FS616">
        <v>1747249705.1</v>
      </c>
      <c r="FT616">
        <v>1747249711.1</v>
      </c>
      <c r="FU616">
        <v>0</v>
      </c>
      <c r="FV616">
        <v>0.871</v>
      </c>
      <c r="FW616">
        <v>0.066</v>
      </c>
      <c r="FX616">
        <v>5.486</v>
      </c>
      <c r="FY616">
        <v>0.145</v>
      </c>
      <c r="FZ616">
        <v>420</v>
      </c>
      <c r="GA616">
        <v>16</v>
      </c>
      <c r="GB616">
        <v>0.27</v>
      </c>
      <c r="GC616">
        <v>0.16</v>
      </c>
      <c r="GD616">
        <v>17.1674238095238</v>
      </c>
      <c r="GE616">
        <v>12.0846155844156</v>
      </c>
      <c r="GF616">
        <v>1.30869976327097</v>
      </c>
      <c r="GG616">
        <v>0</v>
      </c>
      <c r="GH616">
        <v>1060.90588235294</v>
      </c>
      <c r="GI616">
        <v>20.3831932841316</v>
      </c>
      <c r="GJ616">
        <v>2.01365794987638</v>
      </c>
      <c r="GK616">
        <v>-1</v>
      </c>
      <c r="GL616">
        <v>5.21444047619048</v>
      </c>
      <c r="GM616">
        <v>0.0912218181818233</v>
      </c>
      <c r="GN616">
        <v>0.00940697131371463</v>
      </c>
      <c r="GO616">
        <v>1</v>
      </c>
      <c r="GP616">
        <v>1</v>
      </c>
      <c r="GQ616">
        <v>2</v>
      </c>
      <c r="GR616" t="s">
        <v>448</v>
      </c>
      <c r="GS616">
        <v>3.12492</v>
      </c>
      <c r="GT616">
        <v>2.66036</v>
      </c>
      <c r="GU616">
        <v>0.030875</v>
      </c>
      <c r="GV616">
        <v>0.0275752</v>
      </c>
      <c r="GW616">
        <v>0.100382</v>
      </c>
      <c r="GX616">
        <v>0.0843311</v>
      </c>
      <c r="GY616">
        <v>25024.3</v>
      </c>
      <c r="GZ616">
        <v>23729.9</v>
      </c>
      <c r="HA616">
        <v>23091.6</v>
      </c>
      <c r="HB616">
        <v>23761.2</v>
      </c>
      <c r="HC616">
        <v>35401.5</v>
      </c>
      <c r="HD616">
        <v>36011</v>
      </c>
      <c r="HE616">
        <v>41634.6</v>
      </c>
      <c r="HF616">
        <v>42374.6</v>
      </c>
      <c r="HG616">
        <v>1.90762</v>
      </c>
      <c r="HH616">
        <v>1.7944</v>
      </c>
      <c r="HI616">
        <v>0.142813</v>
      </c>
      <c r="HJ616">
        <v>0</v>
      </c>
      <c r="HK616">
        <v>27.6604</v>
      </c>
      <c r="HL616">
        <v>999.9</v>
      </c>
      <c r="HM616">
        <v>46.881</v>
      </c>
      <c r="HN616">
        <v>30.484</v>
      </c>
      <c r="HO616">
        <v>22.847</v>
      </c>
      <c r="HP616">
        <v>54.2215</v>
      </c>
      <c r="HQ616">
        <v>42.7965</v>
      </c>
      <c r="HR616">
        <v>1</v>
      </c>
      <c r="HS616">
        <v>0.0414888</v>
      </c>
      <c r="HT616">
        <v>0.611345</v>
      </c>
      <c r="HU616">
        <v>20.2158</v>
      </c>
      <c r="HV616">
        <v>5.23301</v>
      </c>
      <c r="HW616">
        <v>11.992</v>
      </c>
      <c r="HX616">
        <v>4.9555</v>
      </c>
      <c r="HY616">
        <v>3.30387</v>
      </c>
      <c r="HZ616">
        <v>999.9</v>
      </c>
      <c r="IA616">
        <v>9999</v>
      </c>
      <c r="IB616">
        <v>9999</v>
      </c>
      <c r="IC616">
        <v>9999</v>
      </c>
      <c r="ID616">
        <v>1.86856</v>
      </c>
      <c r="IE616">
        <v>1.86424</v>
      </c>
      <c r="IF616">
        <v>1.87181</v>
      </c>
      <c r="IG616">
        <v>1.86279</v>
      </c>
      <c r="IH616">
        <v>1.86216</v>
      </c>
      <c r="II616">
        <v>1.86859</v>
      </c>
      <c r="IJ616">
        <v>1.85872</v>
      </c>
      <c r="IK616">
        <v>1.86508</v>
      </c>
      <c r="IL616">
        <v>5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4.722</v>
      </c>
      <c r="IZ616">
        <v>0.3359</v>
      </c>
      <c r="JA616">
        <v>4.24591870636989</v>
      </c>
      <c r="JB616">
        <v>0.00406324532283829</v>
      </c>
      <c r="JC616">
        <v>-1.45373754250553e-06</v>
      </c>
      <c r="JD616">
        <v>2.45784242640463e-10</v>
      </c>
      <c r="JE616">
        <v>0.0444475935836347</v>
      </c>
      <c r="JF616">
        <v>0.00491888386651684</v>
      </c>
      <c r="JG616">
        <v>0.000226889049496401</v>
      </c>
      <c r="JH616">
        <v>4.01595507822366e-06</v>
      </c>
      <c r="JI616">
        <v>-0</v>
      </c>
      <c r="JJ616">
        <v>2035</v>
      </c>
      <c r="JK616">
        <v>2</v>
      </c>
      <c r="JL616">
        <v>30</v>
      </c>
      <c r="JM616">
        <v>187320.1</v>
      </c>
      <c r="JN616">
        <v>187320</v>
      </c>
      <c r="JO616">
        <v>0.280762</v>
      </c>
      <c r="JP616">
        <v>2.46216</v>
      </c>
      <c r="JQ616">
        <v>1.49902</v>
      </c>
      <c r="JR616">
        <v>2.32666</v>
      </c>
      <c r="JS616">
        <v>1.54419</v>
      </c>
      <c r="JT616">
        <v>2.28271</v>
      </c>
      <c r="JU616">
        <v>35.9412</v>
      </c>
      <c r="JV616">
        <v>24.1138</v>
      </c>
      <c r="JW616">
        <v>18</v>
      </c>
      <c r="JX616">
        <v>546.767</v>
      </c>
      <c r="JY616">
        <v>418.432</v>
      </c>
      <c r="JZ616">
        <v>26.5037</v>
      </c>
      <c r="KA616">
        <v>28.0526</v>
      </c>
      <c r="KB616">
        <v>30.0004</v>
      </c>
      <c r="KC616">
        <v>27.8138</v>
      </c>
      <c r="KD616">
        <v>27.8258</v>
      </c>
      <c r="KE616">
        <v>5.51675</v>
      </c>
      <c r="KF616">
        <v>30.2022</v>
      </c>
      <c r="KG616">
        <v>45.3991</v>
      </c>
      <c r="KH616">
        <v>26.5008</v>
      </c>
      <c r="KI616">
        <v>81.051</v>
      </c>
      <c r="KJ616">
        <v>18.4121</v>
      </c>
      <c r="KK616">
        <v>93.3106</v>
      </c>
      <c r="KL616">
        <v>98.7555</v>
      </c>
    </row>
    <row r="617" spans="1:298">
      <c r="A617">
        <v>601</v>
      </c>
      <c r="B617">
        <v>1758488914.1</v>
      </c>
      <c r="C617">
        <v>19586</v>
      </c>
      <c r="D617" t="s">
        <v>1651</v>
      </c>
      <c r="E617" t="s">
        <v>1652</v>
      </c>
      <c r="F617">
        <v>5</v>
      </c>
      <c r="G617" t="s">
        <v>436</v>
      </c>
      <c r="H617" t="s">
        <v>1610</v>
      </c>
      <c r="I617" t="s">
        <v>438</v>
      </c>
      <c r="J617">
        <v>1758488905.94615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105.092827860087</v>
      </c>
      <c r="AL617">
        <v>117.383424242424</v>
      </c>
      <c r="AM617">
        <v>-3.23624805194807</v>
      </c>
      <c r="AN617">
        <v>63.94</v>
      </c>
      <c r="AO617">
        <f>(AQ617 - AP617 + DZ617*1E3/(8.314*(EB617+273.15)) * AS617/DY617 * AR617) * DY617/(100*DM617) * 1000/(1000 - AQ617)</f>
        <v>0</v>
      </c>
      <c r="AP617">
        <v>18.5207031024173</v>
      </c>
      <c r="AQ617">
        <v>23.7797300699301</v>
      </c>
      <c r="AR617">
        <v>0.000177967612453842</v>
      </c>
      <c r="AS617">
        <v>94.9993966536346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4.8</v>
      </c>
      <c r="DN617">
        <v>0.5</v>
      </c>
      <c r="DO617" t="s">
        <v>440</v>
      </c>
      <c r="DP617">
        <v>2</v>
      </c>
      <c r="DQ617" t="b">
        <v>1</v>
      </c>
      <c r="DR617">
        <v>1758488905.94615</v>
      </c>
      <c r="DS617">
        <v>137.578615384615</v>
      </c>
      <c r="DT617">
        <v>119.296646153846</v>
      </c>
      <c r="DU617">
        <v>23.7584692307692</v>
      </c>
      <c r="DV617">
        <v>18.5236769230769</v>
      </c>
      <c r="DW617">
        <v>132.818538461538</v>
      </c>
      <c r="DX617">
        <v>23.4227153846154</v>
      </c>
      <c r="DY617">
        <v>499.992153846154</v>
      </c>
      <c r="DZ617">
        <v>89.8813461538462</v>
      </c>
      <c r="EA617">
        <v>0.0349814923076923</v>
      </c>
      <c r="EB617">
        <v>29.9780692307692</v>
      </c>
      <c r="EC617">
        <v>29.9926076923077</v>
      </c>
      <c r="ED617">
        <v>999.9</v>
      </c>
      <c r="EE617">
        <v>0</v>
      </c>
      <c r="EF617">
        <v>0</v>
      </c>
      <c r="EG617">
        <v>9995.04461538462</v>
      </c>
      <c r="EH617">
        <v>0</v>
      </c>
      <c r="EI617">
        <v>11.6868307692308</v>
      </c>
      <c r="EJ617">
        <v>18.2820846153846</v>
      </c>
      <c r="EK617">
        <v>140.926692307692</v>
      </c>
      <c r="EL617">
        <v>121.548238461538</v>
      </c>
      <c r="EM617">
        <v>5.23479076923077</v>
      </c>
      <c r="EN617">
        <v>119.296646153846</v>
      </c>
      <c r="EO617">
        <v>18.5236769230769</v>
      </c>
      <c r="EP617">
        <v>2.13544307692308</v>
      </c>
      <c r="EQ617">
        <v>1.66493153846154</v>
      </c>
      <c r="ER617">
        <v>18.4860384615385</v>
      </c>
      <c r="ES617">
        <v>14.5732923076923</v>
      </c>
      <c r="ET617">
        <v>1999.99307692308</v>
      </c>
      <c r="EU617">
        <v>0.980005461538462</v>
      </c>
      <c r="EV617">
        <v>0.0199948461538462</v>
      </c>
      <c r="EW617">
        <v>0</v>
      </c>
      <c r="EX617">
        <v>1063.51769230769</v>
      </c>
      <c r="EY617">
        <v>5.00016</v>
      </c>
      <c r="EZ617">
        <v>21929.5461538462</v>
      </c>
      <c r="FA617">
        <v>18234.1538461538</v>
      </c>
      <c r="FB617">
        <v>49.062</v>
      </c>
      <c r="FC617">
        <v>49.375</v>
      </c>
      <c r="FD617">
        <v>49.4226923076923</v>
      </c>
      <c r="FE617">
        <v>49.062</v>
      </c>
      <c r="FF617">
        <v>50.8168461538462</v>
      </c>
      <c r="FG617">
        <v>1955.10846153846</v>
      </c>
      <c r="FH617">
        <v>39.8915384615385</v>
      </c>
      <c r="FI617">
        <v>0</v>
      </c>
      <c r="FJ617">
        <v>1758488915.6</v>
      </c>
      <c r="FK617">
        <v>0</v>
      </c>
      <c r="FL617">
        <v>1063.8756</v>
      </c>
      <c r="FM617">
        <v>21.5646154236297</v>
      </c>
      <c r="FN617">
        <v>420.523077595294</v>
      </c>
      <c r="FO617">
        <v>21936.196</v>
      </c>
      <c r="FP617">
        <v>15</v>
      </c>
      <c r="FQ617">
        <v>0</v>
      </c>
      <c r="FR617" t="s">
        <v>441</v>
      </c>
      <c r="FS617">
        <v>1747249705.1</v>
      </c>
      <c r="FT617">
        <v>1747249711.1</v>
      </c>
      <c r="FU617">
        <v>0</v>
      </c>
      <c r="FV617">
        <v>0.871</v>
      </c>
      <c r="FW617">
        <v>0.066</v>
      </c>
      <c r="FX617">
        <v>5.486</v>
      </c>
      <c r="FY617">
        <v>0.145</v>
      </c>
      <c r="FZ617">
        <v>420</v>
      </c>
      <c r="GA617">
        <v>16</v>
      </c>
      <c r="GB617">
        <v>0.27</v>
      </c>
      <c r="GC617">
        <v>0.16</v>
      </c>
      <c r="GD617">
        <v>18.08571</v>
      </c>
      <c r="GE617">
        <v>6.65885413533836</v>
      </c>
      <c r="GF617">
        <v>0.75820164329814</v>
      </c>
      <c r="GG617">
        <v>0</v>
      </c>
      <c r="GH617">
        <v>1062.54705882353</v>
      </c>
      <c r="GI617">
        <v>20.5928189309118</v>
      </c>
      <c r="GJ617">
        <v>2.03564201378939</v>
      </c>
      <c r="GK617">
        <v>-1</v>
      </c>
      <c r="GL617">
        <v>5.2284635</v>
      </c>
      <c r="GM617">
        <v>0.187415187969924</v>
      </c>
      <c r="GN617">
        <v>0.0193714039953226</v>
      </c>
      <c r="GO617">
        <v>0</v>
      </c>
      <c r="GP617">
        <v>0</v>
      </c>
      <c r="GQ617">
        <v>2</v>
      </c>
      <c r="GR617" t="s">
        <v>467</v>
      </c>
      <c r="GS617">
        <v>3.12483</v>
      </c>
      <c r="GT617">
        <v>2.66061</v>
      </c>
      <c r="GU617">
        <v>0.0270731</v>
      </c>
      <c r="GV617">
        <v>0.0234537</v>
      </c>
      <c r="GW617">
        <v>0.100419</v>
      </c>
      <c r="GX617">
        <v>0.0842384</v>
      </c>
      <c r="GY617">
        <v>25121.9</v>
      </c>
      <c r="GZ617">
        <v>23829.7</v>
      </c>
      <c r="HA617">
        <v>23091.1</v>
      </c>
      <c r="HB617">
        <v>23760.6</v>
      </c>
      <c r="HC617">
        <v>35398.9</v>
      </c>
      <c r="HD617">
        <v>36013.7</v>
      </c>
      <c r="HE617">
        <v>41633.7</v>
      </c>
      <c r="HF617">
        <v>42373.9</v>
      </c>
      <c r="HG617">
        <v>1.90758</v>
      </c>
      <c r="HH617">
        <v>1.79427</v>
      </c>
      <c r="HI617">
        <v>0.142332</v>
      </c>
      <c r="HJ617">
        <v>0</v>
      </c>
      <c r="HK617">
        <v>27.6634</v>
      </c>
      <c r="HL617">
        <v>999.9</v>
      </c>
      <c r="HM617">
        <v>46.881</v>
      </c>
      <c r="HN617">
        <v>30.464</v>
      </c>
      <c r="HO617">
        <v>22.8225</v>
      </c>
      <c r="HP617">
        <v>53.9915</v>
      </c>
      <c r="HQ617">
        <v>42.9287</v>
      </c>
      <c r="HR617">
        <v>1</v>
      </c>
      <c r="HS617">
        <v>0.0418394</v>
      </c>
      <c r="HT617">
        <v>0.599292</v>
      </c>
      <c r="HU617">
        <v>20.2161</v>
      </c>
      <c r="HV617">
        <v>5.23346</v>
      </c>
      <c r="HW617">
        <v>11.992</v>
      </c>
      <c r="HX617">
        <v>4.95565</v>
      </c>
      <c r="HY617">
        <v>3.30393</v>
      </c>
      <c r="HZ617">
        <v>999.9</v>
      </c>
      <c r="IA617">
        <v>9999</v>
      </c>
      <c r="IB617">
        <v>9999</v>
      </c>
      <c r="IC617">
        <v>9999</v>
      </c>
      <c r="ID617">
        <v>1.86857</v>
      </c>
      <c r="IE617">
        <v>1.8643</v>
      </c>
      <c r="IF617">
        <v>1.8718</v>
      </c>
      <c r="IG617">
        <v>1.86278</v>
      </c>
      <c r="IH617">
        <v>1.86218</v>
      </c>
      <c r="II617">
        <v>1.86859</v>
      </c>
      <c r="IJ617">
        <v>1.85875</v>
      </c>
      <c r="IK617">
        <v>1.86508</v>
      </c>
      <c r="IL617">
        <v>5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4.663</v>
      </c>
      <c r="IZ617">
        <v>0.3362</v>
      </c>
      <c r="JA617">
        <v>4.24591870636989</v>
      </c>
      <c r="JB617">
        <v>0.00406324532283829</v>
      </c>
      <c r="JC617">
        <v>-1.45373754250553e-06</v>
      </c>
      <c r="JD617">
        <v>2.45784242640463e-10</v>
      </c>
      <c r="JE617">
        <v>0.0444475935836347</v>
      </c>
      <c r="JF617">
        <v>0.00491888386651684</v>
      </c>
      <c r="JG617">
        <v>0.000226889049496401</v>
      </c>
      <c r="JH617">
        <v>4.01595507822366e-06</v>
      </c>
      <c r="JI617">
        <v>-0</v>
      </c>
      <c r="JJ617">
        <v>2035</v>
      </c>
      <c r="JK617">
        <v>2</v>
      </c>
      <c r="JL617">
        <v>30</v>
      </c>
      <c r="JM617">
        <v>187320.1</v>
      </c>
      <c r="JN617">
        <v>187320</v>
      </c>
      <c r="JO617">
        <v>0.239258</v>
      </c>
      <c r="JP617">
        <v>2.45972</v>
      </c>
      <c r="JQ617">
        <v>1.4978</v>
      </c>
      <c r="JR617">
        <v>2.32788</v>
      </c>
      <c r="JS617">
        <v>1.54419</v>
      </c>
      <c r="JT617">
        <v>2.36328</v>
      </c>
      <c r="JU617">
        <v>35.9178</v>
      </c>
      <c r="JV617">
        <v>24.1225</v>
      </c>
      <c r="JW617">
        <v>18</v>
      </c>
      <c r="JX617">
        <v>546.775</v>
      </c>
      <c r="JY617">
        <v>418.393</v>
      </c>
      <c r="JZ617">
        <v>26.5012</v>
      </c>
      <c r="KA617">
        <v>28.0574</v>
      </c>
      <c r="KB617">
        <v>30.0003</v>
      </c>
      <c r="KC617">
        <v>27.8185</v>
      </c>
      <c r="KD617">
        <v>27.8305</v>
      </c>
      <c r="KE617">
        <v>4.75339</v>
      </c>
      <c r="KF617">
        <v>30.4937</v>
      </c>
      <c r="KG617">
        <v>45.3991</v>
      </c>
      <c r="KH617">
        <v>26.5017</v>
      </c>
      <c r="KI617">
        <v>67.5665</v>
      </c>
      <c r="KJ617">
        <v>18.3791</v>
      </c>
      <c r="KK617">
        <v>93.3086</v>
      </c>
      <c r="KL617">
        <v>98.7535</v>
      </c>
    </row>
    <row r="618" spans="1:298">
      <c r="A618">
        <v>602</v>
      </c>
      <c r="B618">
        <v>1758488919.1</v>
      </c>
      <c r="C618">
        <v>19591</v>
      </c>
      <c r="D618" t="s">
        <v>1653</v>
      </c>
      <c r="E618" t="s">
        <v>1654</v>
      </c>
      <c r="F618">
        <v>5</v>
      </c>
      <c r="G618" t="s">
        <v>436</v>
      </c>
      <c r="H618" t="s">
        <v>1610</v>
      </c>
      <c r="I618" t="s">
        <v>438</v>
      </c>
      <c r="J618">
        <v>1758488910.94615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87.5552881038961</v>
      </c>
      <c r="AL618">
        <v>100.699236363636</v>
      </c>
      <c r="AM618">
        <v>-3.354083982684</v>
      </c>
      <c r="AN618">
        <v>63.94</v>
      </c>
      <c r="AO618">
        <f>(AQ618 - AP618 + DZ618*1E3/(8.314*(EB618+273.15)) * AS618/DY618 * AR618) * DY618/(100*DM618) * 1000/(1000 - AQ618)</f>
        <v>0</v>
      </c>
      <c r="AP618">
        <v>18.4861125080997</v>
      </c>
      <c r="AQ618">
        <v>23.7809300699301</v>
      </c>
      <c r="AR618">
        <v>7.21132869506343e-05</v>
      </c>
      <c r="AS618">
        <v>94.9993966536346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4.8</v>
      </c>
      <c r="DN618">
        <v>0.5</v>
      </c>
      <c r="DO618" t="s">
        <v>440</v>
      </c>
      <c r="DP618">
        <v>2</v>
      </c>
      <c r="DQ618" t="b">
        <v>1</v>
      </c>
      <c r="DR618">
        <v>1758488910.94615</v>
      </c>
      <c r="DS618">
        <v>121.463384615385</v>
      </c>
      <c r="DT618">
        <v>102.2842</v>
      </c>
      <c r="DU618">
        <v>23.7702846153846</v>
      </c>
      <c r="DV618">
        <v>18.5059461538462</v>
      </c>
      <c r="DW618">
        <v>116.762776923077</v>
      </c>
      <c r="DX618">
        <v>23.4342615384615</v>
      </c>
      <c r="DY618">
        <v>500.009384615385</v>
      </c>
      <c r="DZ618">
        <v>89.8819230769231</v>
      </c>
      <c r="EA618">
        <v>0.0349072384615385</v>
      </c>
      <c r="EB618">
        <v>29.9752</v>
      </c>
      <c r="EC618">
        <v>29.9884307692308</v>
      </c>
      <c r="ED618">
        <v>999.9</v>
      </c>
      <c r="EE618">
        <v>0</v>
      </c>
      <c r="EF618">
        <v>0</v>
      </c>
      <c r="EG618">
        <v>10002.4546153846</v>
      </c>
      <c r="EH618">
        <v>0</v>
      </c>
      <c r="EI618">
        <v>11.6946384615385</v>
      </c>
      <c r="EJ618">
        <v>19.1792153846154</v>
      </c>
      <c r="EK618">
        <v>124.420769230769</v>
      </c>
      <c r="EL618">
        <v>104.213084615385</v>
      </c>
      <c r="EM618">
        <v>5.26434769230769</v>
      </c>
      <c r="EN618">
        <v>102.2842</v>
      </c>
      <c r="EO618">
        <v>18.5059461538462</v>
      </c>
      <c r="EP618">
        <v>2.13652</v>
      </c>
      <c r="EQ618">
        <v>1.66334846153846</v>
      </c>
      <c r="ER618">
        <v>18.4940846153846</v>
      </c>
      <c r="ES618">
        <v>14.5585461538462</v>
      </c>
      <c r="ET618">
        <v>1999.99538461538</v>
      </c>
      <c r="EU618">
        <v>0.980005461538461</v>
      </c>
      <c r="EV618">
        <v>0.0199948461538462</v>
      </c>
      <c r="EW618">
        <v>0</v>
      </c>
      <c r="EX618">
        <v>1065.25307692308</v>
      </c>
      <c r="EY618">
        <v>5.00016</v>
      </c>
      <c r="EZ618">
        <v>21965.2</v>
      </c>
      <c r="FA618">
        <v>18234.1692307692</v>
      </c>
      <c r="FB618">
        <v>49.062</v>
      </c>
      <c r="FC618">
        <v>49.375</v>
      </c>
      <c r="FD618">
        <v>49.4322307692308</v>
      </c>
      <c r="FE618">
        <v>49.062</v>
      </c>
      <c r="FF618">
        <v>50.8216923076923</v>
      </c>
      <c r="FG618">
        <v>1955.11076923077</v>
      </c>
      <c r="FH618">
        <v>39.8923076923077</v>
      </c>
      <c r="FI618">
        <v>0</v>
      </c>
      <c r="FJ618">
        <v>1758488920.4</v>
      </c>
      <c r="FK618">
        <v>0</v>
      </c>
      <c r="FL618">
        <v>1065.5644</v>
      </c>
      <c r="FM618">
        <v>21.1884615073815</v>
      </c>
      <c r="FN618">
        <v>425.399999347743</v>
      </c>
      <c r="FO618">
        <v>21970.496</v>
      </c>
      <c r="FP618">
        <v>15</v>
      </c>
      <c r="FQ618">
        <v>0</v>
      </c>
      <c r="FR618" t="s">
        <v>441</v>
      </c>
      <c r="FS618">
        <v>1747249705.1</v>
      </c>
      <c r="FT618">
        <v>1747249711.1</v>
      </c>
      <c r="FU618">
        <v>0</v>
      </c>
      <c r="FV618">
        <v>0.871</v>
      </c>
      <c r="FW618">
        <v>0.066</v>
      </c>
      <c r="FX618">
        <v>5.486</v>
      </c>
      <c r="FY618">
        <v>0.145</v>
      </c>
      <c r="FZ618">
        <v>420</v>
      </c>
      <c r="GA618">
        <v>16</v>
      </c>
      <c r="GB618">
        <v>0.27</v>
      </c>
      <c r="GC618">
        <v>0.16</v>
      </c>
      <c r="GD618">
        <v>18.6813904761905</v>
      </c>
      <c r="GE618">
        <v>9.33315584415585</v>
      </c>
      <c r="GF618">
        <v>1.01711075245837</v>
      </c>
      <c r="GG618">
        <v>0</v>
      </c>
      <c r="GH618">
        <v>1064.39676470588</v>
      </c>
      <c r="GI618">
        <v>21.0033613435733</v>
      </c>
      <c r="GJ618">
        <v>2.07413585207719</v>
      </c>
      <c r="GK618">
        <v>-1</v>
      </c>
      <c r="GL618">
        <v>5.25046047619048</v>
      </c>
      <c r="GM618">
        <v>0.337368311688315</v>
      </c>
      <c r="GN618">
        <v>0.0358817143345015</v>
      </c>
      <c r="GO618">
        <v>0</v>
      </c>
      <c r="GP618">
        <v>0</v>
      </c>
      <c r="GQ618">
        <v>2</v>
      </c>
      <c r="GR618" t="s">
        <v>467</v>
      </c>
      <c r="GS618">
        <v>3.12486</v>
      </c>
      <c r="GT618">
        <v>2.66046</v>
      </c>
      <c r="GU618">
        <v>0.0230938</v>
      </c>
      <c r="GV618">
        <v>0.0192989</v>
      </c>
      <c r="GW618">
        <v>0.100422</v>
      </c>
      <c r="GX618">
        <v>0.0840857</v>
      </c>
      <c r="GY618">
        <v>25224.5</v>
      </c>
      <c r="GZ618">
        <v>23931.1</v>
      </c>
      <c r="HA618">
        <v>23091</v>
      </c>
      <c r="HB618">
        <v>23760.6</v>
      </c>
      <c r="HC618">
        <v>35398.5</v>
      </c>
      <c r="HD618">
        <v>36019.4</v>
      </c>
      <c r="HE618">
        <v>41633.6</v>
      </c>
      <c r="HF618">
        <v>42373.9</v>
      </c>
      <c r="HG618">
        <v>1.90755</v>
      </c>
      <c r="HH618">
        <v>1.79415</v>
      </c>
      <c r="HI618">
        <v>0.141118</v>
      </c>
      <c r="HJ618">
        <v>0</v>
      </c>
      <c r="HK618">
        <v>27.6669</v>
      </c>
      <c r="HL618">
        <v>999.9</v>
      </c>
      <c r="HM618">
        <v>46.881</v>
      </c>
      <c r="HN618">
        <v>30.464</v>
      </c>
      <c r="HO618">
        <v>22.8213</v>
      </c>
      <c r="HP618">
        <v>54.6315</v>
      </c>
      <c r="HQ618">
        <v>42.8686</v>
      </c>
      <c r="HR618">
        <v>1</v>
      </c>
      <c r="HS618">
        <v>0.0424136</v>
      </c>
      <c r="HT618">
        <v>0.538568</v>
      </c>
      <c r="HU618">
        <v>20.2164</v>
      </c>
      <c r="HV618">
        <v>5.23301</v>
      </c>
      <c r="HW618">
        <v>11.992</v>
      </c>
      <c r="HX618">
        <v>4.9556</v>
      </c>
      <c r="HY618">
        <v>3.30393</v>
      </c>
      <c r="HZ618">
        <v>999.9</v>
      </c>
      <c r="IA618">
        <v>9999</v>
      </c>
      <c r="IB618">
        <v>9999</v>
      </c>
      <c r="IC618">
        <v>9999</v>
      </c>
      <c r="ID618">
        <v>1.86859</v>
      </c>
      <c r="IE618">
        <v>1.86426</v>
      </c>
      <c r="IF618">
        <v>1.87181</v>
      </c>
      <c r="IG618">
        <v>1.86279</v>
      </c>
      <c r="IH618">
        <v>1.86218</v>
      </c>
      <c r="II618">
        <v>1.86859</v>
      </c>
      <c r="IJ618">
        <v>1.85878</v>
      </c>
      <c r="IK618">
        <v>1.86509</v>
      </c>
      <c r="IL618">
        <v>5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4.602</v>
      </c>
      <c r="IZ618">
        <v>0.3362</v>
      </c>
      <c r="JA618">
        <v>4.24591870636989</v>
      </c>
      <c r="JB618">
        <v>0.00406324532283829</v>
      </c>
      <c r="JC618">
        <v>-1.45373754250553e-06</v>
      </c>
      <c r="JD618">
        <v>2.45784242640463e-10</v>
      </c>
      <c r="JE618">
        <v>0.0444475935836347</v>
      </c>
      <c r="JF618">
        <v>0.00491888386651684</v>
      </c>
      <c r="JG618">
        <v>0.000226889049496401</v>
      </c>
      <c r="JH618">
        <v>4.01595507822366e-06</v>
      </c>
      <c r="JI618">
        <v>-0</v>
      </c>
      <c r="JJ618">
        <v>2035</v>
      </c>
      <c r="JK618">
        <v>2</v>
      </c>
      <c r="JL618">
        <v>30</v>
      </c>
      <c r="JM618">
        <v>187320.2</v>
      </c>
      <c r="JN618">
        <v>187320.1</v>
      </c>
      <c r="JO618">
        <v>0.205078</v>
      </c>
      <c r="JP618">
        <v>2.4646</v>
      </c>
      <c r="JQ618">
        <v>1.49902</v>
      </c>
      <c r="JR618">
        <v>2.32666</v>
      </c>
      <c r="JS618">
        <v>1.54419</v>
      </c>
      <c r="JT618">
        <v>2.32788</v>
      </c>
      <c r="JU618">
        <v>35.9178</v>
      </c>
      <c r="JV618">
        <v>24.1225</v>
      </c>
      <c r="JW618">
        <v>18</v>
      </c>
      <c r="JX618">
        <v>546.799</v>
      </c>
      <c r="JY618">
        <v>418.356</v>
      </c>
      <c r="JZ618">
        <v>26.5073</v>
      </c>
      <c r="KA618">
        <v>28.0621</v>
      </c>
      <c r="KB618">
        <v>30.0006</v>
      </c>
      <c r="KC618">
        <v>27.8231</v>
      </c>
      <c r="KD618">
        <v>27.8353</v>
      </c>
      <c r="KE618">
        <v>4.00596</v>
      </c>
      <c r="KF618">
        <v>30.7765</v>
      </c>
      <c r="KG618">
        <v>45.3991</v>
      </c>
      <c r="KH618">
        <v>26.5162</v>
      </c>
      <c r="KI618">
        <v>47.3463</v>
      </c>
      <c r="KJ618">
        <v>18.3554</v>
      </c>
      <c r="KK618">
        <v>93.3084</v>
      </c>
      <c r="KL618">
        <v>98.7536</v>
      </c>
    </row>
    <row r="619" spans="1:298">
      <c r="A619">
        <v>603</v>
      </c>
      <c r="B619">
        <v>1758488924.1</v>
      </c>
      <c r="C619">
        <v>19596</v>
      </c>
      <c r="D619" t="s">
        <v>1655</v>
      </c>
      <c r="E619" t="s">
        <v>1656</v>
      </c>
      <c r="F619">
        <v>5</v>
      </c>
      <c r="G619" t="s">
        <v>436</v>
      </c>
      <c r="H619" t="s">
        <v>1610</v>
      </c>
      <c r="I619" t="s">
        <v>438</v>
      </c>
      <c r="J619">
        <v>1758488915.94615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70.9146424720346</v>
      </c>
      <c r="AL619">
        <v>84.3732024242424</v>
      </c>
      <c r="AM619">
        <v>-3.24530623376624</v>
      </c>
      <c r="AN619">
        <v>63.94</v>
      </c>
      <c r="AO619">
        <f>(AQ619 - AP619 + DZ619*1E3/(8.314*(EB619+273.15)) * AS619/DY619 * AR619) * DY619/(100*DM619) * 1000/(1000 - AQ619)</f>
        <v>0</v>
      </c>
      <c r="AP619">
        <v>18.4467335707276</v>
      </c>
      <c r="AQ619">
        <v>23.7815769230769</v>
      </c>
      <c r="AR619">
        <v>9.87780464990938e-06</v>
      </c>
      <c r="AS619">
        <v>94.9993966536346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4.8</v>
      </c>
      <c r="DN619">
        <v>0.5</v>
      </c>
      <c r="DO619" t="s">
        <v>440</v>
      </c>
      <c r="DP619">
        <v>2</v>
      </c>
      <c r="DQ619" t="b">
        <v>1</v>
      </c>
      <c r="DR619">
        <v>1758488915.94615</v>
      </c>
      <c r="DS619">
        <v>105.311707692308</v>
      </c>
      <c r="DT619">
        <v>85.7079153846154</v>
      </c>
      <c r="DU619">
        <v>23.7780538461538</v>
      </c>
      <c r="DV619">
        <v>18.4788923076923</v>
      </c>
      <c r="DW619">
        <v>100.671515384615</v>
      </c>
      <c r="DX619">
        <v>23.4418615384615</v>
      </c>
      <c r="DY619">
        <v>499.997384615385</v>
      </c>
      <c r="DZ619">
        <v>89.8827461538462</v>
      </c>
      <c r="EA619">
        <v>0.0349307461538462</v>
      </c>
      <c r="EB619">
        <v>29.9767538461538</v>
      </c>
      <c r="EC619">
        <v>29.9770846153846</v>
      </c>
      <c r="ED619">
        <v>999.9</v>
      </c>
      <c r="EE619">
        <v>0</v>
      </c>
      <c r="EF619">
        <v>0</v>
      </c>
      <c r="EG619">
        <v>10002.3538461538</v>
      </c>
      <c r="EH619">
        <v>0</v>
      </c>
      <c r="EI619">
        <v>11.6981692307692</v>
      </c>
      <c r="EJ619">
        <v>19.6037923076923</v>
      </c>
      <c r="EK619">
        <v>107.876776923077</v>
      </c>
      <c r="EL619">
        <v>87.3219923076923</v>
      </c>
      <c r="EM619">
        <v>5.29916692307692</v>
      </c>
      <c r="EN619">
        <v>85.7079153846154</v>
      </c>
      <c r="EO619">
        <v>18.4788923076923</v>
      </c>
      <c r="EP619">
        <v>2.13723769230769</v>
      </c>
      <c r="EQ619">
        <v>1.66093307692308</v>
      </c>
      <c r="ER619">
        <v>18.4994538461538</v>
      </c>
      <c r="ES619">
        <v>14.5360384615385</v>
      </c>
      <c r="ET619">
        <v>1999.99846153846</v>
      </c>
      <c r="EU619">
        <v>0.980005461538461</v>
      </c>
      <c r="EV619">
        <v>0.0199948461538462</v>
      </c>
      <c r="EW619">
        <v>0</v>
      </c>
      <c r="EX619">
        <v>1067.05615384615</v>
      </c>
      <c r="EY619">
        <v>5.00016</v>
      </c>
      <c r="EZ619">
        <v>22000.4384615385</v>
      </c>
      <c r="FA619">
        <v>18234.2076923077</v>
      </c>
      <c r="FB619">
        <v>49.062</v>
      </c>
      <c r="FC619">
        <v>49.375</v>
      </c>
      <c r="FD619">
        <v>49.437</v>
      </c>
      <c r="FE619">
        <v>49.062</v>
      </c>
      <c r="FF619">
        <v>50.8265384615385</v>
      </c>
      <c r="FG619">
        <v>1955.11384615385</v>
      </c>
      <c r="FH619">
        <v>39.8923076923077</v>
      </c>
      <c r="FI619">
        <v>0</v>
      </c>
      <c r="FJ619">
        <v>1758488925.8</v>
      </c>
      <c r="FK619">
        <v>0</v>
      </c>
      <c r="FL619">
        <v>1067.38269230769</v>
      </c>
      <c r="FM619">
        <v>21.3535042918741</v>
      </c>
      <c r="FN619">
        <v>429.7059831662</v>
      </c>
      <c r="FO619">
        <v>22006.3653846154</v>
      </c>
      <c r="FP619">
        <v>15</v>
      </c>
      <c r="FQ619">
        <v>0</v>
      </c>
      <c r="FR619" t="s">
        <v>441</v>
      </c>
      <c r="FS619">
        <v>1747249705.1</v>
      </c>
      <c r="FT619">
        <v>1747249711.1</v>
      </c>
      <c r="FU619">
        <v>0</v>
      </c>
      <c r="FV619">
        <v>0.871</v>
      </c>
      <c r="FW619">
        <v>0.066</v>
      </c>
      <c r="FX619">
        <v>5.486</v>
      </c>
      <c r="FY619">
        <v>0.145</v>
      </c>
      <c r="FZ619">
        <v>420</v>
      </c>
      <c r="GA619">
        <v>16</v>
      </c>
      <c r="GB619">
        <v>0.27</v>
      </c>
      <c r="GC619">
        <v>0.16</v>
      </c>
      <c r="GD619">
        <v>19.42269</v>
      </c>
      <c r="GE619">
        <v>6.22419248120301</v>
      </c>
      <c r="GF619">
        <v>0.695082290020397</v>
      </c>
      <c r="GG619">
        <v>0</v>
      </c>
      <c r="GH619">
        <v>1066.1</v>
      </c>
      <c r="GI619">
        <v>21.5459129213305</v>
      </c>
      <c r="GJ619">
        <v>2.12292528476766</v>
      </c>
      <c r="GK619">
        <v>-1</v>
      </c>
      <c r="GL619">
        <v>5.2824045</v>
      </c>
      <c r="GM619">
        <v>0.446720751879704</v>
      </c>
      <c r="GN619">
        <v>0.0434164022547931</v>
      </c>
      <c r="GO619">
        <v>0</v>
      </c>
      <c r="GP619">
        <v>0</v>
      </c>
      <c r="GQ619">
        <v>2</v>
      </c>
      <c r="GR619" t="s">
        <v>467</v>
      </c>
      <c r="GS619">
        <v>3.12498</v>
      </c>
      <c r="GT619">
        <v>2.66056</v>
      </c>
      <c r="GU619">
        <v>0.019163</v>
      </c>
      <c r="GV619">
        <v>0.0150437</v>
      </c>
      <c r="GW619">
        <v>0.100423</v>
      </c>
      <c r="GX619">
        <v>0.0839886</v>
      </c>
      <c r="GY619">
        <v>25325.1</v>
      </c>
      <c r="GZ619">
        <v>24034.3</v>
      </c>
      <c r="HA619">
        <v>23090.3</v>
      </c>
      <c r="HB619">
        <v>23760</v>
      </c>
      <c r="HC619">
        <v>35397.4</v>
      </c>
      <c r="HD619">
        <v>36022.2</v>
      </c>
      <c r="HE619">
        <v>41632.8</v>
      </c>
      <c r="HF619">
        <v>42373.1</v>
      </c>
      <c r="HG619">
        <v>1.90772</v>
      </c>
      <c r="HH619">
        <v>1.79403</v>
      </c>
      <c r="HI619">
        <v>0.140861</v>
      </c>
      <c r="HJ619">
        <v>0</v>
      </c>
      <c r="HK619">
        <v>27.6705</v>
      </c>
      <c r="HL619">
        <v>999.9</v>
      </c>
      <c r="HM619">
        <v>46.881</v>
      </c>
      <c r="HN619">
        <v>30.464</v>
      </c>
      <c r="HO619">
        <v>22.82</v>
      </c>
      <c r="HP619">
        <v>54.2515</v>
      </c>
      <c r="HQ619">
        <v>42.7965</v>
      </c>
      <c r="HR619">
        <v>1</v>
      </c>
      <c r="HS619">
        <v>0.0428481</v>
      </c>
      <c r="HT619">
        <v>0.478197</v>
      </c>
      <c r="HU619">
        <v>20.2167</v>
      </c>
      <c r="HV619">
        <v>5.23316</v>
      </c>
      <c r="HW619">
        <v>11.992</v>
      </c>
      <c r="HX619">
        <v>4.9556</v>
      </c>
      <c r="HY619">
        <v>3.30393</v>
      </c>
      <c r="HZ619">
        <v>999.9</v>
      </c>
      <c r="IA619">
        <v>9999</v>
      </c>
      <c r="IB619">
        <v>9999</v>
      </c>
      <c r="IC619">
        <v>9999</v>
      </c>
      <c r="ID619">
        <v>1.86857</v>
      </c>
      <c r="IE619">
        <v>1.86427</v>
      </c>
      <c r="IF619">
        <v>1.87181</v>
      </c>
      <c r="IG619">
        <v>1.86276</v>
      </c>
      <c r="IH619">
        <v>1.86217</v>
      </c>
      <c r="II619">
        <v>1.86859</v>
      </c>
      <c r="IJ619">
        <v>1.85873</v>
      </c>
      <c r="IK619">
        <v>1.86508</v>
      </c>
      <c r="IL619">
        <v>5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4.541</v>
      </c>
      <c r="IZ619">
        <v>0.3362</v>
      </c>
      <c r="JA619">
        <v>4.24591870636989</v>
      </c>
      <c r="JB619">
        <v>0.00406324532283829</v>
      </c>
      <c r="JC619">
        <v>-1.45373754250553e-06</v>
      </c>
      <c r="JD619">
        <v>2.45784242640463e-10</v>
      </c>
      <c r="JE619">
        <v>0.0444475935836347</v>
      </c>
      <c r="JF619">
        <v>0.00491888386651684</v>
      </c>
      <c r="JG619">
        <v>0.000226889049496401</v>
      </c>
      <c r="JH619">
        <v>4.01595507822366e-06</v>
      </c>
      <c r="JI619">
        <v>-0</v>
      </c>
      <c r="JJ619">
        <v>2035</v>
      </c>
      <c r="JK619">
        <v>2</v>
      </c>
      <c r="JL619">
        <v>30</v>
      </c>
      <c r="JM619">
        <v>187320.3</v>
      </c>
      <c r="JN619">
        <v>187320.2</v>
      </c>
      <c r="JO619">
        <v>0.164795</v>
      </c>
      <c r="JP619">
        <v>2.49634</v>
      </c>
      <c r="JQ619">
        <v>1.4978</v>
      </c>
      <c r="JR619">
        <v>2.32788</v>
      </c>
      <c r="JS619">
        <v>1.54419</v>
      </c>
      <c r="JT619">
        <v>2.30347</v>
      </c>
      <c r="JU619">
        <v>35.9178</v>
      </c>
      <c r="JV619">
        <v>24.1138</v>
      </c>
      <c r="JW619">
        <v>18</v>
      </c>
      <c r="JX619">
        <v>546.952</v>
      </c>
      <c r="JY619">
        <v>418.317</v>
      </c>
      <c r="JZ619">
        <v>26.5242</v>
      </c>
      <c r="KA619">
        <v>28.067</v>
      </c>
      <c r="KB619">
        <v>30.0005</v>
      </c>
      <c r="KC619">
        <v>27.8278</v>
      </c>
      <c r="KD619">
        <v>27.84</v>
      </c>
      <c r="KE619">
        <v>3.26344</v>
      </c>
      <c r="KF619">
        <v>30.7765</v>
      </c>
      <c r="KG619">
        <v>45.3991</v>
      </c>
      <c r="KH619">
        <v>26.5366</v>
      </c>
      <c r="KI619">
        <v>33.8765</v>
      </c>
      <c r="KJ619">
        <v>18.3316</v>
      </c>
      <c r="KK619">
        <v>93.3062</v>
      </c>
      <c r="KL619">
        <v>98.7515</v>
      </c>
    </row>
    <row r="620" spans="1:298">
      <c r="A620">
        <v>604</v>
      </c>
      <c r="B620">
        <v>1758488929.1</v>
      </c>
      <c r="C620">
        <v>19601</v>
      </c>
      <c r="D620" t="s">
        <v>1657</v>
      </c>
      <c r="E620" t="s">
        <v>1658</v>
      </c>
      <c r="F620">
        <v>5</v>
      </c>
      <c r="G620" t="s">
        <v>436</v>
      </c>
      <c r="H620" t="s">
        <v>1610</v>
      </c>
      <c r="I620" t="s">
        <v>438</v>
      </c>
      <c r="J620">
        <v>1758488920.94615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53.8969379085714</v>
      </c>
      <c r="AL620">
        <v>67.9058181818182</v>
      </c>
      <c r="AM620">
        <v>-3.30423294372294</v>
      </c>
      <c r="AN620">
        <v>63.94</v>
      </c>
      <c r="AO620">
        <f>(AQ620 - AP620 + DZ620*1E3/(8.314*(EB620+273.15)) * AS620/DY620 * AR620) * DY620/(100*DM620) * 1000/(1000 - AQ620)</f>
        <v>0</v>
      </c>
      <c r="AP620">
        <v>18.4189419010828</v>
      </c>
      <c r="AQ620">
        <v>23.780958041958</v>
      </c>
      <c r="AR620">
        <v>-2.32255406308432e-06</v>
      </c>
      <c r="AS620">
        <v>94.9993966536346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4.8</v>
      </c>
      <c r="DN620">
        <v>0.5</v>
      </c>
      <c r="DO620" t="s">
        <v>440</v>
      </c>
      <c r="DP620">
        <v>2</v>
      </c>
      <c r="DQ620" t="b">
        <v>1</v>
      </c>
      <c r="DR620">
        <v>1758488920.94615</v>
      </c>
      <c r="DS620">
        <v>89.2659</v>
      </c>
      <c r="DT620">
        <v>69.0348461538461</v>
      </c>
      <c r="DU620">
        <v>23.7810769230769</v>
      </c>
      <c r="DV620">
        <v>18.4467769230769</v>
      </c>
      <c r="DW620">
        <v>84.6864846153846</v>
      </c>
      <c r="DX620">
        <v>23.4448230769231</v>
      </c>
      <c r="DY620">
        <v>500.013923076923</v>
      </c>
      <c r="DZ620">
        <v>89.8833538461538</v>
      </c>
      <c r="EA620">
        <v>0.0349026230769231</v>
      </c>
      <c r="EB620">
        <v>29.9749923076923</v>
      </c>
      <c r="EC620">
        <v>29.9734692307692</v>
      </c>
      <c r="ED620">
        <v>999.9</v>
      </c>
      <c r="EE620">
        <v>0</v>
      </c>
      <c r="EF620">
        <v>0</v>
      </c>
      <c r="EG620">
        <v>10007.1161538462</v>
      </c>
      <c r="EH620">
        <v>0</v>
      </c>
      <c r="EI620">
        <v>11.6972076923077</v>
      </c>
      <c r="EJ620">
        <v>20.2311153846154</v>
      </c>
      <c r="EK620">
        <v>91.4405</v>
      </c>
      <c r="EL620">
        <v>70.3326923076923</v>
      </c>
      <c r="EM620">
        <v>5.33430538461538</v>
      </c>
      <c r="EN620">
        <v>69.0348461538461</v>
      </c>
      <c r="EO620">
        <v>18.4467769230769</v>
      </c>
      <c r="EP620">
        <v>2.13752384615385</v>
      </c>
      <c r="EQ620">
        <v>1.65805769230769</v>
      </c>
      <c r="ER620">
        <v>18.5016</v>
      </c>
      <c r="ES620">
        <v>14.5092153846154</v>
      </c>
      <c r="ET620">
        <v>2000.02538461538</v>
      </c>
      <c r="EU620">
        <v>0.980005692307692</v>
      </c>
      <c r="EV620">
        <v>0.0199946307692308</v>
      </c>
      <c r="EW620">
        <v>0</v>
      </c>
      <c r="EX620">
        <v>1068.87923076923</v>
      </c>
      <c r="EY620">
        <v>5.00016</v>
      </c>
      <c r="EZ620">
        <v>22036.7230769231</v>
      </c>
      <c r="FA620">
        <v>18234.4615384615</v>
      </c>
      <c r="FB620">
        <v>49.062</v>
      </c>
      <c r="FC620">
        <v>49.375</v>
      </c>
      <c r="FD620">
        <v>49.437</v>
      </c>
      <c r="FE620">
        <v>49.062</v>
      </c>
      <c r="FF620">
        <v>50.8313846153846</v>
      </c>
      <c r="FG620">
        <v>1955.14</v>
      </c>
      <c r="FH620">
        <v>39.8930769230769</v>
      </c>
      <c r="FI620">
        <v>0</v>
      </c>
      <c r="FJ620">
        <v>1758488930.6</v>
      </c>
      <c r="FK620">
        <v>0</v>
      </c>
      <c r="FL620">
        <v>1069.12538461538</v>
      </c>
      <c r="FM620">
        <v>21.7955555512681</v>
      </c>
      <c r="FN620">
        <v>430.355555540132</v>
      </c>
      <c r="FO620">
        <v>22041.2884615385</v>
      </c>
      <c r="FP620">
        <v>15</v>
      </c>
      <c r="FQ620">
        <v>0</v>
      </c>
      <c r="FR620" t="s">
        <v>441</v>
      </c>
      <c r="FS620">
        <v>1747249705.1</v>
      </c>
      <c r="FT620">
        <v>1747249711.1</v>
      </c>
      <c r="FU620">
        <v>0</v>
      </c>
      <c r="FV620">
        <v>0.871</v>
      </c>
      <c r="FW620">
        <v>0.066</v>
      </c>
      <c r="FX620">
        <v>5.486</v>
      </c>
      <c r="FY620">
        <v>0.145</v>
      </c>
      <c r="FZ620">
        <v>420</v>
      </c>
      <c r="GA620">
        <v>16</v>
      </c>
      <c r="GB620">
        <v>0.27</v>
      </c>
      <c r="GC620">
        <v>0.16</v>
      </c>
      <c r="GD620">
        <v>19.8611238095238</v>
      </c>
      <c r="GE620">
        <v>6.78962337662337</v>
      </c>
      <c r="GF620">
        <v>0.821207136392322</v>
      </c>
      <c r="GG620">
        <v>0</v>
      </c>
      <c r="GH620">
        <v>1067.83647058824</v>
      </c>
      <c r="GI620">
        <v>21.7671504787183</v>
      </c>
      <c r="GJ620">
        <v>2.14505022888255</v>
      </c>
      <c r="GK620">
        <v>-1</v>
      </c>
      <c r="GL620">
        <v>5.3127819047619</v>
      </c>
      <c r="GM620">
        <v>0.429806493506496</v>
      </c>
      <c r="GN620">
        <v>0.0439467102207778</v>
      </c>
      <c r="GO620">
        <v>0</v>
      </c>
      <c r="GP620">
        <v>0</v>
      </c>
      <c r="GQ620">
        <v>2</v>
      </c>
      <c r="GR620" t="s">
        <v>467</v>
      </c>
      <c r="GS620">
        <v>3.1247</v>
      </c>
      <c r="GT620">
        <v>2.66042</v>
      </c>
      <c r="GU620">
        <v>0.0151608</v>
      </c>
      <c r="GV620">
        <v>0.0115968</v>
      </c>
      <c r="GW620">
        <v>0.100424</v>
      </c>
      <c r="GX620">
        <v>0.0839319</v>
      </c>
      <c r="GY620">
        <v>25428.3</v>
      </c>
      <c r="GZ620">
        <v>24118.2</v>
      </c>
      <c r="HA620">
        <v>23090.2</v>
      </c>
      <c r="HB620">
        <v>23759.9</v>
      </c>
      <c r="HC620">
        <v>35396.9</v>
      </c>
      <c r="HD620">
        <v>36023.7</v>
      </c>
      <c r="HE620">
        <v>41632.7</v>
      </c>
      <c r="HF620">
        <v>42372.5</v>
      </c>
      <c r="HG620">
        <v>1.90723</v>
      </c>
      <c r="HH620">
        <v>1.7939</v>
      </c>
      <c r="HI620">
        <v>0.140943</v>
      </c>
      <c r="HJ620">
        <v>0</v>
      </c>
      <c r="HK620">
        <v>27.6705</v>
      </c>
      <c r="HL620">
        <v>999.9</v>
      </c>
      <c r="HM620">
        <v>46.881</v>
      </c>
      <c r="HN620">
        <v>30.464</v>
      </c>
      <c r="HO620">
        <v>22.8207</v>
      </c>
      <c r="HP620">
        <v>54.3815</v>
      </c>
      <c r="HQ620">
        <v>42.9487</v>
      </c>
      <c r="HR620">
        <v>1</v>
      </c>
      <c r="HS620">
        <v>0.0431606</v>
      </c>
      <c r="HT620">
        <v>0.462906</v>
      </c>
      <c r="HU620">
        <v>20.2165</v>
      </c>
      <c r="HV620">
        <v>5.23241</v>
      </c>
      <c r="HW620">
        <v>11.992</v>
      </c>
      <c r="HX620">
        <v>4.9555</v>
      </c>
      <c r="HY620">
        <v>3.30387</v>
      </c>
      <c r="HZ620">
        <v>999.9</v>
      </c>
      <c r="IA620">
        <v>9999</v>
      </c>
      <c r="IB620">
        <v>9999</v>
      </c>
      <c r="IC620">
        <v>9999</v>
      </c>
      <c r="ID620">
        <v>1.86859</v>
      </c>
      <c r="IE620">
        <v>1.86425</v>
      </c>
      <c r="IF620">
        <v>1.8718</v>
      </c>
      <c r="IG620">
        <v>1.86279</v>
      </c>
      <c r="IH620">
        <v>1.86218</v>
      </c>
      <c r="II620">
        <v>1.86859</v>
      </c>
      <c r="IJ620">
        <v>1.85874</v>
      </c>
      <c r="IK620">
        <v>1.86508</v>
      </c>
      <c r="IL620">
        <v>5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4.48</v>
      </c>
      <c r="IZ620">
        <v>0.3363</v>
      </c>
      <c r="JA620">
        <v>4.24591870636989</v>
      </c>
      <c r="JB620">
        <v>0.00406324532283829</v>
      </c>
      <c r="JC620">
        <v>-1.45373754250553e-06</v>
      </c>
      <c r="JD620">
        <v>2.45784242640463e-10</v>
      </c>
      <c r="JE620">
        <v>0.0444475935836347</v>
      </c>
      <c r="JF620">
        <v>0.00491888386651684</v>
      </c>
      <c r="JG620">
        <v>0.000226889049496401</v>
      </c>
      <c r="JH620">
        <v>4.01595507822366e-06</v>
      </c>
      <c r="JI620">
        <v>-0</v>
      </c>
      <c r="JJ620">
        <v>2035</v>
      </c>
      <c r="JK620">
        <v>2</v>
      </c>
      <c r="JL620">
        <v>30</v>
      </c>
      <c r="JM620">
        <v>187320.4</v>
      </c>
      <c r="JN620">
        <v>187320.3</v>
      </c>
      <c r="JO620">
        <v>0.125732</v>
      </c>
      <c r="JP620">
        <v>2.50977</v>
      </c>
      <c r="JQ620">
        <v>1.4978</v>
      </c>
      <c r="JR620">
        <v>2.32788</v>
      </c>
      <c r="JS620">
        <v>1.54419</v>
      </c>
      <c r="JT620">
        <v>2.34375</v>
      </c>
      <c r="JU620">
        <v>35.9412</v>
      </c>
      <c r="JV620">
        <v>24.1225</v>
      </c>
      <c r="JW620">
        <v>18</v>
      </c>
      <c r="JX620">
        <v>546.674</v>
      </c>
      <c r="JY620">
        <v>418.279</v>
      </c>
      <c r="JZ620">
        <v>26.5474</v>
      </c>
      <c r="KA620">
        <v>28.0725</v>
      </c>
      <c r="KB620">
        <v>30.0004</v>
      </c>
      <c r="KC620">
        <v>27.8332</v>
      </c>
      <c r="KD620">
        <v>27.8447</v>
      </c>
      <c r="KE620">
        <v>2.46244</v>
      </c>
      <c r="KF620">
        <v>31.0652</v>
      </c>
      <c r="KG620">
        <v>45.0246</v>
      </c>
      <c r="KH620">
        <v>26.5553</v>
      </c>
      <c r="KI620">
        <v>13.5894</v>
      </c>
      <c r="KJ620">
        <v>18.3014</v>
      </c>
      <c r="KK620">
        <v>93.3059</v>
      </c>
      <c r="KL620">
        <v>98.7505</v>
      </c>
    </row>
    <row r="621" spans="1:298">
      <c r="A621">
        <v>605</v>
      </c>
      <c r="B621">
        <v>1758489026.1</v>
      </c>
      <c r="C621">
        <v>19698</v>
      </c>
      <c r="D621" t="s">
        <v>1659</v>
      </c>
      <c r="E621" t="s">
        <v>1660</v>
      </c>
      <c r="F621">
        <v>5</v>
      </c>
      <c r="G621" t="s">
        <v>436</v>
      </c>
      <c r="H621" t="s">
        <v>1610</v>
      </c>
      <c r="I621" t="s">
        <v>438</v>
      </c>
      <c r="J621">
        <v>1758489017.6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427.692593035498</v>
      </c>
      <c r="AL621">
        <v>415.220909090909</v>
      </c>
      <c r="AM621">
        <v>0.00154005994003861</v>
      </c>
      <c r="AN621">
        <v>63.94</v>
      </c>
      <c r="AO621">
        <f>(AQ621 - AP621 + DZ621*1E3/(8.314*(EB621+273.15)) * AS621/DY621 * AR621) * DY621/(100*DM621) * 1000/(1000 - AQ621)</f>
        <v>0</v>
      </c>
      <c r="AP621">
        <v>17.8478688085739</v>
      </c>
      <c r="AQ621">
        <v>23.7452020979021</v>
      </c>
      <c r="AR621">
        <v>-0.00024976536848051</v>
      </c>
      <c r="AS621">
        <v>94.9993966536346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4.8</v>
      </c>
      <c r="DN621">
        <v>0.5</v>
      </c>
      <c r="DO621" t="s">
        <v>440</v>
      </c>
      <c r="DP621">
        <v>2</v>
      </c>
      <c r="DQ621" t="b">
        <v>1</v>
      </c>
      <c r="DR621">
        <v>1758489017.6</v>
      </c>
      <c r="DS621">
        <v>405.3241875</v>
      </c>
      <c r="DT621">
        <v>420.0795625</v>
      </c>
      <c r="DU621">
        <v>23.77354375</v>
      </c>
      <c r="DV621">
        <v>17.910375</v>
      </c>
      <c r="DW621">
        <v>399.6706875</v>
      </c>
      <c r="DX621">
        <v>23.43748125</v>
      </c>
      <c r="DY621">
        <v>499.9841875</v>
      </c>
      <c r="DZ621">
        <v>89.88529375</v>
      </c>
      <c r="EA621">
        <v>0.035408925</v>
      </c>
      <c r="EB621">
        <v>30.08305</v>
      </c>
      <c r="EC621">
        <v>29.95255625</v>
      </c>
      <c r="ED621">
        <v>999.9</v>
      </c>
      <c r="EE621">
        <v>0</v>
      </c>
      <c r="EF621">
        <v>0</v>
      </c>
      <c r="EG621">
        <v>9999.721875</v>
      </c>
      <c r="EH621">
        <v>0</v>
      </c>
      <c r="EI621">
        <v>11.7404</v>
      </c>
      <c r="EJ621">
        <v>-14.75555625</v>
      </c>
      <c r="EK621">
        <v>415.1948125</v>
      </c>
      <c r="EL621">
        <v>427.7405625</v>
      </c>
      <c r="EM621">
        <v>5.863169375</v>
      </c>
      <c r="EN621">
        <v>420.0795625</v>
      </c>
      <c r="EO621">
        <v>17.910375</v>
      </c>
      <c r="EP621">
        <v>2.136890625</v>
      </c>
      <c r="EQ621">
        <v>1.60987875</v>
      </c>
      <c r="ER621">
        <v>18.4968875</v>
      </c>
      <c r="ES621">
        <v>14.053625</v>
      </c>
      <c r="ET621">
        <v>2000</v>
      </c>
      <c r="EU621">
        <v>0.979993375</v>
      </c>
      <c r="EV621">
        <v>0.02000654375</v>
      </c>
      <c r="EW621">
        <v>0</v>
      </c>
      <c r="EX621">
        <v>1032.568125</v>
      </c>
      <c r="EY621">
        <v>5.00016</v>
      </c>
      <c r="EZ621">
        <v>21314.325</v>
      </c>
      <c r="FA621">
        <v>18234.14375</v>
      </c>
      <c r="FB621">
        <v>49.125</v>
      </c>
      <c r="FC621">
        <v>49.437</v>
      </c>
      <c r="FD621">
        <v>49.4881875</v>
      </c>
      <c r="FE621">
        <v>49.125</v>
      </c>
      <c r="FF621">
        <v>50.875</v>
      </c>
      <c r="FG621">
        <v>1955.09</v>
      </c>
      <c r="FH621">
        <v>39.91</v>
      </c>
      <c r="FI621">
        <v>0</v>
      </c>
      <c r="FJ621">
        <v>1758489027.8</v>
      </c>
      <c r="FK621">
        <v>0</v>
      </c>
      <c r="FL621">
        <v>1032.55384615385</v>
      </c>
      <c r="FM621">
        <v>-2.41777777984958</v>
      </c>
      <c r="FN621">
        <v>-45.3128205887525</v>
      </c>
      <c r="FO621">
        <v>21313.2615384615</v>
      </c>
      <c r="FP621">
        <v>15</v>
      </c>
      <c r="FQ621">
        <v>0</v>
      </c>
      <c r="FR621" t="s">
        <v>441</v>
      </c>
      <c r="FS621">
        <v>1747249705.1</v>
      </c>
      <c r="FT621">
        <v>1747249711.1</v>
      </c>
      <c r="FU621">
        <v>0</v>
      </c>
      <c r="FV621">
        <v>0.871</v>
      </c>
      <c r="FW621">
        <v>0.066</v>
      </c>
      <c r="FX621">
        <v>5.486</v>
      </c>
      <c r="FY621">
        <v>0.145</v>
      </c>
      <c r="FZ621">
        <v>420</v>
      </c>
      <c r="GA621">
        <v>16</v>
      </c>
      <c r="GB621">
        <v>0.27</v>
      </c>
      <c r="GC621">
        <v>0.16</v>
      </c>
      <c r="GD621">
        <v>-14.7419666666667</v>
      </c>
      <c r="GE621">
        <v>-0.165031168831167</v>
      </c>
      <c r="GF621">
        <v>0.0552386022144222</v>
      </c>
      <c r="GG621">
        <v>1</v>
      </c>
      <c r="GH621">
        <v>1032.68941176471</v>
      </c>
      <c r="GI621">
        <v>-1.62444613648701</v>
      </c>
      <c r="GJ621">
        <v>0.261814271579609</v>
      </c>
      <c r="GK621">
        <v>-1</v>
      </c>
      <c r="GL621">
        <v>5.84358619047619</v>
      </c>
      <c r="GM621">
        <v>0.417102077922074</v>
      </c>
      <c r="GN621">
        <v>0.0469588057035799</v>
      </c>
      <c r="GO621">
        <v>0</v>
      </c>
      <c r="GP621">
        <v>1</v>
      </c>
      <c r="GQ621">
        <v>2</v>
      </c>
      <c r="GR621" t="s">
        <v>448</v>
      </c>
      <c r="GS621">
        <v>3.12466</v>
      </c>
      <c r="GT621">
        <v>2.66111</v>
      </c>
      <c r="GU621">
        <v>0.0860084</v>
      </c>
      <c r="GV621">
        <v>0.0892444</v>
      </c>
      <c r="GW621">
        <v>0.100269</v>
      </c>
      <c r="GX621">
        <v>0.0819259</v>
      </c>
      <c r="GY621">
        <v>23593.9</v>
      </c>
      <c r="GZ621">
        <v>22219.7</v>
      </c>
      <c r="HA621">
        <v>23085.2</v>
      </c>
      <c r="HB621">
        <v>23755.8</v>
      </c>
      <c r="HC621">
        <v>35402</v>
      </c>
      <c r="HD621">
        <v>36103.1</v>
      </c>
      <c r="HE621">
        <v>41624.4</v>
      </c>
      <c r="HF621">
        <v>42366</v>
      </c>
      <c r="HG621">
        <v>1.9069</v>
      </c>
      <c r="HH621">
        <v>1.79272</v>
      </c>
      <c r="HI621">
        <v>0.139967</v>
      </c>
      <c r="HJ621">
        <v>0</v>
      </c>
      <c r="HK621">
        <v>27.6796</v>
      </c>
      <c r="HL621">
        <v>999.9</v>
      </c>
      <c r="HM621">
        <v>46.655</v>
      </c>
      <c r="HN621">
        <v>30.484</v>
      </c>
      <c r="HO621">
        <v>22.7359</v>
      </c>
      <c r="HP621">
        <v>54.4615</v>
      </c>
      <c r="HQ621">
        <v>42.9046</v>
      </c>
      <c r="HR621">
        <v>1</v>
      </c>
      <c r="HS621">
        <v>0.0492556</v>
      </c>
      <c r="HT621">
        <v>-0.027598</v>
      </c>
      <c r="HU621">
        <v>20.2175</v>
      </c>
      <c r="HV621">
        <v>5.23092</v>
      </c>
      <c r="HW621">
        <v>11.992</v>
      </c>
      <c r="HX621">
        <v>4.95565</v>
      </c>
      <c r="HY621">
        <v>3.30393</v>
      </c>
      <c r="HZ621">
        <v>999.9</v>
      </c>
      <c r="IA621">
        <v>9999</v>
      </c>
      <c r="IB621">
        <v>9999</v>
      </c>
      <c r="IC621">
        <v>9999</v>
      </c>
      <c r="ID621">
        <v>1.86856</v>
      </c>
      <c r="IE621">
        <v>1.86428</v>
      </c>
      <c r="IF621">
        <v>1.8718</v>
      </c>
      <c r="IG621">
        <v>1.86278</v>
      </c>
      <c r="IH621">
        <v>1.86217</v>
      </c>
      <c r="II621">
        <v>1.86859</v>
      </c>
      <c r="IJ621">
        <v>1.85871</v>
      </c>
      <c r="IK621">
        <v>1.86509</v>
      </c>
      <c r="IL621">
        <v>5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5.654</v>
      </c>
      <c r="IZ621">
        <v>0.3352</v>
      </c>
      <c r="JA621">
        <v>4.24591870636989</v>
      </c>
      <c r="JB621">
        <v>0.00406324532283829</v>
      </c>
      <c r="JC621">
        <v>-1.45373754250553e-06</v>
      </c>
      <c r="JD621">
        <v>2.45784242640463e-10</v>
      </c>
      <c r="JE621">
        <v>0.0444475935836347</v>
      </c>
      <c r="JF621">
        <v>0.00491888386651684</v>
      </c>
      <c r="JG621">
        <v>0.000226889049496401</v>
      </c>
      <c r="JH621">
        <v>4.01595507822366e-06</v>
      </c>
      <c r="JI621">
        <v>-0</v>
      </c>
      <c r="JJ621">
        <v>2035</v>
      </c>
      <c r="JK621">
        <v>2</v>
      </c>
      <c r="JL621">
        <v>30</v>
      </c>
      <c r="JM621">
        <v>187322</v>
      </c>
      <c r="JN621">
        <v>187321.9</v>
      </c>
      <c r="JO621">
        <v>0.966797</v>
      </c>
      <c r="JP621">
        <v>2.39746</v>
      </c>
      <c r="JQ621">
        <v>1.4978</v>
      </c>
      <c r="JR621">
        <v>2.32788</v>
      </c>
      <c r="JS621">
        <v>1.54419</v>
      </c>
      <c r="JT621">
        <v>2.36328</v>
      </c>
      <c r="JU621">
        <v>35.9879</v>
      </c>
      <c r="JV621">
        <v>24.1225</v>
      </c>
      <c r="JW621">
        <v>18</v>
      </c>
      <c r="JX621">
        <v>547.244</v>
      </c>
      <c r="JY621">
        <v>418.261</v>
      </c>
      <c r="JZ621">
        <v>27.3391</v>
      </c>
      <c r="KA621">
        <v>28.165</v>
      </c>
      <c r="KB621">
        <v>30.0004</v>
      </c>
      <c r="KC621">
        <v>27.9245</v>
      </c>
      <c r="KD621">
        <v>27.9363</v>
      </c>
      <c r="KE621">
        <v>19.4038</v>
      </c>
      <c r="KF621">
        <v>33.0684</v>
      </c>
      <c r="KG621">
        <v>44.2798</v>
      </c>
      <c r="KH621">
        <v>27.3638</v>
      </c>
      <c r="KI621">
        <v>426.774</v>
      </c>
      <c r="KJ621">
        <v>17.9269</v>
      </c>
      <c r="KK621">
        <v>93.2865</v>
      </c>
      <c r="KL621">
        <v>98.7347</v>
      </c>
    </row>
    <row r="622" spans="1:298">
      <c r="A622">
        <v>606</v>
      </c>
      <c r="B622">
        <v>1758489031.1</v>
      </c>
      <c r="C622">
        <v>19703</v>
      </c>
      <c r="D622" t="s">
        <v>1661</v>
      </c>
      <c r="E622" t="s">
        <v>1662</v>
      </c>
      <c r="F622">
        <v>5</v>
      </c>
      <c r="G622" t="s">
        <v>436</v>
      </c>
      <c r="H622" t="s">
        <v>1610</v>
      </c>
      <c r="I622" t="s">
        <v>438</v>
      </c>
      <c r="J622">
        <v>1758489022.36667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427.759665558442</v>
      </c>
      <c r="AL622">
        <v>415.07616969697</v>
      </c>
      <c r="AM622">
        <v>-0.0244887445887897</v>
      </c>
      <c r="AN622">
        <v>63.94</v>
      </c>
      <c r="AO622">
        <f>(AQ622 - AP622 + DZ622*1E3/(8.314*(EB622+273.15)) * AS622/DY622 * AR622) * DY622/(100*DM622) * 1000/(1000 - AQ622)</f>
        <v>0</v>
      </c>
      <c r="AP622">
        <v>17.8101258190799</v>
      </c>
      <c r="AQ622">
        <v>23.7102783216783</v>
      </c>
      <c r="AR622">
        <v>-0.00714893071120246</v>
      </c>
      <c r="AS622">
        <v>94.9993966536346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4.8</v>
      </c>
      <c r="DN622">
        <v>0.5</v>
      </c>
      <c r="DO622" t="s">
        <v>440</v>
      </c>
      <c r="DP622">
        <v>2</v>
      </c>
      <c r="DQ622" t="b">
        <v>1</v>
      </c>
      <c r="DR622">
        <v>1758489022.36667</v>
      </c>
      <c r="DS622">
        <v>405.3182</v>
      </c>
      <c r="DT622">
        <v>420.1504</v>
      </c>
      <c r="DU622">
        <v>23.7583866666667</v>
      </c>
      <c r="DV622">
        <v>17.8676533333333</v>
      </c>
      <c r="DW622">
        <v>399.664666666667</v>
      </c>
      <c r="DX622">
        <v>23.42264</v>
      </c>
      <c r="DY622">
        <v>499.998333333333</v>
      </c>
      <c r="DZ622">
        <v>89.8857266666667</v>
      </c>
      <c r="EA622">
        <v>0.0354024333333333</v>
      </c>
      <c r="EB622">
        <v>30.09386</v>
      </c>
      <c r="EC622">
        <v>29.9587466666667</v>
      </c>
      <c r="ED622">
        <v>999.9</v>
      </c>
      <c r="EE622">
        <v>0</v>
      </c>
      <c r="EF622">
        <v>0</v>
      </c>
      <c r="EG622">
        <v>10000.456</v>
      </c>
      <c r="EH622">
        <v>0</v>
      </c>
      <c r="EI622">
        <v>11.7404</v>
      </c>
      <c r="EJ622">
        <v>-14.8324266666667</v>
      </c>
      <c r="EK622">
        <v>415.182</v>
      </c>
      <c r="EL622">
        <v>427.794133333333</v>
      </c>
      <c r="EM622">
        <v>5.89071933333333</v>
      </c>
      <c r="EN622">
        <v>420.1504</v>
      </c>
      <c r="EO622">
        <v>17.8676533333333</v>
      </c>
      <c r="EP622">
        <v>2.135538</v>
      </c>
      <c r="EQ622">
        <v>1.60604733333333</v>
      </c>
      <c r="ER622">
        <v>18.4867733333333</v>
      </c>
      <c r="ES622">
        <v>14.0168866666667</v>
      </c>
      <c r="ET622">
        <v>2000.00133333333</v>
      </c>
      <c r="EU622">
        <v>0.9799934</v>
      </c>
      <c r="EV622">
        <v>0.02000652</v>
      </c>
      <c r="EW622">
        <v>0</v>
      </c>
      <c r="EX622">
        <v>1032.396</v>
      </c>
      <c r="EY622">
        <v>5.00016</v>
      </c>
      <c r="EZ622">
        <v>21310.3666666667</v>
      </c>
      <c r="FA622">
        <v>18234.1533333333</v>
      </c>
      <c r="FB622">
        <v>49.125</v>
      </c>
      <c r="FC622">
        <v>49.437</v>
      </c>
      <c r="FD622">
        <v>49.4958</v>
      </c>
      <c r="FE622">
        <v>49.125</v>
      </c>
      <c r="FF622">
        <v>50.875</v>
      </c>
      <c r="FG622">
        <v>1955.09133333333</v>
      </c>
      <c r="FH622">
        <v>39.91</v>
      </c>
      <c r="FI622">
        <v>0</v>
      </c>
      <c r="FJ622">
        <v>1758489032.6</v>
      </c>
      <c r="FK622">
        <v>0</v>
      </c>
      <c r="FL622">
        <v>1032.40307692308</v>
      </c>
      <c r="FM622">
        <v>-2.32615383808244</v>
      </c>
      <c r="FN622">
        <v>-50.4923077049774</v>
      </c>
      <c r="FO622">
        <v>21309.4346153846</v>
      </c>
      <c r="FP622">
        <v>15</v>
      </c>
      <c r="FQ622">
        <v>0</v>
      </c>
      <c r="FR622" t="s">
        <v>441</v>
      </c>
      <c r="FS622">
        <v>1747249705.1</v>
      </c>
      <c r="FT622">
        <v>1747249711.1</v>
      </c>
      <c r="FU622">
        <v>0</v>
      </c>
      <c r="FV622">
        <v>0.871</v>
      </c>
      <c r="FW622">
        <v>0.066</v>
      </c>
      <c r="FX622">
        <v>5.486</v>
      </c>
      <c r="FY622">
        <v>0.145</v>
      </c>
      <c r="FZ622">
        <v>420</v>
      </c>
      <c r="GA622">
        <v>16</v>
      </c>
      <c r="GB622">
        <v>0.27</v>
      </c>
      <c r="GC622">
        <v>0.16</v>
      </c>
      <c r="GD622">
        <v>-14.760205</v>
      </c>
      <c r="GE622">
        <v>0.118822556390977</v>
      </c>
      <c r="GF622">
        <v>0.104858359108847</v>
      </c>
      <c r="GG622">
        <v>1</v>
      </c>
      <c r="GH622">
        <v>1032.52411764706</v>
      </c>
      <c r="GI622">
        <v>-1.97097020471482</v>
      </c>
      <c r="GJ622">
        <v>0.287618186930654</v>
      </c>
      <c r="GK622">
        <v>-1</v>
      </c>
      <c r="GL622">
        <v>5.872959</v>
      </c>
      <c r="GM622">
        <v>0.455749172932336</v>
      </c>
      <c r="GN622">
        <v>0.0488909726738996</v>
      </c>
      <c r="GO622">
        <v>0</v>
      </c>
      <c r="GP622">
        <v>1</v>
      </c>
      <c r="GQ622">
        <v>2</v>
      </c>
      <c r="GR622" t="s">
        <v>448</v>
      </c>
      <c r="GS622">
        <v>3.1246</v>
      </c>
      <c r="GT622">
        <v>2.6613</v>
      </c>
      <c r="GU622">
        <v>0.0860258</v>
      </c>
      <c r="GV622">
        <v>0.0896117</v>
      </c>
      <c r="GW622">
        <v>0.100201</v>
      </c>
      <c r="GX622">
        <v>0.0820109</v>
      </c>
      <c r="GY622">
        <v>23593.3</v>
      </c>
      <c r="GZ622">
        <v>22210.6</v>
      </c>
      <c r="HA622">
        <v>23085</v>
      </c>
      <c r="HB622">
        <v>23755.7</v>
      </c>
      <c r="HC622">
        <v>35404.1</v>
      </c>
      <c r="HD622">
        <v>36099.6</v>
      </c>
      <c r="HE622">
        <v>41623.6</v>
      </c>
      <c r="HF622">
        <v>42365.9</v>
      </c>
      <c r="HG622">
        <v>1.90688</v>
      </c>
      <c r="HH622">
        <v>1.793</v>
      </c>
      <c r="HI622">
        <v>0.140887</v>
      </c>
      <c r="HJ622">
        <v>0</v>
      </c>
      <c r="HK622">
        <v>27.684</v>
      </c>
      <c r="HL622">
        <v>999.9</v>
      </c>
      <c r="HM622">
        <v>46.63</v>
      </c>
      <c r="HN622">
        <v>30.494</v>
      </c>
      <c r="HO622">
        <v>22.7377</v>
      </c>
      <c r="HP622">
        <v>53.9915</v>
      </c>
      <c r="HQ622">
        <v>42.8245</v>
      </c>
      <c r="HR622">
        <v>1</v>
      </c>
      <c r="HS622">
        <v>0.0494334</v>
      </c>
      <c r="HT622">
        <v>-0.0324946</v>
      </c>
      <c r="HU622">
        <v>20.2173</v>
      </c>
      <c r="HV622">
        <v>5.23122</v>
      </c>
      <c r="HW622">
        <v>11.992</v>
      </c>
      <c r="HX622">
        <v>4.9558</v>
      </c>
      <c r="HY622">
        <v>3.304</v>
      </c>
      <c r="HZ622">
        <v>999.9</v>
      </c>
      <c r="IA622">
        <v>9999</v>
      </c>
      <c r="IB622">
        <v>9999</v>
      </c>
      <c r="IC622">
        <v>9999</v>
      </c>
      <c r="ID622">
        <v>1.86857</v>
      </c>
      <c r="IE622">
        <v>1.86426</v>
      </c>
      <c r="IF622">
        <v>1.8718</v>
      </c>
      <c r="IG622">
        <v>1.86274</v>
      </c>
      <c r="IH622">
        <v>1.86216</v>
      </c>
      <c r="II622">
        <v>1.86859</v>
      </c>
      <c r="IJ622">
        <v>1.85873</v>
      </c>
      <c r="IK622">
        <v>1.86508</v>
      </c>
      <c r="IL622">
        <v>5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5.653</v>
      </c>
      <c r="IZ622">
        <v>0.3348</v>
      </c>
      <c r="JA622">
        <v>4.24591870636989</v>
      </c>
      <c r="JB622">
        <v>0.00406324532283829</v>
      </c>
      <c r="JC622">
        <v>-1.45373754250553e-06</v>
      </c>
      <c r="JD622">
        <v>2.45784242640463e-10</v>
      </c>
      <c r="JE622">
        <v>0.0444475935836347</v>
      </c>
      <c r="JF622">
        <v>0.00491888386651684</v>
      </c>
      <c r="JG622">
        <v>0.000226889049496401</v>
      </c>
      <c r="JH622">
        <v>4.01595507822366e-06</v>
      </c>
      <c r="JI622">
        <v>-0</v>
      </c>
      <c r="JJ622">
        <v>2035</v>
      </c>
      <c r="JK622">
        <v>2</v>
      </c>
      <c r="JL622">
        <v>30</v>
      </c>
      <c r="JM622">
        <v>187322.1</v>
      </c>
      <c r="JN622">
        <v>187322</v>
      </c>
      <c r="JO622">
        <v>0.98999</v>
      </c>
      <c r="JP622">
        <v>2.3938</v>
      </c>
      <c r="JQ622">
        <v>1.49902</v>
      </c>
      <c r="JR622">
        <v>2.32788</v>
      </c>
      <c r="JS622">
        <v>1.54419</v>
      </c>
      <c r="JT622">
        <v>2.31934</v>
      </c>
      <c r="JU622">
        <v>35.9879</v>
      </c>
      <c r="JV622">
        <v>24.1225</v>
      </c>
      <c r="JW622">
        <v>18</v>
      </c>
      <c r="JX622">
        <v>547.274</v>
      </c>
      <c r="JY622">
        <v>418.455</v>
      </c>
      <c r="JZ622">
        <v>27.3709</v>
      </c>
      <c r="KA622">
        <v>28.1698</v>
      </c>
      <c r="KB622">
        <v>30.0004</v>
      </c>
      <c r="KC622">
        <v>27.9299</v>
      </c>
      <c r="KD622">
        <v>27.9412</v>
      </c>
      <c r="KE622">
        <v>19.911</v>
      </c>
      <c r="KF622">
        <v>32.7727</v>
      </c>
      <c r="KG622">
        <v>44.2798</v>
      </c>
      <c r="KH622">
        <v>27.3872</v>
      </c>
      <c r="KI622">
        <v>440.26</v>
      </c>
      <c r="KJ622">
        <v>17.956</v>
      </c>
      <c r="KK622">
        <v>93.2853</v>
      </c>
      <c r="KL622">
        <v>98.7343</v>
      </c>
    </row>
    <row r="623" spans="1:298">
      <c r="A623">
        <v>607</v>
      </c>
      <c r="B623">
        <v>1758489036.1</v>
      </c>
      <c r="C623">
        <v>19708</v>
      </c>
      <c r="D623" t="s">
        <v>1663</v>
      </c>
      <c r="E623" t="s">
        <v>1664</v>
      </c>
      <c r="F623">
        <v>5</v>
      </c>
      <c r="G623" t="s">
        <v>436</v>
      </c>
      <c r="H623" t="s">
        <v>1610</v>
      </c>
      <c r="I623" t="s">
        <v>438</v>
      </c>
      <c r="J623">
        <v>1758489027.45714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433.005111747186</v>
      </c>
      <c r="AL623">
        <v>417.540478787879</v>
      </c>
      <c r="AM623">
        <v>0.612797402597349</v>
      </c>
      <c r="AN623">
        <v>63.94</v>
      </c>
      <c r="AO623">
        <f>(AQ623 - AP623 + DZ623*1E3/(8.314*(EB623+273.15)) * AS623/DY623 * AR623) * DY623/(100*DM623) * 1000/(1000 - AQ623)</f>
        <v>0</v>
      </c>
      <c r="AP623">
        <v>17.8478925811705</v>
      </c>
      <c r="AQ623">
        <v>23.722920979021</v>
      </c>
      <c r="AR623">
        <v>-0.000370870015714285</v>
      </c>
      <c r="AS623">
        <v>94.9993966536346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4.8</v>
      </c>
      <c r="DN623">
        <v>0.5</v>
      </c>
      <c r="DO623" t="s">
        <v>440</v>
      </c>
      <c r="DP623">
        <v>2</v>
      </c>
      <c r="DQ623" t="b">
        <v>1</v>
      </c>
      <c r="DR623">
        <v>1758489027.45714</v>
      </c>
      <c r="DS623">
        <v>405.677357142857</v>
      </c>
      <c r="DT623">
        <v>422.244857142857</v>
      </c>
      <c r="DU623">
        <v>23.7385785714286</v>
      </c>
      <c r="DV623">
        <v>17.84255</v>
      </c>
      <c r="DW623">
        <v>400.022714285714</v>
      </c>
      <c r="DX623">
        <v>23.4032642857143</v>
      </c>
      <c r="DY623">
        <v>500.011928571429</v>
      </c>
      <c r="DZ623">
        <v>89.8858642857143</v>
      </c>
      <c r="EA623">
        <v>0.0353669</v>
      </c>
      <c r="EB623">
        <v>30.1025285714286</v>
      </c>
      <c r="EC623">
        <v>29.9683642857143</v>
      </c>
      <c r="ED623">
        <v>999.9</v>
      </c>
      <c r="EE623">
        <v>0</v>
      </c>
      <c r="EF623">
        <v>0</v>
      </c>
      <c r="EG623">
        <v>10016.5564285714</v>
      </c>
      <c r="EH623">
        <v>0</v>
      </c>
      <c r="EI623">
        <v>11.7404</v>
      </c>
      <c r="EJ623">
        <v>-16.5677357142857</v>
      </c>
      <c r="EK623">
        <v>415.5415</v>
      </c>
      <c r="EL623">
        <v>429.915785714286</v>
      </c>
      <c r="EM623">
        <v>5.89601428571429</v>
      </c>
      <c r="EN623">
        <v>422.244857142857</v>
      </c>
      <c r="EO623">
        <v>17.84255</v>
      </c>
      <c r="EP623">
        <v>2.13376142857143</v>
      </c>
      <c r="EQ623">
        <v>1.60379285714286</v>
      </c>
      <c r="ER623">
        <v>18.4734785714286</v>
      </c>
      <c r="ES623">
        <v>13.9952785714286</v>
      </c>
      <c r="ET623">
        <v>2000.00142857143</v>
      </c>
      <c r="EU623">
        <v>0.979993428571429</v>
      </c>
      <c r="EV623">
        <v>0.0200064928571429</v>
      </c>
      <c r="EW623">
        <v>0</v>
      </c>
      <c r="EX623">
        <v>1032.13285714286</v>
      </c>
      <c r="EY623">
        <v>5.00016</v>
      </c>
      <c r="EZ623">
        <v>21305.5357142857</v>
      </c>
      <c r="FA623">
        <v>18234.1571428571</v>
      </c>
      <c r="FB623">
        <v>49.125</v>
      </c>
      <c r="FC623">
        <v>49.437</v>
      </c>
      <c r="FD623">
        <v>49.5</v>
      </c>
      <c r="FE623">
        <v>49.125</v>
      </c>
      <c r="FF623">
        <v>50.875</v>
      </c>
      <c r="FG623">
        <v>1955.09142857143</v>
      </c>
      <c r="FH623">
        <v>39.91</v>
      </c>
      <c r="FI623">
        <v>0</v>
      </c>
      <c r="FJ623">
        <v>1758489037.4</v>
      </c>
      <c r="FK623">
        <v>0</v>
      </c>
      <c r="FL623">
        <v>1032.13576923077</v>
      </c>
      <c r="FM623">
        <v>-3.72478631615477</v>
      </c>
      <c r="FN623">
        <v>-69.9487180312946</v>
      </c>
      <c r="FO623">
        <v>21304.6461538462</v>
      </c>
      <c r="FP623">
        <v>15</v>
      </c>
      <c r="FQ623">
        <v>0</v>
      </c>
      <c r="FR623" t="s">
        <v>441</v>
      </c>
      <c r="FS623">
        <v>1747249705.1</v>
      </c>
      <c r="FT623">
        <v>1747249711.1</v>
      </c>
      <c r="FU623">
        <v>0</v>
      </c>
      <c r="FV623">
        <v>0.871</v>
      </c>
      <c r="FW623">
        <v>0.066</v>
      </c>
      <c r="FX623">
        <v>5.486</v>
      </c>
      <c r="FY623">
        <v>0.145</v>
      </c>
      <c r="FZ623">
        <v>420</v>
      </c>
      <c r="GA623">
        <v>16</v>
      </c>
      <c r="GB623">
        <v>0.27</v>
      </c>
      <c r="GC623">
        <v>0.16</v>
      </c>
      <c r="GD623">
        <v>-15.6381666666667</v>
      </c>
      <c r="GE623">
        <v>-12.7139376623377</v>
      </c>
      <c r="GF623">
        <v>1.88460698500682</v>
      </c>
      <c r="GG623">
        <v>0</v>
      </c>
      <c r="GH623">
        <v>1032.32647058824</v>
      </c>
      <c r="GI623">
        <v>-2.61604277764136</v>
      </c>
      <c r="GJ623">
        <v>0.361531727945716</v>
      </c>
      <c r="GK623">
        <v>-1</v>
      </c>
      <c r="GL623">
        <v>5.88349047619048</v>
      </c>
      <c r="GM623">
        <v>0.117804935064942</v>
      </c>
      <c r="GN623">
        <v>0.0382908372076005</v>
      </c>
      <c r="GO623">
        <v>0</v>
      </c>
      <c r="GP623">
        <v>0</v>
      </c>
      <c r="GQ623">
        <v>2</v>
      </c>
      <c r="GR623" t="s">
        <v>467</v>
      </c>
      <c r="GS623">
        <v>3.12475</v>
      </c>
      <c r="GT623">
        <v>2.66115</v>
      </c>
      <c r="GU623">
        <v>0.0866018</v>
      </c>
      <c r="GV623">
        <v>0.0915455</v>
      </c>
      <c r="GW623">
        <v>0.100237</v>
      </c>
      <c r="GX623">
        <v>0.0822147</v>
      </c>
      <c r="GY623">
        <v>23578.2</v>
      </c>
      <c r="GZ623">
        <v>22163.1</v>
      </c>
      <c r="HA623">
        <v>23084.8</v>
      </c>
      <c r="HB623">
        <v>23755.3</v>
      </c>
      <c r="HC623">
        <v>35402.5</v>
      </c>
      <c r="HD623">
        <v>36091</v>
      </c>
      <c r="HE623">
        <v>41623.4</v>
      </c>
      <c r="HF623">
        <v>42364.9</v>
      </c>
      <c r="HG623">
        <v>1.90725</v>
      </c>
      <c r="HH623">
        <v>1.7923</v>
      </c>
      <c r="HI623">
        <v>0.14063</v>
      </c>
      <c r="HJ623">
        <v>0</v>
      </c>
      <c r="HK623">
        <v>27.6881</v>
      </c>
      <c r="HL623">
        <v>999.9</v>
      </c>
      <c r="HM623">
        <v>46.63</v>
      </c>
      <c r="HN623">
        <v>30.494</v>
      </c>
      <c r="HO623">
        <v>22.7387</v>
      </c>
      <c r="HP623">
        <v>54.3015</v>
      </c>
      <c r="HQ623">
        <v>42.8005</v>
      </c>
      <c r="HR623">
        <v>1</v>
      </c>
      <c r="HS623">
        <v>0.0499212</v>
      </c>
      <c r="HT623">
        <v>-0.00671296</v>
      </c>
      <c r="HU623">
        <v>20.2172</v>
      </c>
      <c r="HV623">
        <v>5.23152</v>
      </c>
      <c r="HW623">
        <v>11.992</v>
      </c>
      <c r="HX623">
        <v>4.9557</v>
      </c>
      <c r="HY623">
        <v>3.30393</v>
      </c>
      <c r="HZ623">
        <v>999.9</v>
      </c>
      <c r="IA623">
        <v>9999</v>
      </c>
      <c r="IB623">
        <v>9999</v>
      </c>
      <c r="IC623">
        <v>9999</v>
      </c>
      <c r="ID623">
        <v>1.86859</v>
      </c>
      <c r="IE623">
        <v>1.86425</v>
      </c>
      <c r="IF623">
        <v>1.8718</v>
      </c>
      <c r="IG623">
        <v>1.86274</v>
      </c>
      <c r="IH623">
        <v>1.86218</v>
      </c>
      <c r="II623">
        <v>1.86859</v>
      </c>
      <c r="IJ623">
        <v>1.85868</v>
      </c>
      <c r="IK623">
        <v>1.86508</v>
      </c>
      <c r="IL623">
        <v>5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5.664</v>
      </c>
      <c r="IZ623">
        <v>0.3351</v>
      </c>
      <c r="JA623">
        <v>4.24591870636989</v>
      </c>
      <c r="JB623">
        <v>0.00406324532283829</v>
      </c>
      <c r="JC623">
        <v>-1.45373754250553e-06</v>
      </c>
      <c r="JD623">
        <v>2.45784242640463e-10</v>
      </c>
      <c r="JE623">
        <v>0.0444475935836347</v>
      </c>
      <c r="JF623">
        <v>0.00491888386651684</v>
      </c>
      <c r="JG623">
        <v>0.000226889049496401</v>
      </c>
      <c r="JH623">
        <v>4.01595507822366e-06</v>
      </c>
      <c r="JI623">
        <v>-0</v>
      </c>
      <c r="JJ623">
        <v>2035</v>
      </c>
      <c r="JK623">
        <v>2</v>
      </c>
      <c r="JL623">
        <v>30</v>
      </c>
      <c r="JM623">
        <v>187322.2</v>
      </c>
      <c r="JN623">
        <v>187322.1</v>
      </c>
      <c r="JO623">
        <v>1.02295</v>
      </c>
      <c r="JP623">
        <v>2.40601</v>
      </c>
      <c r="JQ623">
        <v>1.49902</v>
      </c>
      <c r="JR623">
        <v>2.32788</v>
      </c>
      <c r="JS623">
        <v>1.54419</v>
      </c>
      <c r="JT623">
        <v>2.31079</v>
      </c>
      <c r="JU623">
        <v>35.9879</v>
      </c>
      <c r="JV623">
        <v>24.1225</v>
      </c>
      <c r="JW623">
        <v>18</v>
      </c>
      <c r="JX623">
        <v>547.557</v>
      </c>
      <c r="JY623">
        <v>418.084</v>
      </c>
      <c r="JZ623">
        <v>27.396</v>
      </c>
      <c r="KA623">
        <v>28.1746</v>
      </c>
      <c r="KB623">
        <v>30.0004</v>
      </c>
      <c r="KC623">
        <v>27.9345</v>
      </c>
      <c r="KD623">
        <v>27.9458</v>
      </c>
      <c r="KE623">
        <v>20.5274</v>
      </c>
      <c r="KF623">
        <v>32.7727</v>
      </c>
      <c r="KG623">
        <v>44.2798</v>
      </c>
      <c r="KH623">
        <v>27.3973</v>
      </c>
      <c r="KI623">
        <v>460.587</v>
      </c>
      <c r="KJ623">
        <v>17.9632</v>
      </c>
      <c r="KK623">
        <v>93.2846</v>
      </c>
      <c r="KL623">
        <v>98.7323</v>
      </c>
    </row>
    <row r="624" spans="1:298">
      <c r="A624">
        <v>608</v>
      </c>
      <c r="B624">
        <v>1758489041.1</v>
      </c>
      <c r="C624">
        <v>19713</v>
      </c>
      <c r="D624" t="s">
        <v>1665</v>
      </c>
      <c r="E624" t="s">
        <v>1666</v>
      </c>
      <c r="F624">
        <v>5</v>
      </c>
      <c r="G624" t="s">
        <v>436</v>
      </c>
      <c r="H624" t="s">
        <v>1610</v>
      </c>
      <c r="I624" t="s">
        <v>438</v>
      </c>
      <c r="J624">
        <v>1758489032.94615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447.554261212121</v>
      </c>
      <c r="AL624">
        <v>426.242842424243</v>
      </c>
      <c r="AM624">
        <v>1.91628138528142</v>
      </c>
      <c r="AN624">
        <v>63.94</v>
      </c>
      <c r="AO624">
        <f>(AQ624 - AP624 + DZ624*1E3/(8.314*(EB624+273.15)) * AS624/DY624 * AR624) * DY624/(100*DM624) * 1000/(1000 - AQ624)</f>
        <v>0</v>
      </c>
      <c r="AP624">
        <v>17.9009123634423</v>
      </c>
      <c r="AQ624">
        <v>23.7499916083916</v>
      </c>
      <c r="AR624">
        <v>0.0013419296770423</v>
      </c>
      <c r="AS624">
        <v>94.9993966536346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4.8</v>
      </c>
      <c r="DN624">
        <v>0.5</v>
      </c>
      <c r="DO624" t="s">
        <v>440</v>
      </c>
      <c r="DP624">
        <v>2</v>
      </c>
      <c r="DQ624" t="b">
        <v>1</v>
      </c>
      <c r="DR624">
        <v>1758489032.94615</v>
      </c>
      <c r="DS624">
        <v>408.100615384615</v>
      </c>
      <c r="DT624">
        <v>429.302923076923</v>
      </c>
      <c r="DU624">
        <v>23.7278846153846</v>
      </c>
      <c r="DV624">
        <v>17.8588923076923</v>
      </c>
      <c r="DW624">
        <v>402.438769230769</v>
      </c>
      <c r="DX624">
        <v>23.3928076923077</v>
      </c>
      <c r="DY624">
        <v>500.004769230769</v>
      </c>
      <c r="DZ624">
        <v>89.8864692307692</v>
      </c>
      <c r="EA624">
        <v>0.0354333307692308</v>
      </c>
      <c r="EB624">
        <v>30.1137461538462</v>
      </c>
      <c r="EC624">
        <v>29.9761461538462</v>
      </c>
      <c r="ED624">
        <v>999.9</v>
      </c>
      <c r="EE624">
        <v>0</v>
      </c>
      <c r="EF624">
        <v>0</v>
      </c>
      <c r="EG624">
        <v>10018.1630769231</v>
      </c>
      <c r="EH624">
        <v>0</v>
      </c>
      <c r="EI624">
        <v>11.7404</v>
      </c>
      <c r="EJ624">
        <v>-21.2023</v>
      </c>
      <c r="EK624">
        <v>418.019307692308</v>
      </c>
      <c r="EL624">
        <v>437.109538461538</v>
      </c>
      <c r="EM624">
        <v>5.86899461538462</v>
      </c>
      <c r="EN624">
        <v>429.302923076923</v>
      </c>
      <c r="EO624">
        <v>17.8588923076923</v>
      </c>
      <c r="EP624">
        <v>2.13281615384615</v>
      </c>
      <c r="EQ624">
        <v>1.60527307692308</v>
      </c>
      <c r="ER624">
        <v>18.4664</v>
      </c>
      <c r="ES624">
        <v>14.0094769230769</v>
      </c>
      <c r="ET624">
        <v>2000.00230769231</v>
      </c>
      <c r="EU624">
        <v>0.979993461538462</v>
      </c>
      <c r="EV624">
        <v>0.0200064615384615</v>
      </c>
      <c r="EW624">
        <v>0</v>
      </c>
      <c r="EX624">
        <v>1031.63461538462</v>
      </c>
      <c r="EY624">
        <v>5.00016</v>
      </c>
      <c r="EZ624">
        <v>21296.1692307692</v>
      </c>
      <c r="FA624">
        <v>18234.1615384615</v>
      </c>
      <c r="FB624">
        <v>49.125</v>
      </c>
      <c r="FC624">
        <v>49.437</v>
      </c>
      <c r="FD624">
        <v>49.5</v>
      </c>
      <c r="FE624">
        <v>49.125</v>
      </c>
      <c r="FF624">
        <v>50.8797692307692</v>
      </c>
      <c r="FG624">
        <v>1955.09230769231</v>
      </c>
      <c r="FH624">
        <v>39.91</v>
      </c>
      <c r="FI624">
        <v>0</v>
      </c>
      <c r="FJ624">
        <v>1758489042.8</v>
      </c>
      <c r="FK624">
        <v>0</v>
      </c>
      <c r="FL624">
        <v>1031.5772</v>
      </c>
      <c r="FM624">
        <v>-8.48153847181188</v>
      </c>
      <c r="FN624">
        <v>-150.430769460039</v>
      </c>
      <c r="FO624">
        <v>21293.9</v>
      </c>
      <c r="FP624">
        <v>15</v>
      </c>
      <c r="FQ624">
        <v>0</v>
      </c>
      <c r="FR624" t="s">
        <v>441</v>
      </c>
      <c r="FS624">
        <v>1747249705.1</v>
      </c>
      <c r="FT624">
        <v>1747249711.1</v>
      </c>
      <c r="FU624">
        <v>0</v>
      </c>
      <c r="FV624">
        <v>0.871</v>
      </c>
      <c r="FW624">
        <v>0.066</v>
      </c>
      <c r="FX624">
        <v>5.486</v>
      </c>
      <c r="FY624">
        <v>0.145</v>
      </c>
      <c r="FZ624">
        <v>420</v>
      </c>
      <c r="GA624">
        <v>16</v>
      </c>
      <c r="GB624">
        <v>0.27</v>
      </c>
      <c r="GC624">
        <v>0.16</v>
      </c>
      <c r="GD624">
        <v>-19.3383761904762</v>
      </c>
      <c r="GE624">
        <v>-51.8291298701299</v>
      </c>
      <c r="GF624">
        <v>5.79099980708198</v>
      </c>
      <c r="GG624">
        <v>0</v>
      </c>
      <c r="GH624">
        <v>1031.92647058824</v>
      </c>
      <c r="GI624">
        <v>-5.47257448339006</v>
      </c>
      <c r="GJ624">
        <v>0.611208457522231</v>
      </c>
      <c r="GK624">
        <v>-1</v>
      </c>
      <c r="GL624">
        <v>5.88265333333333</v>
      </c>
      <c r="GM624">
        <v>-0.333433246753242</v>
      </c>
      <c r="GN624">
        <v>0.0384738395144561</v>
      </c>
      <c r="GO624">
        <v>0</v>
      </c>
      <c r="GP624">
        <v>0</v>
      </c>
      <c r="GQ624">
        <v>2</v>
      </c>
      <c r="GR624" t="s">
        <v>467</v>
      </c>
      <c r="GS624">
        <v>3.12478</v>
      </c>
      <c r="GT624">
        <v>2.66107</v>
      </c>
      <c r="GU624">
        <v>0.0881661</v>
      </c>
      <c r="GV624">
        <v>0.0942164</v>
      </c>
      <c r="GW624">
        <v>0.10031</v>
      </c>
      <c r="GX624">
        <v>0.082243</v>
      </c>
      <c r="GY624">
        <v>23537.5</v>
      </c>
      <c r="GZ624">
        <v>22097.4</v>
      </c>
      <c r="HA624">
        <v>23084.5</v>
      </c>
      <c r="HB624">
        <v>23754.8</v>
      </c>
      <c r="HC624">
        <v>35399.3</v>
      </c>
      <c r="HD624">
        <v>36089.1</v>
      </c>
      <c r="HE624">
        <v>41623</v>
      </c>
      <c r="HF624">
        <v>42363.9</v>
      </c>
      <c r="HG624">
        <v>1.90698</v>
      </c>
      <c r="HH624">
        <v>1.79228</v>
      </c>
      <c r="HI624">
        <v>0.140946</v>
      </c>
      <c r="HJ624">
        <v>0</v>
      </c>
      <c r="HK624">
        <v>27.6917</v>
      </c>
      <c r="HL624">
        <v>999.9</v>
      </c>
      <c r="HM624">
        <v>46.63</v>
      </c>
      <c r="HN624">
        <v>30.484</v>
      </c>
      <c r="HO624">
        <v>22.7229</v>
      </c>
      <c r="HP624">
        <v>54.1615</v>
      </c>
      <c r="HQ624">
        <v>42.7845</v>
      </c>
      <c r="HR624">
        <v>1</v>
      </c>
      <c r="HS624">
        <v>0.0502464</v>
      </c>
      <c r="HT624">
        <v>0.0269989</v>
      </c>
      <c r="HU624">
        <v>20.2172</v>
      </c>
      <c r="HV624">
        <v>5.23152</v>
      </c>
      <c r="HW624">
        <v>11.992</v>
      </c>
      <c r="HX624">
        <v>4.95555</v>
      </c>
      <c r="HY624">
        <v>3.30393</v>
      </c>
      <c r="HZ624">
        <v>999.9</v>
      </c>
      <c r="IA624">
        <v>9999</v>
      </c>
      <c r="IB624">
        <v>9999</v>
      </c>
      <c r="IC624">
        <v>9999</v>
      </c>
      <c r="ID624">
        <v>1.86858</v>
      </c>
      <c r="IE624">
        <v>1.86429</v>
      </c>
      <c r="IF624">
        <v>1.8718</v>
      </c>
      <c r="IG624">
        <v>1.86278</v>
      </c>
      <c r="IH624">
        <v>1.86217</v>
      </c>
      <c r="II624">
        <v>1.86859</v>
      </c>
      <c r="IJ624">
        <v>1.85876</v>
      </c>
      <c r="IK624">
        <v>1.86508</v>
      </c>
      <c r="IL624">
        <v>5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5.692</v>
      </c>
      <c r="IZ624">
        <v>0.3356</v>
      </c>
      <c r="JA624">
        <v>4.24591870636989</v>
      </c>
      <c r="JB624">
        <v>0.00406324532283829</v>
      </c>
      <c r="JC624">
        <v>-1.45373754250553e-06</v>
      </c>
      <c r="JD624">
        <v>2.45784242640463e-10</v>
      </c>
      <c r="JE624">
        <v>0.0444475935836347</v>
      </c>
      <c r="JF624">
        <v>0.00491888386651684</v>
      </c>
      <c r="JG624">
        <v>0.000226889049496401</v>
      </c>
      <c r="JH624">
        <v>4.01595507822366e-06</v>
      </c>
      <c r="JI624">
        <v>-0</v>
      </c>
      <c r="JJ624">
        <v>2035</v>
      </c>
      <c r="JK624">
        <v>2</v>
      </c>
      <c r="JL624">
        <v>30</v>
      </c>
      <c r="JM624">
        <v>187322.3</v>
      </c>
      <c r="JN624">
        <v>187322.2</v>
      </c>
      <c r="JO624">
        <v>1.05347</v>
      </c>
      <c r="JP624">
        <v>2.38403</v>
      </c>
      <c r="JQ624">
        <v>1.4978</v>
      </c>
      <c r="JR624">
        <v>2.32788</v>
      </c>
      <c r="JS624">
        <v>1.54419</v>
      </c>
      <c r="JT624">
        <v>2.32666</v>
      </c>
      <c r="JU624">
        <v>35.9879</v>
      </c>
      <c r="JV624">
        <v>24.1225</v>
      </c>
      <c r="JW624">
        <v>18</v>
      </c>
      <c r="JX624">
        <v>547.424</v>
      </c>
      <c r="JY624">
        <v>418.108</v>
      </c>
      <c r="JZ624">
        <v>27.4069</v>
      </c>
      <c r="KA624">
        <v>28.1789</v>
      </c>
      <c r="KB624">
        <v>30.0005</v>
      </c>
      <c r="KC624">
        <v>27.9399</v>
      </c>
      <c r="KD624">
        <v>27.9512</v>
      </c>
      <c r="KE624">
        <v>21.2141</v>
      </c>
      <c r="KF624">
        <v>32.7727</v>
      </c>
      <c r="KG624">
        <v>44.2798</v>
      </c>
      <c r="KH624">
        <v>27.4112</v>
      </c>
      <c r="KI624">
        <v>474.114</v>
      </c>
      <c r="KJ624">
        <v>17.9599</v>
      </c>
      <c r="KK624">
        <v>93.2836</v>
      </c>
      <c r="KL624">
        <v>98.7299</v>
      </c>
    </row>
    <row r="625" spans="1:298">
      <c r="A625">
        <v>609</v>
      </c>
      <c r="B625">
        <v>1758489046.1</v>
      </c>
      <c r="C625">
        <v>19718</v>
      </c>
      <c r="D625" t="s">
        <v>1667</v>
      </c>
      <c r="E625" t="s">
        <v>1668</v>
      </c>
      <c r="F625">
        <v>5</v>
      </c>
      <c r="G625" t="s">
        <v>436</v>
      </c>
      <c r="H625" t="s">
        <v>1610</v>
      </c>
      <c r="I625" t="s">
        <v>438</v>
      </c>
      <c r="J625">
        <v>1758489037.94615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464.940587601732</v>
      </c>
      <c r="AL625">
        <v>439.589090909091</v>
      </c>
      <c r="AM625">
        <v>2.78069480519477</v>
      </c>
      <c r="AN625">
        <v>63.94</v>
      </c>
      <c r="AO625">
        <f>(AQ625 - AP625 + DZ625*1E3/(8.314*(EB625+273.15)) * AS625/DY625 * AR625) * DY625/(100*DM625) * 1000/(1000 - AQ625)</f>
        <v>0</v>
      </c>
      <c r="AP625">
        <v>17.9059544515969</v>
      </c>
      <c r="AQ625">
        <v>23.7626</v>
      </c>
      <c r="AR625">
        <v>0.000813004679567572</v>
      </c>
      <c r="AS625">
        <v>94.9993966536346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4.8</v>
      </c>
      <c r="DN625">
        <v>0.5</v>
      </c>
      <c r="DO625" t="s">
        <v>440</v>
      </c>
      <c r="DP625">
        <v>2</v>
      </c>
      <c r="DQ625" t="b">
        <v>1</v>
      </c>
      <c r="DR625">
        <v>1758489037.94615</v>
      </c>
      <c r="DS625">
        <v>414.162076923077</v>
      </c>
      <c r="DT625">
        <v>441.352230769231</v>
      </c>
      <c r="DU625">
        <v>23.7374615384615</v>
      </c>
      <c r="DV625">
        <v>17.8872538461538</v>
      </c>
      <c r="DW625">
        <v>408.482230769231</v>
      </c>
      <c r="DX625">
        <v>23.4021692307692</v>
      </c>
      <c r="DY625">
        <v>499.992153846154</v>
      </c>
      <c r="DZ625">
        <v>89.8865692307692</v>
      </c>
      <c r="EA625">
        <v>0.0354502461538462</v>
      </c>
      <c r="EB625">
        <v>30.122</v>
      </c>
      <c r="EC625">
        <v>29.9917307692308</v>
      </c>
      <c r="ED625">
        <v>999.9</v>
      </c>
      <c r="EE625">
        <v>0</v>
      </c>
      <c r="EF625">
        <v>0</v>
      </c>
      <c r="EG625">
        <v>10016.2923076923</v>
      </c>
      <c r="EH625">
        <v>0</v>
      </c>
      <c r="EI625">
        <v>11.7404</v>
      </c>
      <c r="EJ625">
        <v>-27.1901923076923</v>
      </c>
      <c r="EK625">
        <v>424.232461538462</v>
      </c>
      <c r="EL625">
        <v>449.390923076923</v>
      </c>
      <c r="EM625">
        <v>5.85021307692308</v>
      </c>
      <c r="EN625">
        <v>441.352230769231</v>
      </c>
      <c r="EO625">
        <v>17.8872538461538</v>
      </c>
      <c r="EP625">
        <v>2.13367923076923</v>
      </c>
      <c r="EQ625">
        <v>1.60782307692308</v>
      </c>
      <c r="ER625">
        <v>18.4728461538462</v>
      </c>
      <c r="ES625">
        <v>14.0339769230769</v>
      </c>
      <c r="ET625">
        <v>2000.01846153846</v>
      </c>
      <c r="EU625">
        <v>0.979993692307692</v>
      </c>
      <c r="EV625">
        <v>0.0200062538461538</v>
      </c>
      <c r="EW625">
        <v>0</v>
      </c>
      <c r="EX625">
        <v>1030.94461538462</v>
      </c>
      <c r="EY625">
        <v>5.00016</v>
      </c>
      <c r="EZ625">
        <v>21282.8923076923</v>
      </c>
      <c r="FA625">
        <v>18234.3076923077</v>
      </c>
      <c r="FB625">
        <v>49.125</v>
      </c>
      <c r="FC625">
        <v>49.437</v>
      </c>
      <c r="FD625">
        <v>49.5</v>
      </c>
      <c r="FE625">
        <v>49.125</v>
      </c>
      <c r="FF625">
        <v>50.8797692307692</v>
      </c>
      <c r="FG625">
        <v>1955.10846153846</v>
      </c>
      <c r="FH625">
        <v>39.91</v>
      </c>
      <c r="FI625">
        <v>0</v>
      </c>
      <c r="FJ625">
        <v>1758489047.6</v>
      </c>
      <c r="FK625">
        <v>0</v>
      </c>
      <c r="FL625">
        <v>1030.8072</v>
      </c>
      <c r="FM625">
        <v>-11.1307692540321</v>
      </c>
      <c r="FN625">
        <v>-213.692308084454</v>
      </c>
      <c r="FO625">
        <v>21280.104</v>
      </c>
      <c r="FP625">
        <v>15</v>
      </c>
      <c r="FQ625">
        <v>0</v>
      </c>
      <c r="FR625" t="s">
        <v>441</v>
      </c>
      <c r="FS625">
        <v>1747249705.1</v>
      </c>
      <c r="FT625">
        <v>1747249711.1</v>
      </c>
      <c r="FU625">
        <v>0</v>
      </c>
      <c r="FV625">
        <v>0.871</v>
      </c>
      <c r="FW625">
        <v>0.066</v>
      </c>
      <c r="FX625">
        <v>5.486</v>
      </c>
      <c r="FY625">
        <v>0.145</v>
      </c>
      <c r="FZ625">
        <v>420</v>
      </c>
      <c r="GA625">
        <v>16</v>
      </c>
      <c r="GB625">
        <v>0.27</v>
      </c>
      <c r="GC625">
        <v>0.16</v>
      </c>
      <c r="GD625">
        <v>-22.9356428571429</v>
      </c>
      <c r="GE625">
        <v>-72.1047038961039</v>
      </c>
      <c r="GF625">
        <v>7.45901901986042</v>
      </c>
      <c r="GG625">
        <v>0</v>
      </c>
      <c r="GH625">
        <v>1031.40647058824</v>
      </c>
      <c r="GI625">
        <v>-8.39755538488888</v>
      </c>
      <c r="GJ625">
        <v>0.89402224723254</v>
      </c>
      <c r="GK625">
        <v>-1</v>
      </c>
      <c r="GL625">
        <v>5.87018142857143</v>
      </c>
      <c r="GM625">
        <v>-0.294176103896108</v>
      </c>
      <c r="GN625">
        <v>0.0351229190247099</v>
      </c>
      <c r="GO625">
        <v>0</v>
      </c>
      <c r="GP625">
        <v>0</v>
      </c>
      <c r="GQ625">
        <v>2</v>
      </c>
      <c r="GR625" t="s">
        <v>467</v>
      </c>
      <c r="GS625">
        <v>3.12472</v>
      </c>
      <c r="GT625">
        <v>2.66086</v>
      </c>
      <c r="GU625">
        <v>0.0903367</v>
      </c>
      <c r="GV625">
        <v>0.0967394</v>
      </c>
      <c r="GW625">
        <v>0.100343</v>
      </c>
      <c r="GX625">
        <v>0.0822539</v>
      </c>
      <c r="GY625">
        <v>23481.4</v>
      </c>
      <c r="GZ625">
        <v>22035.9</v>
      </c>
      <c r="HA625">
        <v>23084.5</v>
      </c>
      <c r="HB625">
        <v>23754.8</v>
      </c>
      <c r="HC625">
        <v>35397.9</v>
      </c>
      <c r="HD625">
        <v>36088.9</v>
      </c>
      <c r="HE625">
        <v>41622.6</v>
      </c>
      <c r="HF625">
        <v>42363.8</v>
      </c>
      <c r="HG625">
        <v>1.90705</v>
      </c>
      <c r="HH625">
        <v>1.79235</v>
      </c>
      <c r="HI625">
        <v>0.143178</v>
      </c>
      <c r="HJ625">
        <v>0</v>
      </c>
      <c r="HK625">
        <v>27.6941</v>
      </c>
      <c r="HL625">
        <v>999.9</v>
      </c>
      <c r="HM625">
        <v>46.63</v>
      </c>
      <c r="HN625">
        <v>30.494</v>
      </c>
      <c r="HO625">
        <v>22.7367</v>
      </c>
      <c r="HP625">
        <v>53.7515</v>
      </c>
      <c r="HQ625">
        <v>42.8125</v>
      </c>
      <c r="HR625">
        <v>1</v>
      </c>
      <c r="HS625">
        <v>0.05047</v>
      </c>
      <c r="HT625">
        <v>0.586065</v>
      </c>
      <c r="HU625">
        <v>20.2128</v>
      </c>
      <c r="HV625">
        <v>5.23137</v>
      </c>
      <c r="HW625">
        <v>11.992</v>
      </c>
      <c r="HX625">
        <v>4.95575</v>
      </c>
      <c r="HY625">
        <v>3.30393</v>
      </c>
      <c r="HZ625">
        <v>999.9</v>
      </c>
      <c r="IA625">
        <v>9999</v>
      </c>
      <c r="IB625">
        <v>9999</v>
      </c>
      <c r="IC625">
        <v>9999</v>
      </c>
      <c r="ID625">
        <v>1.86854</v>
      </c>
      <c r="IE625">
        <v>1.86429</v>
      </c>
      <c r="IF625">
        <v>1.8718</v>
      </c>
      <c r="IG625">
        <v>1.86277</v>
      </c>
      <c r="IH625">
        <v>1.86217</v>
      </c>
      <c r="II625">
        <v>1.86859</v>
      </c>
      <c r="IJ625">
        <v>1.85869</v>
      </c>
      <c r="IK625">
        <v>1.86508</v>
      </c>
      <c r="IL625">
        <v>5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5.733</v>
      </c>
      <c r="IZ625">
        <v>0.3358</v>
      </c>
      <c r="JA625">
        <v>4.24591870636989</v>
      </c>
      <c r="JB625">
        <v>0.00406324532283829</v>
      </c>
      <c r="JC625">
        <v>-1.45373754250553e-06</v>
      </c>
      <c r="JD625">
        <v>2.45784242640463e-10</v>
      </c>
      <c r="JE625">
        <v>0.0444475935836347</v>
      </c>
      <c r="JF625">
        <v>0.00491888386651684</v>
      </c>
      <c r="JG625">
        <v>0.000226889049496401</v>
      </c>
      <c r="JH625">
        <v>4.01595507822366e-06</v>
      </c>
      <c r="JI625">
        <v>-0</v>
      </c>
      <c r="JJ625">
        <v>2035</v>
      </c>
      <c r="JK625">
        <v>2</v>
      </c>
      <c r="JL625">
        <v>30</v>
      </c>
      <c r="JM625">
        <v>187322.4</v>
      </c>
      <c r="JN625">
        <v>187322.2</v>
      </c>
      <c r="JO625">
        <v>1.09009</v>
      </c>
      <c r="JP625">
        <v>2.40234</v>
      </c>
      <c r="JQ625">
        <v>1.49902</v>
      </c>
      <c r="JR625">
        <v>2.32788</v>
      </c>
      <c r="JS625">
        <v>1.54419</v>
      </c>
      <c r="JT625">
        <v>2.2644</v>
      </c>
      <c r="JU625">
        <v>35.9879</v>
      </c>
      <c r="JV625">
        <v>24.0963</v>
      </c>
      <c r="JW625">
        <v>18</v>
      </c>
      <c r="JX625">
        <v>547.513</v>
      </c>
      <c r="JY625">
        <v>418.185</v>
      </c>
      <c r="JZ625">
        <v>27.4149</v>
      </c>
      <c r="KA625">
        <v>28.1837</v>
      </c>
      <c r="KB625">
        <v>30.0004</v>
      </c>
      <c r="KC625">
        <v>27.9446</v>
      </c>
      <c r="KD625">
        <v>27.9559</v>
      </c>
      <c r="KE625">
        <v>21.8533</v>
      </c>
      <c r="KF625">
        <v>32.7727</v>
      </c>
      <c r="KG625">
        <v>44.2798</v>
      </c>
      <c r="KH625">
        <v>26.9582</v>
      </c>
      <c r="KI625">
        <v>494.317</v>
      </c>
      <c r="KJ625">
        <v>17.9552</v>
      </c>
      <c r="KK625">
        <v>93.2831</v>
      </c>
      <c r="KL625">
        <v>98.7299</v>
      </c>
    </row>
    <row r="626" spans="1:298">
      <c r="A626">
        <v>610</v>
      </c>
      <c r="B626">
        <v>1758489051.1</v>
      </c>
      <c r="C626">
        <v>19723</v>
      </c>
      <c r="D626" t="s">
        <v>1669</v>
      </c>
      <c r="E626" t="s">
        <v>1670</v>
      </c>
      <c r="F626">
        <v>5</v>
      </c>
      <c r="G626" t="s">
        <v>436</v>
      </c>
      <c r="H626" t="s">
        <v>1610</v>
      </c>
      <c r="I626" t="s">
        <v>438</v>
      </c>
      <c r="J626">
        <v>1758489042.94615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481.749260180087</v>
      </c>
      <c r="AL626">
        <v>454.496393939394</v>
      </c>
      <c r="AM626">
        <v>3.04778225108226</v>
      </c>
      <c r="AN626">
        <v>63.94</v>
      </c>
      <c r="AO626">
        <f>(AQ626 - AP626 + DZ626*1E3/(8.314*(EB626+273.15)) * AS626/DY626 * AR626) * DY626/(100*DM626) * 1000/(1000 - AQ626)</f>
        <v>0</v>
      </c>
      <c r="AP626">
        <v>17.9096251150032</v>
      </c>
      <c r="AQ626">
        <v>23.7641594405594</v>
      </c>
      <c r="AR626">
        <v>0.000193362265314059</v>
      </c>
      <c r="AS626">
        <v>94.9993966536346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4.8</v>
      </c>
      <c r="DN626">
        <v>0.5</v>
      </c>
      <c r="DO626" t="s">
        <v>440</v>
      </c>
      <c r="DP626">
        <v>2</v>
      </c>
      <c r="DQ626" t="b">
        <v>1</v>
      </c>
      <c r="DR626">
        <v>1758489042.94615</v>
      </c>
      <c r="DS626">
        <v>424.382230769231</v>
      </c>
      <c r="DT626">
        <v>457.082923076923</v>
      </c>
      <c r="DU626">
        <v>23.7525692307692</v>
      </c>
      <c r="DV626">
        <v>17.9050846153846</v>
      </c>
      <c r="DW626">
        <v>418.672153846154</v>
      </c>
      <c r="DX626">
        <v>23.4169461538462</v>
      </c>
      <c r="DY626">
        <v>500.009461538461</v>
      </c>
      <c r="DZ626">
        <v>89.8863</v>
      </c>
      <c r="EA626">
        <v>0.0352960307692308</v>
      </c>
      <c r="EB626">
        <v>30.1319230769231</v>
      </c>
      <c r="EC626">
        <v>30.0069769230769</v>
      </c>
      <c r="ED626">
        <v>999.9</v>
      </c>
      <c r="EE626">
        <v>0</v>
      </c>
      <c r="EF626">
        <v>0</v>
      </c>
      <c r="EG626">
        <v>10011.8215384615</v>
      </c>
      <c r="EH626">
        <v>0</v>
      </c>
      <c r="EI626">
        <v>11.7437153846154</v>
      </c>
      <c r="EJ626">
        <v>-32.7007230769231</v>
      </c>
      <c r="EK626">
        <v>434.707923076923</v>
      </c>
      <c r="EL626">
        <v>465.416461538462</v>
      </c>
      <c r="EM626">
        <v>5.84748153846154</v>
      </c>
      <c r="EN626">
        <v>457.082923076923</v>
      </c>
      <c r="EO626">
        <v>17.9050846153846</v>
      </c>
      <c r="EP626">
        <v>2.13503076923077</v>
      </c>
      <c r="EQ626">
        <v>1.60942230769231</v>
      </c>
      <c r="ER626">
        <v>18.4829692307692</v>
      </c>
      <c r="ES626">
        <v>14.0493153846154</v>
      </c>
      <c r="ET626">
        <v>2000.03</v>
      </c>
      <c r="EU626">
        <v>0.979993923076923</v>
      </c>
      <c r="EV626">
        <v>0.0200060384615385</v>
      </c>
      <c r="EW626">
        <v>0</v>
      </c>
      <c r="EX626">
        <v>1030.12769230769</v>
      </c>
      <c r="EY626">
        <v>5.00016</v>
      </c>
      <c r="EZ626">
        <v>21266.5538461538</v>
      </c>
      <c r="FA626">
        <v>18234.4230769231</v>
      </c>
      <c r="FB626">
        <v>49.125</v>
      </c>
      <c r="FC626">
        <v>49.4515384615385</v>
      </c>
      <c r="FD626">
        <v>49.5</v>
      </c>
      <c r="FE626">
        <v>49.125</v>
      </c>
      <c r="FF626">
        <v>50.8845384615385</v>
      </c>
      <c r="FG626">
        <v>1955.12</v>
      </c>
      <c r="FH626">
        <v>39.91</v>
      </c>
      <c r="FI626">
        <v>0</v>
      </c>
      <c r="FJ626">
        <v>1758489052.4</v>
      </c>
      <c r="FK626">
        <v>0</v>
      </c>
      <c r="FL626">
        <v>1029.9288</v>
      </c>
      <c r="FM626">
        <v>-11.0638461556024</v>
      </c>
      <c r="FN626">
        <v>-206.738461235958</v>
      </c>
      <c r="FO626">
        <v>21263.696</v>
      </c>
      <c r="FP626">
        <v>15</v>
      </c>
      <c r="FQ626">
        <v>0</v>
      </c>
      <c r="FR626" t="s">
        <v>441</v>
      </c>
      <c r="FS626">
        <v>1747249705.1</v>
      </c>
      <c r="FT626">
        <v>1747249711.1</v>
      </c>
      <c r="FU626">
        <v>0</v>
      </c>
      <c r="FV626">
        <v>0.871</v>
      </c>
      <c r="FW626">
        <v>0.066</v>
      </c>
      <c r="FX626">
        <v>5.486</v>
      </c>
      <c r="FY626">
        <v>0.145</v>
      </c>
      <c r="FZ626">
        <v>420</v>
      </c>
      <c r="GA626">
        <v>16</v>
      </c>
      <c r="GB626">
        <v>0.27</v>
      </c>
      <c r="GC626">
        <v>0.16</v>
      </c>
      <c r="GD626">
        <v>-28.666855</v>
      </c>
      <c r="GE626">
        <v>-70.3238842105263</v>
      </c>
      <c r="GF626">
        <v>6.94749073799131</v>
      </c>
      <c r="GG626">
        <v>0</v>
      </c>
      <c r="GH626">
        <v>1030.71617647059</v>
      </c>
      <c r="GI626">
        <v>-10.5434683039495</v>
      </c>
      <c r="GJ626">
        <v>1.07507596094384</v>
      </c>
      <c r="GK626">
        <v>-1</v>
      </c>
      <c r="GL626">
        <v>5.851423</v>
      </c>
      <c r="GM626">
        <v>-0.0282541353383396</v>
      </c>
      <c r="GN626">
        <v>0.0139076450558676</v>
      </c>
      <c r="GO626">
        <v>1</v>
      </c>
      <c r="GP626">
        <v>1</v>
      </c>
      <c r="GQ626">
        <v>2</v>
      </c>
      <c r="GR626" t="s">
        <v>448</v>
      </c>
      <c r="GS626">
        <v>3.12483</v>
      </c>
      <c r="GT626">
        <v>2.66075</v>
      </c>
      <c r="GU626">
        <v>0.0927269</v>
      </c>
      <c r="GV626">
        <v>0.0994251</v>
      </c>
      <c r="GW626">
        <v>0.10033</v>
      </c>
      <c r="GX626">
        <v>0.0822643</v>
      </c>
      <c r="GY626">
        <v>23419.2</v>
      </c>
      <c r="GZ626">
        <v>21970</v>
      </c>
      <c r="HA626">
        <v>23084</v>
      </c>
      <c r="HB626">
        <v>23754.4</v>
      </c>
      <c r="HC626">
        <v>35398.3</v>
      </c>
      <c r="HD626">
        <v>36088.2</v>
      </c>
      <c r="HE626">
        <v>41622.2</v>
      </c>
      <c r="HF626">
        <v>42363.2</v>
      </c>
      <c r="HG626">
        <v>1.90688</v>
      </c>
      <c r="HH626">
        <v>1.7921</v>
      </c>
      <c r="HI626">
        <v>0.143044</v>
      </c>
      <c r="HJ626">
        <v>0</v>
      </c>
      <c r="HK626">
        <v>27.6975</v>
      </c>
      <c r="HL626">
        <v>999.9</v>
      </c>
      <c r="HM626">
        <v>46.63</v>
      </c>
      <c r="HN626">
        <v>30.494</v>
      </c>
      <c r="HO626">
        <v>22.7368</v>
      </c>
      <c r="HP626">
        <v>54.7215</v>
      </c>
      <c r="HQ626">
        <v>42.7965</v>
      </c>
      <c r="HR626">
        <v>1</v>
      </c>
      <c r="HS626">
        <v>0.0544258</v>
      </c>
      <c r="HT626">
        <v>1.59654</v>
      </c>
      <c r="HU626">
        <v>20.208</v>
      </c>
      <c r="HV626">
        <v>5.23152</v>
      </c>
      <c r="HW626">
        <v>11.992</v>
      </c>
      <c r="HX626">
        <v>4.95565</v>
      </c>
      <c r="HY626">
        <v>3.30395</v>
      </c>
      <c r="HZ626">
        <v>999.9</v>
      </c>
      <c r="IA626">
        <v>9999</v>
      </c>
      <c r="IB626">
        <v>9999</v>
      </c>
      <c r="IC626">
        <v>9999</v>
      </c>
      <c r="ID626">
        <v>1.86856</v>
      </c>
      <c r="IE626">
        <v>1.86429</v>
      </c>
      <c r="IF626">
        <v>1.8718</v>
      </c>
      <c r="IG626">
        <v>1.86278</v>
      </c>
      <c r="IH626">
        <v>1.86215</v>
      </c>
      <c r="II626">
        <v>1.86859</v>
      </c>
      <c r="IJ626">
        <v>1.85872</v>
      </c>
      <c r="IK626">
        <v>1.86508</v>
      </c>
      <c r="IL626">
        <v>5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5.776</v>
      </c>
      <c r="IZ626">
        <v>0.3358</v>
      </c>
      <c r="JA626">
        <v>4.24591870636989</v>
      </c>
      <c r="JB626">
        <v>0.00406324532283829</v>
      </c>
      <c r="JC626">
        <v>-1.45373754250553e-06</v>
      </c>
      <c r="JD626">
        <v>2.45784242640463e-10</v>
      </c>
      <c r="JE626">
        <v>0.0444475935836347</v>
      </c>
      <c r="JF626">
        <v>0.00491888386651684</v>
      </c>
      <c r="JG626">
        <v>0.000226889049496401</v>
      </c>
      <c r="JH626">
        <v>4.01595507822366e-06</v>
      </c>
      <c r="JI626">
        <v>-0</v>
      </c>
      <c r="JJ626">
        <v>2035</v>
      </c>
      <c r="JK626">
        <v>2</v>
      </c>
      <c r="JL626">
        <v>30</v>
      </c>
      <c r="JM626">
        <v>187322.4</v>
      </c>
      <c r="JN626">
        <v>187322.3</v>
      </c>
      <c r="JO626">
        <v>1.11572</v>
      </c>
      <c r="JP626">
        <v>2.38159</v>
      </c>
      <c r="JQ626">
        <v>1.4978</v>
      </c>
      <c r="JR626">
        <v>2.32788</v>
      </c>
      <c r="JS626">
        <v>1.54419</v>
      </c>
      <c r="JT626">
        <v>2.34375</v>
      </c>
      <c r="JU626">
        <v>36.0113</v>
      </c>
      <c r="JV626">
        <v>24.1225</v>
      </c>
      <c r="JW626">
        <v>18</v>
      </c>
      <c r="JX626">
        <v>547.44</v>
      </c>
      <c r="JY626">
        <v>418.071</v>
      </c>
      <c r="JZ626">
        <v>27.0655</v>
      </c>
      <c r="KA626">
        <v>28.1879</v>
      </c>
      <c r="KB626">
        <v>30.0026</v>
      </c>
      <c r="KC626">
        <v>27.9493</v>
      </c>
      <c r="KD626">
        <v>27.96</v>
      </c>
      <c r="KE626">
        <v>22.51</v>
      </c>
      <c r="KF626">
        <v>32.7727</v>
      </c>
      <c r="KG626">
        <v>44.2798</v>
      </c>
      <c r="KH626">
        <v>26.9262</v>
      </c>
      <c r="KI626">
        <v>507.883</v>
      </c>
      <c r="KJ626">
        <v>17.9699</v>
      </c>
      <c r="KK626">
        <v>93.2818</v>
      </c>
      <c r="KL626">
        <v>98.7284</v>
      </c>
    </row>
    <row r="627" spans="1:298">
      <c r="A627">
        <v>611</v>
      </c>
      <c r="B627">
        <v>1758489056.1</v>
      </c>
      <c r="C627">
        <v>19728</v>
      </c>
      <c r="D627" t="s">
        <v>1671</v>
      </c>
      <c r="E627" t="s">
        <v>1672</v>
      </c>
      <c r="F627">
        <v>5</v>
      </c>
      <c r="G627" t="s">
        <v>436</v>
      </c>
      <c r="H627" t="s">
        <v>1610</v>
      </c>
      <c r="I627" t="s">
        <v>438</v>
      </c>
      <c r="J627">
        <v>1758489047.94615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499.264347670996</v>
      </c>
      <c r="AL627">
        <v>470.875836363636</v>
      </c>
      <c r="AM627">
        <v>3.29759220779214</v>
      </c>
      <c r="AN627">
        <v>63.94</v>
      </c>
      <c r="AO627">
        <f>(AQ627 - AP627 + DZ627*1E3/(8.314*(EB627+273.15)) * AS627/DY627 * AR627) * DY627/(100*DM627) * 1000/(1000 - AQ627)</f>
        <v>0</v>
      </c>
      <c r="AP627">
        <v>17.9127816850465</v>
      </c>
      <c r="AQ627">
        <v>23.7425951048951</v>
      </c>
      <c r="AR627">
        <v>-0.00039340373840144</v>
      </c>
      <c r="AS627">
        <v>94.9993966536346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4.8</v>
      </c>
      <c r="DN627">
        <v>0.5</v>
      </c>
      <c r="DO627" t="s">
        <v>440</v>
      </c>
      <c r="DP627">
        <v>2</v>
      </c>
      <c r="DQ627" t="b">
        <v>1</v>
      </c>
      <c r="DR627">
        <v>1758489047.94615</v>
      </c>
      <c r="DS627">
        <v>437.867461538462</v>
      </c>
      <c r="DT627">
        <v>473.839153846154</v>
      </c>
      <c r="DU627">
        <v>23.7572153846154</v>
      </c>
      <c r="DV627">
        <v>17.9099769230769</v>
      </c>
      <c r="DW627">
        <v>432.117692307692</v>
      </c>
      <c r="DX627">
        <v>23.4214923076923</v>
      </c>
      <c r="DY627">
        <v>500.004230769231</v>
      </c>
      <c r="DZ627">
        <v>89.8855846153846</v>
      </c>
      <c r="EA627">
        <v>0.0352269</v>
      </c>
      <c r="EB627">
        <v>30.1362769230769</v>
      </c>
      <c r="EC627">
        <v>30.0215846153846</v>
      </c>
      <c r="ED627">
        <v>999.9</v>
      </c>
      <c r="EE627">
        <v>0</v>
      </c>
      <c r="EF627">
        <v>0</v>
      </c>
      <c r="EG627">
        <v>10001.9276923077</v>
      </c>
      <c r="EH627">
        <v>0</v>
      </c>
      <c r="EI627">
        <v>11.7437153846154</v>
      </c>
      <c r="EJ627">
        <v>-35.9717076923077</v>
      </c>
      <c r="EK627">
        <v>448.523</v>
      </c>
      <c r="EL627">
        <v>482.480538461538</v>
      </c>
      <c r="EM627">
        <v>5.84722461538462</v>
      </c>
      <c r="EN627">
        <v>473.839153846154</v>
      </c>
      <c r="EO627">
        <v>17.9099769230769</v>
      </c>
      <c r="EP627">
        <v>2.13543076923077</v>
      </c>
      <c r="EQ627">
        <v>1.60984846153846</v>
      </c>
      <c r="ER627">
        <v>18.4859615384615</v>
      </c>
      <c r="ES627">
        <v>14.0534</v>
      </c>
      <c r="ET627">
        <v>2000.00384615385</v>
      </c>
      <c r="EU627">
        <v>0.979993692307692</v>
      </c>
      <c r="EV627">
        <v>0.0200062538461538</v>
      </c>
      <c r="EW627">
        <v>0</v>
      </c>
      <c r="EX627">
        <v>1029.29846153846</v>
      </c>
      <c r="EY627">
        <v>5.00016</v>
      </c>
      <c r="EZ627">
        <v>21250.0384615385</v>
      </c>
      <c r="FA627">
        <v>18234.1846153846</v>
      </c>
      <c r="FB627">
        <v>49.125</v>
      </c>
      <c r="FC627">
        <v>49.4709230769231</v>
      </c>
      <c r="FD627">
        <v>49.5</v>
      </c>
      <c r="FE627">
        <v>49.125</v>
      </c>
      <c r="FF627">
        <v>50.8893076923077</v>
      </c>
      <c r="FG627">
        <v>1955.09384615385</v>
      </c>
      <c r="FH627">
        <v>39.91</v>
      </c>
      <c r="FI627">
        <v>0</v>
      </c>
      <c r="FJ627">
        <v>1758489057.8</v>
      </c>
      <c r="FK627">
        <v>0</v>
      </c>
      <c r="FL627">
        <v>1029.14384615385</v>
      </c>
      <c r="FM627">
        <v>-7.71145301163842</v>
      </c>
      <c r="FN627">
        <v>-171.777777940651</v>
      </c>
      <c r="FO627">
        <v>21247.4807692308</v>
      </c>
      <c r="FP627">
        <v>15</v>
      </c>
      <c r="FQ627">
        <v>0</v>
      </c>
      <c r="FR627" t="s">
        <v>441</v>
      </c>
      <c r="FS627">
        <v>1747249705.1</v>
      </c>
      <c r="FT627">
        <v>1747249711.1</v>
      </c>
      <c r="FU627">
        <v>0</v>
      </c>
      <c r="FV627">
        <v>0.871</v>
      </c>
      <c r="FW627">
        <v>0.066</v>
      </c>
      <c r="FX627">
        <v>5.486</v>
      </c>
      <c r="FY627">
        <v>0.145</v>
      </c>
      <c r="FZ627">
        <v>420</v>
      </c>
      <c r="GA627">
        <v>16</v>
      </c>
      <c r="GB627">
        <v>0.27</v>
      </c>
      <c r="GC627">
        <v>0.16</v>
      </c>
      <c r="GD627">
        <v>-34.258635</v>
      </c>
      <c r="GE627">
        <v>-37.2887503759399</v>
      </c>
      <c r="GF627">
        <v>3.82176670223014</v>
      </c>
      <c r="GG627">
        <v>0</v>
      </c>
      <c r="GH627">
        <v>1029.73882352941</v>
      </c>
      <c r="GI627">
        <v>-10.0586707543153</v>
      </c>
      <c r="GJ627">
        <v>1.02266596439918</v>
      </c>
      <c r="GK627">
        <v>-1</v>
      </c>
      <c r="GL627">
        <v>5.8451685</v>
      </c>
      <c r="GM627">
        <v>0.00585067669172796</v>
      </c>
      <c r="GN627">
        <v>0.00894298120036043</v>
      </c>
      <c r="GO627">
        <v>1</v>
      </c>
      <c r="GP627">
        <v>1</v>
      </c>
      <c r="GQ627">
        <v>2</v>
      </c>
      <c r="GR627" t="s">
        <v>448</v>
      </c>
      <c r="GS627">
        <v>3.12484</v>
      </c>
      <c r="GT627">
        <v>2.66066</v>
      </c>
      <c r="GU627">
        <v>0.0952283</v>
      </c>
      <c r="GV627">
        <v>0.101754</v>
      </c>
      <c r="GW627">
        <v>0.100274</v>
      </c>
      <c r="GX627">
        <v>0.0822779</v>
      </c>
      <c r="GY627">
        <v>23354.2</v>
      </c>
      <c r="GZ627">
        <v>21912.6</v>
      </c>
      <c r="HA627">
        <v>23083.6</v>
      </c>
      <c r="HB627">
        <v>23753.8</v>
      </c>
      <c r="HC627">
        <v>35399.9</v>
      </c>
      <c r="HD627">
        <v>36087.3</v>
      </c>
      <c r="HE627">
        <v>41621.3</v>
      </c>
      <c r="HF627">
        <v>42362.7</v>
      </c>
      <c r="HG627">
        <v>1.907</v>
      </c>
      <c r="HH627">
        <v>1.79218</v>
      </c>
      <c r="HI627">
        <v>0.142418</v>
      </c>
      <c r="HJ627">
        <v>0</v>
      </c>
      <c r="HK627">
        <v>27.6993</v>
      </c>
      <c r="HL627">
        <v>999.9</v>
      </c>
      <c r="HM627">
        <v>46.606</v>
      </c>
      <c r="HN627">
        <v>30.494</v>
      </c>
      <c r="HO627">
        <v>22.7264</v>
      </c>
      <c r="HP627">
        <v>54.1915</v>
      </c>
      <c r="HQ627">
        <v>42.8125</v>
      </c>
      <c r="HR627">
        <v>1</v>
      </c>
      <c r="HS627">
        <v>0.0535849</v>
      </c>
      <c r="HT627">
        <v>0.996814</v>
      </c>
      <c r="HU627">
        <v>20.2133</v>
      </c>
      <c r="HV627">
        <v>5.23152</v>
      </c>
      <c r="HW627">
        <v>11.992</v>
      </c>
      <c r="HX627">
        <v>4.9557</v>
      </c>
      <c r="HY627">
        <v>3.304</v>
      </c>
      <c r="HZ627">
        <v>999.9</v>
      </c>
      <c r="IA627">
        <v>9999</v>
      </c>
      <c r="IB627">
        <v>9999</v>
      </c>
      <c r="IC627">
        <v>9999</v>
      </c>
      <c r="ID627">
        <v>1.86852</v>
      </c>
      <c r="IE627">
        <v>1.86425</v>
      </c>
      <c r="IF627">
        <v>1.8718</v>
      </c>
      <c r="IG627">
        <v>1.86275</v>
      </c>
      <c r="IH627">
        <v>1.86215</v>
      </c>
      <c r="II627">
        <v>1.86859</v>
      </c>
      <c r="IJ627">
        <v>1.85869</v>
      </c>
      <c r="IK627">
        <v>1.86508</v>
      </c>
      <c r="IL627">
        <v>5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5.822</v>
      </c>
      <c r="IZ627">
        <v>0.3354</v>
      </c>
      <c r="JA627">
        <v>4.24591870636989</v>
      </c>
      <c r="JB627">
        <v>0.00406324532283829</v>
      </c>
      <c r="JC627">
        <v>-1.45373754250553e-06</v>
      </c>
      <c r="JD627">
        <v>2.45784242640463e-10</v>
      </c>
      <c r="JE627">
        <v>0.0444475935836347</v>
      </c>
      <c r="JF627">
        <v>0.00491888386651684</v>
      </c>
      <c r="JG627">
        <v>0.000226889049496401</v>
      </c>
      <c r="JH627">
        <v>4.01595507822366e-06</v>
      </c>
      <c r="JI627">
        <v>-0</v>
      </c>
      <c r="JJ627">
        <v>2035</v>
      </c>
      <c r="JK627">
        <v>2</v>
      </c>
      <c r="JL627">
        <v>30</v>
      </c>
      <c r="JM627">
        <v>187322.5</v>
      </c>
      <c r="JN627">
        <v>187322.4</v>
      </c>
      <c r="JO627">
        <v>1.15112</v>
      </c>
      <c r="JP627">
        <v>2.39624</v>
      </c>
      <c r="JQ627">
        <v>1.49902</v>
      </c>
      <c r="JR627">
        <v>2.32788</v>
      </c>
      <c r="JS627">
        <v>1.54419</v>
      </c>
      <c r="JT627">
        <v>2.29248</v>
      </c>
      <c r="JU627">
        <v>36.0113</v>
      </c>
      <c r="JV627">
        <v>24.1138</v>
      </c>
      <c r="JW627">
        <v>18</v>
      </c>
      <c r="JX627">
        <v>547.561</v>
      </c>
      <c r="JY627">
        <v>418.148</v>
      </c>
      <c r="JZ627">
        <v>26.8856</v>
      </c>
      <c r="KA627">
        <v>28.1927</v>
      </c>
      <c r="KB627">
        <v>30.0004</v>
      </c>
      <c r="KC627">
        <v>27.954</v>
      </c>
      <c r="KD627">
        <v>27.9647</v>
      </c>
      <c r="KE627">
        <v>23.119</v>
      </c>
      <c r="KF627">
        <v>32.5001</v>
      </c>
      <c r="KG627">
        <v>44.2798</v>
      </c>
      <c r="KH627">
        <v>26.8981</v>
      </c>
      <c r="KI627">
        <v>521.456</v>
      </c>
      <c r="KJ627">
        <v>17.9954</v>
      </c>
      <c r="KK627">
        <v>93.2798</v>
      </c>
      <c r="KL627">
        <v>98.7268</v>
      </c>
    </row>
    <row r="628" spans="1:298">
      <c r="A628">
        <v>612</v>
      </c>
      <c r="B628">
        <v>1758489061.1</v>
      </c>
      <c r="C628">
        <v>19733</v>
      </c>
      <c r="D628" t="s">
        <v>1673</v>
      </c>
      <c r="E628" t="s">
        <v>1674</v>
      </c>
      <c r="F628">
        <v>5</v>
      </c>
      <c r="G628" t="s">
        <v>436</v>
      </c>
      <c r="H628" t="s">
        <v>1610</v>
      </c>
      <c r="I628" t="s">
        <v>438</v>
      </c>
      <c r="J628">
        <v>1758489052.94615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515.171712685714</v>
      </c>
      <c r="AL628">
        <v>486.723775757576</v>
      </c>
      <c r="AM628">
        <v>3.17471948051942</v>
      </c>
      <c r="AN628">
        <v>63.94</v>
      </c>
      <c r="AO628">
        <f>(AQ628 - AP628 + DZ628*1E3/(8.314*(EB628+273.15)) * AS628/DY628 * AR628) * DY628/(100*DM628) * 1000/(1000 - AQ628)</f>
        <v>0</v>
      </c>
      <c r="AP628">
        <v>17.9188856825974</v>
      </c>
      <c r="AQ628">
        <v>23.7298797202797</v>
      </c>
      <c r="AR628">
        <v>-0.000386028763635286</v>
      </c>
      <c r="AS628">
        <v>94.9993966536346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4.8</v>
      </c>
      <c r="DN628">
        <v>0.5</v>
      </c>
      <c r="DO628" t="s">
        <v>440</v>
      </c>
      <c r="DP628">
        <v>2</v>
      </c>
      <c r="DQ628" t="b">
        <v>1</v>
      </c>
      <c r="DR628">
        <v>1758489052.94615</v>
      </c>
      <c r="DS628">
        <v>452.874615384615</v>
      </c>
      <c r="DT628">
        <v>490.294769230769</v>
      </c>
      <c r="DU628">
        <v>23.7505846153846</v>
      </c>
      <c r="DV628">
        <v>17.9153153846154</v>
      </c>
      <c r="DW628">
        <v>447.081</v>
      </c>
      <c r="DX628">
        <v>23.4150076923077</v>
      </c>
      <c r="DY628">
        <v>500.038538461538</v>
      </c>
      <c r="DZ628">
        <v>89.8848846153846</v>
      </c>
      <c r="EA628">
        <v>0.0350427692307692</v>
      </c>
      <c r="EB628">
        <v>30.1352307692308</v>
      </c>
      <c r="EC628">
        <v>30.0237153846154</v>
      </c>
      <c r="ED628">
        <v>999.9</v>
      </c>
      <c r="EE628">
        <v>0</v>
      </c>
      <c r="EF628">
        <v>0</v>
      </c>
      <c r="EG628">
        <v>10001.3984615385</v>
      </c>
      <c r="EH628">
        <v>0</v>
      </c>
      <c r="EI628">
        <v>11.7437153846154</v>
      </c>
      <c r="EJ628">
        <v>-37.4202846153846</v>
      </c>
      <c r="EK628">
        <v>463.891923076923</v>
      </c>
      <c r="EL628">
        <v>499.239076923077</v>
      </c>
      <c r="EM628">
        <v>5.83525076923077</v>
      </c>
      <c r="EN628">
        <v>490.294769230769</v>
      </c>
      <c r="EO628">
        <v>17.9153153846154</v>
      </c>
      <c r="EP628">
        <v>2.13481846153846</v>
      </c>
      <c r="EQ628">
        <v>1.61031615384615</v>
      </c>
      <c r="ER628">
        <v>18.4813846153846</v>
      </c>
      <c r="ES628">
        <v>14.0578769230769</v>
      </c>
      <c r="ET628">
        <v>2000.01692307692</v>
      </c>
      <c r="EU628">
        <v>0.979993923076923</v>
      </c>
      <c r="EV628">
        <v>0.0200060384615385</v>
      </c>
      <c r="EW628">
        <v>0</v>
      </c>
      <c r="EX628">
        <v>1028.64923076923</v>
      </c>
      <c r="EY628">
        <v>5.00016</v>
      </c>
      <c r="EZ628">
        <v>21237.5</v>
      </c>
      <c r="FA628">
        <v>18234.3153846154</v>
      </c>
      <c r="FB628">
        <v>49.125</v>
      </c>
      <c r="FC628">
        <v>49.4854615384615</v>
      </c>
      <c r="FD628">
        <v>49.5</v>
      </c>
      <c r="FE628">
        <v>49.125</v>
      </c>
      <c r="FF628">
        <v>50.9036153846154</v>
      </c>
      <c r="FG628">
        <v>1955.10692307692</v>
      </c>
      <c r="FH628">
        <v>39.91</v>
      </c>
      <c r="FI628">
        <v>0</v>
      </c>
      <c r="FJ628">
        <v>1758489062.6</v>
      </c>
      <c r="FK628">
        <v>0</v>
      </c>
      <c r="FL628">
        <v>1028.55538461538</v>
      </c>
      <c r="FM628">
        <v>-5.73128206475838</v>
      </c>
      <c r="FN628">
        <v>-133.220512805299</v>
      </c>
      <c r="FO628">
        <v>21235.4576923077</v>
      </c>
      <c r="FP628">
        <v>15</v>
      </c>
      <c r="FQ628">
        <v>0</v>
      </c>
      <c r="FR628" t="s">
        <v>441</v>
      </c>
      <c r="FS628">
        <v>1747249705.1</v>
      </c>
      <c r="FT628">
        <v>1747249711.1</v>
      </c>
      <c r="FU628">
        <v>0</v>
      </c>
      <c r="FV628">
        <v>0.871</v>
      </c>
      <c r="FW628">
        <v>0.066</v>
      </c>
      <c r="FX628">
        <v>5.486</v>
      </c>
      <c r="FY628">
        <v>0.145</v>
      </c>
      <c r="FZ628">
        <v>420</v>
      </c>
      <c r="GA628">
        <v>16</v>
      </c>
      <c r="GB628">
        <v>0.27</v>
      </c>
      <c r="GC628">
        <v>0.16</v>
      </c>
      <c r="GD628">
        <v>-36.3959952380952</v>
      </c>
      <c r="GE628">
        <v>-18.0627584415585</v>
      </c>
      <c r="GF628">
        <v>2.01655773664317</v>
      </c>
      <c r="GG628">
        <v>0</v>
      </c>
      <c r="GH628">
        <v>1029.04323529412</v>
      </c>
      <c r="GI628">
        <v>-7.80213903958837</v>
      </c>
      <c r="GJ628">
        <v>0.812728594406573</v>
      </c>
      <c r="GK628">
        <v>-1</v>
      </c>
      <c r="GL628">
        <v>5.83954809523809</v>
      </c>
      <c r="GM628">
        <v>-0.136821038961038</v>
      </c>
      <c r="GN628">
        <v>0.0166901198657706</v>
      </c>
      <c r="GO628">
        <v>0</v>
      </c>
      <c r="GP628">
        <v>0</v>
      </c>
      <c r="GQ628">
        <v>2</v>
      </c>
      <c r="GR628" t="s">
        <v>467</v>
      </c>
      <c r="GS628">
        <v>3.12465</v>
      </c>
      <c r="GT628">
        <v>2.66026</v>
      </c>
      <c r="GU628">
        <v>0.0976338</v>
      </c>
      <c r="GV628">
        <v>0.10408</v>
      </c>
      <c r="GW628">
        <v>0.100232</v>
      </c>
      <c r="GX628">
        <v>0.082349</v>
      </c>
      <c r="GY628">
        <v>23291.8</v>
      </c>
      <c r="GZ628">
        <v>21855.4</v>
      </c>
      <c r="HA628">
        <v>23083.3</v>
      </c>
      <c r="HB628">
        <v>23753.3</v>
      </c>
      <c r="HC628">
        <v>35401.6</v>
      </c>
      <c r="HD628">
        <v>36084.3</v>
      </c>
      <c r="HE628">
        <v>41621.1</v>
      </c>
      <c r="HF628">
        <v>42362.2</v>
      </c>
      <c r="HG628">
        <v>1.9066</v>
      </c>
      <c r="HH628">
        <v>1.79233</v>
      </c>
      <c r="HI628">
        <v>0.140637</v>
      </c>
      <c r="HJ628">
        <v>0</v>
      </c>
      <c r="HK628">
        <v>27.7011</v>
      </c>
      <c r="HL628">
        <v>999.9</v>
      </c>
      <c r="HM628">
        <v>46.606</v>
      </c>
      <c r="HN628">
        <v>30.494</v>
      </c>
      <c r="HO628">
        <v>22.7259</v>
      </c>
      <c r="HP628">
        <v>54.4115</v>
      </c>
      <c r="HQ628">
        <v>42.9046</v>
      </c>
      <c r="HR628">
        <v>1</v>
      </c>
      <c r="HS628">
        <v>0.0532571</v>
      </c>
      <c r="HT628">
        <v>0.682514</v>
      </c>
      <c r="HU628">
        <v>20.2149</v>
      </c>
      <c r="HV628">
        <v>5.22942</v>
      </c>
      <c r="HW628">
        <v>11.992</v>
      </c>
      <c r="HX628">
        <v>4.9555</v>
      </c>
      <c r="HY628">
        <v>3.30387</v>
      </c>
      <c r="HZ628">
        <v>999.9</v>
      </c>
      <c r="IA628">
        <v>9999</v>
      </c>
      <c r="IB628">
        <v>9999</v>
      </c>
      <c r="IC628">
        <v>9999</v>
      </c>
      <c r="ID628">
        <v>1.86855</v>
      </c>
      <c r="IE628">
        <v>1.86424</v>
      </c>
      <c r="IF628">
        <v>1.8718</v>
      </c>
      <c r="IG628">
        <v>1.86278</v>
      </c>
      <c r="IH628">
        <v>1.86216</v>
      </c>
      <c r="II628">
        <v>1.86859</v>
      </c>
      <c r="IJ628">
        <v>1.85874</v>
      </c>
      <c r="IK628">
        <v>1.86508</v>
      </c>
      <c r="IL628">
        <v>5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5.867</v>
      </c>
      <c r="IZ628">
        <v>0.335</v>
      </c>
      <c r="JA628">
        <v>4.24591870636989</v>
      </c>
      <c r="JB628">
        <v>0.00406324532283829</v>
      </c>
      <c r="JC628">
        <v>-1.45373754250553e-06</v>
      </c>
      <c r="JD628">
        <v>2.45784242640463e-10</v>
      </c>
      <c r="JE628">
        <v>0.0444475935836347</v>
      </c>
      <c r="JF628">
        <v>0.00491888386651684</v>
      </c>
      <c r="JG628">
        <v>0.000226889049496401</v>
      </c>
      <c r="JH628">
        <v>4.01595507822366e-06</v>
      </c>
      <c r="JI628">
        <v>-0</v>
      </c>
      <c r="JJ628">
        <v>2035</v>
      </c>
      <c r="JK628">
        <v>2</v>
      </c>
      <c r="JL628">
        <v>30</v>
      </c>
      <c r="JM628">
        <v>187322.6</v>
      </c>
      <c r="JN628">
        <v>187322.5</v>
      </c>
      <c r="JO628">
        <v>1.18042</v>
      </c>
      <c r="JP628">
        <v>2.38281</v>
      </c>
      <c r="JQ628">
        <v>1.4978</v>
      </c>
      <c r="JR628">
        <v>2.32788</v>
      </c>
      <c r="JS628">
        <v>1.54419</v>
      </c>
      <c r="JT628">
        <v>2.3584</v>
      </c>
      <c r="JU628">
        <v>36.0113</v>
      </c>
      <c r="JV628">
        <v>24.1313</v>
      </c>
      <c r="JW628">
        <v>18</v>
      </c>
      <c r="JX628">
        <v>547.337</v>
      </c>
      <c r="JY628">
        <v>418.269</v>
      </c>
      <c r="JZ628">
        <v>26.8396</v>
      </c>
      <c r="KA628">
        <v>28.197</v>
      </c>
      <c r="KB628">
        <v>30.0001</v>
      </c>
      <c r="KC628">
        <v>27.9582</v>
      </c>
      <c r="KD628">
        <v>27.9695</v>
      </c>
      <c r="KE628">
        <v>23.7254</v>
      </c>
      <c r="KF628">
        <v>32.5001</v>
      </c>
      <c r="KG628">
        <v>44.2798</v>
      </c>
      <c r="KH628">
        <v>26.8854</v>
      </c>
      <c r="KI628">
        <v>541.799</v>
      </c>
      <c r="KJ628">
        <v>18.0189</v>
      </c>
      <c r="KK628">
        <v>93.2791</v>
      </c>
      <c r="KL628">
        <v>98.7252</v>
      </c>
    </row>
    <row r="629" spans="1:298">
      <c r="A629">
        <v>613</v>
      </c>
      <c r="B629">
        <v>1758489066.1</v>
      </c>
      <c r="C629">
        <v>19738</v>
      </c>
      <c r="D629" t="s">
        <v>1675</v>
      </c>
      <c r="E629" t="s">
        <v>1676</v>
      </c>
      <c r="F629">
        <v>5</v>
      </c>
      <c r="G629" t="s">
        <v>436</v>
      </c>
      <c r="H629" t="s">
        <v>1610</v>
      </c>
      <c r="I629" t="s">
        <v>438</v>
      </c>
      <c r="J629">
        <v>1758489057.94615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531.445495819914</v>
      </c>
      <c r="AL629">
        <v>502.591187878788</v>
      </c>
      <c r="AM629">
        <v>3.17143116883109</v>
      </c>
      <c r="AN629">
        <v>63.94</v>
      </c>
      <c r="AO629">
        <f>(AQ629 - AP629 + DZ629*1E3/(8.314*(EB629+273.15)) * AS629/DY629 * AR629) * DY629/(100*DM629) * 1000/(1000 - AQ629)</f>
        <v>0</v>
      </c>
      <c r="AP629">
        <v>17.9429963238427</v>
      </c>
      <c r="AQ629">
        <v>23.7275727272727</v>
      </c>
      <c r="AR629">
        <v>-0.000137748753482108</v>
      </c>
      <c r="AS629">
        <v>94.9993966536346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4.8</v>
      </c>
      <c r="DN629">
        <v>0.5</v>
      </c>
      <c r="DO629" t="s">
        <v>440</v>
      </c>
      <c r="DP629">
        <v>2</v>
      </c>
      <c r="DQ629" t="b">
        <v>1</v>
      </c>
      <c r="DR629">
        <v>1758489057.94615</v>
      </c>
      <c r="DS629">
        <v>468.409076923077</v>
      </c>
      <c r="DT629">
        <v>506.627538461538</v>
      </c>
      <c r="DU629">
        <v>23.7390384615385</v>
      </c>
      <c r="DV629">
        <v>17.9277538461538</v>
      </c>
      <c r="DW629">
        <v>462.570615384615</v>
      </c>
      <c r="DX629">
        <v>23.4037230769231</v>
      </c>
      <c r="DY629">
        <v>500.012769230769</v>
      </c>
      <c r="DZ629">
        <v>89.8850846153846</v>
      </c>
      <c r="EA629">
        <v>0.0350848</v>
      </c>
      <c r="EB629">
        <v>30.1304307692308</v>
      </c>
      <c r="EC629">
        <v>30.0099769230769</v>
      </c>
      <c r="ED629">
        <v>999.9</v>
      </c>
      <c r="EE629">
        <v>0</v>
      </c>
      <c r="EF629">
        <v>0</v>
      </c>
      <c r="EG629">
        <v>9994.52307692308</v>
      </c>
      <c r="EH629">
        <v>0</v>
      </c>
      <c r="EI629">
        <v>11.7405076923077</v>
      </c>
      <c r="EJ629">
        <v>-38.2185</v>
      </c>
      <c r="EK629">
        <v>479.798615384615</v>
      </c>
      <c r="EL629">
        <v>515.876307692308</v>
      </c>
      <c r="EM629">
        <v>5.81127307692308</v>
      </c>
      <c r="EN629">
        <v>506.627538461538</v>
      </c>
      <c r="EO629">
        <v>17.9277538461538</v>
      </c>
      <c r="EP629">
        <v>2.13378615384615</v>
      </c>
      <c r="EQ629">
        <v>1.61143769230769</v>
      </c>
      <c r="ER629">
        <v>18.4736538461538</v>
      </c>
      <c r="ES629">
        <v>14.0686076923077</v>
      </c>
      <c r="ET629">
        <v>2000.01153846154</v>
      </c>
      <c r="EU629">
        <v>0.979993923076923</v>
      </c>
      <c r="EV629">
        <v>0.0200060384615385</v>
      </c>
      <c r="EW629">
        <v>0</v>
      </c>
      <c r="EX629">
        <v>1028.11692307692</v>
      </c>
      <c r="EY629">
        <v>5.00016</v>
      </c>
      <c r="EZ629">
        <v>21227.2923076923</v>
      </c>
      <c r="FA629">
        <v>18234.2538461538</v>
      </c>
      <c r="FB629">
        <v>49.125</v>
      </c>
      <c r="FC629">
        <v>49.4854615384615</v>
      </c>
      <c r="FD629">
        <v>49.5</v>
      </c>
      <c r="FE629">
        <v>49.1297692307692</v>
      </c>
      <c r="FF629">
        <v>50.9179230769231</v>
      </c>
      <c r="FG629">
        <v>1955.10153846154</v>
      </c>
      <c r="FH629">
        <v>39.91</v>
      </c>
      <c r="FI629">
        <v>0</v>
      </c>
      <c r="FJ629">
        <v>1758489067.4</v>
      </c>
      <c r="FK629">
        <v>0</v>
      </c>
      <c r="FL629">
        <v>1028.10884615385</v>
      </c>
      <c r="FM629">
        <v>-5.39931624082559</v>
      </c>
      <c r="FN629">
        <v>-98.6974358145928</v>
      </c>
      <c r="FO629">
        <v>21225.7269230769</v>
      </c>
      <c r="FP629">
        <v>15</v>
      </c>
      <c r="FQ629">
        <v>0</v>
      </c>
      <c r="FR629" t="s">
        <v>441</v>
      </c>
      <c r="FS629">
        <v>1747249705.1</v>
      </c>
      <c r="FT629">
        <v>1747249711.1</v>
      </c>
      <c r="FU629">
        <v>0</v>
      </c>
      <c r="FV629">
        <v>0.871</v>
      </c>
      <c r="FW629">
        <v>0.066</v>
      </c>
      <c r="FX629">
        <v>5.486</v>
      </c>
      <c r="FY629">
        <v>0.145</v>
      </c>
      <c r="FZ629">
        <v>420</v>
      </c>
      <c r="GA629">
        <v>16</v>
      </c>
      <c r="GB629">
        <v>0.27</v>
      </c>
      <c r="GC629">
        <v>0.16</v>
      </c>
      <c r="GD629">
        <v>-37.4212714285714</v>
      </c>
      <c r="GE629">
        <v>-9.51955324675328</v>
      </c>
      <c r="GF629">
        <v>1.15842701936016</v>
      </c>
      <c r="GG629">
        <v>0</v>
      </c>
      <c r="GH629">
        <v>1028.54323529412</v>
      </c>
      <c r="GI629">
        <v>-6.18563789723101</v>
      </c>
      <c r="GJ629">
        <v>0.647736877353545</v>
      </c>
      <c r="GK629">
        <v>-1</v>
      </c>
      <c r="GL629">
        <v>5.82669238095238</v>
      </c>
      <c r="GM629">
        <v>-0.262624675324678</v>
      </c>
      <c r="GN629">
        <v>0.0276654727059806</v>
      </c>
      <c r="GO629">
        <v>0</v>
      </c>
      <c r="GP629">
        <v>0</v>
      </c>
      <c r="GQ629">
        <v>2</v>
      </c>
      <c r="GR629" t="s">
        <v>467</v>
      </c>
      <c r="GS629">
        <v>3.12474</v>
      </c>
      <c r="GT629">
        <v>2.66091</v>
      </c>
      <c r="GU629">
        <v>0.100023</v>
      </c>
      <c r="GV629">
        <v>0.106626</v>
      </c>
      <c r="GW629">
        <v>0.100236</v>
      </c>
      <c r="GX629">
        <v>0.0824035</v>
      </c>
      <c r="GY629">
        <v>23229.9</v>
      </c>
      <c r="GZ629">
        <v>21793.2</v>
      </c>
      <c r="HA629">
        <v>23083</v>
      </c>
      <c r="HB629">
        <v>23753.3</v>
      </c>
      <c r="HC629">
        <v>35401.9</v>
      </c>
      <c r="HD629">
        <v>36082.4</v>
      </c>
      <c r="HE629">
        <v>41621.3</v>
      </c>
      <c r="HF629">
        <v>42362.3</v>
      </c>
      <c r="HG629">
        <v>1.90665</v>
      </c>
      <c r="HH629">
        <v>1.7921</v>
      </c>
      <c r="HI629">
        <v>0.13984</v>
      </c>
      <c r="HJ629">
        <v>0</v>
      </c>
      <c r="HK629">
        <v>27.7006</v>
      </c>
      <c r="HL629">
        <v>999.9</v>
      </c>
      <c r="HM629">
        <v>46.606</v>
      </c>
      <c r="HN629">
        <v>30.494</v>
      </c>
      <c r="HO629">
        <v>22.7229</v>
      </c>
      <c r="HP629">
        <v>54.0915</v>
      </c>
      <c r="HQ629">
        <v>42.8085</v>
      </c>
      <c r="HR629">
        <v>1</v>
      </c>
      <c r="HS629">
        <v>0.053158</v>
      </c>
      <c r="HT629">
        <v>0.484502</v>
      </c>
      <c r="HU629">
        <v>20.216</v>
      </c>
      <c r="HV629">
        <v>5.22972</v>
      </c>
      <c r="HW629">
        <v>11.992</v>
      </c>
      <c r="HX629">
        <v>4.9557</v>
      </c>
      <c r="HY629">
        <v>3.30393</v>
      </c>
      <c r="HZ629">
        <v>999.9</v>
      </c>
      <c r="IA629">
        <v>9999</v>
      </c>
      <c r="IB629">
        <v>9999</v>
      </c>
      <c r="IC629">
        <v>9999</v>
      </c>
      <c r="ID629">
        <v>1.86854</v>
      </c>
      <c r="IE629">
        <v>1.86426</v>
      </c>
      <c r="IF629">
        <v>1.8718</v>
      </c>
      <c r="IG629">
        <v>1.86278</v>
      </c>
      <c r="IH629">
        <v>1.86214</v>
      </c>
      <c r="II629">
        <v>1.86859</v>
      </c>
      <c r="IJ629">
        <v>1.85876</v>
      </c>
      <c r="IK629">
        <v>1.86508</v>
      </c>
      <c r="IL629">
        <v>5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5.911</v>
      </c>
      <c r="IZ629">
        <v>0.3351</v>
      </c>
      <c r="JA629">
        <v>4.24591870636989</v>
      </c>
      <c r="JB629">
        <v>0.00406324532283829</v>
      </c>
      <c r="JC629">
        <v>-1.45373754250553e-06</v>
      </c>
      <c r="JD629">
        <v>2.45784242640463e-10</v>
      </c>
      <c r="JE629">
        <v>0.0444475935836347</v>
      </c>
      <c r="JF629">
        <v>0.00491888386651684</v>
      </c>
      <c r="JG629">
        <v>0.000226889049496401</v>
      </c>
      <c r="JH629">
        <v>4.01595507822366e-06</v>
      </c>
      <c r="JI629">
        <v>-0</v>
      </c>
      <c r="JJ629">
        <v>2035</v>
      </c>
      <c r="JK629">
        <v>2</v>
      </c>
      <c r="JL629">
        <v>30</v>
      </c>
      <c r="JM629">
        <v>187322.7</v>
      </c>
      <c r="JN629">
        <v>187322.6</v>
      </c>
      <c r="JO629">
        <v>1.2146</v>
      </c>
      <c r="JP629">
        <v>2.38281</v>
      </c>
      <c r="JQ629">
        <v>1.4978</v>
      </c>
      <c r="JR629">
        <v>2.32788</v>
      </c>
      <c r="JS629">
        <v>1.54419</v>
      </c>
      <c r="JT629">
        <v>2.32544</v>
      </c>
      <c r="JU629">
        <v>36.0113</v>
      </c>
      <c r="JV629">
        <v>24.1225</v>
      </c>
      <c r="JW629">
        <v>18</v>
      </c>
      <c r="JX629">
        <v>547.415</v>
      </c>
      <c r="JY629">
        <v>418.172</v>
      </c>
      <c r="JZ629">
        <v>26.8409</v>
      </c>
      <c r="KA629">
        <v>28.2018</v>
      </c>
      <c r="KB629">
        <v>30</v>
      </c>
      <c r="KC629">
        <v>27.9634</v>
      </c>
      <c r="KD629">
        <v>27.9742</v>
      </c>
      <c r="KE629">
        <v>24.4104</v>
      </c>
      <c r="KF629">
        <v>32.5001</v>
      </c>
      <c r="KG629">
        <v>44.2798</v>
      </c>
      <c r="KH629">
        <v>26.8985</v>
      </c>
      <c r="KI629">
        <v>555.378</v>
      </c>
      <c r="KJ629">
        <v>18.0332</v>
      </c>
      <c r="KK629">
        <v>93.2791</v>
      </c>
      <c r="KL629">
        <v>98.7253</v>
      </c>
    </row>
    <row r="630" spans="1:298">
      <c r="A630">
        <v>614</v>
      </c>
      <c r="B630">
        <v>1758489071.1</v>
      </c>
      <c r="C630">
        <v>19743</v>
      </c>
      <c r="D630" t="s">
        <v>1677</v>
      </c>
      <c r="E630" t="s">
        <v>1678</v>
      </c>
      <c r="F630">
        <v>5</v>
      </c>
      <c r="G630" t="s">
        <v>436</v>
      </c>
      <c r="H630" t="s">
        <v>1610</v>
      </c>
      <c r="I630" t="s">
        <v>438</v>
      </c>
      <c r="J630">
        <v>1758489062.94615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549.261261374892</v>
      </c>
      <c r="AL630">
        <v>519.428818181818</v>
      </c>
      <c r="AM630">
        <v>3.37507229437228</v>
      </c>
      <c r="AN630">
        <v>63.94</v>
      </c>
      <c r="AO630">
        <f>(AQ630 - AP630 + DZ630*1E3/(8.314*(EB630+273.15)) * AS630/DY630 * AR630) * DY630/(100*DM630) * 1000/(1000 - AQ630)</f>
        <v>0</v>
      </c>
      <c r="AP630">
        <v>17.9559888618227</v>
      </c>
      <c r="AQ630">
        <v>23.7214083916084</v>
      </c>
      <c r="AR630">
        <v>-7.55839136023236e-05</v>
      </c>
      <c r="AS630">
        <v>94.9993966536346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4.8</v>
      </c>
      <c r="DN630">
        <v>0.5</v>
      </c>
      <c r="DO630" t="s">
        <v>440</v>
      </c>
      <c r="DP630">
        <v>2</v>
      </c>
      <c r="DQ630" t="b">
        <v>1</v>
      </c>
      <c r="DR630">
        <v>1758489062.94615</v>
      </c>
      <c r="DS630">
        <v>484.185461538462</v>
      </c>
      <c r="DT630">
        <v>523.017461538461</v>
      </c>
      <c r="DU630">
        <v>23.7296</v>
      </c>
      <c r="DV630">
        <v>17.9417153846154</v>
      </c>
      <c r="DW630">
        <v>478.301923076923</v>
      </c>
      <c r="DX630">
        <v>23.3945</v>
      </c>
      <c r="DY630">
        <v>500.031384615385</v>
      </c>
      <c r="DZ630">
        <v>89.8854769230769</v>
      </c>
      <c r="EA630">
        <v>0.0349701769230769</v>
      </c>
      <c r="EB630">
        <v>30.1240846153846</v>
      </c>
      <c r="EC630">
        <v>29.9949076923077</v>
      </c>
      <c r="ED630">
        <v>999.9</v>
      </c>
      <c r="EE630">
        <v>0</v>
      </c>
      <c r="EF630">
        <v>0</v>
      </c>
      <c r="EG630">
        <v>10014.7592307692</v>
      </c>
      <c r="EH630">
        <v>0</v>
      </c>
      <c r="EI630">
        <v>11.7404</v>
      </c>
      <c r="EJ630">
        <v>-38.8321076923077</v>
      </c>
      <c r="EK630">
        <v>495.954</v>
      </c>
      <c r="EL630">
        <v>532.573</v>
      </c>
      <c r="EM630">
        <v>5.78788461538462</v>
      </c>
      <c r="EN630">
        <v>523.017461538461</v>
      </c>
      <c r="EO630">
        <v>17.9417153846154</v>
      </c>
      <c r="EP630">
        <v>2.13294692307692</v>
      </c>
      <c r="EQ630">
        <v>1.6127</v>
      </c>
      <c r="ER630">
        <v>18.4673846153846</v>
      </c>
      <c r="ES630">
        <v>14.0806846153846</v>
      </c>
      <c r="ET630">
        <v>2000.00307692308</v>
      </c>
      <c r="EU630">
        <v>0.979993923076923</v>
      </c>
      <c r="EV630">
        <v>0.0200060384615385</v>
      </c>
      <c r="EW630">
        <v>0</v>
      </c>
      <c r="EX630">
        <v>1027.68923076923</v>
      </c>
      <c r="EY630">
        <v>5.00016</v>
      </c>
      <c r="EZ630">
        <v>21218.5692307692</v>
      </c>
      <c r="FA630">
        <v>18234.1923076923</v>
      </c>
      <c r="FB630">
        <v>49.125</v>
      </c>
      <c r="FC630">
        <v>49.4854615384615</v>
      </c>
      <c r="FD630">
        <v>49.5</v>
      </c>
      <c r="FE630">
        <v>49.1297692307692</v>
      </c>
      <c r="FF630">
        <v>50.9274615384615</v>
      </c>
      <c r="FG630">
        <v>1955.09307692308</v>
      </c>
      <c r="FH630">
        <v>39.91</v>
      </c>
      <c r="FI630">
        <v>0</v>
      </c>
      <c r="FJ630">
        <v>1758489072.8</v>
      </c>
      <c r="FK630">
        <v>0</v>
      </c>
      <c r="FL630">
        <v>1027.5848</v>
      </c>
      <c r="FM630">
        <v>-5.37923078341106</v>
      </c>
      <c r="FN630">
        <v>-98.1615385066405</v>
      </c>
      <c r="FO630">
        <v>21216.4</v>
      </c>
      <c r="FP630">
        <v>15</v>
      </c>
      <c r="FQ630">
        <v>0</v>
      </c>
      <c r="FR630" t="s">
        <v>441</v>
      </c>
      <c r="FS630">
        <v>1747249705.1</v>
      </c>
      <c r="FT630">
        <v>1747249711.1</v>
      </c>
      <c r="FU630">
        <v>0</v>
      </c>
      <c r="FV630">
        <v>0.871</v>
      </c>
      <c r="FW630">
        <v>0.066</v>
      </c>
      <c r="FX630">
        <v>5.486</v>
      </c>
      <c r="FY630">
        <v>0.145</v>
      </c>
      <c r="FZ630">
        <v>420</v>
      </c>
      <c r="GA630">
        <v>16</v>
      </c>
      <c r="GB630">
        <v>0.27</v>
      </c>
      <c r="GC630">
        <v>0.16</v>
      </c>
      <c r="GD630">
        <v>-38.5836761904762</v>
      </c>
      <c r="GE630">
        <v>-7.05635844155852</v>
      </c>
      <c r="GF630">
        <v>0.83749513596584</v>
      </c>
      <c r="GG630">
        <v>0</v>
      </c>
      <c r="GH630">
        <v>1027.94588235294</v>
      </c>
      <c r="GI630">
        <v>-5.37754011148514</v>
      </c>
      <c r="GJ630">
        <v>0.554591092857441</v>
      </c>
      <c r="GK630">
        <v>-1</v>
      </c>
      <c r="GL630">
        <v>5.80199952380952</v>
      </c>
      <c r="GM630">
        <v>-0.295408831168829</v>
      </c>
      <c r="GN630">
        <v>0.0302443335072383</v>
      </c>
      <c r="GO630">
        <v>0</v>
      </c>
      <c r="GP630">
        <v>0</v>
      </c>
      <c r="GQ630">
        <v>2</v>
      </c>
      <c r="GR630" t="s">
        <v>467</v>
      </c>
      <c r="GS630">
        <v>3.12481</v>
      </c>
      <c r="GT630">
        <v>2.66065</v>
      </c>
      <c r="GU630">
        <v>0.102481</v>
      </c>
      <c r="GV630">
        <v>0.108974</v>
      </c>
      <c r="GW630">
        <v>0.100212</v>
      </c>
      <c r="GX630">
        <v>0.0824767</v>
      </c>
      <c r="GY630">
        <v>23166.4</v>
      </c>
      <c r="GZ630">
        <v>21735.8</v>
      </c>
      <c r="HA630">
        <v>23083</v>
      </c>
      <c r="HB630">
        <v>23753.1</v>
      </c>
      <c r="HC630">
        <v>35402.4</v>
      </c>
      <c r="HD630">
        <v>36079.7</v>
      </c>
      <c r="HE630">
        <v>41620.6</v>
      </c>
      <c r="HF630">
        <v>42362.3</v>
      </c>
      <c r="HG630">
        <v>1.90685</v>
      </c>
      <c r="HH630">
        <v>1.79235</v>
      </c>
      <c r="HI630">
        <v>0.139505</v>
      </c>
      <c r="HJ630">
        <v>0</v>
      </c>
      <c r="HK630">
        <v>27.6988</v>
      </c>
      <c r="HL630">
        <v>999.9</v>
      </c>
      <c r="HM630">
        <v>46.606</v>
      </c>
      <c r="HN630">
        <v>30.494</v>
      </c>
      <c r="HO630">
        <v>22.7249</v>
      </c>
      <c r="HP630">
        <v>53.6515</v>
      </c>
      <c r="HQ630">
        <v>42.9327</v>
      </c>
      <c r="HR630">
        <v>1</v>
      </c>
      <c r="HS630">
        <v>0.0535163</v>
      </c>
      <c r="HT630">
        <v>0.366637</v>
      </c>
      <c r="HU630">
        <v>20.2165</v>
      </c>
      <c r="HV630">
        <v>5.23002</v>
      </c>
      <c r="HW630">
        <v>11.992</v>
      </c>
      <c r="HX630">
        <v>4.9557</v>
      </c>
      <c r="HY630">
        <v>3.304</v>
      </c>
      <c r="HZ630">
        <v>999.9</v>
      </c>
      <c r="IA630">
        <v>9999</v>
      </c>
      <c r="IB630">
        <v>9999</v>
      </c>
      <c r="IC630">
        <v>9999</v>
      </c>
      <c r="ID630">
        <v>1.86857</v>
      </c>
      <c r="IE630">
        <v>1.86427</v>
      </c>
      <c r="IF630">
        <v>1.87181</v>
      </c>
      <c r="IG630">
        <v>1.86279</v>
      </c>
      <c r="IH630">
        <v>1.86217</v>
      </c>
      <c r="II630">
        <v>1.86859</v>
      </c>
      <c r="IJ630">
        <v>1.85875</v>
      </c>
      <c r="IK630">
        <v>1.86508</v>
      </c>
      <c r="IL630">
        <v>5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5.958</v>
      </c>
      <c r="IZ630">
        <v>0.3349</v>
      </c>
      <c r="JA630">
        <v>4.24591870636989</v>
      </c>
      <c r="JB630">
        <v>0.00406324532283829</v>
      </c>
      <c r="JC630">
        <v>-1.45373754250553e-06</v>
      </c>
      <c r="JD630">
        <v>2.45784242640463e-10</v>
      </c>
      <c r="JE630">
        <v>0.0444475935836347</v>
      </c>
      <c r="JF630">
        <v>0.00491888386651684</v>
      </c>
      <c r="JG630">
        <v>0.000226889049496401</v>
      </c>
      <c r="JH630">
        <v>4.01595507822366e-06</v>
      </c>
      <c r="JI630">
        <v>-0</v>
      </c>
      <c r="JJ630">
        <v>2035</v>
      </c>
      <c r="JK630">
        <v>2</v>
      </c>
      <c r="JL630">
        <v>30</v>
      </c>
      <c r="JM630">
        <v>187322.8</v>
      </c>
      <c r="JN630">
        <v>187322.7</v>
      </c>
      <c r="JO630">
        <v>1.2439</v>
      </c>
      <c r="JP630">
        <v>2.39014</v>
      </c>
      <c r="JQ630">
        <v>1.49902</v>
      </c>
      <c r="JR630">
        <v>2.32666</v>
      </c>
      <c r="JS630">
        <v>1.54419</v>
      </c>
      <c r="JT630">
        <v>2.31201</v>
      </c>
      <c r="JU630">
        <v>36.0113</v>
      </c>
      <c r="JV630">
        <v>24.1225</v>
      </c>
      <c r="JW630">
        <v>18</v>
      </c>
      <c r="JX630">
        <v>547.59</v>
      </c>
      <c r="JY630">
        <v>418.351</v>
      </c>
      <c r="JZ630">
        <v>26.8702</v>
      </c>
      <c r="KA630">
        <v>28.206</v>
      </c>
      <c r="KB630">
        <v>30.0003</v>
      </c>
      <c r="KC630">
        <v>27.9687</v>
      </c>
      <c r="KD630">
        <v>27.9789</v>
      </c>
      <c r="KE630">
        <v>25.0706</v>
      </c>
      <c r="KF630">
        <v>32.2101</v>
      </c>
      <c r="KG630">
        <v>43.9085</v>
      </c>
      <c r="KH630">
        <v>26.9122</v>
      </c>
      <c r="KI630">
        <v>575.644</v>
      </c>
      <c r="KJ630">
        <v>18.057</v>
      </c>
      <c r="KK630">
        <v>93.278</v>
      </c>
      <c r="KL630">
        <v>98.7251</v>
      </c>
    </row>
    <row r="631" spans="1:298">
      <c r="A631">
        <v>615</v>
      </c>
      <c r="B631">
        <v>1758489076.1</v>
      </c>
      <c r="C631">
        <v>19748</v>
      </c>
      <c r="D631" t="s">
        <v>1679</v>
      </c>
      <c r="E631" t="s">
        <v>1680</v>
      </c>
      <c r="F631">
        <v>5</v>
      </c>
      <c r="G631" t="s">
        <v>436</v>
      </c>
      <c r="H631" t="s">
        <v>1610</v>
      </c>
      <c r="I631" t="s">
        <v>438</v>
      </c>
      <c r="J631">
        <v>1758489067.94615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565.829348682251</v>
      </c>
      <c r="AL631">
        <v>535.867539393939</v>
      </c>
      <c r="AM631">
        <v>3.27486060606052</v>
      </c>
      <c r="AN631">
        <v>63.94</v>
      </c>
      <c r="AO631">
        <f>(AQ631 - AP631 + DZ631*1E3/(8.314*(EB631+273.15)) * AS631/DY631 * AR631) * DY631/(100*DM631) * 1000/(1000 - AQ631)</f>
        <v>0</v>
      </c>
      <c r="AP631">
        <v>17.9796478340676</v>
      </c>
      <c r="AQ631">
        <v>23.7170090909091</v>
      </c>
      <c r="AR631">
        <v>-9.10422185307974e-05</v>
      </c>
      <c r="AS631">
        <v>94.9993966536346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4.8</v>
      </c>
      <c r="DN631">
        <v>0.5</v>
      </c>
      <c r="DO631" t="s">
        <v>440</v>
      </c>
      <c r="DP631">
        <v>2</v>
      </c>
      <c r="DQ631" t="b">
        <v>1</v>
      </c>
      <c r="DR631">
        <v>1758489067.94615</v>
      </c>
      <c r="DS631">
        <v>500.109</v>
      </c>
      <c r="DT631">
        <v>539.565461538461</v>
      </c>
      <c r="DU631">
        <v>23.7233230769231</v>
      </c>
      <c r="DV631">
        <v>17.9617</v>
      </c>
      <c r="DW631">
        <v>494.180692307692</v>
      </c>
      <c r="DX631">
        <v>23.3883538461538</v>
      </c>
      <c r="DY631">
        <v>499.996</v>
      </c>
      <c r="DZ631">
        <v>89.8862923076923</v>
      </c>
      <c r="EA631">
        <v>0.0349468076923077</v>
      </c>
      <c r="EB631">
        <v>30.1198461538462</v>
      </c>
      <c r="EC631">
        <v>29.9861230769231</v>
      </c>
      <c r="ED631">
        <v>999.9</v>
      </c>
      <c r="EE631">
        <v>0</v>
      </c>
      <c r="EF631">
        <v>0</v>
      </c>
      <c r="EG631">
        <v>10014.9992307692</v>
      </c>
      <c r="EH631">
        <v>0</v>
      </c>
      <c r="EI631">
        <v>11.7404</v>
      </c>
      <c r="EJ631">
        <v>-39.4565</v>
      </c>
      <c r="EK631">
        <v>512.261384615385</v>
      </c>
      <c r="EL631">
        <v>549.434461538462</v>
      </c>
      <c r="EM631">
        <v>5.76162846153846</v>
      </c>
      <c r="EN631">
        <v>539.565461538461</v>
      </c>
      <c r="EO631">
        <v>17.9617</v>
      </c>
      <c r="EP631">
        <v>2.13240230769231</v>
      </c>
      <c r="EQ631">
        <v>1.61451076923077</v>
      </c>
      <c r="ER631">
        <v>18.4633076923077</v>
      </c>
      <c r="ES631">
        <v>14.0979923076923</v>
      </c>
      <c r="ET631">
        <v>1999.97769230769</v>
      </c>
      <c r="EU631">
        <v>0.979993692307692</v>
      </c>
      <c r="EV631">
        <v>0.0200062538461538</v>
      </c>
      <c r="EW631">
        <v>0</v>
      </c>
      <c r="EX631">
        <v>1027.25615384615</v>
      </c>
      <c r="EY631">
        <v>5.00016</v>
      </c>
      <c r="EZ631">
        <v>21210.1384615385</v>
      </c>
      <c r="FA631">
        <v>18233.9538461538</v>
      </c>
      <c r="FB631">
        <v>49.1297692307692</v>
      </c>
      <c r="FC631">
        <v>49.4854615384615</v>
      </c>
      <c r="FD631">
        <v>49.5</v>
      </c>
      <c r="FE631">
        <v>49.1297692307692</v>
      </c>
      <c r="FF631">
        <v>50.9322307692308</v>
      </c>
      <c r="FG631">
        <v>1955.06769230769</v>
      </c>
      <c r="FH631">
        <v>39.91</v>
      </c>
      <c r="FI631">
        <v>0</v>
      </c>
      <c r="FJ631">
        <v>1758489077.6</v>
      </c>
      <c r="FK631">
        <v>0</v>
      </c>
      <c r="FL631">
        <v>1027.148</v>
      </c>
      <c r="FM631">
        <v>-5.62000001308048</v>
      </c>
      <c r="FN631">
        <v>-100.869230895979</v>
      </c>
      <c r="FO631">
        <v>21208.552</v>
      </c>
      <c r="FP631">
        <v>15</v>
      </c>
      <c r="FQ631">
        <v>0</v>
      </c>
      <c r="FR631" t="s">
        <v>441</v>
      </c>
      <c r="FS631">
        <v>1747249705.1</v>
      </c>
      <c r="FT631">
        <v>1747249711.1</v>
      </c>
      <c r="FU631">
        <v>0</v>
      </c>
      <c r="FV631">
        <v>0.871</v>
      </c>
      <c r="FW631">
        <v>0.066</v>
      </c>
      <c r="FX631">
        <v>5.486</v>
      </c>
      <c r="FY631">
        <v>0.145</v>
      </c>
      <c r="FZ631">
        <v>420</v>
      </c>
      <c r="GA631">
        <v>16</v>
      </c>
      <c r="GB631">
        <v>0.27</v>
      </c>
      <c r="GC631">
        <v>0.16</v>
      </c>
      <c r="GD631">
        <v>-39.114855</v>
      </c>
      <c r="GE631">
        <v>-8.86923157894736</v>
      </c>
      <c r="GF631">
        <v>0.937955505061408</v>
      </c>
      <c r="GG631">
        <v>0</v>
      </c>
      <c r="GH631">
        <v>1027.51529411765</v>
      </c>
      <c r="GI631">
        <v>-5.49029793593793</v>
      </c>
      <c r="GJ631">
        <v>0.564739582327781</v>
      </c>
      <c r="GK631">
        <v>-1</v>
      </c>
      <c r="GL631">
        <v>5.773954</v>
      </c>
      <c r="GM631">
        <v>-0.292325413533849</v>
      </c>
      <c r="GN631">
        <v>0.0288154913891815</v>
      </c>
      <c r="GO631">
        <v>0</v>
      </c>
      <c r="GP631">
        <v>0</v>
      </c>
      <c r="GQ631">
        <v>2</v>
      </c>
      <c r="GR631" t="s">
        <v>467</v>
      </c>
      <c r="GS631">
        <v>3.12468</v>
      </c>
      <c r="GT631">
        <v>2.6606</v>
      </c>
      <c r="GU631">
        <v>0.104859</v>
      </c>
      <c r="GV631">
        <v>0.111488</v>
      </c>
      <c r="GW631">
        <v>0.100192</v>
      </c>
      <c r="GX631">
        <v>0.0824639</v>
      </c>
      <c r="GY631">
        <v>23105</v>
      </c>
      <c r="GZ631">
        <v>21674.4</v>
      </c>
      <c r="HA631">
        <v>23083</v>
      </c>
      <c r="HB631">
        <v>23753</v>
      </c>
      <c r="HC631">
        <v>35403</v>
      </c>
      <c r="HD631">
        <v>36080.5</v>
      </c>
      <c r="HE631">
        <v>41620.1</v>
      </c>
      <c r="HF631">
        <v>42362.4</v>
      </c>
      <c r="HG631">
        <v>1.9065</v>
      </c>
      <c r="HH631">
        <v>1.79228</v>
      </c>
      <c r="HI631">
        <v>0.140902</v>
      </c>
      <c r="HJ631">
        <v>0</v>
      </c>
      <c r="HK631">
        <v>27.6983</v>
      </c>
      <c r="HL631">
        <v>999.9</v>
      </c>
      <c r="HM631">
        <v>46.582</v>
      </c>
      <c r="HN631">
        <v>30.504</v>
      </c>
      <c r="HO631">
        <v>22.727</v>
      </c>
      <c r="HP631">
        <v>53.7515</v>
      </c>
      <c r="HQ631">
        <v>42.7644</v>
      </c>
      <c r="HR631">
        <v>1</v>
      </c>
      <c r="HS631">
        <v>0.0539431</v>
      </c>
      <c r="HT631">
        <v>0.341517</v>
      </c>
      <c r="HU631">
        <v>20.2167</v>
      </c>
      <c r="HV631">
        <v>5.22957</v>
      </c>
      <c r="HW631">
        <v>11.992</v>
      </c>
      <c r="HX631">
        <v>4.95565</v>
      </c>
      <c r="HY631">
        <v>3.3039</v>
      </c>
      <c r="HZ631">
        <v>999.9</v>
      </c>
      <c r="IA631">
        <v>9999</v>
      </c>
      <c r="IB631">
        <v>9999</v>
      </c>
      <c r="IC631">
        <v>9999</v>
      </c>
      <c r="ID631">
        <v>1.86857</v>
      </c>
      <c r="IE631">
        <v>1.86425</v>
      </c>
      <c r="IF631">
        <v>1.87181</v>
      </c>
      <c r="IG631">
        <v>1.86279</v>
      </c>
      <c r="IH631">
        <v>1.86217</v>
      </c>
      <c r="II631">
        <v>1.86859</v>
      </c>
      <c r="IJ631">
        <v>1.85873</v>
      </c>
      <c r="IK631">
        <v>1.86508</v>
      </c>
      <c r="IL631">
        <v>5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6.001</v>
      </c>
      <c r="IZ631">
        <v>0.3348</v>
      </c>
      <c r="JA631">
        <v>4.24591870636989</v>
      </c>
      <c r="JB631">
        <v>0.00406324532283829</v>
      </c>
      <c r="JC631">
        <v>-1.45373754250553e-06</v>
      </c>
      <c r="JD631">
        <v>2.45784242640463e-10</v>
      </c>
      <c r="JE631">
        <v>0.0444475935836347</v>
      </c>
      <c r="JF631">
        <v>0.00491888386651684</v>
      </c>
      <c r="JG631">
        <v>0.000226889049496401</v>
      </c>
      <c r="JH631">
        <v>4.01595507822366e-06</v>
      </c>
      <c r="JI631">
        <v>-0</v>
      </c>
      <c r="JJ631">
        <v>2035</v>
      </c>
      <c r="JK631">
        <v>2</v>
      </c>
      <c r="JL631">
        <v>30</v>
      </c>
      <c r="JM631">
        <v>187322.9</v>
      </c>
      <c r="JN631">
        <v>187322.8</v>
      </c>
      <c r="JO631">
        <v>1.2793</v>
      </c>
      <c r="JP631">
        <v>2.37183</v>
      </c>
      <c r="JQ631">
        <v>1.4978</v>
      </c>
      <c r="JR631">
        <v>2.32788</v>
      </c>
      <c r="JS631">
        <v>1.54419</v>
      </c>
      <c r="JT631">
        <v>2.36572</v>
      </c>
      <c r="JU631">
        <v>36.0113</v>
      </c>
      <c r="JV631">
        <v>24.1225</v>
      </c>
      <c r="JW631">
        <v>18</v>
      </c>
      <c r="JX631">
        <v>547.403</v>
      </c>
      <c r="JY631">
        <v>418.346</v>
      </c>
      <c r="JZ631">
        <v>26.9012</v>
      </c>
      <c r="KA631">
        <v>28.2114</v>
      </c>
      <c r="KB631">
        <v>30.0004</v>
      </c>
      <c r="KC631">
        <v>27.9734</v>
      </c>
      <c r="KD631">
        <v>27.9842</v>
      </c>
      <c r="KE631">
        <v>25.6958</v>
      </c>
      <c r="KF631">
        <v>31.9257</v>
      </c>
      <c r="KG631">
        <v>43.9085</v>
      </c>
      <c r="KH631">
        <v>26.9223</v>
      </c>
      <c r="KI631">
        <v>589.178</v>
      </c>
      <c r="KJ631">
        <v>18.0866</v>
      </c>
      <c r="KK631">
        <v>93.2772</v>
      </c>
      <c r="KL631">
        <v>98.7251</v>
      </c>
    </row>
    <row r="632" spans="1:298">
      <c r="A632">
        <v>616</v>
      </c>
      <c r="B632">
        <v>1758489081.1</v>
      </c>
      <c r="C632">
        <v>19753</v>
      </c>
      <c r="D632" t="s">
        <v>1681</v>
      </c>
      <c r="E632" t="s">
        <v>1682</v>
      </c>
      <c r="F632">
        <v>5</v>
      </c>
      <c r="G632" t="s">
        <v>436</v>
      </c>
      <c r="H632" t="s">
        <v>1610</v>
      </c>
      <c r="I632" t="s">
        <v>438</v>
      </c>
      <c r="J632">
        <v>1758489072.94615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584.06866204329</v>
      </c>
      <c r="AL632">
        <v>553.20596969697</v>
      </c>
      <c r="AM632">
        <v>3.4989731601732</v>
      </c>
      <c r="AN632">
        <v>63.94</v>
      </c>
      <c r="AO632">
        <f>(AQ632 - AP632 + DZ632*1E3/(8.314*(EB632+273.15)) * AS632/DY632 * AR632) * DY632/(100*DM632) * 1000/(1000 - AQ632)</f>
        <v>0</v>
      </c>
      <c r="AP632">
        <v>17.9752068131106</v>
      </c>
      <c r="AQ632">
        <v>23.6958531468532</v>
      </c>
      <c r="AR632">
        <v>-0.000226508194623429</v>
      </c>
      <c r="AS632">
        <v>94.9993966536346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4.8</v>
      </c>
      <c r="DN632">
        <v>0.5</v>
      </c>
      <c r="DO632" t="s">
        <v>440</v>
      </c>
      <c r="DP632">
        <v>2</v>
      </c>
      <c r="DQ632" t="b">
        <v>1</v>
      </c>
      <c r="DR632">
        <v>1758489072.94615</v>
      </c>
      <c r="DS632">
        <v>516.355846153846</v>
      </c>
      <c r="DT632">
        <v>556.745846153846</v>
      </c>
      <c r="DU632">
        <v>23.7157461538462</v>
      </c>
      <c r="DV632">
        <v>17.9722</v>
      </c>
      <c r="DW632">
        <v>510.382307692308</v>
      </c>
      <c r="DX632">
        <v>23.3809384615385</v>
      </c>
      <c r="DY632">
        <v>500.028846153846</v>
      </c>
      <c r="DZ632">
        <v>89.8862</v>
      </c>
      <c r="EA632">
        <v>0.0348299538461538</v>
      </c>
      <c r="EB632">
        <v>30.1175076923077</v>
      </c>
      <c r="EC632">
        <v>29.9873923076923</v>
      </c>
      <c r="ED632">
        <v>999.9</v>
      </c>
      <c r="EE632">
        <v>0</v>
      </c>
      <c r="EF632">
        <v>0</v>
      </c>
      <c r="EG632">
        <v>10033.0423076923</v>
      </c>
      <c r="EH632">
        <v>0</v>
      </c>
      <c r="EI632">
        <v>11.7404</v>
      </c>
      <c r="EJ632">
        <v>-40.3900153846154</v>
      </c>
      <c r="EK632">
        <v>528.898769230769</v>
      </c>
      <c r="EL632">
        <v>566.935153846154</v>
      </c>
      <c r="EM632">
        <v>5.74354153846154</v>
      </c>
      <c r="EN632">
        <v>556.745846153846</v>
      </c>
      <c r="EO632">
        <v>17.9722</v>
      </c>
      <c r="EP632">
        <v>2.13171846153846</v>
      </c>
      <c r="EQ632">
        <v>1.61545384615385</v>
      </c>
      <c r="ER632">
        <v>18.4581923076923</v>
      </c>
      <c r="ES632">
        <v>14.107</v>
      </c>
      <c r="ET632">
        <v>1999.93076923077</v>
      </c>
      <c r="EU632">
        <v>0.979993230769231</v>
      </c>
      <c r="EV632">
        <v>0.0200066846153846</v>
      </c>
      <c r="EW632">
        <v>0</v>
      </c>
      <c r="EX632">
        <v>1026.85230769231</v>
      </c>
      <c r="EY632">
        <v>5.00016</v>
      </c>
      <c r="EZ632">
        <v>21201.8846153846</v>
      </c>
      <c r="FA632">
        <v>18233.5230769231</v>
      </c>
      <c r="FB632">
        <v>49.1345384615385</v>
      </c>
      <c r="FC632">
        <v>49.5</v>
      </c>
      <c r="FD632">
        <v>49.5</v>
      </c>
      <c r="FE632">
        <v>49.125</v>
      </c>
      <c r="FF632">
        <v>50.9322307692308</v>
      </c>
      <c r="FG632">
        <v>1955.02076923077</v>
      </c>
      <c r="FH632">
        <v>39.91</v>
      </c>
      <c r="FI632">
        <v>0</v>
      </c>
      <c r="FJ632">
        <v>1758489082.4</v>
      </c>
      <c r="FK632">
        <v>0</v>
      </c>
      <c r="FL632">
        <v>1026.7656</v>
      </c>
      <c r="FM632">
        <v>-4.40538461395614</v>
      </c>
      <c r="FN632">
        <v>-82.1307690347137</v>
      </c>
      <c r="FO632">
        <v>21201.464</v>
      </c>
      <c r="FP632">
        <v>15</v>
      </c>
      <c r="FQ632">
        <v>0</v>
      </c>
      <c r="FR632" t="s">
        <v>441</v>
      </c>
      <c r="FS632">
        <v>1747249705.1</v>
      </c>
      <c r="FT632">
        <v>1747249711.1</v>
      </c>
      <c r="FU632">
        <v>0</v>
      </c>
      <c r="FV632">
        <v>0.871</v>
      </c>
      <c r="FW632">
        <v>0.066</v>
      </c>
      <c r="FX632">
        <v>5.486</v>
      </c>
      <c r="FY632">
        <v>0.145</v>
      </c>
      <c r="FZ632">
        <v>420</v>
      </c>
      <c r="GA632">
        <v>16</v>
      </c>
      <c r="GB632">
        <v>0.27</v>
      </c>
      <c r="GC632">
        <v>0.16</v>
      </c>
      <c r="GD632">
        <v>-39.8662380952381</v>
      </c>
      <c r="GE632">
        <v>-10.3269740259742</v>
      </c>
      <c r="GF632">
        <v>1.12718925249033</v>
      </c>
      <c r="GG632">
        <v>0</v>
      </c>
      <c r="GH632">
        <v>1027.05411764706</v>
      </c>
      <c r="GI632">
        <v>-4.94576012444637</v>
      </c>
      <c r="GJ632">
        <v>0.527932246360662</v>
      </c>
      <c r="GK632">
        <v>-1</v>
      </c>
      <c r="GL632">
        <v>5.7545980952381</v>
      </c>
      <c r="GM632">
        <v>-0.231656103896094</v>
      </c>
      <c r="GN632">
        <v>0.0244359545048348</v>
      </c>
      <c r="GO632">
        <v>0</v>
      </c>
      <c r="GP632">
        <v>0</v>
      </c>
      <c r="GQ632">
        <v>2</v>
      </c>
      <c r="GR632" t="s">
        <v>467</v>
      </c>
      <c r="GS632">
        <v>3.1247</v>
      </c>
      <c r="GT632">
        <v>2.66062</v>
      </c>
      <c r="GU632">
        <v>0.107325</v>
      </c>
      <c r="GV632">
        <v>0.113768</v>
      </c>
      <c r="GW632">
        <v>0.100131</v>
      </c>
      <c r="GX632">
        <v>0.0825507</v>
      </c>
      <c r="GY632">
        <v>23041</v>
      </c>
      <c r="GZ632">
        <v>21618.4</v>
      </c>
      <c r="HA632">
        <v>23082.7</v>
      </c>
      <c r="HB632">
        <v>23752.6</v>
      </c>
      <c r="HC632">
        <v>35405.3</v>
      </c>
      <c r="HD632">
        <v>36076.7</v>
      </c>
      <c r="HE632">
        <v>41619.7</v>
      </c>
      <c r="HF632">
        <v>42361.8</v>
      </c>
      <c r="HG632">
        <v>1.90648</v>
      </c>
      <c r="HH632">
        <v>1.79233</v>
      </c>
      <c r="HI632">
        <v>0.141263</v>
      </c>
      <c r="HJ632">
        <v>0</v>
      </c>
      <c r="HK632">
        <v>27.6964</v>
      </c>
      <c r="HL632">
        <v>999.9</v>
      </c>
      <c r="HM632">
        <v>46.557</v>
      </c>
      <c r="HN632">
        <v>30.494</v>
      </c>
      <c r="HO632">
        <v>22.7023</v>
      </c>
      <c r="HP632">
        <v>54.1815</v>
      </c>
      <c r="HQ632">
        <v>42.9087</v>
      </c>
      <c r="HR632">
        <v>1</v>
      </c>
      <c r="HS632">
        <v>0.0542378</v>
      </c>
      <c r="HT632">
        <v>0.360994</v>
      </c>
      <c r="HU632">
        <v>20.2167</v>
      </c>
      <c r="HV632">
        <v>5.23017</v>
      </c>
      <c r="HW632">
        <v>11.992</v>
      </c>
      <c r="HX632">
        <v>4.95575</v>
      </c>
      <c r="HY632">
        <v>3.30398</v>
      </c>
      <c r="HZ632">
        <v>999.9</v>
      </c>
      <c r="IA632">
        <v>9999</v>
      </c>
      <c r="IB632">
        <v>9999</v>
      </c>
      <c r="IC632">
        <v>9999</v>
      </c>
      <c r="ID632">
        <v>1.86856</v>
      </c>
      <c r="IE632">
        <v>1.86426</v>
      </c>
      <c r="IF632">
        <v>1.8718</v>
      </c>
      <c r="IG632">
        <v>1.86278</v>
      </c>
      <c r="IH632">
        <v>1.86218</v>
      </c>
      <c r="II632">
        <v>1.86858</v>
      </c>
      <c r="IJ632">
        <v>1.85872</v>
      </c>
      <c r="IK632">
        <v>1.86508</v>
      </c>
      <c r="IL632">
        <v>5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6.048</v>
      </c>
      <c r="IZ632">
        <v>0.3344</v>
      </c>
      <c r="JA632">
        <v>4.24591870636989</v>
      </c>
      <c r="JB632">
        <v>0.00406324532283829</v>
      </c>
      <c r="JC632">
        <v>-1.45373754250553e-06</v>
      </c>
      <c r="JD632">
        <v>2.45784242640463e-10</v>
      </c>
      <c r="JE632">
        <v>0.0444475935836347</v>
      </c>
      <c r="JF632">
        <v>0.00491888386651684</v>
      </c>
      <c r="JG632">
        <v>0.000226889049496401</v>
      </c>
      <c r="JH632">
        <v>4.01595507822366e-06</v>
      </c>
      <c r="JI632">
        <v>-0</v>
      </c>
      <c r="JJ632">
        <v>2035</v>
      </c>
      <c r="JK632">
        <v>2</v>
      </c>
      <c r="JL632">
        <v>30</v>
      </c>
      <c r="JM632">
        <v>187322.9</v>
      </c>
      <c r="JN632">
        <v>187322.8</v>
      </c>
      <c r="JO632">
        <v>1.30859</v>
      </c>
      <c r="JP632">
        <v>2.39502</v>
      </c>
      <c r="JQ632">
        <v>1.49902</v>
      </c>
      <c r="JR632">
        <v>2.32788</v>
      </c>
      <c r="JS632">
        <v>1.54419</v>
      </c>
      <c r="JT632">
        <v>2.28027</v>
      </c>
      <c r="JU632">
        <v>36.0113</v>
      </c>
      <c r="JV632">
        <v>24.1138</v>
      </c>
      <c r="JW632">
        <v>18</v>
      </c>
      <c r="JX632">
        <v>547.427</v>
      </c>
      <c r="JY632">
        <v>418.409</v>
      </c>
      <c r="JZ632">
        <v>26.9215</v>
      </c>
      <c r="KA632">
        <v>28.2162</v>
      </c>
      <c r="KB632">
        <v>30.0005</v>
      </c>
      <c r="KC632">
        <v>27.9782</v>
      </c>
      <c r="KD632">
        <v>27.9889</v>
      </c>
      <c r="KE632">
        <v>26.3451</v>
      </c>
      <c r="KF632">
        <v>31.6406</v>
      </c>
      <c r="KG632">
        <v>43.9085</v>
      </c>
      <c r="KH632">
        <v>26.9257</v>
      </c>
      <c r="KI632">
        <v>609.413</v>
      </c>
      <c r="KJ632">
        <v>18.1275</v>
      </c>
      <c r="KK632">
        <v>93.2763</v>
      </c>
      <c r="KL632">
        <v>98.7236</v>
      </c>
    </row>
    <row r="633" spans="1:298">
      <c r="A633">
        <v>617</v>
      </c>
      <c r="B633">
        <v>1758489086.1</v>
      </c>
      <c r="C633">
        <v>19758</v>
      </c>
      <c r="D633" t="s">
        <v>1683</v>
      </c>
      <c r="E633" t="s">
        <v>1684</v>
      </c>
      <c r="F633">
        <v>5</v>
      </c>
      <c r="G633" t="s">
        <v>436</v>
      </c>
      <c r="H633" t="s">
        <v>1610</v>
      </c>
      <c r="I633" t="s">
        <v>438</v>
      </c>
      <c r="J633">
        <v>1758489077.94615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600.560838860606</v>
      </c>
      <c r="AL633">
        <v>569.858939393939</v>
      </c>
      <c r="AM633">
        <v>3.30679393939396</v>
      </c>
      <c r="AN633">
        <v>63.94</v>
      </c>
      <c r="AO633">
        <f>(AQ633 - AP633 + DZ633*1E3/(8.314*(EB633+273.15)) * AS633/DY633 * AR633) * DY633/(100*DM633) * 1000/(1000 - AQ633)</f>
        <v>0</v>
      </c>
      <c r="AP633">
        <v>18.009002716905</v>
      </c>
      <c r="AQ633">
        <v>23.6828496503497</v>
      </c>
      <c r="AR633">
        <v>-0.0002268028694936</v>
      </c>
      <c r="AS633">
        <v>94.9993966536346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4.8</v>
      </c>
      <c r="DN633">
        <v>0.5</v>
      </c>
      <c r="DO633" t="s">
        <v>440</v>
      </c>
      <c r="DP633">
        <v>2</v>
      </c>
      <c r="DQ633" t="b">
        <v>1</v>
      </c>
      <c r="DR633">
        <v>1758489077.94615</v>
      </c>
      <c r="DS633">
        <v>532.810461538462</v>
      </c>
      <c r="DT633">
        <v>573.538615384615</v>
      </c>
      <c r="DU633">
        <v>23.7038923076923</v>
      </c>
      <c r="DV633">
        <v>17.9942230769231</v>
      </c>
      <c r="DW633">
        <v>526.791846153846</v>
      </c>
      <c r="DX633">
        <v>23.3693384615385</v>
      </c>
      <c r="DY633">
        <v>500.008769230769</v>
      </c>
      <c r="DZ633">
        <v>89.8856230769231</v>
      </c>
      <c r="EA633">
        <v>0.0349187</v>
      </c>
      <c r="EB633">
        <v>30.1194384615385</v>
      </c>
      <c r="EC633">
        <v>29.9956307692308</v>
      </c>
      <c r="ED633">
        <v>999.9</v>
      </c>
      <c r="EE633">
        <v>0</v>
      </c>
      <c r="EF633">
        <v>0</v>
      </c>
      <c r="EG633">
        <v>10018.2346153846</v>
      </c>
      <c r="EH633">
        <v>0</v>
      </c>
      <c r="EI633">
        <v>11.7404</v>
      </c>
      <c r="EJ633">
        <v>-40.7281307692308</v>
      </c>
      <c r="EK633">
        <v>545.746384615385</v>
      </c>
      <c r="EL633">
        <v>584.048538461538</v>
      </c>
      <c r="EM633">
        <v>5.70967230769231</v>
      </c>
      <c r="EN633">
        <v>573.538615384615</v>
      </c>
      <c r="EO633">
        <v>17.9942230769231</v>
      </c>
      <c r="EP633">
        <v>2.13064</v>
      </c>
      <c r="EQ633">
        <v>1.61742153846154</v>
      </c>
      <c r="ER633">
        <v>18.4501076923077</v>
      </c>
      <c r="ES633">
        <v>14.1257692307692</v>
      </c>
      <c r="ET633">
        <v>1999.92769230769</v>
      </c>
      <c r="EU633">
        <v>0.979993230769231</v>
      </c>
      <c r="EV633">
        <v>0.0200066846153846</v>
      </c>
      <c r="EW633">
        <v>0</v>
      </c>
      <c r="EX633">
        <v>1026.50153846154</v>
      </c>
      <c r="EY633">
        <v>5.00016</v>
      </c>
      <c r="EZ633">
        <v>21195.2307692308</v>
      </c>
      <c r="FA633">
        <v>18233.5</v>
      </c>
      <c r="FB633">
        <v>49.1393076923077</v>
      </c>
      <c r="FC633">
        <v>49.5</v>
      </c>
      <c r="FD633">
        <v>49.5</v>
      </c>
      <c r="FE633">
        <v>49.1297692307692</v>
      </c>
      <c r="FF633">
        <v>50.9322307692308</v>
      </c>
      <c r="FG633">
        <v>1955.01769230769</v>
      </c>
      <c r="FH633">
        <v>39.91</v>
      </c>
      <c r="FI633">
        <v>0</v>
      </c>
      <c r="FJ633">
        <v>1758489087.8</v>
      </c>
      <c r="FK633">
        <v>0</v>
      </c>
      <c r="FL633">
        <v>1026.41692307692</v>
      </c>
      <c r="FM633">
        <v>-3.42495726604161</v>
      </c>
      <c r="FN633">
        <v>-70.9435897193873</v>
      </c>
      <c r="FO633">
        <v>21194.8961538462</v>
      </c>
      <c r="FP633">
        <v>15</v>
      </c>
      <c r="FQ633">
        <v>0</v>
      </c>
      <c r="FR633" t="s">
        <v>441</v>
      </c>
      <c r="FS633">
        <v>1747249705.1</v>
      </c>
      <c r="FT633">
        <v>1747249711.1</v>
      </c>
      <c r="FU633">
        <v>0</v>
      </c>
      <c r="FV633">
        <v>0.871</v>
      </c>
      <c r="FW633">
        <v>0.066</v>
      </c>
      <c r="FX633">
        <v>5.486</v>
      </c>
      <c r="FY633">
        <v>0.145</v>
      </c>
      <c r="FZ633">
        <v>420</v>
      </c>
      <c r="GA633">
        <v>16</v>
      </c>
      <c r="GB633">
        <v>0.27</v>
      </c>
      <c r="GC633">
        <v>0.16</v>
      </c>
      <c r="GD633">
        <v>-40.538575</v>
      </c>
      <c r="GE633">
        <v>-5.49555338345857</v>
      </c>
      <c r="GF633">
        <v>0.720811075022436</v>
      </c>
      <c r="GG633">
        <v>0</v>
      </c>
      <c r="GH633">
        <v>1026.68705882353</v>
      </c>
      <c r="GI633">
        <v>-4.33980137845203</v>
      </c>
      <c r="GJ633">
        <v>0.468254137959557</v>
      </c>
      <c r="GK633">
        <v>-1</v>
      </c>
      <c r="GL633">
        <v>5.7242715</v>
      </c>
      <c r="GM633">
        <v>-0.374604360902259</v>
      </c>
      <c r="GN633">
        <v>0.0387015749388833</v>
      </c>
      <c r="GO633">
        <v>0</v>
      </c>
      <c r="GP633">
        <v>0</v>
      </c>
      <c r="GQ633">
        <v>2</v>
      </c>
      <c r="GR633" t="s">
        <v>467</v>
      </c>
      <c r="GS633">
        <v>3.12466</v>
      </c>
      <c r="GT633">
        <v>2.66078</v>
      </c>
      <c r="GU633">
        <v>0.109661</v>
      </c>
      <c r="GV633">
        <v>0.116186</v>
      </c>
      <c r="GW633">
        <v>0.100086</v>
      </c>
      <c r="GX633">
        <v>0.0827696</v>
      </c>
      <c r="GY633">
        <v>22980.2</v>
      </c>
      <c r="GZ633">
        <v>21559.2</v>
      </c>
      <c r="HA633">
        <v>23082.2</v>
      </c>
      <c r="HB633">
        <v>23752.4</v>
      </c>
      <c r="HC633">
        <v>35406.7</v>
      </c>
      <c r="HD633">
        <v>36067.8</v>
      </c>
      <c r="HE633">
        <v>41619</v>
      </c>
      <c r="HF633">
        <v>42361.3</v>
      </c>
      <c r="HG633">
        <v>1.90628</v>
      </c>
      <c r="HH633">
        <v>1.79218</v>
      </c>
      <c r="HI633">
        <v>0.142444</v>
      </c>
      <c r="HJ633">
        <v>0</v>
      </c>
      <c r="HK633">
        <v>27.6964</v>
      </c>
      <c r="HL633">
        <v>999.9</v>
      </c>
      <c r="HM633">
        <v>46.557</v>
      </c>
      <c r="HN633">
        <v>30.494</v>
      </c>
      <c r="HO633">
        <v>22.7019</v>
      </c>
      <c r="HP633">
        <v>53.6815</v>
      </c>
      <c r="HQ633">
        <v>42.8285</v>
      </c>
      <c r="HR633">
        <v>1</v>
      </c>
      <c r="HS633">
        <v>0.0546367</v>
      </c>
      <c r="HT633">
        <v>0.415531</v>
      </c>
      <c r="HU633">
        <v>20.2165</v>
      </c>
      <c r="HV633">
        <v>5.23032</v>
      </c>
      <c r="HW633">
        <v>11.992</v>
      </c>
      <c r="HX633">
        <v>4.95575</v>
      </c>
      <c r="HY633">
        <v>3.30393</v>
      </c>
      <c r="HZ633">
        <v>999.9</v>
      </c>
      <c r="IA633">
        <v>9999</v>
      </c>
      <c r="IB633">
        <v>9999</v>
      </c>
      <c r="IC633">
        <v>9999</v>
      </c>
      <c r="ID633">
        <v>1.86859</v>
      </c>
      <c r="IE633">
        <v>1.86429</v>
      </c>
      <c r="IF633">
        <v>1.87181</v>
      </c>
      <c r="IG633">
        <v>1.86278</v>
      </c>
      <c r="IH633">
        <v>1.86217</v>
      </c>
      <c r="II633">
        <v>1.86859</v>
      </c>
      <c r="IJ633">
        <v>1.85877</v>
      </c>
      <c r="IK633">
        <v>1.8651</v>
      </c>
      <c r="IL633">
        <v>5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6.091</v>
      </c>
      <c r="IZ633">
        <v>0.334</v>
      </c>
      <c r="JA633">
        <v>4.24591870636989</v>
      </c>
      <c r="JB633">
        <v>0.00406324532283829</v>
      </c>
      <c r="JC633">
        <v>-1.45373754250553e-06</v>
      </c>
      <c r="JD633">
        <v>2.45784242640463e-10</v>
      </c>
      <c r="JE633">
        <v>0.0444475935836347</v>
      </c>
      <c r="JF633">
        <v>0.00491888386651684</v>
      </c>
      <c r="JG633">
        <v>0.000226889049496401</v>
      </c>
      <c r="JH633">
        <v>4.01595507822366e-06</v>
      </c>
      <c r="JI633">
        <v>-0</v>
      </c>
      <c r="JJ633">
        <v>2035</v>
      </c>
      <c r="JK633">
        <v>2</v>
      </c>
      <c r="JL633">
        <v>30</v>
      </c>
      <c r="JM633">
        <v>187323</v>
      </c>
      <c r="JN633">
        <v>187322.9</v>
      </c>
      <c r="JO633">
        <v>1.34155</v>
      </c>
      <c r="JP633">
        <v>2.36816</v>
      </c>
      <c r="JQ633">
        <v>1.4978</v>
      </c>
      <c r="JR633">
        <v>2.32788</v>
      </c>
      <c r="JS633">
        <v>1.54419</v>
      </c>
      <c r="JT633">
        <v>2.35962</v>
      </c>
      <c r="JU633">
        <v>36.0347</v>
      </c>
      <c r="JV633">
        <v>24.1225</v>
      </c>
      <c r="JW633">
        <v>18</v>
      </c>
      <c r="JX633">
        <v>547.337</v>
      </c>
      <c r="JY633">
        <v>418.356</v>
      </c>
      <c r="JZ633">
        <v>26.9307</v>
      </c>
      <c r="KA633">
        <v>28.221</v>
      </c>
      <c r="KB633">
        <v>30.0005</v>
      </c>
      <c r="KC633">
        <v>27.9829</v>
      </c>
      <c r="KD633">
        <v>27.9937</v>
      </c>
      <c r="KE633">
        <v>26.9622</v>
      </c>
      <c r="KF633">
        <v>31.6406</v>
      </c>
      <c r="KG633">
        <v>43.9085</v>
      </c>
      <c r="KH633">
        <v>26.9141</v>
      </c>
      <c r="KI633">
        <v>622.947</v>
      </c>
      <c r="KJ633">
        <v>18.1733</v>
      </c>
      <c r="KK633">
        <v>93.2746</v>
      </c>
      <c r="KL633">
        <v>98.7225</v>
      </c>
    </row>
    <row r="634" spans="1:298">
      <c r="A634">
        <v>618</v>
      </c>
      <c r="B634">
        <v>1758489091.1</v>
      </c>
      <c r="C634">
        <v>19763</v>
      </c>
      <c r="D634" t="s">
        <v>1685</v>
      </c>
      <c r="E634" t="s">
        <v>1686</v>
      </c>
      <c r="F634">
        <v>5</v>
      </c>
      <c r="G634" t="s">
        <v>436</v>
      </c>
      <c r="H634" t="s">
        <v>1610</v>
      </c>
      <c r="I634" t="s">
        <v>438</v>
      </c>
      <c r="J634">
        <v>1758489082.94615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618.690638413853</v>
      </c>
      <c r="AL634">
        <v>587.489890909091</v>
      </c>
      <c r="AM634">
        <v>3.54819956709949</v>
      </c>
      <c r="AN634">
        <v>63.94</v>
      </c>
      <c r="AO634">
        <f>(AQ634 - AP634 + DZ634*1E3/(8.314*(EB634+273.15)) * AS634/DY634 * AR634) * DY634/(100*DM634) * 1000/(1000 - AQ634)</f>
        <v>0</v>
      </c>
      <c r="AP634">
        <v>18.0724614322894</v>
      </c>
      <c r="AQ634">
        <v>23.6815503496504</v>
      </c>
      <c r="AR634">
        <v>-7.36723778115908e-05</v>
      </c>
      <c r="AS634">
        <v>94.9993966536346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4.8</v>
      </c>
      <c r="DN634">
        <v>0.5</v>
      </c>
      <c r="DO634" t="s">
        <v>440</v>
      </c>
      <c r="DP634">
        <v>2</v>
      </c>
      <c r="DQ634" t="b">
        <v>1</v>
      </c>
      <c r="DR634">
        <v>1758489082.94615</v>
      </c>
      <c r="DS634">
        <v>549.426076923077</v>
      </c>
      <c r="DT634">
        <v>590.799384615385</v>
      </c>
      <c r="DU634">
        <v>23.6922307692308</v>
      </c>
      <c r="DV634">
        <v>18.0253</v>
      </c>
      <c r="DW634">
        <v>543.362461538462</v>
      </c>
      <c r="DX634">
        <v>23.3579230769231</v>
      </c>
      <c r="DY634">
        <v>499.989384615385</v>
      </c>
      <c r="DZ634">
        <v>89.8852</v>
      </c>
      <c r="EA634">
        <v>0.0350147153846154</v>
      </c>
      <c r="EB634">
        <v>30.1234461538462</v>
      </c>
      <c r="EC634">
        <v>30.0109230769231</v>
      </c>
      <c r="ED634">
        <v>999.9</v>
      </c>
      <c r="EE634">
        <v>0</v>
      </c>
      <c r="EF634">
        <v>0</v>
      </c>
      <c r="EG634">
        <v>10016.65</v>
      </c>
      <c r="EH634">
        <v>0</v>
      </c>
      <c r="EI634">
        <v>11.7424307692308</v>
      </c>
      <c r="EJ634">
        <v>-41.3733153846154</v>
      </c>
      <c r="EK634">
        <v>562.758769230769</v>
      </c>
      <c r="EL634">
        <v>601.645076923077</v>
      </c>
      <c r="EM634">
        <v>5.66694076923077</v>
      </c>
      <c r="EN634">
        <v>590.799384615385</v>
      </c>
      <c r="EO634">
        <v>18.0253</v>
      </c>
      <c r="EP634">
        <v>2.12958153846154</v>
      </c>
      <c r="EQ634">
        <v>1.62020769230769</v>
      </c>
      <c r="ER634">
        <v>18.4421769230769</v>
      </c>
      <c r="ES634">
        <v>14.1522923076923</v>
      </c>
      <c r="ET634">
        <v>1999.97923076923</v>
      </c>
      <c r="EU634">
        <v>0.979993923076923</v>
      </c>
      <c r="EV634">
        <v>0.0200060384615385</v>
      </c>
      <c r="EW634">
        <v>0</v>
      </c>
      <c r="EX634">
        <v>1026.21230769231</v>
      </c>
      <c r="EY634">
        <v>5.00016</v>
      </c>
      <c r="EZ634">
        <v>21190.3846153846</v>
      </c>
      <c r="FA634">
        <v>18233.9769230769</v>
      </c>
      <c r="FB634">
        <v>49.1536153846154</v>
      </c>
      <c r="FC634">
        <v>49.5</v>
      </c>
      <c r="FD634">
        <v>49.5</v>
      </c>
      <c r="FE634">
        <v>49.1393076923077</v>
      </c>
      <c r="FF634">
        <v>50.937</v>
      </c>
      <c r="FG634">
        <v>1955.06923076923</v>
      </c>
      <c r="FH634">
        <v>39.91</v>
      </c>
      <c r="FI634">
        <v>0</v>
      </c>
      <c r="FJ634">
        <v>1758489092.6</v>
      </c>
      <c r="FK634">
        <v>0</v>
      </c>
      <c r="FL634">
        <v>1026.14846153846</v>
      </c>
      <c r="FM634">
        <v>-3.1480341833781</v>
      </c>
      <c r="FN634">
        <v>-59.4974357827777</v>
      </c>
      <c r="FO634">
        <v>21190.0038461538</v>
      </c>
      <c r="FP634">
        <v>15</v>
      </c>
      <c r="FQ634">
        <v>0</v>
      </c>
      <c r="FR634" t="s">
        <v>441</v>
      </c>
      <c r="FS634">
        <v>1747249705.1</v>
      </c>
      <c r="FT634">
        <v>1747249711.1</v>
      </c>
      <c r="FU634">
        <v>0</v>
      </c>
      <c r="FV634">
        <v>0.871</v>
      </c>
      <c r="FW634">
        <v>0.066</v>
      </c>
      <c r="FX634">
        <v>5.486</v>
      </c>
      <c r="FY634">
        <v>0.145</v>
      </c>
      <c r="FZ634">
        <v>420</v>
      </c>
      <c r="GA634">
        <v>16</v>
      </c>
      <c r="GB634">
        <v>0.27</v>
      </c>
      <c r="GC634">
        <v>0.16</v>
      </c>
      <c r="GD634">
        <v>-40.9947619047619</v>
      </c>
      <c r="GE634">
        <v>-6.37312207792199</v>
      </c>
      <c r="GF634">
        <v>0.824729394278419</v>
      </c>
      <c r="GG634">
        <v>0</v>
      </c>
      <c r="GH634">
        <v>1026.36558823529</v>
      </c>
      <c r="GI634">
        <v>-3.402139036092</v>
      </c>
      <c r="GJ634">
        <v>0.373797610986527</v>
      </c>
      <c r="GK634">
        <v>-1</v>
      </c>
      <c r="GL634">
        <v>5.68652857142857</v>
      </c>
      <c r="GM634">
        <v>-0.531003896103903</v>
      </c>
      <c r="GN634">
        <v>0.0564083660027662</v>
      </c>
      <c r="GO634">
        <v>0</v>
      </c>
      <c r="GP634">
        <v>0</v>
      </c>
      <c r="GQ634">
        <v>2</v>
      </c>
      <c r="GR634" t="s">
        <v>467</v>
      </c>
      <c r="GS634">
        <v>3.12477</v>
      </c>
      <c r="GT634">
        <v>2.6609</v>
      </c>
      <c r="GU634">
        <v>0.112077</v>
      </c>
      <c r="GV634">
        <v>0.11835</v>
      </c>
      <c r="GW634">
        <v>0.100092</v>
      </c>
      <c r="GX634">
        <v>0.0828819</v>
      </c>
      <c r="GY634">
        <v>22917.9</v>
      </c>
      <c r="GZ634">
        <v>21506.1</v>
      </c>
      <c r="HA634">
        <v>23082.3</v>
      </c>
      <c r="HB634">
        <v>23752.1</v>
      </c>
      <c r="HC634">
        <v>35406.4</v>
      </c>
      <c r="HD634">
        <v>36063.5</v>
      </c>
      <c r="HE634">
        <v>41618.7</v>
      </c>
      <c r="HF634">
        <v>42361.1</v>
      </c>
      <c r="HG634">
        <v>1.90635</v>
      </c>
      <c r="HH634">
        <v>1.7921</v>
      </c>
      <c r="HI634">
        <v>0.142716</v>
      </c>
      <c r="HJ634">
        <v>0</v>
      </c>
      <c r="HK634">
        <v>27.6964</v>
      </c>
      <c r="HL634">
        <v>999.9</v>
      </c>
      <c r="HM634">
        <v>46.533</v>
      </c>
      <c r="HN634">
        <v>30.504</v>
      </c>
      <c r="HO634">
        <v>22.7006</v>
      </c>
      <c r="HP634">
        <v>53.8415</v>
      </c>
      <c r="HQ634">
        <v>42.7925</v>
      </c>
      <c r="HR634">
        <v>1</v>
      </c>
      <c r="HS634">
        <v>0.0549263</v>
      </c>
      <c r="HT634">
        <v>0.504058</v>
      </c>
      <c r="HU634">
        <v>20.2163</v>
      </c>
      <c r="HV634">
        <v>5.22972</v>
      </c>
      <c r="HW634">
        <v>11.992</v>
      </c>
      <c r="HX634">
        <v>4.95565</v>
      </c>
      <c r="HY634">
        <v>3.30393</v>
      </c>
      <c r="HZ634">
        <v>999.9</v>
      </c>
      <c r="IA634">
        <v>9999</v>
      </c>
      <c r="IB634">
        <v>9999</v>
      </c>
      <c r="IC634">
        <v>9999</v>
      </c>
      <c r="ID634">
        <v>1.86857</v>
      </c>
      <c r="IE634">
        <v>1.86428</v>
      </c>
      <c r="IF634">
        <v>1.87183</v>
      </c>
      <c r="IG634">
        <v>1.86276</v>
      </c>
      <c r="IH634">
        <v>1.86218</v>
      </c>
      <c r="II634">
        <v>1.86859</v>
      </c>
      <c r="IJ634">
        <v>1.85877</v>
      </c>
      <c r="IK634">
        <v>1.86508</v>
      </c>
      <c r="IL634">
        <v>5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6.137</v>
      </c>
      <c r="IZ634">
        <v>0.3341</v>
      </c>
      <c r="JA634">
        <v>4.24591870636989</v>
      </c>
      <c r="JB634">
        <v>0.00406324532283829</v>
      </c>
      <c r="JC634">
        <v>-1.45373754250553e-06</v>
      </c>
      <c r="JD634">
        <v>2.45784242640463e-10</v>
      </c>
      <c r="JE634">
        <v>0.0444475935836347</v>
      </c>
      <c r="JF634">
        <v>0.00491888386651684</v>
      </c>
      <c r="JG634">
        <v>0.000226889049496401</v>
      </c>
      <c r="JH634">
        <v>4.01595507822366e-06</v>
      </c>
      <c r="JI634">
        <v>-0</v>
      </c>
      <c r="JJ634">
        <v>2035</v>
      </c>
      <c r="JK634">
        <v>2</v>
      </c>
      <c r="JL634">
        <v>30</v>
      </c>
      <c r="JM634">
        <v>187323.1</v>
      </c>
      <c r="JN634">
        <v>187323</v>
      </c>
      <c r="JO634">
        <v>1.37085</v>
      </c>
      <c r="JP634">
        <v>2.37427</v>
      </c>
      <c r="JQ634">
        <v>1.49902</v>
      </c>
      <c r="JR634">
        <v>2.32788</v>
      </c>
      <c r="JS634">
        <v>1.54419</v>
      </c>
      <c r="JT634">
        <v>2.33032</v>
      </c>
      <c r="JU634">
        <v>36.0347</v>
      </c>
      <c r="JV634">
        <v>24.1225</v>
      </c>
      <c r="JW634">
        <v>18</v>
      </c>
      <c r="JX634">
        <v>547.431</v>
      </c>
      <c r="JY634">
        <v>418.35</v>
      </c>
      <c r="JZ634">
        <v>26.9219</v>
      </c>
      <c r="KA634">
        <v>28.2258</v>
      </c>
      <c r="KB634">
        <v>30.0004</v>
      </c>
      <c r="KC634">
        <v>27.9882</v>
      </c>
      <c r="KD634">
        <v>27.9989</v>
      </c>
      <c r="KE634">
        <v>27.5433</v>
      </c>
      <c r="KF634">
        <v>31.3625</v>
      </c>
      <c r="KG634">
        <v>43.9085</v>
      </c>
      <c r="KH634">
        <v>26.8836</v>
      </c>
      <c r="KI634">
        <v>643.398</v>
      </c>
      <c r="KJ634">
        <v>18.1967</v>
      </c>
      <c r="KK634">
        <v>93.2743</v>
      </c>
      <c r="KL634">
        <v>98.7219</v>
      </c>
    </row>
    <row r="635" spans="1:298">
      <c r="A635">
        <v>619</v>
      </c>
      <c r="B635">
        <v>1758489096.1</v>
      </c>
      <c r="C635">
        <v>19768</v>
      </c>
      <c r="D635" t="s">
        <v>1687</v>
      </c>
      <c r="E635" t="s">
        <v>1688</v>
      </c>
      <c r="F635">
        <v>5</v>
      </c>
      <c r="G635" t="s">
        <v>436</v>
      </c>
      <c r="H635" t="s">
        <v>1610</v>
      </c>
      <c r="I635" t="s">
        <v>438</v>
      </c>
      <c r="J635">
        <v>1758489087.94615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634.76772401039</v>
      </c>
      <c r="AL635">
        <v>603.922939393939</v>
      </c>
      <c r="AM635">
        <v>3.26577012987011</v>
      </c>
      <c r="AN635">
        <v>63.94</v>
      </c>
      <c r="AO635">
        <f>(AQ635 - AP635 + DZ635*1E3/(8.314*(EB635+273.15)) * AS635/DY635 * AR635) * DY635/(100*DM635) * 1000/(1000 - AQ635)</f>
        <v>0</v>
      </c>
      <c r="AP635">
        <v>18.1081035751785</v>
      </c>
      <c r="AQ635">
        <v>23.6736237762238</v>
      </c>
      <c r="AR635">
        <v>-5.93403886163165e-05</v>
      </c>
      <c r="AS635">
        <v>94.9993966536346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4.8</v>
      </c>
      <c r="DN635">
        <v>0.5</v>
      </c>
      <c r="DO635" t="s">
        <v>440</v>
      </c>
      <c r="DP635">
        <v>2</v>
      </c>
      <c r="DQ635" t="b">
        <v>1</v>
      </c>
      <c r="DR635">
        <v>1758489087.94615</v>
      </c>
      <c r="DS635">
        <v>566.088538461538</v>
      </c>
      <c r="DT635">
        <v>607.392769230769</v>
      </c>
      <c r="DU635">
        <v>23.6828153846154</v>
      </c>
      <c r="DV635">
        <v>18.0697923076923</v>
      </c>
      <c r="DW635">
        <v>559.980230769231</v>
      </c>
      <c r="DX635">
        <v>23.3487153846154</v>
      </c>
      <c r="DY635">
        <v>500.003307692308</v>
      </c>
      <c r="DZ635">
        <v>89.8849769230769</v>
      </c>
      <c r="EA635">
        <v>0.0352904384615385</v>
      </c>
      <c r="EB635">
        <v>30.1297692307692</v>
      </c>
      <c r="EC635">
        <v>30.0212692307692</v>
      </c>
      <c r="ED635">
        <v>999.9</v>
      </c>
      <c r="EE635">
        <v>0</v>
      </c>
      <c r="EF635">
        <v>0</v>
      </c>
      <c r="EG635">
        <v>9992.55384615385</v>
      </c>
      <c r="EH635">
        <v>0</v>
      </c>
      <c r="EI635">
        <v>11.7436076923077</v>
      </c>
      <c r="EJ635">
        <v>-41.3042615384615</v>
      </c>
      <c r="EK635">
        <v>579.820153846154</v>
      </c>
      <c r="EL635">
        <v>618.571</v>
      </c>
      <c r="EM635">
        <v>5.61303769230769</v>
      </c>
      <c r="EN635">
        <v>607.392769230769</v>
      </c>
      <c r="EO635">
        <v>18.0697923076923</v>
      </c>
      <c r="EP635">
        <v>2.12873</v>
      </c>
      <c r="EQ635">
        <v>1.62420307692308</v>
      </c>
      <c r="ER635">
        <v>18.4358</v>
      </c>
      <c r="ES635">
        <v>14.1903</v>
      </c>
      <c r="ET635">
        <v>1999.98384615385</v>
      </c>
      <c r="EU635">
        <v>0.979994153846154</v>
      </c>
      <c r="EV635">
        <v>0.0200058230769231</v>
      </c>
      <c r="EW635">
        <v>0</v>
      </c>
      <c r="EX635">
        <v>1025.97384615385</v>
      </c>
      <c r="EY635">
        <v>5.00016</v>
      </c>
      <c r="EZ635">
        <v>21185.7769230769</v>
      </c>
      <c r="FA635">
        <v>18234.0230769231</v>
      </c>
      <c r="FB635">
        <v>49.1726923076923</v>
      </c>
      <c r="FC635">
        <v>49.5</v>
      </c>
      <c r="FD635">
        <v>49.5047692307692</v>
      </c>
      <c r="FE635">
        <v>49.1583846153846</v>
      </c>
      <c r="FF635">
        <v>50.937</v>
      </c>
      <c r="FG635">
        <v>1955.07384615385</v>
      </c>
      <c r="FH635">
        <v>39.91</v>
      </c>
      <c r="FI635">
        <v>0</v>
      </c>
      <c r="FJ635">
        <v>1758489097.4</v>
      </c>
      <c r="FK635">
        <v>0</v>
      </c>
      <c r="FL635">
        <v>1025.90230769231</v>
      </c>
      <c r="FM635">
        <v>-2.67145298897886</v>
      </c>
      <c r="FN635">
        <v>-50.9059827203506</v>
      </c>
      <c r="FO635">
        <v>21185.6230769231</v>
      </c>
      <c r="FP635">
        <v>15</v>
      </c>
      <c r="FQ635">
        <v>0</v>
      </c>
      <c r="FR635" t="s">
        <v>441</v>
      </c>
      <c r="FS635">
        <v>1747249705.1</v>
      </c>
      <c r="FT635">
        <v>1747249711.1</v>
      </c>
      <c r="FU635">
        <v>0</v>
      </c>
      <c r="FV635">
        <v>0.871</v>
      </c>
      <c r="FW635">
        <v>0.066</v>
      </c>
      <c r="FX635">
        <v>5.486</v>
      </c>
      <c r="FY635">
        <v>0.145</v>
      </c>
      <c r="FZ635">
        <v>420</v>
      </c>
      <c r="GA635">
        <v>16</v>
      </c>
      <c r="GB635">
        <v>0.27</v>
      </c>
      <c r="GC635">
        <v>0.16</v>
      </c>
      <c r="GD635">
        <v>-41.32388</v>
      </c>
      <c r="GE635">
        <v>-0.368878195488633</v>
      </c>
      <c r="GF635">
        <v>0.528437859733762</v>
      </c>
      <c r="GG635">
        <v>1</v>
      </c>
      <c r="GH635">
        <v>1026.06147058824</v>
      </c>
      <c r="GI635">
        <v>-2.76928953095542</v>
      </c>
      <c r="GJ635">
        <v>0.322619174085948</v>
      </c>
      <c r="GK635">
        <v>-1</v>
      </c>
      <c r="GL635">
        <v>5.639691</v>
      </c>
      <c r="GM635">
        <v>-0.668829473684207</v>
      </c>
      <c r="GN635">
        <v>0.0648564615053889</v>
      </c>
      <c r="GO635">
        <v>0</v>
      </c>
      <c r="GP635">
        <v>1</v>
      </c>
      <c r="GQ635">
        <v>2</v>
      </c>
      <c r="GR635" t="s">
        <v>448</v>
      </c>
      <c r="GS635">
        <v>3.12469</v>
      </c>
      <c r="GT635">
        <v>2.66081</v>
      </c>
      <c r="GU635">
        <v>0.11433</v>
      </c>
      <c r="GV635">
        <v>0.120708</v>
      </c>
      <c r="GW635">
        <v>0.100049</v>
      </c>
      <c r="GX635">
        <v>0.0829816</v>
      </c>
      <c r="GY635">
        <v>22858.7</v>
      </c>
      <c r="GZ635">
        <v>21448.6</v>
      </c>
      <c r="HA635">
        <v>23081.2</v>
      </c>
      <c r="HB635">
        <v>23752</v>
      </c>
      <c r="HC635">
        <v>35407.6</v>
      </c>
      <c r="HD635">
        <v>36059.6</v>
      </c>
      <c r="HE635">
        <v>41618</v>
      </c>
      <c r="HF635">
        <v>42361</v>
      </c>
      <c r="HG635">
        <v>1.90642</v>
      </c>
      <c r="HH635">
        <v>1.79235</v>
      </c>
      <c r="HI635">
        <v>0.143558</v>
      </c>
      <c r="HJ635">
        <v>0</v>
      </c>
      <c r="HK635">
        <v>27.6988</v>
      </c>
      <c r="HL635">
        <v>999.9</v>
      </c>
      <c r="HM635">
        <v>46.533</v>
      </c>
      <c r="HN635">
        <v>30.494</v>
      </c>
      <c r="HO635">
        <v>22.6881</v>
      </c>
      <c r="HP635">
        <v>54.7215</v>
      </c>
      <c r="HQ635">
        <v>42.9207</v>
      </c>
      <c r="HR635">
        <v>1</v>
      </c>
      <c r="HS635">
        <v>0.0551524</v>
      </c>
      <c r="HT635">
        <v>0.588674</v>
      </c>
      <c r="HU635">
        <v>20.216</v>
      </c>
      <c r="HV635">
        <v>5.23047</v>
      </c>
      <c r="HW635">
        <v>11.992</v>
      </c>
      <c r="HX635">
        <v>4.9558</v>
      </c>
      <c r="HY635">
        <v>3.30398</v>
      </c>
      <c r="HZ635">
        <v>999.9</v>
      </c>
      <c r="IA635">
        <v>9999</v>
      </c>
      <c r="IB635">
        <v>9999</v>
      </c>
      <c r="IC635">
        <v>9999</v>
      </c>
      <c r="ID635">
        <v>1.86858</v>
      </c>
      <c r="IE635">
        <v>1.86426</v>
      </c>
      <c r="IF635">
        <v>1.87181</v>
      </c>
      <c r="IG635">
        <v>1.86278</v>
      </c>
      <c r="IH635">
        <v>1.86217</v>
      </c>
      <c r="II635">
        <v>1.86859</v>
      </c>
      <c r="IJ635">
        <v>1.85874</v>
      </c>
      <c r="IK635">
        <v>1.86509</v>
      </c>
      <c r="IL635">
        <v>5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6.18</v>
      </c>
      <c r="IZ635">
        <v>0.3338</v>
      </c>
      <c r="JA635">
        <v>4.24591870636989</v>
      </c>
      <c r="JB635">
        <v>0.00406324532283829</v>
      </c>
      <c r="JC635">
        <v>-1.45373754250553e-06</v>
      </c>
      <c r="JD635">
        <v>2.45784242640463e-10</v>
      </c>
      <c r="JE635">
        <v>0.0444475935836347</v>
      </c>
      <c r="JF635">
        <v>0.00491888386651684</v>
      </c>
      <c r="JG635">
        <v>0.000226889049496401</v>
      </c>
      <c r="JH635">
        <v>4.01595507822366e-06</v>
      </c>
      <c r="JI635">
        <v>-0</v>
      </c>
      <c r="JJ635">
        <v>2035</v>
      </c>
      <c r="JK635">
        <v>2</v>
      </c>
      <c r="JL635">
        <v>30</v>
      </c>
      <c r="JM635">
        <v>187323.2</v>
      </c>
      <c r="JN635">
        <v>187323.1</v>
      </c>
      <c r="JO635">
        <v>1.40625</v>
      </c>
      <c r="JP635">
        <v>2.38403</v>
      </c>
      <c r="JQ635">
        <v>1.49902</v>
      </c>
      <c r="JR635">
        <v>2.32788</v>
      </c>
      <c r="JS635">
        <v>1.54419</v>
      </c>
      <c r="JT635">
        <v>2.31934</v>
      </c>
      <c r="JU635">
        <v>36.0113</v>
      </c>
      <c r="JV635">
        <v>24.1138</v>
      </c>
      <c r="JW635">
        <v>18</v>
      </c>
      <c r="JX635">
        <v>547.525</v>
      </c>
      <c r="JY635">
        <v>418.528</v>
      </c>
      <c r="JZ635">
        <v>26.8916</v>
      </c>
      <c r="KA635">
        <v>28.2312</v>
      </c>
      <c r="KB635">
        <v>30.0002</v>
      </c>
      <c r="KC635">
        <v>27.9935</v>
      </c>
      <c r="KD635">
        <v>28.0036</v>
      </c>
      <c r="KE635">
        <v>28.2302</v>
      </c>
      <c r="KF635">
        <v>31.068</v>
      </c>
      <c r="KG635">
        <v>43.9085</v>
      </c>
      <c r="KH635">
        <v>26.8554</v>
      </c>
      <c r="KI635">
        <v>656.955</v>
      </c>
      <c r="KJ635">
        <v>18.2465</v>
      </c>
      <c r="KK635">
        <v>93.2717</v>
      </c>
      <c r="KL635">
        <v>98.7215</v>
      </c>
    </row>
    <row r="636" spans="1:298">
      <c r="A636">
        <v>620</v>
      </c>
      <c r="B636">
        <v>1758489101.1</v>
      </c>
      <c r="C636">
        <v>19773</v>
      </c>
      <c r="D636" t="s">
        <v>1689</v>
      </c>
      <c r="E636" t="s">
        <v>1690</v>
      </c>
      <c r="F636">
        <v>5</v>
      </c>
      <c r="G636" t="s">
        <v>436</v>
      </c>
      <c r="H636" t="s">
        <v>1610</v>
      </c>
      <c r="I636" t="s">
        <v>438</v>
      </c>
      <c r="J636">
        <v>1758489092.94615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653.04462978355</v>
      </c>
      <c r="AL636">
        <v>621.360921212121</v>
      </c>
      <c r="AM636">
        <v>3.50007402597392</v>
      </c>
      <c r="AN636">
        <v>63.94</v>
      </c>
      <c r="AO636">
        <f>(AQ636 - AP636 + DZ636*1E3/(8.314*(EB636+273.15)) * AS636/DY636 * AR636) * DY636/(100*DM636) * 1000/(1000 - AQ636)</f>
        <v>0</v>
      </c>
      <c r="AP636">
        <v>18.1416774868124</v>
      </c>
      <c r="AQ636">
        <v>23.6559510489511</v>
      </c>
      <c r="AR636">
        <v>-0.000165948619785877</v>
      </c>
      <c r="AS636">
        <v>94.9993966536346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4.8</v>
      </c>
      <c r="DN636">
        <v>0.5</v>
      </c>
      <c r="DO636" t="s">
        <v>440</v>
      </c>
      <c r="DP636">
        <v>2</v>
      </c>
      <c r="DQ636" t="b">
        <v>1</v>
      </c>
      <c r="DR636">
        <v>1758489092.94615</v>
      </c>
      <c r="DS636">
        <v>582.720846153846</v>
      </c>
      <c r="DT636">
        <v>624.548230769231</v>
      </c>
      <c r="DU636">
        <v>23.6738538461538</v>
      </c>
      <c r="DV636">
        <v>18.1148846153846</v>
      </c>
      <c r="DW636">
        <v>576.568538461539</v>
      </c>
      <c r="DX636">
        <v>23.3399538461539</v>
      </c>
      <c r="DY636">
        <v>500.000076923077</v>
      </c>
      <c r="DZ636">
        <v>89.8853230769231</v>
      </c>
      <c r="EA636">
        <v>0.0352215076923077</v>
      </c>
      <c r="EB636">
        <v>30.1339230769231</v>
      </c>
      <c r="EC636">
        <v>30.0306538461538</v>
      </c>
      <c r="ED636">
        <v>999.9</v>
      </c>
      <c r="EE636">
        <v>0</v>
      </c>
      <c r="EF636">
        <v>0</v>
      </c>
      <c r="EG636">
        <v>10001.7307692308</v>
      </c>
      <c r="EH636">
        <v>0</v>
      </c>
      <c r="EI636">
        <v>11.7436076923077</v>
      </c>
      <c r="EJ636">
        <v>-41.8274153846154</v>
      </c>
      <c r="EK636">
        <v>596.850461538462</v>
      </c>
      <c r="EL636">
        <v>636.071153846154</v>
      </c>
      <c r="EM636">
        <v>5.55899</v>
      </c>
      <c r="EN636">
        <v>624.548230769231</v>
      </c>
      <c r="EO636">
        <v>18.1148846153846</v>
      </c>
      <c r="EP636">
        <v>2.12793307692308</v>
      </c>
      <c r="EQ636">
        <v>1.62826230769231</v>
      </c>
      <c r="ER636">
        <v>18.4298230769231</v>
      </c>
      <c r="ES636">
        <v>14.2288615384615</v>
      </c>
      <c r="ET636">
        <v>1999.96846153846</v>
      </c>
      <c r="EU636">
        <v>0.979994153846154</v>
      </c>
      <c r="EV636">
        <v>0.0200058230769231</v>
      </c>
      <c r="EW636">
        <v>0</v>
      </c>
      <c r="EX636">
        <v>1025.65538461538</v>
      </c>
      <c r="EY636">
        <v>5.00016</v>
      </c>
      <c r="EZ636">
        <v>21181.1769230769</v>
      </c>
      <c r="FA636">
        <v>18233.8769230769</v>
      </c>
      <c r="FB636">
        <v>49.1822307692308</v>
      </c>
      <c r="FC636">
        <v>49.5</v>
      </c>
      <c r="FD636">
        <v>49.5190769230769</v>
      </c>
      <c r="FE636">
        <v>49.1726923076923</v>
      </c>
      <c r="FF636">
        <v>50.937</v>
      </c>
      <c r="FG636">
        <v>1955.05846153846</v>
      </c>
      <c r="FH636">
        <v>39.91</v>
      </c>
      <c r="FI636">
        <v>0</v>
      </c>
      <c r="FJ636">
        <v>1758489102.8</v>
      </c>
      <c r="FK636">
        <v>0</v>
      </c>
      <c r="FL636">
        <v>1025.6232</v>
      </c>
      <c r="FM636">
        <v>-2.82615384977866</v>
      </c>
      <c r="FN636">
        <v>-48.1846152751103</v>
      </c>
      <c r="FO636">
        <v>21180.916</v>
      </c>
      <c r="FP636">
        <v>15</v>
      </c>
      <c r="FQ636">
        <v>0</v>
      </c>
      <c r="FR636" t="s">
        <v>441</v>
      </c>
      <c r="FS636">
        <v>1747249705.1</v>
      </c>
      <c r="FT636">
        <v>1747249711.1</v>
      </c>
      <c r="FU636">
        <v>0</v>
      </c>
      <c r="FV636">
        <v>0.871</v>
      </c>
      <c r="FW636">
        <v>0.066</v>
      </c>
      <c r="FX636">
        <v>5.486</v>
      </c>
      <c r="FY636">
        <v>0.145</v>
      </c>
      <c r="FZ636">
        <v>420</v>
      </c>
      <c r="GA636">
        <v>16</v>
      </c>
      <c r="GB636">
        <v>0.27</v>
      </c>
      <c r="GC636">
        <v>0.16</v>
      </c>
      <c r="GD636">
        <v>-41.5726523809524</v>
      </c>
      <c r="GE636">
        <v>-4.43788051948055</v>
      </c>
      <c r="GF636">
        <v>0.71974344874972</v>
      </c>
      <c r="GG636">
        <v>0</v>
      </c>
      <c r="GH636">
        <v>1025.81441176471</v>
      </c>
      <c r="GI636">
        <v>-3.34316272207667</v>
      </c>
      <c r="GJ636">
        <v>0.36898263291245</v>
      </c>
      <c r="GK636">
        <v>-1</v>
      </c>
      <c r="GL636">
        <v>5.59113714285714</v>
      </c>
      <c r="GM636">
        <v>-0.629568311688303</v>
      </c>
      <c r="GN636">
        <v>0.0642106457679097</v>
      </c>
      <c r="GO636">
        <v>0</v>
      </c>
      <c r="GP636">
        <v>0</v>
      </c>
      <c r="GQ636">
        <v>2</v>
      </c>
      <c r="GR636" t="s">
        <v>467</v>
      </c>
      <c r="GS636">
        <v>3.12487</v>
      </c>
      <c r="GT636">
        <v>2.66078</v>
      </c>
      <c r="GU636">
        <v>0.116672</v>
      </c>
      <c r="GV636">
        <v>0.122911</v>
      </c>
      <c r="GW636">
        <v>0.100008</v>
      </c>
      <c r="GX636">
        <v>0.0832027</v>
      </c>
      <c r="GY636">
        <v>22798.5</v>
      </c>
      <c r="GZ636">
        <v>21394.6</v>
      </c>
      <c r="HA636">
        <v>23081.4</v>
      </c>
      <c r="HB636">
        <v>23751.8</v>
      </c>
      <c r="HC636">
        <v>35409.4</v>
      </c>
      <c r="HD636">
        <v>36051</v>
      </c>
      <c r="HE636">
        <v>41618</v>
      </c>
      <c r="HF636">
        <v>42360.9</v>
      </c>
      <c r="HG636">
        <v>1.90655</v>
      </c>
      <c r="HH636">
        <v>1.7919</v>
      </c>
      <c r="HI636">
        <v>0.143014</v>
      </c>
      <c r="HJ636">
        <v>0</v>
      </c>
      <c r="HK636">
        <v>27.7016</v>
      </c>
      <c r="HL636">
        <v>999.9</v>
      </c>
      <c r="HM636">
        <v>46.533</v>
      </c>
      <c r="HN636">
        <v>30.504</v>
      </c>
      <c r="HO636">
        <v>22.7043</v>
      </c>
      <c r="HP636">
        <v>53.8015</v>
      </c>
      <c r="HQ636">
        <v>42.8726</v>
      </c>
      <c r="HR636">
        <v>1</v>
      </c>
      <c r="HS636">
        <v>0.0553811</v>
      </c>
      <c r="HT636">
        <v>0.637092</v>
      </c>
      <c r="HU636">
        <v>20.2158</v>
      </c>
      <c r="HV636">
        <v>5.23092</v>
      </c>
      <c r="HW636">
        <v>11.992</v>
      </c>
      <c r="HX636">
        <v>4.9557</v>
      </c>
      <c r="HY636">
        <v>3.304</v>
      </c>
      <c r="HZ636">
        <v>999.9</v>
      </c>
      <c r="IA636">
        <v>9999</v>
      </c>
      <c r="IB636">
        <v>9999</v>
      </c>
      <c r="IC636">
        <v>9999</v>
      </c>
      <c r="ID636">
        <v>1.86856</v>
      </c>
      <c r="IE636">
        <v>1.86425</v>
      </c>
      <c r="IF636">
        <v>1.87181</v>
      </c>
      <c r="IG636">
        <v>1.86277</v>
      </c>
      <c r="IH636">
        <v>1.86215</v>
      </c>
      <c r="II636">
        <v>1.86859</v>
      </c>
      <c r="IJ636">
        <v>1.85875</v>
      </c>
      <c r="IK636">
        <v>1.86508</v>
      </c>
      <c r="IL636">
        <v>5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6.224</v>
      </c>
      <c r="IZ636">
        <v>0.3335</v>
      </c>
      <c r="JA636">
        <v>4.24591870636989</v>
      </c>
      <c r="JB636">
        <v>0.00406324532283829</v>
      </c>
      <c r="JC636">
        <v>-1.45373754250553e-06</v>
      </c>
      <c r="JD636">
        <v>2.45784242640463e-10</v>
      </c>
      <c r="JE636">
        <v>0.0444475935836347</v>
      </c>
      <c r="JF636">
        <v>0.00491888386651684</v>
      </c>
      <c r="JG636">
        <v>0.000226889049496401</v>
      </c>
      <c r="JH636">
        <v>4.01595507822366e-06</v>
      </c>
      <c r="JI636">
        <v>-0</v>
      </c>
      <c r="JJ636">
        <v>2035</v>
      </c>
      <c r="JK636">
        <v>2</v>
      </c>
      <c r="JL636">
        <v>30</v>
      </c>
      <c r="JM636">
        <v>187323.3</v>
      </c>
      <c r="JN636">
        <v>187323.2</v>
      </c>
      <c r="JO636">
        <v>1.43677</v>
      </c>
      <c r="JP636">
        <v>2.36938</v>
      </c>
      <c r="JQ636">
        <v>1.4978</v>
      </c>
      <c r="JR636">
        <v>2.32666</v>
      </c>
      <c r="JS636">
        <v>1.54419</v>
      </c>
      <c r="JT636">
        <v>2.34619</v>
      </c>
      <c r="JU636">
        <v>36.0347</v>
      </c>
      <c r="JV636">
        <v>24.1313</v>
      </c>
      <c r="JW636">
        <v>18</v>
      </c>
      <c r="JX636">
        <v>547.646</v>
      </c>
      <c r="JY636">
        <v>418.302</v>
      </c>
      <c r="JZ636">
        <v>26.8592</v>
      </c>
      <c r="KA636">
        <v>28.2359</v>
      </c>
      <c r="KB636">
        <v>30.0003</v>
      </c>
      <c r="KC636">
        <v>27.9981</v>
      </c>
      <c r="KD636">
        <v>28.0082</v>
      </c>
      <c r="KE636">
        <v>28.7951</v>
      </c>
      <c r="KF636">
        <v>31.068</v>
      </c>
      <c r="KG636">
        <v>43.9085</v>
      </c>
      <c r="KH636">
        <v>26.8199</v>
      </c>
      <c r="KI636">
        <v>677.182</v>
      </c>
      <c r="KJ636">
        <v>18.295</v>
      </c>
      <c r="KK636">
        <v>93.272</v>
      </c>
      <c r="KL636">
        <v>98.721</v>
      </c>
    </row>
    <row r="637" spans="1:298">
      <c r="A637">
        <v>621</v>
      </c>
      <c r="B637">
        <v>1758489106.1</v>
      </c>
      <c r="C637">
        <v>19778</v>
      </c>
      <c r="D637" t="s">
        <v>1691</v>
      </c>
      <c r="E637" t="s">
        <v>1692</v>
      </c>
      <c r="F637">
        <v>5</v>
      </c>
      <c r="G637" t="s">
        <v>436</v>
      </c>
      <c r="H637" t="s">
        <v>1610</v>
      </c>
      <c r="I637" t="s">
        <v>438</v>
      </c>
      <c r="J637">
        <v>1758489097.94615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669.777830628571</v>
      </c>
      <c r="AL637">
        <v>638.361460606061</v>
      </c>
      <c r="AM637">
        <v>3.37483939393932</v>
      </c>
      <c r="AN637">
        <v>63.94</v>
      </c>
      <c r="AO637">
        <f>(AQ637 - AP637 + DZ637*1E3/(8.314*(EB637+273.15)) * AS637/DY637 * AR637) * DY637/(100*DM637) * 1000/(1000 - AQ637)</f>
        <v>0</v>
      </c>
      <c r="AP637">
        <v>18.202545522189</v>
      </c>
      <c r="AQ637">
        <v>23.6458657342658</v>
      </c>
      <c r="AR637">
        <v>-0.000130426459890224</v>
      </c>
      <c r="AS637">
        <v>94.9993966536346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4.8</v>
      </c>
      <c r="DN637">
        <v>0.5</v>
      </c>
      <c r="DO637" t="s">
        <v>440</v>
      </c>
      <c r="DP637">
        <v>2</v>
      </c>
      <c r="DQ637" t="b">
        <v>1</v>
      </c>
      <c r="DR637">
        <v>1758489097.94615</v>
      </c>
      <c r="DS637">
        <v>599.421461538462</v>
      </c>
      <c r="DT637">
        <v>641.231384615385</v>
      </c>
      <c r="DU637">
        <v>23.6643</v>
      </c>
      <c r="DV637">
        <v>18.1572307692308</v>
      </c>
      <c r="DW637">
        <v>593.225538461538</v>
      </c>
      <c r="DX637">
        <v>23.3306076923077</v>
      </c>
      <c r="DY637">
        <v>500.023769230769</v>
      </c>
      <c r="DZ637">
        <v>89.8850307692308</v>
      </c>
      <c r="EA637">
        <v>0.0353958</v>
      </c>
      <c r="EB637">
        <v>30.1369923076923</v>
      </c>
      <c r="EC637">
        <v>30.0379923076923</v>
      </c>
      <c r="ED637">
        <v>999.9</v>
      </c>
      <c r="EE637">
        <v>0</v>
      </c>
      <c r="EF637">
        <v>0</v>
      </c>
      <c r="EG637">
        <v>9987.73846153846</v>
      </c>
      <c r="EH637">
        <v>0</v>
      </c>
      <c r="EI637">
        <v>11.7426461538462</v>
      </c>
      <c r="EJ637">
        <v>-41.8100692307692</v>
      </c>
      <c r="EK637">
        <v>613.949923076923</v>
      </c>
      <c r="EL637">
        <v>653.090384615385</v>
      </c>
      <c r="EM637">
        <v>5.50707846153846</v>
      </c>
      <c r="EN637">
        <v>641.231384615385</v>
      </c>
      <c r="EO637">
        <v>18.1572307692308</v>
      </c>
      <c r="EP637">
        <v>2.12706615384615</v>
      </c>
      <c r="EQ637">
        <v>1.63206384615385</v>
      </c>
      <c r="ER637">
        <v>18.4233384615385</v>
      </c>
      <c r="ES637">
        <v>14.2648769230769</v>
      </c>
      <c r="ET637">
        <v>1999.95692307692</v>
      </c>
      <c r="EU637">
        <v>0.979994153846154</v>
      </c>
      <c r="EV637">
        <v>0.0200058230769231</v>
      </c>
      <c r="EW637">
        <v>0</v>
      </c>
      <c r="EX637">
        <v>1025.44923076923</v>
      </c>
      <c r="EY637">
        <v>5.00016</v>
      </c>
      <c r="EZ637">
        <v>21177.3769230769</v>
      </c>
      <c r="FA637">
        <v>18233.7692307692</v>
      </c>
      <c r="FB637">
        <v>49.187</v>
      </c>
      <c r="FC637">
        <v>49.5047692307692</v>
      </c>
      <c r="FD637">
        <v>49.5286153846154</v>
      </c>
      <c r="FE637">
        <v>49.1822307692308</v>
      </c>
      <c r="FF637">
        <v>50.937</v>
      </c>
      <c r="FG637">
        <v>1955.04692307692</v>
      </c>
      <c r="FH637">
        <v>39.91</v>
      </c>
      <c r="FI637">
        <v>0</v>
      </c>
      <c r="FJ637">
        <v>1758489107.6</v>
      </c>
      <c r="FK637">
        <v>0</v>
      </c>
      <c r="FL637">
        <v>1025.4384</v>
      </c>
      <c r="FM637">
        <v>-2.11538461867231</v>
      </c>
      <c r="FN637">
        <v>-44.2769230111182</v>
      </c>
      <c r="FO637">
        <v>21177.084</v>
      </c>
      <c r="FP637">
        <v>15</v>
      </c>
      <c r="FQ637">
        <v>0</v>
      </c>
      <c r="FR637" t="s">
        <v>441</v>
      </c>
      <c r="FS637">
        <v>1747249705.1</v>
      </c>
      <c r="FT637">
        <v>1747249711.1</v>
      </c>
      <c r="FU637">
        <v>0</v>
      </c>
      <c r="FV637">
        <v>0.871</v>
      </c>
      <c r="FW637">
        <v>0.066</v>
      </c>
      <c r="FX637">
        <v>5.486</v>
      </c>
      <c r="FY637">
        <v>0.145</v>
      </c>
      <c r="FZ637">
        <v>420</v>
      </c>
      <c r="GA637">
        <v>16</v>
      </c>
      <c r="GB637">
        <v>0.27</v>
      </c>
      <c r="GC637">
        <v>0.16</v>
      </c>
      <c r="GD637">
        <v>-41.84882</v>
      </c>
      <c r="GE637">
        <v>-1.72941654135323</v>
      </c>
      <c r="GF637">
        <v>0.58981013690848</v>
      </c>
      <c r="GG637">
        <v>0</v>
      </c>
      <c r="GH637">
        <v>1025.57735294118</v>
      </c>
      <c r="GI637">
        <v>-2.50007639281755</v>
      </c>
      <c r="GJ637">
        <v>0.309936509850652</v>
      </c>
      <c r="GK637">
        <v>-1</v>
      </c>
      <c r="GL637">
        <v>5.5296315</v>
      </c>
      <c r="GM637">
        <v>-0.628435939849633</v>
      </c>
      <c r="GN637">
        <v>0.0610896017563547</v>
      </c>
      <c r="GO637">
        <v>0</v>
      </c>
      <c r="GP637">
        <v>0</v>
      </c>
      <c r="GQ637">
        <v>2</v>
      </c>
      <c r="GR637" t="s">
        <v>467</v>
      </c>
      <c r="GS637">
        <v>3.12477</v>
      </c>
      <c r="GT637">
        <v>2.66083</v>
      </c>
      <c r="GU637">
        <v>0.118899</v>
      </c>
      <c r="GV637">
        <v>0.125132</v>
      </c>
      <c r="GW637">
        <v>0.0999602</v>
      </c>
      <c r="GX637">
        <v>0.083298</v>
      </c>
      <c r="GY637">
        <v>22740.4</v>
      </c>
      <c r="GZ637">
        <v>21340.2</v>
      </c>
      <c r="HA637">
        <v>23080.8</v>
      </c>
      <c r="HB637">
        <v>23751.6</v>
      </c>
      <c r="HC637">
        <v>35410.5</v>
      </c>
      <c r="HD637">
        <v>36047.2</v>
      </c>
      <c r="HE637">
        <v>41616.8</v>
      </c>
      <c r="HF637">
        <v>42360.7</v>
      </c>
      <c r="HG637">
        <v>1.90618</v>
      </c>
      <c r="HH637">
        <v>1.79205</v>
      </c>
      <c r="HI637">
        <v>0.146095</v>
      </c>
      <c r="HJ637">
        <v>0</v>
      </c>
      <c r="HK637">
        <v>27.7052</v>
      </c>
      <c r="HL637">
        <v>999.9</v>
      </c>
      <c r="HM637">
        <v>46.533</v>
      </c>
      <c r="HN637">
        <v>30.504</v>
      </c>
      <c r="HO637">
        <v>22.7029</v>
      </c>
      <c r="HP637">
        <v>54.2915</v>
      </c>
      <c r="HQ637">
        <v>42.8446</v>
      </c>
      <c r="HR637">
        <v>1</v>
      </c>
      <c r="HS637">
        <v>0.0559629</v>
      </c>
      <c r="HT637">
        <v>0.688513</v>
      </c>
      <c r="HU637">
        <v>20.2152</v>
      </c>
      <c r="HV637">
        <v>5.23092</v>
      </c>
      <c r="HW637">
        <v>11.992</v>
      </c>
      <c r="HX637">
        <v>4.95535</v>
      </c>
      <c r="HY637">
        <v>3.30398</v>
      </c>
      <c r="HZ637">
        <v>999.9</v>
      </c>
      <c r="IA637">
        <v>9999</v>
      </c>
      <c r="IB637">
        <v>9999</v>
      </c>
      <c r="IC637">
        <v>9999</v>
      </c>
      <c r="ID637">
        <v>1.86857</v>
      </c>
      <c r="IE637">
        <v>1.86425</v>
      </c>
      <c r="IF637">
        <v>1.8718</v>
      </c>
      <c r="IG637">
        <v>1.86276</v>
      </c>
      <c r="IH637">
        <v>1.86217</v>
      </c>
      <c r="II637">
        <v>1.86859</v>
      </c>
      <c r="IJ637">
        <v>1.85873</v>
      </c>
      <c r="IK637">
        <v>1.86508</v>
      </c>
      <c r="IL637">
        <v>5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6.265</v>
      </c>
      <c r="IZ637">
        <v>0.3331</v>
      </c>
      <c r="JA637">
        <v>4.24591870636989</v>
      </c>
      <c r="JB637">
        <v>0.00406324532283829</v>
      </c>
      <c r="JC637">
        <v>-1.45373754250553e-06</v>
      </c>
      <c r="JD637">
        <v>2.45784242640463e-10</v>
      </c>
      <c r="JE637">
        <v>0.0444475935836347</v>
      </c>
      <c r="JF637">
        <v>0.00491888386651684</v>
      </c>
      <c r="JG637">
        <v>0.000226889049496401</v>
      </c>
      <c r="JH637">
        <v>4.01595507822366e-06</v>
      </c>
      <c r="JI637">
        <v>-0</v>
      </c>
      <c r="JJ637">
        <v>2035</v>
      </c>
      <c r="JK637">
        <v>2</v>
      </c>
      <c r="JL637">
        <v>30</v>
      </c>
      <c r="JM637">
        <v>187323.4</v>
      </c>
      <c r="JN637">
        <v>187323.2</v>
      </c>
      <c r="JO637">
        <v>1.46851</v>
      </c>
      <c r="JP637">
        <v>2.38281</v>
      </c>
      <c r="JQ637">
        <v>1.49902</v>
      </c>
      <c r="JR637">
        <v>2.32788</v>
      </c>
      <c r="JS637">
        <v>1.54419</v>
      </c>
      <c r="JT637">
        <v>2.29736</v>
      </c>
      <c r="JU637">
        <v>36.0347</v>
      </c>
      <c r="JV637">
        <v>24.1138</v>
      </c>
      <c r="JW637">
        <v>18</v>
      </c>
      <c r="JX637">
        <v>547.448</v>
      </c>
      <c r="JY637">
        <v>418.428</v>
      </c>
      <c r="JZ637">
        <v>26.8198</v>
      </c>
      <c r="KA637">
        <v>28.2408</v>
      </c>
      <c r="KB637">
        <v>30.0005</v>
      </c>
      <c r="KC637">
        <v>28.0035</v>
      </c>
      <c r="KD637">
        <v>28.0137</v>
      </c>
      <c r="KE637">
        <v>29.4849</v>
      </c>
      <c r="KF637">
        <v>30.7837</v>
      </c>
      <c r="KG637">
        <v>43.9085</v>
      </c>
      <c r="KH637">
        <v>26.7718</v>
      </c>
      <c r="KI637">
        <v>690.721</v>
      </c>
      <c r="KJ637">
        <v>18.3538</v>
      </c>
      <c r="KK637">
        <v>93.2694</v>
      </c>
      <c r="KL637">
        <v>98.7204</v>
      </c>
    </row>
    <row r="638" spans="1:298">
      <c r="A638">
        <v>622</v>
      </c>
      <c r="B638">
        <v>1758489111.1</v>
      </c>
      <c r="C638">
        <v>19783</v>
      </c>
      <c r="D638" t="s">
        <v>1693</v>
      </c>
      <c r="E638" t="s">
        <v>1694</v>
      </c>
      <c r="F638">
        <v>5</v>
      </c>
      <c r="G638" t="s">
        <v>436</v>
      </c>
      <c r="H638" t="s">
        <v>1610</v>
      </c>
      <c r="I638" t="s">
        <v>438</v>
      </c>
      <c r="J638">
        <v>1758489102.94615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687.482066143723</v>
      </c>
      <c r="AL638">
        <v>655.623503030303</v>
      </c>
      <c r="AM638">
        <v>3.48291125541122</v>
      </c>
      <c r="AN638">
        <v>63.94</v>
      </c>
      <c r="AO638">
        <f>(AQ638 - AP638 + DZ638*1E3/(8.314*(EB638+273.15)) * AS638/DY638 * AR638) * DY638/(100*DM638) * 1000/(1000 - AQ638)</f>
        <v>0</v>
      </c>
      <c r="AP638">
        <v>18.2343716558986</v>
      </c>
      <c r="AQ638">
        <v>23.6226020979021</v>
      </c>
      <c r="AR638">
        <v>-0.000185680308569317</v>
      </c>
      <c r="AS638">
        <v>94.9993966536346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4.8</v>
      </c>
      <c r="DN638">
        <v>0.5</v>
      </c>
      <c r="DO638" t="s">
        <v>440</v>
      </c>
      <c r="DP638">
        <v>2</v>
      </c>
      <c r="DQ638" t="b">
        <v>1</v>
      </c>
      <c r="DR638">
        <v>1758489102.94615</v>
      </c>
      <c r="DS638">
        <v>616.092538461539</v>
      </c>
      <c r="DT638">
        <v>658.458692307692</v>
      </c>
      <c r="DU638">
        <v>23.6489307692308</v>
      </c>
      <c r="DV638">
        <v>18.2000538461538</v>
      </c>
      <c r="DW638">
        <v>609.853615384615</v>
      </c>
      <c r="DX638">
        <v>23.3155769230769</v>
      </c>
      <c r="DY638">
        <v>500.014923076923</v>
      </c>
      <c r="DZ638">
        <v>89.8849692307692</v>
      </c>
      <c r="EA638">
        <v>0.0353308769230769</v>
      </c>
      <c r="EB638">
        <v>30.1391461538461</v>
      </c>
      <c r="EC638">
        <v>30.0495307692308</v>
      </c>
      <c r="ED638">
        <v>999.9</v>
      </c>
      <c r="EE638">
        <v>0</v>
      </c>
      <c r="EF638">
        <v>0</v>
      </c>
      <c r="EG638">
        <v>9989.75769230769</v>
      </c>
      <c r="EH638">
        <v>0</v>
      </c>
      <c r="EI638">
        <v>11.7404</v>
      </c>
      <c r="EJ638">
        <v>-42.3664</v>
      </c>
      <c r="EK638">
        <v>631.015076923077</v>
      </c>
      <c r="EL638">
        <v>670.665538461539</v>
      </c>
      <c r="EM638">
        <v>5.44887769230769</v>
      </c>
      <c r="EN638">
        <v>658.458692307692</v>
      </c>
      <c r="EO638">
        <v>18.2000538461538</v>
      </c>
      <c r="EP638">
        <v>2.12568230769231</v>
      </c>
      <c r="EQ638">
        <v>1.63591153846154</v>
      </c>
      <c r="ER638">
        <v>18.4129615384615</v>
      </c>
      <c r="ES638">
        <v>14.3012615384615</v>
      </c>
      <c r="ET638">
        <v>1999.97230769231</v>
      </c>
      <c r="EU638">
        <v>0.979994384615385</v>
      </c>
      <c r="EV638">
        <v>0.0200056076923077</v>
      </c>
      <c r="EW638">
        <v>0</v>
      </c>
      <c r="EX638">
        <v>1025.29</v>
      </c>
      <c r="EY638">
        <v>5.00016</v>
      </c>
      <c r="EZ638">
        <v>21173.9692307692</v>
      </c>
      <c r="FA638">
        <v>18233.9230769231</v>
      </c>
      <c r="FB638">
        <v>49.187</v>
      </c>
      <c r="FC638">
        <v>49.5047692307692</v>
      </c>
      <c r="FD638">
        <v>49.5333846153846</v>
      </c>
      <c r="FE638">
        <v>49.1822307692308</v>
      </c>
      <c r="FF638">
        <v>50.937</v>
      </c>
      <c r="FG638">
        <v>1955.06230769231</v>
      </c>
      <c r="FH638">
        <v>39.91</v>
      </c>
      <c r="FI638">
        <v>0</v>
      </c>
      <c r="FJ638">
        <v>1758489112.4</v>
      </c>
      <c r="FK638">
        <v>0</v>
      </c>
      <c r="FL638">
        <v>1025.2676</v>
      </c>
      <c r="FM638">
        <v>-1.53076922951158</v>
      </c>
      <c r="FN638">
        <v>-37.8923075996327</v>
      </c>
      <c r="FO638">
        <v>21173.7</v>
      </c>
      <c r="FP638">
        <v>15</v>
      </c>
      <c r="FQ638">
        <v>0</v>
      </c>
      <c r="FR638" t="s">
        <v>441</v>
      </c>
      <c r="FS638">
        <v>1747249705.1</v>
      </c>
      <c r="FT638">
        <v>1747249711.1</v>
      </c>
      <c r="FU638">
        <v>0</v>
      </c>
      <c r="FV638">
        <v>0.871</v>
      </c>
      <c r="FW638">
        <v>0.066</v>
      </c>
      <c r="FX638">
        <v>5.486</v>
      </c>
      <c r="FY638">
        <v>0.145</v>
      </c>
      <c r="FZ638">
        <v>420</v>
      </c>
      <c r="GA638">
        <v>16</v>
      </c>
      <c r="GB638">
        <v>0.27</v>
      </c>
      <c r="GC638">
        <v>0.16</v>
      </c>
      <c r="GD638">
        <v>-42.0258761904762</v>
      </c>
      <c r="GE638">
        <v>-5.20389350649351</v>
      </c>
      <c r="GF638">
        <v>0.700188351465764</v>
      </c>
      <c r="GG638">
        <v>0</v>
      </c>
      <c r="GH638">
        <v>1025.38647058824</v>
      </c>
      <c r="GI638">
        <v>-2.0635599690464</v>
      </c>
      <c r="GJ638">
        <v>0.28922698548879</v>
      </c>
      <c r="GK638">
        <v>-1</v>
      </c>
      <c r="GL638">
        <v>5.48131238095238</v>
      </c>
      <c r="GM638">
        <v>-0.705801818181815</v>
      </c>
      <c r="GN638">
        <v>0.0715070766997267</v>
      </c>
      <c r="GO638">
        <v>0</v>
      </c>
      <c r="GP638">
        <v>0</v>
      </c>
      <c r="GQ638">
        <v>2</v>
      </c>
      <c r="GR638" t="s">
        <v>467</v>
      </c>
      <c r="GS638">
        <v>3.12466</v>
      </c>
      <c r="GT638">
        <v>2.66084</v>
      </c>
      <c r="GU638">
        <v>0.121168</v>
      </c>
      <c r="GV638">
        <v>0.127294</v>
      </c>
      <c r="GW638">
        <v>0.0998927</v>
      </c>
      <c r="GX638">
        <v>0.0834878</v>
      </c>
      <c r="GY638">
        <v>22681.2</v>
      </c>
      <c r="GZ638">
        <v>21287.4</v>
      </c>
      <c r="HA638">
        <v>23080.2</v>
      </c>
      <c r="HB638">
        <v>23751.5</v>
      </c>
      <c r="HC638">
        <v>35412.5</v>
      </c>
      <c r="HD638">
        <v>36039.6</v>
      </c>
      <c r="HE638">
        <v>41615.7</v>
      </c>
      <c r="HF638">
        <v>42360.3</v>
      </c>
      <c r="HG638">
        <v>1.90595</v>
      </c>
      <c r="HH638">
        <v>1.79258</v>
      </c>
      <c r="HI638">
        <v>0.144165</v>
      </c>
      <c r="HJ638">
        <v>0</v>
      </c>
      <c r="HK638">
        <v>27.7087</v>
      </c>
      <c r="HL638">
        <v>999.9</v>
      </c>
      <c r="HM638">
        <v>46.533</v>
      </c>
      <c r="HN638">
        <v>30.504</v>
      </c>
      <c r="HO638">
        <v>22.7019</v>
      </c>
      <c r="HP638">
        <v>54.1515</v>
      </c>
      <c r="HQ638">
        <v>42.8045</v>
      </c>
      <c r="HR638">
        <v>1</v>
      </c>
      <c r="HS638">
        <v>0.0568089</v>
      </c>
      <c r="HT638">
        <v>0.793129</v>
      </c>
      <c r="HU638">
        <v>20.2148</v>
      </c>
      <c r="HV638">
        <v>5.23092</v>
      </c>
      <c r="HW638">
        <v>11.992</v>
      </c>
      <c r="HX638">
        <v>4.9556</v>
      </c>
      <c r="HY638">
        <v>3.30387</v>
      </c>
      <c r="HZ638">
        <v>999.9</v>
      </c>
      <c r="IA638">
        <v>9999</v>
      </c>
      <c r="IB638">
        <v>9999</v>
      </c>
      <c r="IC638">
        <v>9999</v>
      </c>
      <c r="ID638">
        <v>1.86857</v>
      </c>
      <c r="IE638">
        <v>1.86427</v>
      </c>
      <c r="IF638">
        <v>1.8718</v>
      </c>
      <c r="IG638">
        <v>1.86276</v>
      </c>
      <c r="IH638">
        <v>1.86215</v>
      </c>
      <c r="II638">
        <v>1.86859</v>
      </c>
      <c r="IJ638">
        <v>1.85875</v>
      </c>
      <c r="IK638">
        <v>1.86509</v>
      </c>
      <c r="IL638">
        <v>5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6.308</v>
      </c>
      <c r="IZ638">
        <v>0.3327</v>
      </c>
      <c r="JA638">
        <v>4.24591870636989</v>
      </c>
      <c r="JB638">
        <v>0.00406324532283829</v>
      </c>
      <c r="JC638">
        <v>-1.45373754250553e-06</v>
      </c>
      <c r="JD638">
        <v>2.45784242640463e-10</v>
      </c>
      <c r="JE638">
        <v>0.0444475935836347</v>
      </c>
      <c r="JF638">
        <v>0.00491888386651684</v>
      </c>
      <c r="JG638">
        <v>0.000226889049496401</v>
      </c>
      <c r="JH638">
        <v>4.01595507822366e-06</v>
      </c>
      <c r="JI638">
        <v>-0</v>
      </c>
      <c r="JJ638">
        <v>2035</v>
      </c>
      <c r="JK638">
        <v>2</v>
      </c>
      <c r="JL638">
        <v>30</v>
      </c>
      <c r="JM638">
        <v>187323.4</v>
      </c>
      <c r="JN638">
        <v>187323.3</v>
      </c>
      <c r="JO638">
        <v>1.49658</v>
      </c>
      <c r="JP638">
        <v>2.37183</v>
      </c>
      <c r="JQ638">
        <v>1.4978</v>
      </c>
      <c r="JR638">
        <v>2.32788</v>
      </c>
      <c r="JS638">
        <v>1.54419</v>
      </c>
      <c r="JT638">
        <v>2.36816</v>
      </c>
      <c r="JU638">
        <v>36.0347</v>
      </c>
      <c r="JV638">
        <v>24.1225</v>
      </c>
      <c r="JW638">
        <v>18</v>
      </c>
      <c r="JX638">
        <v>547.347</v>
      </c>
      <c r="JY638">
        <v>418.765</v>
      </c>
      <c r="JZ638">
        <v>26.7714</v>
      </c>
      <c r="KA638">
        <v>28.2468</v>
      </c>
      <c r="KB638">
        <v>30.0007</v>
      </c>
      <c r="KC638">
        <v>28.0088</v>
      </c>
      <c r="KD638">
        <v>28.0184</v>
      </c>
      <c r="KE638">
        <v>30.0424</v>
      </c>
      <c r="KF638">
        <v>30.5075</v>
      </c>
      <c r="KG638">
        <v>43.9085</v>
      </c>
      <c r="KH638">
        <v>26.7021</v>
      </c>
      <c r="KI638">
        <v>704.194</v>
      </c>
      <c r="KJ638">
        <v>18.4216</v>
      </c>
      <c r="KK638">
        <v>93.2669</v>
      </c>
      <c r="KL638">
        <v>98.7196</v>
      </c>
    </row>
    <row r="639" spans="1:298">
      <c r="A639">
        <v>623</v>
      </c>
      <c r="B639">
        <v>1758489116.1</v>
      </c>
      <c r="C639">
        <v>19788</v>
      </c>
      <c r="D639" t="s">
        <v>1695</v>
      </c>
      <c r="E639" t="s">
        <v>1696</v>
      </c>
      <c r="F639">
        <v>5</v>
      </c>
      <c r="G639" t="s">
        <v>436</v>
      </c>
      <c r="H639" t="s">
        <v>1610</v>
      </c>
      <c r="I639" t="s">
        <v>438</v>
      </c>
      <c r="J639">
        <v>1758489107.94615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704.26462504935</v>
      </c>
      <c r="AL639">
        <v>672.469175757576</v>
      </c>
      <c r="AM639">
        <v>3.35065281385276</v>
      </c>
      <c r="AN639">
        <v>63.94</v>
      </c>
      <c r="AO639">
        <f>(AQ639 - AP639 + DZ639*1E3/(8.314*(EB639+273.15)) * AS639/DY639 * AR639) * DY639/(100*DM639) * 1000/(1000 - AQ639)</f>
        <v>0</v>
      </c>
      <c r="AP639">
        <v>18.2962767091877</v>
      </c>
      <c r="AQ639">
        <v>23.6052846153846</v>
      </c>
      <c r="AR639">
        <v>-0.000171859386903234</v>
      </c>
      <c r="AS639">
        <v>94.9993966536346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4.8</v>
      </c>
      <c r="DN639">
        <v>0.5</v>
      </c>
      <c r="DO639" t="s">
        <v>440</v>
      </c>
      <c r="DP639">
        <v>2</v>
      </c>
      <c r="DQ639" t="b">
        <v>1</v>
      </c>
      <c r="DR639">
        <v>1758489107.94615</v>
      </c>
      <c r="DS639">
        <v>632.840692307692</v>
      </c>
      <c r="DT639">
        <v>675.162692307692</v>
      </c>
      <c r="DU639">
        <v>23.6318461538462</v>
      </c>
      <c r="DV639">
        <v>18.2526615384615</v>
      </c>
      <c r="DW639">
        <v>626.559230769231</v>
      </c>
      <c r="DX639">
        <v>23.2988461538462</v>
      </c>
      <c r="DY639">
        <v>500.003615384615</v>
      </c>
      <c r="DZ639">
        <v>89.8845153846154</v>
      </c>
      <c r="EA639">
        <v>0.0353943384615385</v>
      </c>
      <c r="EB639">
        <v>30.1386846153846</v>
      </c>
      <c r="EC639">
        <v>30.0630846153846</v>
      </c>
      <c r="ED639">
        <v>999.9</v>
      </c>
      <c r="EE639">
        <v>0</v>
      </c>
      <c r="EF639">
        <v>0</v>
      </c>
      <c r="EG639">
        <v>9987.63615384615</v>
      </c>
      <c r="EH639">
        <v>0</v>
      </c>
      <c r="EI639">
        <v>11.7404</v>
      </c>
      <c r="EJ639">
        <v>-42.3222153846154</v>
      </c>
      <c r="EK639">
        <v>648.157538461538</v>
      </c>
      <c r="EL639">
        <v>687.716153846154</v>
      </c>
      <c r="EM639">
        <v>5.37918076923077</v>
      </c>
      <c r="EN639">
        <v>675.162692307692</v>
      </c>
      <c r="EO639">
        <v>18.2526615384615</v>
      </c>
      <c r="EP639">
        <v>2.12413538461538</v>
      </c>
      <c r="EQ639">
        <v>1.64063153846154</v>
      </c>
      <c r="ER639">
        <v>18.4013538461538</v>
      </c>
      <c r="ES639">
        <v>14.3457769230769</v>
      </c>
      <c r="ET639">
        <v>2000.01076923077</v>
      </c>
      <c r="EU639">
        <v>0.979994846153846</v>
      </c>
      <c r="EV639">
        <v>0.0200051769230769</v>
      </c>
      <c r="EW639">
        <v>0</v>
      </c>
      <c r="EX639">
        <v>1025.11307692308</v>
      </c>
      <c r="EY639">
        <v>5.00016</v>
      </c>
      <c r="EZ639">
        <v>21171.7307692308</v>
      </c>
      <c r="FA639">
        <v>18234.2769230769</v>
      </c>
      <c r="FB639">
        <v>49.187</v>
      </c>
      <c r="FC639">
        <v>49.5143076923077</v>
      </c>
      <c r="FD639">
        <v>49.5381538461538</v>
      </c>
      <c r="FE639">
        <v>49.187</v>
      </c>
      <c r="FF639">
        <v>50.937</v>
      </c>
      <c r="FG639">
        <v>1955.10076923077</v>
      </c>
      <c r="FH639">
        <v>39.91</v>
      </c>
      <c r="FI639">
        <v>0</v>
      </c>
      <c r="FJ639">
        <v>1758489117.8</v>
      </c>
      <c r="FK639">
        <v>0</v>
      </c>
      <c r="FL639">
        <v>1025.065</v>
      </c>
      <c r="FM639">
        <v>-3.36307691870964</v>
      </c>
      <c r="FN639">
        <v>-28.0512821225579</v>
      </c>
      <c r="FO639">
        <v>21171.0038461538</v>
      </c>
      <c r="FP639">
        <v>15</v>
      </c>
      <c r="FQ639">
        <v>0</v>
      </c>
      <c r="FR639" t="s">
        <v>441</v>
      </c>
      <c r="FS639">
        <v>1747249705.1</v>
      </c>
      <c r="FT639">
        <v>1747249711.1</v>
      </c>
      <c r="FU639">
        <v>0</v>
      </c>
      <c r="FV639">
        <v>0.871</v>
      </c>
      <c r="FW639">
        <v>0.066</v>
      </c>
      <c r="FX639">
        <v>5.486</v>
      </c>
      <c r="FY639">
        <v>0.145</v>
      </c>
      <c r="FZ639">
        <v>420</v>
      </c>
      <c r="GA639">
        <v>16</v>
      </c>
      <c r="GB639">
        <v>0.27</v>
      </c>
      <c r="GC639">
        <v>0.16</v>
      </c>
      <c r="GD639">
        <v>-42.36004</v>
      </c>
      <c r="GE639">
        <v>-0.543527819548868</v>
      </c>
      <c r="GF639">
        <v>0.363533666116358</v>
      </c>
      <c r="GG639">
        <v>0</v>
      </c>
      <c r="GH639">
        <v>1025.19617647059</v>
      </c>
      <c r="GI639">
        <v>-2.30328495080688</v>
      </c>
      <c r="GJ639">
        <v>0.327836174168451</v>
      </c>
      <c r="GK639">
        <v>-1</v>
      </c>
      <c r="GL639">
        <v>5.4107975</v>
      </c>
      <c r="GM639">
        <v>-0.816929774436085</v>
      </c>
      <c r="GN639">
        <v>0.0789285659235616</v>
      </c>
      <c r="GO639">
        <v>0</v>
      </c>
      <c r="GP639">
        <v>0</v>
      </c>
      <c r="GQ639">
        <v>2</v>
      </c>
      <c r="GR639" t="s">
        <v>467</v>
      </c>
      <c r="GS639">
        <v>3.12468</v>
      </c>
      <c r="GT639">
        <v>2.66127</v>
      </c>
      <c r="GU639">
        <v>0.123333</v>
      </c>
      <c r="GV639">
        <v>0.129446</v>
      </c>
      <c r="GW639">
        <v>0.0998447</v>
      </c>
      <c r="GX639">
        <v>0.083707</v>
      </c>
      <c r="GY639">
        <v>22625</v>
      </c>
      <c r="GZ639">
        <v>21234.4</v>
      </c>
      <c r="HA639">
        <v>23079.9</v>
      </c>
      <c r="HB639">
        <v>23750.9</v>
      </c>
      <c r="HC639">
        <v>35414.2</v>
      </c>
      <c r="HD639">
        <v>36030.7</v>
      </c>
      <c r="HE639">
        <v>41615.3</v>
      </c>
      <c r="HF639">
        <v>42359.8</v>
      </c>
      <c r="HG639">
        <v>1.9057</v>
      </c>
      <c r="HH639">
        <v>1.79258</v>
      </c>
      <c r="HI639">
        <v>0.145245</v>
      </c>
      <c r="HJ639">
        <v>0</v>
      </c>
      <c r="HK639">
        <v>27.7106</v>
      </c>
      <c r="HL639">
        <v>999.9</v>
      </c>
      <c r="HM639">
        <v>46.533</v>
      </c>
      <c r="HN639">
        <v>30.504</v>
      </c>
      <c r="HO639">
        <v>22.7022</v>
      </c>
      <c r="HP639">
        <v>54.1615</v>
      </c>
      <c r="HQ639">
        <v>42.8165</v>
      </c>
      <c r="HR639">
        <v>1</v>
      </c>
      <c r="HS639">
        <v>0.0573704</v>
      </c>
      <c r="HT639">
        <v>0.915084</v>
      </c>
      <c r="HU639">
        <v>20.2142</v>
      </c>
      <c r="HV639">
        <v>5.23032</v>
      </c>
      <c r="HW639">
        <v>11.992</v>
      </c>
      <c r="HX639">
        <v>4.9557</v>
      </c>
      <c r="HY639">
        <v>3.30387</v>
      </c>
      <c r="HZ639">
        <v>999.9</v>
      </c>
      <c r="IA639">
        <v>9999</v>
      </c>
      <c r="IB639">
        <v>9999</v>
      </c>
      <c r="IC639">
        <v>9999</v>
      </c>
      <c r="ID639">
        <v>1.86857</v>
      </c>
      <c r="IE639">
        <v>1.86426</v>
      </c>
      <c r="IF639">
        <v>1.8718</v>
      </c>
      <c r="IG639">
        <v>1.86275</v>
      </c>
      <c r="IH639">
        <v>1.86216</v>
      </c>
      <c r="II639">
        <v>1.86859</v>
      </c>
      <c r="IJ639">
        <v>1.85871</v>
      </c>
      <c r="IK639">
        <v>1.86508</v>
      </c>
      <c r="IL639">
        <v>5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6.349</v>
      </c>
      <c r="IZ639">
        <v>0.3323</v>
      </c>
      <c r="JA639">
        <v>4.24591870636989</v>
      </c>
      <c r="JB639">
        <v>0.00406324532283829</v>
      </c>
      <c r="JC639">
        <v>-1.45373754250553e-06</v>
      </c>
      <c r="JD639">
        <v>2.45784242640463e-10</v>
      </c>
      <c r="JE639">
        <v>0.0444475935836347</v>
      </c>
      <c r="JF639">
        <v>0.00491888386651684</v>
      </c>
      <c r="JG639">
        <v>0.000226889049496401</v>
      </c>
      <c r="JH639">
        <v>4.01595507822366e-06</v>
      </c>
      <c r="JI639">
        <v>-0</v>
      </c>
      <c r="JJ639">
        <v>2035</v>
      </c>
      <c r="JK639">
        <v>2</v>
      </c>
      <c r="JL639">
        <v>30</v>
      </c>
      <c r="JM639">
        <v>187323.5</v>
      </c>
      <c r="JN639">
        <v>187323.4</v>
      </c>
      <c r="JO639">
        <v>1.52954</v>
      </c>
      <c r="JP639">
        <v>2.36938</v>
      </c>
      <c r="JQ639">
        <v>1.4978</v>
      </c>
      <c r="JR639">
        <v>2.32788</v>
      </c>
      <c r="JS639">
        <v>1.54419</v>
      </c>
      <c r="JT639">
        <v>2.33032</v>
      </c>
      <c r="JU639">
        <v>36.0347</v>
      </c>
      <c r="JV639">
        <v>24.1225</v>
      </c>
      <c r="JW639">
        <v>18</v>
      </c>
      <c r="JX639">
        <v>547.225</v>
      </c>
      <c r="JY639">
        <v>418.803</v>
      </c>
      <c r="JZ639">
        <v>26.7033</v>
      </c>
      <c r="KA639">
        <v>28.2516</v>
      </c>
      <c r="KB639">
        <v>30.0008</v>
      </c>
      <c r="KC639">
        <v>28.0136</v>
      </c>
      <c r="KD639">
        <v>28.0238</v>
      </c>
      <c r="KE639">
        <v>30.7051</v>
      </c>
      <c r="KF639">
        <v>30.1921</v>
      </c>
      <c r="KG639">
        <v>43.9085</v>
      </c>
      <c r="KH639">
        <v>26.6268</v>
      </c>
      <c r="KI639">
        <v>724.484</v>
      </c>
      <c r="KJ639">
        <v>18.4926</v>
      </c>
      <c r="KK639">
        <v>93.2659</v>
      </c>
      <c r="KL639">
        <v>98.7182</v>
      </c>
    </row>
    <row r="640" spans="1:298">
      <c r="A640">
        <v>624</v>
      </c>
      <c r="B640">
        <v>1758489121.1</v>
      </c>
      <c r="C640">
        <v>19793</v>
      </c>
      <c r="D640" t="s">
        <v>1697</v>
      </c>
      <c r="E640" t="s">
        <v>1698</v>
      </c>
      <c r="F640">
        <v>5</v>
      </c>
      <c r="G640" t="s">
        <v>436</v>
      </c>
      <c r="H640" t="s">
        <v>1610</v>
      </c>
      <c r="I640" t="s">
        <v>438</v>
      </c>
      <c r="J640">
        <v>1758489112.94615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721.8216364329</v>
      </c>
      <c r="AL640">
        <v>689.633121212121</v>
      </c>
      <c r="AM640">
        <v>3.45060259740252</v>
      </c>
      <c r="AN640">
        <v>63.94</v>
      </c>
      <c r="AO640">
        <f>(AQ640 - AP640 + DZ640*1E3/(8.314*(EB640+273.15)) * AS640/DY640 * AR640) * DY640/(100*DM640) * 1000/(1000 - AQ640)</f>
        <v>0</v>
      </c>
      <c r="AP640">
        <v>18.3632438265353</v>
      </c>
      <c r="AQ640">
        <v>23.5953048951049</v>
      </c>
      <c r="AR640">
        <v>-0.000105075766603525</v>
      </c>
      <c r="AS640">
        <v>94.9993966536346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4.8</v>
      </c>
      <c r="DN640">
        <v>0.5</v>
      </c>
      <c r="DO640" t="s">
        <v>440</v>
      </c>
      <c r="DP640">
        <v>2</v>
      </c>
      <c r="DQ640" t="b">
        <v>1</v>
      </c>
      <c r="DR640">
        <v>1758489112.94615</v>
      </c>
      <c r="DS640">
        <v>649.479384615385</v>
      </c>
      <c r="DT640">
        <v>692.171230769231</v>
      </c>
      <c r="DU640">
        <v>23.6149076923077</v>
      </c>
      <c r="DV640">
        <v>18.3084769230769</v>
      </c>
      <c r="DW640">
        <v>643.156307692308</v>
      </c>
      <c r="DX640">
        <v>23.2822692307692</v>
      </c>
      <c r="DY640">
        <v>499.995230769231</v>
      </c>
      <c r="DZ640">
        <v>89.8840923076923</v>
      </c>
      <c r="EA640">
        <v>0.0354123076923077</v>
      </c>
      <c r="EB640">
        <v>30.1373538461538</v>
      </c>
      <c r="EC640">
        <v>30.0730230769231</v>
      </c>
      <c r="ED640">
        <v>999.9</v>
      </c>
      <c r="EE640">
        <v>0</v>
      </c>
      <c r="EF640">
        <v>0</v>
      </c>
      <c r="EG640">
        <v>9997.21461538461</v>
      </c>
      <c r="EH640">
        <v>0</v>
      </c>
      <c r="EI640">
        <v>11.7404</v>
      </c>
      <c r="EJ640">
        <v>-42.6918692307692</v>
      </c>
      <c r="EK640">
        <v>665.187461538462</v>
      </c>
      <c r="EL640">
        <v>705.081076923077</v>
      </c>
      <c r="EM640">
        <v>5.30642384615385</v>
      </c>
      <c r="EN640">
        <v>692.171230769231</v>
      </c>
      <c r="EO640">
        <v>18.3084769230769</v>
      </c>
      <c r="EP640">
        <v>2.12260384615385</v>
      </c>
      <c r="EQ640">
        <v>1.64564153846154</v>
      </c>
      <c r="ER640">
        <v>18.3898461538462</v>
      </c>
      <c r="ES640">
        <v>14.3928846153846</v>
      </c>
      <c r="ET640">
        <v>2000.00461538462</v>
      </c>
      <c r="EU640">
        <v>0.979994846153846</v>
      </c>
      <c r="EV640">
        <v>0.0200051769230769</v>
      </c>
      <c r="EW640">
        <v>0</v>
      </c>
      <c r="EX640">
        <v>1024.93769230769</v>
      </c>
      <c r="EY640">
        <v>5.00016</v>
      </c>
      <c r="EZ640">
        <v>21169.5</v>
      </c>
      <c r="FA640">
        <v>18234.2153846154</v>
      </c>
      <c r="FB640">
        <v>49.187</v>
      </c>
      <c r="FC640">
        <v>49.5238461538462</v>
      </c>
      <c r="FD640">
        <v>49.5381538461539</v>
      </c>
      <c r="FE640">
        <v>49.187</v>
      </c>
      <c r="FF640">
        <v>50.9418461538462</v>
      </c>
      <c r="FG640">
        <v>1955.09461538462</v>
      </c>
      <c r="FH640">
        <v>39.91</v>
      </c>
      <c r="FI640">
        <v>0</v>
      </c>
      <c r="FJ640">
        <v>1758489122.6</v>
      </c>
      <c r="FK640">
        <v>0</v>
      </c>
      <c r="FL640">
        <v>1024.93307692308</v>
      </c>
      <c r="FM640">
        <v>-1.57128204744634</v>
      </c>
      <c r="FN640">
        <v>-22.2119659095512</v>
      </c>
      <c r="FO640">
        <v>21169.0730769231</v>
      </c>
      <c r="FP640">
        <v>15</v>
      </c>
      <c r="FQ640">
        <v>0</v>
      </c>
      <c r="FR640" t="s">
        <v>441</v>
      </c>
      <c r="FS640">
        <v>1747249705.1</v>
      </c>
      <c r="FT640">
        <v>1747249711.1</v>
      </c>
      <c r="FU640">
        <v>0</v>
      </c>
      <c r="FV640">
        <v>0.871</v>
      </c>
      <c r="FW640">
        <v>0.066</v>
      </c>
      <c r="FX640">
        <v>5.486</v>
      </c>
      <c r="FY640">
        <v>0.145</v>
      </c>
      <c r="FZ640">
        <v>420</v>
      </c>
      <c r="GA640">
        <v>16</v>
      </c>
      <c r="GB640">
        <v>0.27</v>
      </c>
      <c r="GC640">
        <v>0.16</v>
      </c>
      <c r="GD640">
        <v>-42.5006380952381</v>
      </c>
      <c r="GE640">
        <v>-3.21749610389613</v>
      </c>
      <c r="GF640">
        <v>0.469780931190972</v>
      </c>
      <c r="GG640">
        <v>0</v>
      </c>
      <c r="GH640">
        <v>1025.05176470588</v>
      </c>
      <c r="GI640">
        <v>-2.31504965005532</v>
      </c>
      <c r="GJ640">
        <v>0.342683790002949</v>
      </c>
      <c r="GK640">
        <v>-1</v>
      </c>
      <c r="GL640">
        <v>5.34549</v>
      </c>
      <c r="GM640">
        <v>-0.873167532467526</v>
      </c>
      <c r="GN640">
        <v>0.0886028631699041</v>
      </c>
      <c r="GO640">
        <v>0</v>
      </c>
      <c r="GP640">
        <v>0</v>
      </c>
      <c r="GQ640">
        <v>2</v>
      </c>
      <c r="GR640" t="s">
        <v>467</v>
      </c>
      <c r="GS640">
        <v>3.12486</v>
      </c>
      <c r="GT640">
        <v>2.66127</v>
      </c>
      <c r="GU640">
        <v>0.125533</v>
      </c>
      <c r="GV640">
        <v>0.131533</v>
      </c>
      <c r="GW640">
        <v>0.0998025</v>
      </c>
      <c r="GX640">
        <v>0.0839023</v>
      </c>
      <c r="GY640">
        <v>22568.2</v>
      </c>
      <c r="GZ640">
        <v>21183.2</v>
      </c>
      <c r="HA640">
        <v>23079.9</v>
      </c>
      <c r="HB640">
        <v>23750.6</v>
      </c>
      <c r="HC640">
        <v>35416</v>
      </c>
      <c r="HD640">
        <v>36022.6</v>
      </c>
      <c r="HE640">
        <v>41615.2</v>
      </c>
      <c r="HF640">
        <v>42359.2</v>
      </c>
      <c r="HG640">
        <v>1.90583</v>
      </c>
      <c r="HH640">
        <v>1.79228</v>
      </c>
      <c r="HI640">
        <v>0.144113</v>
      </c>
      <c r="HJ640">
        <v>0</v>
      </c>
      <c r="HK640">
        <v>27.7106</v>
      </c>
      <c r="HL640">
        <v>999.9</v>
      </c>
      <c r="HM640">
        <v>46.533</v>
      </c>
      <c r="HN640">
        <v>30.504</v>
      </c>
      <c r="HO640">
        <v>22.7024</v>
      </c>
      <c r="HP640">
        <v>54.0515</v>
      </c>
      <c r="HQ640">
        <v>42.8926</v>
      </c>
      <c r="HR640">
        <v>1</v>
      </c>
      <c r="HS640">
        <v>0.0577998</v>
      </c>
      <c r="HT640">
        <v>1.00365</v>
      </c>
      <c r="HU640">
        <v>20.2137</v>
      </c>
      <c r="HV640">
        <v>5.23017</v>
      </c>
      <c r="HW640">
        <v>11.992</v>
      </c>
      <c r="HX640">
        <v>4.9557</v>
      </c>
      <c r="HY640">
        <v>3.30395</v>
      </c>
      <c r="HZ640">
        <v>999.9</v>
      </c>
      <c r="IA640">
        <v>9999</v>
      </c>
      <c r="IB640">
        <v>9999</v>
      </c>
      <c r="IC640">
        <v>9999</v>
      </c>
      <c r="ID640">
        <v>1.86858</v>
      </c>
      <c r="IE640">
        <v>1.86427</v>
      </c>
      <c r="IF640">
        <v>1.8718</v>
      </c>
      <c r="IG640">
        <v>1.86277</v>
      </c>
      <c r="IH640">
        <v>1.86215</v>
      </c>
      <c r="II640">
        <v>1.86859</v>
      </c>
      <c r="IJ640">
        <v>1.85875</v>
      </c>
      <c r="IK640">
        <v>1.86509</v>
      </c>
      <c r="IL640">
        <v>5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6.39</v>
      </c>
      <c r="IZ640">
        <v>0.3321</v>
      </c>
      <c r="JA640">
        <v>4.24591870636989</v>
      </c>
      <c r="JB640">
        <v>0.00406324532283829</v>
      </c>
      <c r="JC640">
        <v>-1.45373754250553e-06</v>
      </c>
      <c r="JD640">
        <v>2.45784242640463e-10</v>
      </c>
      <c r="JE640">
        <v>0.0444475935836347</v>
      </c>
      <c r="JF640">
        <v>0.00491888386651684</v>
      </c>
      <c r="JG640">
        <v>0.000226889049496401</v>
      </c>
      <c r="JH640">
        <v>4.01595507822366e-06</v>
      </c>
      <c r="JI640">
        <v>-0</v>
      </c>
      <c r="JJ640">
        <v>2035</v>
      </c>
      <c r="JK640">
        <v>2</v>
      </c>
      <c r="JL640">
        <v>30</v>
      </c>
      <c r="JM640">
        <v>187323.6</v>
      </c>
      <c r="JN640">
        <v>187323.5</v>
      </c>
      <c r="JO640">
        <v>1.55518</v>
      </c>
      <c r="JP640">
        <v>2.37915</v>
      </c>
      <c r="JQ640">
        <v>1.4978</v>
      </c>
      <c r="JR640">
        <v>2.32788</v>
      </c>
      <c r="JS640">
        <v>1.54419</v>
      </c>
      <c r="JT640">
        <v>2.30591</v>
      </c>
      <c r="JU640">
        <v>36.0347</v>
      </c>
      <c r="JV640">
        <v>24.1138</v>
      </c>
      <c r="JW640">
        <v>18</v>
      </c>
      <c r="JX640">
        <v>547.352</v>
      </c>
      <c r="JY640">
        <v>418.664</v>
      </c>
      <c r="JZ640">
        <v>26.6238</v>
      </c>
      <c r="KA640">
        <v>28.2565</v>
      </c>
      <c r="KB640">
        <v>30.0006</v>
      </c>
      <c r="KC640">
        <v>28.0189</v>
      </c>
      <c r="KD640">
        <v>28.0285</v>
      </c>
      <c r="KE640">
        <v>31.2172</v>
      </c>
      <c r="KF640">
        <v>29.5904</v>
      </c>
      <c r="KG640">
        <v>43.9085</v>
      </c>
      <c r="KH640">
        <v>26.5511</v>
      </c>
      <c r="KI640">
        <v>737.924</v>
      </c>
      <c r="KJ640">
        <v>18.5693</v>
      </c>
      <c r="KK640">
        <v>93.2658</v>
      </c>
      <c r="KL640">
        <v>98.7167</v>
      </c>
    </row>
    <row r="641" spans="1:298">
      <c r="A641">
        <v>625</v>
      </c>
      <c r="B641">
        <v>1758489126.1</v>
      </c>
      <c r="C641">
        <v>19798</v>
      </c>
      <c r="D641" t="s">
        <v>1699</v>
      </c>
      <c r="E641" t="s">
        <v>1700</v>
      </c>
      <c r="F641">
        <v>5</v>
      </c>
      <c r="G641" t="s">
        <v>436</v>
      </c>
      <c r="H641" t="s">
        <v>1610</v>
      </c>
      <c r="I641" t="s">
        <v>438</v>
      </c>
      <c r="J641">
        <v>1758489117.94615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737.992018625108</v>
      </c>
      <c r="AL641">
        <v>706.275993939394</v>
      </c>
      <c r="AM641">
        <v>3.28233939393921</v>
      </c>
      <c r="AN641">
        <v>63.94</v>
      </c>
      <c r="AO641">
        <f>(AQ641 - AP641 + DZ641*1E3/(8.314*(EB641+273.15)) * AS641/DY641 * AR641) * DY641/(100*DM641) * 1000/(1000 - AQ641)</f>
        <v>0</v>
      </c>
      <c r="AP641">
        <v>18.4198189102346</v>
      </c>
      <c r="AQ641">
        <v>23.5668580419581</v>
      </c>
      <c r="AR641">
        <v>-0.000178281473308098</v>
      </c>
      <c r="AS641">
        <v>94.9993966536346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4.8</v>
      </c>
      <c r="DN641">
        <v>0.5</v>
      </c>
      <c r="DO641" t="s">
        <v>440</v>
      </c>
      <c r="DP641">
        <v>2</v>
      </c>
      <c r="DQ641" t="b">
        <v>1</v>
      </c>
      <c r="DR641">
        <v>1758489117.94615</v>
      </c>
      <c r="DS641">
        <v>666.118769230769</v>
      </c>
      <c r="DT641">
        <v>708.523</v>
      </c>
      <c r="DU641">
        <v>23.5964</v>
      </c>
      <c r="DV641">
        <v>18.3697769230769</v>
      </c>
      <c r="DW641">
        <v>659.754692307692</v>
      </c>
      <c r="DX641">
        <v>23.2641461538462</v>
      </c>
      <c r="DY641">
        <v>499.990538461539</v>
      </c>
      <c r="DZ641">
        <v>89.8839153846154</v>
      </c>
      <c r="EA641">
        <v>0.0354691307692308</v>
      </c>
      <c r="EB641">
        <v>30.1353846153846</v>
      </c>
      <c r="EC641">
        <v>30.0743615384615</v>
      </c>
      <c r="ED641">
        <v>999.9</v>
      </c>
      <c r="EE641">
        <v>0</v>
      </c>
      <c r="EF641">
        <v>0</v>
      </c>
      <c r="EG641">
        <v>10012.1730769231</v>
      </c>
      <c r="EH641">
        <v>0</v>
      </c>
      <c r="EI641">
        <v>11.7404</v>
      </c>
      <c r="EJ641">
        <v>-42.4039769230769</v>
      </c>
      <c r="EK641">
        <v>682.216384615385</v>
      </c>
      <c r="EL641">
        <v>721.782692307692</v>
      </c>
      <c r="EM641">
        <v>5.22660615384615</v>
      </c>
      <c r="EN641">
        <v>708.523</v>
      </c>
      <c r="EO641">
        <v>18.3697769230769</v>
      </c>
      <c r="EP641">
        <v>2.12093692307692</v>
      </c>
      <c r="EQ641">
        <v>1.65114923076923</v>
      </c>
      <c r="ER641">
        <v>18.3773</v>
      </c>
      <c r="ES641">
        <v>14.4445538461538</v>
      </c>
      <c r="ET641">
        <v>2000.00076923077</v>
      </c>
      <c r="EU641">
        <v>0.979994846153846</v>
      </c>
      <c r="EV641">
        <v>0.0200051615384615</v>
      </c>
      <c r="EW641">
        <v>0</v>
      </c>
      <c r="EX641">
        <v>1024.74461538462</v>
      </c>
      <c r="EY641">
        <v>5.00016</v>
      </c>
      <c r="EZ641">
        <v>21167.2230769231</v>
      </c>
      <c r="FA641">
        <v>18234.1769230769</v>
      </c>
      <c r="FB641">
        <v>49.187</v>
      </c>
      <c r="FC641">
        <v>49.5429230769231</v>
      </c>
      <c r="FD641">
        <v>49.5524615384615</v>
      </c>
      <c r="FE641">
        <v>49.187</v>
      </c>
      <c r="FF641">
        <v>50.9466923076923</v>
      </c>
      <c r="FG641">
        <v>1955.09076923077</v>
      </c>
      <c r="FH641">
        <v>39.91</v>
      </c>
      <c r="FI641">
        <v>0</v>
      </c>
      <c r="FJ641">
        <v>1758489127.4</v>
      </c>
      <c r="FK641">
        <v>0</v>
      </c>
      <c r="FL641">
        <v>1024.76461538462</v>
      </c>
      <c r="FM641">
        <v>-1.33128204546251</v>
      </c>
      <c r="FN641">
        <v>-25.2512821989287</v>
      </c>
      <c r="FO641">
        <v>21166.7846153846</v>
      </c>
      <c r="FP641">
        <v>15</v>
      </c>
      <c r="FQ641">
        <v>0</v>
      </c>
      <c r="FR641" t="s">
        <v>441</v>
      </c>
      <c r="FS641">
        <v>1747249705.1</v>
      </c>
      <c r="FT641">
        <v>1747249711.1</v>
      </c>
      <c r="FU641">
        <v>0</v>
      </c>
      <c r="FV641">
        <v>0.871</v>
      </c>
      <c r="FW641">
        <v>0.066</v>
      </c>
      <c r="FX641">
        <v>5.486</v>
      </c>
      <c r="FY641">
        <v>0.145</v>
      </c>
      <c r="FZ641">
        <v>420</v>
      </c>
      <c r="GA641">
        <v>16</v>
      </c>
      <c r="GB641">
        <v>0.27</v>
      </c>
      <c r="GC641">
        <v>0.16</v>
      </c>
      <c r="GD641">
        <v>-42.51589</v>
      </c>
      <c r="GE641">
        <v>2.07732631578946</v>
      </c>
      <c r="GF641">
        <v>0.516523273338191</v>
      </c>
      <c r="GG641">
        <v>0</v>
      </c>
      <c r="GH641">
        <v>1024.86323529412</v>
      </c>
      <c r="GI641">
        <v>-1.48831168579524</v>
      </c>
      <c r="GJ641">
        <v>0.303399567530761</v>
      </c>
      <c r="GK641">
        <v>-1</v>
      </c>
      <c r="GL641">
        <v>5.264675</v>
      </c>
      <c r="GM641">
        <v>-0.956529924812026</v>
      </c>
      <c r="GN641">
        <v>0.0919900160071733</v>
      </c>
      <c r="GO641">
        <v>0</v>
      </c>
      <c r="GP641">
        <v>0</v>
      </c>
      <c r="GQ641">
        <v>2</v>
      </c>
      <c r="GR641" t="s">
        <v>467</v>
      </c>
      <c r="GS641">
        <v>3.12485</v>
      </c>
      <c r="GT641">
        <v>2.6611</v>
      </c>
      <c r="GU641">
        <v>0.127587</v>
      </c>
      <c r="GV641">
        <v>0.133297</v>
      </c>
      <c r="GW641">
        <v>0.0997301</v>
      </c>
      <c r="GX641">
        <v>0.0841303</v>
      </c>
      <c r="GY641">
        <v>22514.7</v>
      </c>
      <c r="GZ641">
        <v>21140</v>
      </c>
      <c r="HA641">
        <v>23079.4</v>
      </c>
      <c r="HB641">
        <v>23750.5</v>
      </c>
      <c r="HC641">
        <v>35418.9</v>
      </c>
      <c r="HD641">
        <v>36013.4</v>
      </c>
      <c r="HE641">
        <v>41615</v>
      </c>
      <c r="HF641">
        <v>42358.7</v>
      </c>
      <c r="HG641">
        <v>1.9055</v>
      </c>
      <c r="HH641">
        <v>1.7925</v>
      </c>
      <c r="HI641">
        <v>0.145838</v>
      </c>
      <c r="HJ641">
        <v>0</v>
      </c>
      <c r="HK641">
        <v>27.7088</v>
      </c>
      <c r="HL641">
        <v>999.9</v>
      </c>
      <c r="HM641">
        <v>46.533</v>
      </c>
      <c r="HN641">
        <v>30.524</v>
      </c>
      <c r="HO641">
        <v>22.7288</v>
      </c>
      <c r="HP641">
        <v>54.3315</v>
      </c>
      <c r="HQ641">
        <v>42.7484</v>
      </c>
      <c r="HR641">
        <v>1</v>
      </c>
      <c r="HS641">
        <v>0.0583206</v>
      </c>
      <c r="HT641">
        <v>1.0616</v>
      </c>
      <c r="HU641">
        <v>20.2131</v>
      </c>
      <c r="HV641">
        <v>5.23032</v>
      </c>
      <c r="HW641">
        <v>11.992</v>
      </c>
      <c r="HX641">
        <v>4.95575</v>
      </c>
      <c r="HY641">
        <v>3.30398</v>
      </c>
      <c r="HZ641">
        <v>999.9</v>
      </c>
      <c r="IA641">
        <v>9999</v>
      </c>
      <c r="IB641">
        <v>9999</v>
      </c>
      <c r="IC641">
        <v>9999</v>
      </c>
      <c r="ID641">
        <v>1.86858</v>
      </c>
      <c r="IE641">
        <v>1.86427</v>
      </c>
      <c r="IF641">
        <v>1.87181</v>
      </c>
      <c r="IG641">
        <v>1.86276</v>
      </c>
      <c r="IH641">
        <v>1.86218</v>
      </c>
      <c r="II641">
        <v>1.86859</v>
      </c>
      <c r="IJ641">
        <v>1.85878</v>
      </c>
      <c r="IK641">
        <v>1.86509</v>
      </c>
      <c r="IL641">
        <v>5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6.429</v>
      </c>
      <c r="IZ641">
        <v>0.3316</v>
      </c>
      <c r="JA641">
        <v>4.24591870636989</v>
      </c>
      <c r="JB641">
        <v>0.00406324532283829</v>
      </c>
      <c r="JC641">
        <v>-1.45373754250553e-06</v>
      </c>
      <c r="JD641">
        <v>2.45784242640463e-10</v>
      </c>
      <c r="JE641">
        <v>0.0444475935836347</v>
      </c>
      <c r="JF641">
        <v>0.00491888386651684</v>
      </c>
      <c r="JG641">
        <v>0.000226889049496401</v>
      </c>
      <c r="JH641">
        <v>4.01595507822366e-06</v>
      </c>
      <c r="JI641">
        <v>-0</v>
      </c>
      <c r="JJ641">
        <v>2035</v>
      </c>
      <c r="JK641">
        <v>2</v>
      </c>
      <c r="JL641">
        <v>30</v>
      </c>
      <c r="JM641">
        <v>187323.7</v>
      </c>
      <c r="JN641">
        <v>187323.6</v>
      </c>
      <c r="JO641">
        <v>1.58203</v>
      </c>
      <c r="JP641">
        <v>2.36084</v>
      </c>
      <c r="JQ641">
        <v>1.4978</v>
      </c>
      <c r="JR641">
        <v>2.32666</v>
      </c>
      <c r="JS641">
        <v>1.54419</v>
      </c>
      <c r="JT641">
        <v>2.35107</v>
      </c>
      <c r="JU641">
        <v>36.0347</v>
      </c>
      <c r="JV641">
        <v>24.1225</v>
      </c>
      <c r="JW641">
        <v>18</v>
      </c>
      <c r="JX641">
        <v>547.185</v>
      </c>
      <c r="JY641">
        <v>418.828</v>
      </c>
      <c r="JZ641">
        <v>26.5433</v>
      </c>
      <c r="KA641">
        <v>28.2613</v>
      </c>
      <c r="KB641">
        <v>30.0004</v>
      </c>
      <c r="KC641">
        <v>28.0242</v>
      </c>
      <c r="KD641">
        <v>28.0332</v>
      </c>
      <c r="KE641">
        <v>31.8429</v>
      </c>
      <c r="KF641">
        <v>29.3173</v>
      </c>
      <c r="KG641">
        <v>43.9085</v>
      </c>
      <c r="KH641">
        <v>26.479</v>
      </c>
      <c r="KI641">
        <v>758.285</v>
      </c>
      <c r="KJ641">
        <v>18.6478</v>
      </c>
      <c r="KK641">
        <v>93.2646</v>
      </c>
      <c r="KL641">
        <v>98.7159</v>
      </c>
    </row>
    <row r="642" spans="1:298">
      <c r="A642">
        <v>626</v>
      </c>
      <c r="B642">
        <v>1758489131.1</v>
      </c>
      <c r="C642">
        <v>19803</v>
      </c>
      <c r="D642" t="s">
        <v>1701</v>
      </c>
      <c r="E642" t="s">
        <v>1702</v>
      </c>
      <c r="F642">
        <v>5</v>
      </c>
      <c r="G642" t="s">
        <v>436</v>
      </c>
      <c r="H642" t="s">
        <v>1610</v>
      </c>
      <c r="I642" t="s">
        <v>438</v>
      </c>
      <c r="J642">
        <v>1758489122.94615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753.086346323809</v>
      </c>
      <c r="AL642">
        <v>721.955939393939</v>
      </c>
      <c r="AM642">
        <v>3.1298748917748</v>
      </c>
      <c r="AN642">
        <v>63.94</v>
      </c>
      <c r="AO642">
        <f>(AQ642 - AP642 + DZ642*1E3/(8.314*(EB642+273.15)) * AS642/DY642 * AR642) * DY642/(100*DM642) * 1000/(1000 - AQ642)</f>
        <v>0</v>
      </c>
      <c r="AP642">
        <v>18.4933382205285</v>
      </c>
      <c r="AQ642">
        <v>23.5491265734266</v>
      </c>
      <c r="AR642">
        <v>-0.000165120550876446</v>
      </c>
      <c r="AS642">
        <v>94.9993966536346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4.8</v>
      </c>
      <c r="DN642">
        <v>0.5</v>
      </c>
      <c r="DO642" t="s">
        <v>440</v>
      </c>
      <c r="DP642">
        <v>2</v>
      </c>
      <c r="DQ642" t="b">
        <v>1</v>
      </c>
      <c r="DR642">
        <v>1758489122.94615</v>
      </c>
      <c r="DS642">
        <v>682.357615384615</v>
      </c>
      <c r="DT642">
        <v>724.572230769231</v>
      </c>
      <c r="DU642">
        <v>23.5781153846154</v>
      </c>
      <c r="DV642">
        <v>18.4365076923077</v>
      </c>
      <c r="DW642">
        <v>675.953846153846</v>
      </c>
      <c r="DX642">
        <v>23.2462538461538</v>
      </c>
      <c r="DY642">
        <v>500.010230769231</v>
      </c>
      <c r="DZ642">
        <v>89.8839461538462</v>
      </c>
      <c r="EA642">
        <v>0.0355528</v>
      </c>
      <c r="EB642">
        <v>30.1327769230769</v>
      </c>
      <c r="EC642">
        <v>30.0792153846154</v>
      </c>
      <c r="ED642">
        <v>999.9</v>
      </c>
      <c r="EE642">
        <v>0</v>
      </c>
      <c r="EF642">
        <v>0</v>
      </c>
      <c r="EG642">
        <v>10011.3138461538</v>
      </c>
      <c r="EH642">
        <v>0</v>
      </c>
      <c r="EI642">
        <v>11.7404</v>
      </c>
      <c r="EJ642">
        <v>-42.2143923076923</v>
      </c>
      <c r="EK642">
        <v>698.834615384615</v>
      </c>
      <c r="EL642">
        <v>738.182538461538</v>
      </c>
      <c r="EM642">
        <v>5.14157846153846</v>
      </c>
      <c r="EN642">
        <v>724.572230769231</v>
      </c>
      <c r="EO642">
        <v>18.4365076923077</v>
      </c>
      <c r="EP642">
        <v>2.11929384615385</v>
      </c>
      <c r="EQ642">
        <v>1.65714769230769</v>
      </c>
      <c r="ER642">
        <v>18.3649307692308</v>
      </c>
      <c r="ES642">
        <v>14.5006615384615</v>
      </c>
      <c r="ET642">
        <v>1999.95</v>
      </c>
      <c r="EU642">
        <v>0.979994384615385</v>
      </c>
      <c r="EV642">
        <v>0.0200055846153846</v>
      </c>
      <c r="EW642">
        <v>0</v>
      </c>
      <c r="EX642">
        <v>1024.56769230769</v>
      </c>
      <c r="EY642">
        <v>5.00016</v>
      </c>
      <c r="EZ642">
        <v>21164.8615384615</v>
      </c>
      <c r="FA642">
        <v>18233.7076923077</v>
      </c>
      <c r="FB642">
        <v>49.187</v>
      </c>
      <c r="FC642">
        <v>49.5524615384615</v>
      </c>
      <c r="FD642">
        <v>49.5572307692308</v>
      </c>
      <c r="FE642">
        <v>49.187</v>
      </c>
      <c r="FF642">
        <v>50.9660769230769</v>
      </c>
      <c r="FG642">
        <v>1955.04</v>
      </c>
      <c r="FH642">
        <v>39.91</v>
      </c>
      <c r="FI642">
        <v>0</v>
      </c>
      <c r="FJ642">
        <v>1758489132.8</v>
      </c>
      <c r="FK642">
        <v>0</v>
      </c>
      <c r="FL642">
        <v>1024.6112</v>
      </c>
      <c r="FM642">
        <v>-2.79307693522153</v>
      </c>
      <c r="FN642">
        <v>-28.1846155942259</v>
      </c>
      <c r="FO642">
        <v>21164.5</v>
      </c>
      <c r="FP642">
        <v>15</v>
      </c>
      <c r="FQ642">
        <v>0</v>
      </c>
      <c r="FR642" t="s">
        <v>441</v>
      </c>
      <c r="FS642">
        <v>1747249705.1</v>
      </c>
      <c r="FT642">
        <v>1747249711.1</v>
      </c>
      <c r="FU642">
        <v>0</v>
      </c>
      <c r="FV642">
        <v>0.871</v>
      </c>
      <c r="FW642">
        <v>0.066</v>
      </c>
      <c r="FX642">
        <v>5.486</v>
      </c>
      <c r="FY642">
        <v>0.145</v>
      </c>
      <c r="FZ642">
        <v>420</v>
      </c>
      <c r="GA642">
        <v>16</v>
      </c>
      <c r="GB642">
        <v>0.27</v>
      </c>
      <c r="GC642">
        <v>0.16</v>
      </c>
      <c r="GD642">
        <v>-42.2317904761905</v>
      </c>
      <c r="GE642">
        <v>3.68205974025967</v>
      </c>
      <c r="GF642">
        <v>0.709234696801694</v>
      </c>
      <c r="GG642">
        <v>0</v>
      </c>
      <c r="GH642">
        <v>1024.67911764706</v>
      </c>
      <c r="GI642">
        <v>-1.79236057816522</v>
      </c>
      <c r="GJ642">
        <v>0.313869283835882</v>
      </c>
      <c r="GK642">
        <v>-1</v>
      </c>
      <c r="GL642">
        <v>5.1883980952381</v>
      </c>
      <c r="GM642">
        <v>-1.00530311688311</v>
      </c>
      <c r="GN642">
        <v>0.101652778268502</v>
      </c>
      <c r="GO642">
        <v>0</v>
      </c>
      <c r="GP642">
        <v>0</v>
      </c>
      <c r="GQ642">
        <v>2</v>
      </c>
      <c r="GR642" t="s">
        <v>467</v>
      </c>
      <c r="GS642">
        <v>3.12478</v>
      </c>
      <c r="GT642">
        <v>2.66111</v>
      </c>
      <c r="GU642">
        <v>0.129565</v>
      </c>
      <c r="GV642">
        <v>0.135476</v>
      </c>
      <c r="GW642">
        <v>0.0996699</v>
      </c>
      <c r="GX642">
        <v>0.0843693</v>
      </c>
      <c r="GY642">
        <v>22463.7</v>
      </c>
      <c r="GZ642">
        <v>21086.5</v>
      </c>
      <c r="HA642">
        <v>23079.4</v>
      </c>
      <c r="HB642">
        <v>23750.1</v>
      </c>
      <c r="HC642">
        <v>35421.2</v>
      </c>
      <c r="HD642">
        <v>36003.6</v>
      </c>
      <c r="HE642">
        <v>41614.8</v>
      </c>
      <c r="HF642">
        <v>42358.1</v>
      </c>
      <c r="HG642">
        <v>1.90537</v>
      </c>
      <c r="HH642">
        <v>1.79235</v>
      </c>
      <c r="HI642">
        <v>0.14589</v>
      </c>
      <c r="HJ642">
        <v>0</v>
      </c>
      <c r="HK642">
        <v>27.7077</v>
      </c>
      <c r="HL642">
        <v>999.9</v>
      </c>
      <c r="HM642">
        <v>46.533</v>
      </c>
      <c r="HN642">
        <v>30.524</v>
      </c>
      <c r="HO642">
        <v>22.7277</v>
      </c>
      <c r="HP642">
        <v>53.7715</v>
      </c>
      <c r="HQ642">
        <v>42.8966</v>
      </c>
      <c r="HR642">
        <v>1</v>
      </c>
      <c r="HS642">
        <v>0.0586128</v>
      </c>
      <c r="HT642">
        <v>1.12029</v>
      </c>
      <c r="HU642">
        <v>20.2128</v>
      </c>
      <c r="HV642">
        <v>5.23316</v>
      </c>
      <c r="HW642">
        <v>11.992</v>
      </c>
      <c r="HX642">
        <v>4.9558</v>
      </c>
      <c r="HY642">
        <v>3.304</v>
      </c>
      <c r="HZ642">
        <v>999.9</v>
      </c>
      <c r="IA642">
        <v>9999</v>
      </c>
      <c r="IB642">
        <v>9999</v>
      </c>
      <c r="IC642">
        <v>9999</v>
      </c>
      <c r="ID642">
        <v>1.86859</v>
      </c>
      <c r="IE642">
        <v>1.86429</v>
      </c>
      <c r="IF642">
        <v>1.87181</v>
      </c>
      <c r="IG642">
        <v>1.86278</v>
      </c>
      <c r="IH642">
        <v>1.86218</v>
      </c>
      <c r="II642">
        <v>1.86859</v>
      </c>
      <c r="IJ642">
        <v>1.85879</v>
      </c>
      <c r="IK642">
        <v>1.86509</v>
      </c>
      <c r="IL642">
        <v>5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6.466</v>
      </c>
      <c r="IZ642">
        <v>0.3312</v>
      </c>
      <c r="JA642">
        <v>4.24591870636989</v>
      </c>
      <c r="JB642">
        <v>0.00406324532283829</v>
      </c>
      <c r="JC642">
        <v>-1.45373754250553e-06</v>
      </c>
      <c r="JD642">
        <v>2.45784242640463e-10</v>
      </c>
      <c r="JE642">
        <v>0.0444475935836347</v>
      </c>
      <c r="JF642">
        <v>0.00491888386651684</v>
      </c>
      <c r="JG642">
        <v>0.000226889049496401</v>
      </c>
      <c r="JH642">
        <v>4.01595507822366e-06</v>
      </c>
      <c r="JI642">
        <v>-0</v>
      </c>
      <c r="JJ642">
        <v>2035</v>
      </c>
      <c r="JK642">
        <v>2</v>
      </c>
      <c r="JL642">
        <v>30</v>
      </c>
      <c r="JM642">
        <v>187323.8</v>
      </c>
      <c r="JN642">
        <v>187323.7</v>
      </c>
      <c r="JO642">
        <v>1.61621</v>
      </c>
      <c r="JP642">
        <v>2.37671</v>
      </c>
      <c r="JQ642">
        <v>1.49902</v>
      </c>
      <c r="JR642">
        <v>2.32666</v>
      </c>
      <c r="JS642">
        <v>1.54419</v>
      </c>
      <c r="JT642">
        <v>2.27539</v>
      </c>
      <c r="JU642">
        <v>36.0347</v>
      </c>
      <c r="JV642">
        <v>24.1138</v>
      </c>
      <c r="JW642">
        <v>18</v>
      </c>
      <c r="JX642">
        <v>547.145</v>
      </c>
      <c r="JY642">
        <v>418.776</v>
      </c>
      <c r="JZ642">
        <v>26.4674</v>
      </c>
      <c r="KA642">
        <v>28.2667</v>
      </c>
      <c r="KB642">
        <v>30.0005</v>
      </c>
      <c r="KC642">
        <v>28.0289</v>
      </c>
      <c r="KD642">
        <v>28.038</v>
      </c>
      <c r="KE642">
        <v>32.4265</v>
      </c>
      <c r="KF642">
        <v>28.7268</v>
      </c>
      <c r="KG642">
        <v>43.9085</v>
      </c>
      <c r="KH642">
        <v>26.3921</v>
      </c>
      <c r="KI642">
        <v>771.844</v>
      </c>
      <c r="KJ642">
        <v>18.7394</v>
      </c>
      <c r="KK642">
        <v>93.2645</v>
      </c>
      <c r="KL642">
        <v>98.7143</v>
      </c>
    </row>
    <row r="643" spans="1:298">
      <c r="A643">
        <v>627</v>
      </c>
      <c r="B643">
        <v>1758489136.1</v>
      </c>
      <c r="C643">
        <v>19808</v>
      </c>
      <c r="D643" t="s">
        <v>1703</v>
      </c>
      <c r="E643" t="s">
        <v>1704</v>
      </c>
      <c r="F643">
        <v>5</v>
      </c>
      <c r="G643" t="s">
        <v>436</v>
      </c>
      <c r="H643" t="s">
        <v>1610</v>
      </c>
      <c r="I643" t="s">
        <v>438</v>
      </c>
      <c r="J643">
        <v>1758489127.94615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771.413250753247</v>
      </c>
      <c r="AL643">
        <v>738.973387878788</v>
      </c>
      <c r="AM643">
        <v>3.4275406926407</v>
      </c>
      <c r="AN643">
        <v>63.94</v>
      </c>
      <c r="AO643">
        <f>(AQ643 - AP643 + DZ643*1E3/(8.314*(EB643+273.15)) * AS643/DY643 * AR643) * DY643/(100*DM643) * 1000/(1000 - AQ643)</f>
        <v>0</v>
      </c>
      <c r="AP643">
        <v>18.5660467684292</v>
      </c>
      <c r="AQ643">
        <v>23.5298510489511</v>
      </c>
      <c r="AR643">
        <v>-0.000142837344032854</v>
      </c>
      <c r="AS643">
        <v>94.9993966536346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4.8</v>
      </c>
      <c r="DN643">
        <v>0.5</v>
      </c>
      <c r="DO643" t="s">
        <v>440</v>
      </c>
      <c r="DP643">
        <v>2</v>
      </c>
      <c r="DQ643" t="b">
        <v>1</v>
      </c>
      <c r="DR643">
        <v>1758489127.94615</v>
      </c>
      <c r="DS643">
        <v>698.490461538462</v>
      </c>
      <c r="DT643">
        <v>740.786076923077</v>
      </c>
      <c r="DU643">
        <v>23.5580230769231</v>
      </c>
      <c r="DV643">
        <v>18.5049307692308</v>
      </c>
      <c r="DW643">
        <v>692.047615384615</v>
      </c>
      <c r="DX643">
        <v>23.2265923076923</v>
      </c>
      <c r="DY643">
        <v>500.018692307692</v>
      </c>
      <c r="DZ643">
        <v>89.8846461538461</v>
      </c>
      <c r="EA643">
        <v>0.0355623692307692</v>
      </c>
      <c r="EB643">
        <v>30.1274538461538</v>
      </c>
      <c r="EC643">
        <v>30.0799384615385</v>
      </c>
      <c r="ED643">
        <v>999.9</v>
      </c>
      <c r="EE643">
        <v>0</v>
      </c>
      <c r="EF643">
        <v>0</v>
      </c>
      <c r="EG643">
        <v>10002.4653846154</v>
      </c>
      <c r="EH643">
        <v>0</v>
      </c>
      <c r="EI643">
        <v>11.7404</v>
      </c>
      <c r="EJ643">
        <v>-42.2955230769231</v>
      </c>
      <c r="EK643">
        <v>715.342230769231</v>
      </c>
      <c r="EL643">
        <v>754.753692307692</v>
      </c>
      <c r="EM643">
        <v>5.05306153846154</v>
      </c>
      <c r="EN643">
        <v>740.786076923077</v>
      </c>
      <c r="EO643">
        <v>18.5049307692308</v>
      </c>
      <c r="EP643">
        <v>2.11750461538462</v>
      </c>
      <c r="EQ643">
        <v>1.66331076923077</v>
      </c>
      <c r="ER643">
        <v>18.3514538461538</v>
      </c>
      <c r="ES643">
        <v>14.5581076923077</v>
      </c>
      <c r="ET643">
        <v>1999.98538461538</v>
      </c>
      <c r="EU643">
        <v>0.979994846153846</v>
      </c>
      <c r="EV643">
        <v>0.0200051538461538</v>
      </c>
      <c r="EW643">
        <v>0</v>
      </c>
      <c r="EX643">
        <v>1024.45692307692</v>
      </c>
      <c r="EY643">
        <v>5.00016</v>
      </c>
      <c r="EZ643">
        <v>21163.1461538462</v>
      </c>
      <c r="FA643">
        <v>18234.0307692308</v>
      </c>
      <c r="FB643">
        <v>49.187</v>
      </c>
      <c r="FC643">
        <v>49.5572307692308</v>
      </c>
      <c r="FD643">
        <v>49.562</v>
      </c>
      <c r="FE643">
        <v>49.187</v>
      </c>
      <c r="FF643">
        <v>50.9757692307692</v>
      </c>
      <c r="FG643">
        <v>1955.07538461538</v>
      </c>
      <c r="FH643">
        <v>39.91</v>
      </c>
      <c r="FI643">
        <v>0</v>
      </c>
      <c r="FJ643">
        <v>1758489137.6</v>
      </c>
      <c r="FK643">
        <v>0</v>
      </c>
      <c r="FL643">
        <v>1024.4132</v>
      </c>
      <c r="FM643">
        <v>-1.8623077057657</v>
      </c>
      <c r="FN643">
        <v>-25.0538462358901</v>
      </c>
      <c r="FO643">
        <v>21162.144</v>
      </c>
      <c r="FP643">
        <v>15</v>
      </c>
      <c r="FQ643">
        <v>0</v>
      </c>
      <c r="FR643" t="s">
        <v>441</v>
      </c>
      <c r="FS643">
        <v>1747249705.1</v>
      </c>
      <c r="FT643">
        <v>1747249711.1</v>
      </c>
      <c r="FU643">
        <v>0</v>
      </c>
      <c r="FV643">
        <v>0.871</v>
      </c>
      <c r="FW643">
        <v>0.066</v>
      </c>
      <c r="FX643">
        <v>5.486</v>
      </c>
      <c r="FY643">
        <v>0.145</v>
      </c>
      <c r="FZ643">
        <v>420</v>
      </c>
      <c r="GA643">
        <v>16</v>
      </c>
      <c r="GB643">
        <v>0.27</v>
      </c>
      <c r="GC643">
        <v>0.16</v>
      </c>
      <c r="GD643">
        <v>-42.443785</v>
      </c>
      <c r="GE643">
        <v>-0.183812030075183</v>
      </c>
      <c r="GF643">
        <v>0.849272616581389</v>
      </c>
      <c r="GG643">
        <v>1</v>
      </c>
      <c r="GH643">
        <v>1024.56235294118</v>
      </c>
      <c r="GI643">
        <v>-1.57341482234229</v>
      </c>
      <c r="GJ643">
        <v>0.296430319394064</v>
      </c>
      <c r="GK643">
        <v>-1</v>
      </c>
      <c r="GL643">
        <v>5.093659</v>
      </c>
      <c r="GM643">
        <v>-1.07604902255639</v>
      </c>
      <c r="GN643">
        <v>0.103588305850612</v>
      </c>
      <c r="GO643">
        <v>0</v>
      </c>
      <c r="GP643">
        <v>1</v>
      </c>
      <c r="GQ643">
        <v>2</v>
      </c>
      <c r="GR643" t="s">
        <v>448</v>
      </c>
      <c r="GS643">
        <v>3.12472</v>
      </c>
      <c r="GT643">
        <v>2.66101</v>
      </c>
      <c r="GU643">
        <v>0.131658</v>
      </c>
      <c r="GV643">
        <v>0.137431</v>
      </c>
      <c r="GW643">
        <v>0.099606</v>
      </c>
      <c r="GX643">
        <v>0.08465</v>
      </c>
      <c r="GY643">
        <v>22409.3</v>
      </c>
      <c r="GZ643">
        <v>21038.9</v>
      </c>
      <c r="HA643">
        <v>23079.1</v>
      </c>
      <c r="HB643">
        <v>23750.2</v>
      </c>
      <c r="HC643">
        <v>35423.2</v>
      </c>
      <c r="HD643">
        <v>35993</v>
      </c>
      <c r="HE643">
        <v>41613.9</v>
      </c>
      <c r="HF643">
        <v>42358.4</v>
      </c>
      <c r="HG643">
        <v>1.90508</v>
      </c>
      <c r="HH643">
        <v>1.79253</v>
      </c>
      <c r="HI643">
        <v>0.145495</v>
      </c>
      <c r="HJ643">
        <v>0</v>
      </c>
      <c r="HK643">
        <v>27.7047</v>
      </c>
      <c r="HL643">
        <v>999.9</v>
      </c>
      <c r="HM643">
        <v>46.533</v>
      </c>
      <c r="HN643">
        <v>30.504</v>
      </c>
      <c r="HO643">
        <v>22.7024</v>
      </c>
      <c r="HP643">
        <v>53.8715</v>
      </c>
      <c r="HQ643">
        <v>42.8446</v>
      </c>
      <c r="HR643">
        <v>1</v>
      </c>
      <c r="HS643">
        <v>0.0592835</v>
      </c>
      <c r="HT643">
        <v>1.19526</v>
      </c>
      <c r="HU643">
        <v>20.2121</v>
      </c>
      <c r="HV643">
        <v>5.23256</v>
      </c>
      <c r="HW643">
        <v>11.992</v>
      </c>
      <c r="HX643">
        <v>4.95565</v>
      </c>
      <c r="HY643">
        <v>3.30398</v>
      </c>
      <c r="HZ643">
        <v>999.9</v>
      </c>
      <c r="IA643">
        <v>9999</v>
      </c>
      <c r="IB643">
        <v>9999</v>
      </c>
      <c r="IC643">
        <v>9999</v>
      </c>
      <c r="ID643">
        <v>1.86858</v>
      </c>
      <c r="IE643">
        <v>1.86427</v>
      </c>
      <c r="IF643">
        <v>1.87181</v>
      </c>
      <c r="IG643">
        <v>1.86276</v>
      </c>
      <c r="IH643">
        <v>1.86218</v>
      </c>
      <c r="II643">
        <v>1.86859</v>
      </c>
      <c r="IJ643">
        <v>1.85879</v>
      </c>
      <c r="IK643">
        <v>1.86509</v>
      </c>
      <c r="IL643">
        <v>5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6.506</v>
      </c>
      <c r="IZ643">
        <v>0.3306</v>
      </c>
      <c r="JA643">
        <v>4.24591870636989</v>
      </c>
      <c r="JB643">
        <v>0.00406324532283829</v>
      </c>
      <c r="JC643">
        <v>-1.45373754250553e-06</v>
      </c>
      <c r="JD643">
        <v>2.45784242640463e-10</v>
      </c>
      <c r="JE643">
        <v>0.0444475935836347</v>
      </c>
      <c r="JF643">
        <v>0.00491888386651684</v>
      </c>
      <c r="JG643">
        <v>0.000226889049496401</v>
      </c>
      <c r="JH643">
        <v>4.01595507822366e-06</v>
      </c>
      <c r="JI643">
        <v>-0</v>
      </c>
      <c r="JJ643">
        <v>2035</v>
      </c>
      <c r="JK643">
        <v>2</v>
      </c>
      <c r="JL643">
        <v>30</v>
      </c>
      <c r="JM643">
        <v>187323.9</v>
      </c>
      <c r="JN643">
        <v>187323.8</v>
      </c>
      <c r="JO643">
        <v>1.64307</v>
      </c>
      <c r="JP643">
        <v>2.37183</v>
      </c>
      <c r="JQ643">
        <v>1.4978</v>
      </c>
      <c r="JR643">
        <v>2.32666</v>
      </c>
      <c r="JS643">
        <v>1.54419</v>
      </c>
      <c r="JT643">
        <v>2.34131</v>
      </c>
      <c r="JU643">
        <v>36.0347</v>
      </c>
      <c r="JV643">
        <v>24.1138</v>
      </c>
      <c r="JW643">
        <v>18</v>
      </c>
      <c r="JX643">
        <v>546.995</v>
      </c>
      <c r="JY643">
        <v>418.911</v>
      </c>
      <c r="JZ643">
        <v>26.3813</v>
      </c>
      <c r="KA643">
        <v>28.2721</v>
      </c>
      <c r="KB643">
        <v>30.0006</v>
      </c>
      <c r="KC643">
        <v>28.0342</v>
      </c>
      <c r="KD643">
        <v>28.0427</v>
      </c>
      <c r="KE643">
        <v>33.0559</v>
      </c>
      <c r="KF643">
        <v>28.1562</v>
      </c>
      <c r="KG643">
        <v>43.9085</v>
      </c>
      <c r="KH643">
        <v>26.3098</v>
      </c>
      <c r="KI643">
        <v>792.151</v>
      </c>
      <c r="KJ643">
        <v>18.8391</v>
      </c>
      <c r="KK643">
        <v>93.2627</v>
      </c>
      <c r="KL643">
        <v>98.715</v>
      </c>
    </row>
    <row r="644" spans="1:298">
      <c r="A644">
        <v>628</v>
      </c>
      <c r="B644">
        <v>1758489141.1</v>
      </c>
      <c r="C644">
        <v>19813</v>
      </c>
      <c r="D644" t="s">
        <v>1705</v>
      </c>
      <c r="E644" t="s">
        <v>1706</v>
      </c>
      <c r="F644">
        <v>5</v>
      </c>
      <c r="G644" t="s">
        <v>436</v>
      </c>
      <c r="H644" t="s">
        <v>1610</v>
      </c>
      <c r="I644" t="s">
        <v>438</v>
      </c>
      <c r="J644">
        <v>1758489132.94615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787.686269544589</v>
      </c>
      <c r="AL644">
        <v>755.52223030303</v>
      </c>
      <c r="AM644">
        <v>3.29676969696972</v>
      </c>
      <c r="AN644">
        <v>63.94</v>
      </c>
      <c r="AO644">
        <f>(AQ644 - AP644 + DZ644*1E3/(8.314*(EB644+273.15)) * AS644/DY644 * AR644) * DY644/(100*DM644) * 1000/(1000 - AQ644)</f>
        <v>0</v>
      </c>
      <c r="AP644">
        <v>18.6558249069025</v>
      </c>
      <c r="AQ644">
        <v>23.5137083916084</v>
      </c>
      <c r="AR644">
        <v>-0.000119636866478508</v>
      </c>
      <c r="AS644">
        <v>94.9993966536346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4.8</v>
      </c>
      <c r="DN644">
        <v>0.5</v>
      </c>
      <c r="DO644" t="s">
        <v>440</v>
      </c>
      <c r="DP644">
        <v>2</v>
      </c>
      <c r="DQ644" t="b">
        <v>1</v>
      </c>
      <c r="DR644">
        <v>1758489132.94615</v>
      </c>
      <c r="DS644">
        <v>714.531769230769</v>
      </c>
      <c r="DT644">
        <v>757.018384615385</v>
      </c>
      <c r="DU644">
        <v>23.5384692307692</v>
      </c>
      <c r="DV644">
        <v>18.5861615384615</v>
      </c>
      <c r="DW644">
        <v>708.050538461538</v>
      </c>
      <c r="DX644">
        <v>23.2074615384615</v>
      </c>
      <c r="DY644">
        <v>500.011846153846</v>
      </c>
      <c r="DZ644">
        <v>89.8855153846154</v>
      </c>
      <c r="EA644">
        <v>0.0355646846153846</v>
      </c>
      <c r="EB644">
        <v>30.1206461538462</v>
      </c>
      <c r="EC644">
        <v>30.0842230769231</v>
      </c>
      <c r="ED644">
        <v>999.9</v>
      </c>
      <c r="EE644">
        <v>0</v>
      </c>
      <c r="EF644">
        <v>0</v>
      </c>
      <c r="EG644">
        <v>9997.88846153846</v>
      </c>
      <c r="EH644">
        <v>0</v>
      </c>
      <c r="EI644">
        <v>11.7404</v>
      </c>
      <c r="EJ644">
        <v>-42.4867384615385</v>
      </c>
      <c r="EK644">
        <v>731.755923076923</v>
      </c>
      <c r="EL644">
        <v>771.356230769231</v>
      </c>
      <c r="EM644">
        <v>4.95228923076923</v>
      </c>
      <c r="EN644">
        <v>757.018384615385</v>
      </c>
      <c r="EO644">
        <v>18.5861615384615</v>
      </c>
      <c r="EP644">
        <v>2.11576769230769</v>
      </c>
      <c r="EQ644">
        <v>1.67062769230769</v>
      </c>
      <c r="ER644">
        <v>18.3383692307692</v>
      </c>
      <c r="ES644">
        <v>14.6260538461538</v>
      </c>
      <c r="ET644">
        <v>2000</v>
      </c>
      <c r="EU644">
        <v>0.979995076923077</v>
      </c>
      <c r="EV644">
        <v>0.0200049461538462</v>
      </c>
      <c r="EW644">
        <v>0</v>
      </c>
      <c r="EX644">
        <v>1024.38230769231</v>
      </c>
      <c r="EY644">
        <v>5.00016</v>
      </c>
      <c r="EZ644">
        <v>21161.0153846154</v>
      </c>
      <c r="FA644">
        <v>18234.1615384615</v>
      </c>
      <c r="FB644">
        <v>49.187</v>
      </c>
      <c r="FC644">
        <v>49.562</v>
      </c>
      <c r="FD644">
        <v>49.562</v>
      </c>
      <c r="FE644">
        <v>49.187</v>
      </c>
      <c r="FF644">
        <v>50.9854615384615</v>
      </c>
      <c r="FG644">
        <v>1955.09</v>
      </c>
      <c r="FH644">
        <v>39.91</v>
      </c>
      <c r="FI644">
        <v>0</v>
      </c>
      <c r="FJ644">
        <v>1758489142.4</v>
      </c>
      <c r="FK644">
        <v>0</v>
      </c>
      <c r="FL644">
        <v>1024.2908</v>
      </c>
      <c r="FM644">
        <v>-1.26153846489329</v>
      </c>
      <c r="FN644">
        <v>-32.1923076287431</v>
      </c>
      <c r="FO644">
        <v>21160.112</v>
      </c>
      <c r="FP644">
        <v>15</v>
      </c>
      <c r="FQ644">
        <v>0</v>
      </c>
      <c r="FR644" t="s">
        <v>441</v>
      </c>
      <c r="FS644">
        <v>1747249705.1</v>
      </c>
      <c r="FT644">
        <v>1747249711.1</v>
      </c>
      <c r="FU644">
        <v>0</v>
      </c>
      <c r="FV644">
        <v>0.871</v>
      </c>
      <c r="FW644">
        <v>0.066</v>
      </c>
      <c r="FX644">
        <v>5.486</v>
      </c>
      <c r="FY644">
        <v>0.145</v>
      </c>
      <c r="FZ644">
        <v>420</v>
      </c>
      <c r="GA644">
        <v>16</v>
      </c>
      <c r="GB644">
        <v>0.27</v>
      </c>
      <c r="GC644">
        <v>0.16</v>
      </c>
      <c r="GD644">
        <v>-42.3971523809524</v>
      </c>
      <c r="GE644">
        <v>-3.85405714285725</v>
      </c>
      <c r="GF644">
        <v>0.834264020456152</v>
      </c>
      <c r="GG644">
        <v>0</v>
      </c>
      <c r="GH644">
        <v>1024.40117647059</v>
      </c>
      <c r="GI644">
        <v>-1.90435447349893</v>
      </c>
      <c r="GJ644">
        <v>0.292300859368464</v>
      </c>
      <c r="GK644">
        <v>-1</v>
      </c>
      <c r="GL644">
        <v>5.00823571428571</v>
      </c>
      <c r="GM644">
        <v>-1.18953506493506</v>
      </c>
      <c r="GN644">
        <v>0.120198550762654</v>
      </c>
      <c r="GO644">
        <v>0</v>
      </c>
      <c r="GP644">
        <v>0</v>
      </c>
      <c r="GQ644">
        <v>2</v>
      </c>
      <c r="GR644" t="s">
        <v>467</v>
      </c>
      <c r="GS644">
        <v>3.12502</v>
      </c>
      <c r="GT644">
        <v>2.66129</v>
      </c>
      <c r="GU644">
        <v>0.133681</v>
      </c>
      <c r="GV644">
        <v>0.139589</v>
      </c>
      <c r="GW644">
        <v>0.0995673</v>
      </c>
      <c r="GX644">
        <v>0.0849681</v>
      </c>
      <c r="GY644">
        <v>22356.8</v>
      </c>
      <c r="GZ644">
        <v>20986.1</v>
      </c>
      <c r="HA644">
        <v>23078.8</v>
      </c>
      <c r="HB644">
        <v>23750</v>
      </c>
      <c r="HC644">
        <v>35424.8</v>
      </c>
      <c r="HD644">
        <v>35980.2</v>
      </c>
      <c r="HE644">
        <v>41613.8</v>
      </c>
      <c r="HF644">
        <v>42357.9</v>
      </c>
      <c r="HG644">
        <v>1.9054</v>
      </c>
      <c r="HH644">
        <v>1.79237</v>
      </c>
      <c r="HI644">
        <v>0.146043</v>
      </c>
      <c r="HJ644">
        <v>0</v>
      </c>
      <c r="HK644">
        <v>27.6989</v>
      </c>
      <c r="HL644">
        <v>999.9</v>
      </c>
      <c r="HM644">
        <v>46.533</v>
      </c>
      <c r="HN644">
        <v>30.504</v>
      </c>
      <c r="HO644">
        <v>22.7029</v>
      </c>
      <c r="HP644">
        <v>54.4515</v>
      </c>
      <c r="HQ644">
        <v>42.7444</v>
      </c>
      <c r="HR644">
        <v>1</v>
      </c>
      <c r="HS644">
        <v>0.0599111</v>
      </c>
      <c r="HT644">
        <v>1.2526</v>
      </c>
      <c r="HU644">
        <v>20.2119</v>
      </c>
      <c r="HV644">
        <v>5.23316</v>
      </c>
      <c r="HW644">
        <v>11.992</v>
      </c>
      <c r="HX644">
        <v>4.9556</v>
      </c>
      <c r="HY644">
        <v>3.30395</v>
      </c>
      <c r="HZ644">
        <v>999.9</v>
      </c>
      <c r="IA644">
        <v>9999</v>
      </c>
      <c r="IB644">
        <v>9999</v>
      </c>
      <c r="IC644">
        <v>9999</v>
      </c>
      <c r="ID644">
        <v>1.86858</v>
      </c>
      <c r="IE644">
        <v>1.86427</v>
      </c>
      <c r="IF644">
        <v>1.8718</v>
      </c>
      <c r="IG644">
        <v>1.86275</v>
      </c>
      <c r="IH644">
        <v>1.86218</v>
      </c>
      <c r="II644">
        <v>1.86859</v>
      </c>
      <c r="IJ644">
        <v>1.85877</v>
      </c>
      <c r="IK644">
        <v>1.86509</v>
      </c>
      <c r="IL644">
        <v>5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6.544</v>
      </c>
      <c r="IZ644">
        <v>0.3304</v>
      </c>
      <c r="JA644">
        <v>4.24591870636989</v>
      </c>
      <c r="JB644">
        <v>0.00406324532283829</v>
      </c>
      <c r="JC644">
        <v>-1.45373754250553e-06</v>
      </c>
      <c r="JD644">
        <v>2.45784242640463e-10</v>
      </c>
      <c r="JE644">
        <v>0.0444475935836347</v>
      </c>
      <c r="JF644">
        <v>0.00491888386651684</v>
      </c>
      <c r="JG644">
        <v>0.000226889049496401</v>
      </c>
      <c r="JH644">
        <v>4.01595507822366e-06</v>
      </c>
      <c r="JI644">
        <v>-0</v>
      </c>
      <c r="JJ644">
        <v>2035</v>
      </c>
      <c r="JK644">
        <v>2</v>
      </c>
      <c r="JL644">
        <v>30</v>
      </c>
      <c r="JM644">
        <v>187323.9</v>
      </c>
      <c r="JN644">
        <v>187323.8</v>
      </c>
      <c r="JO644">
        <v>1.67603</v>
      </c>
      <c r="JP644">
        <v>2.35718</v>
      </c>
      <c r="JQ644">
        <v>1.4978</v>
      </c>
      <c r="JR644">
        <v>2.32666</v>
      </c>
      <c r="JS644">
        <v>1.54419</v>
      </c>
      <c r="JT644">
        <v>2.34619</v>
      </c>
      <c r="JU644">
        <v>36.0347</v>
      </c>
      <c r="JV644">
        <v>24.1225</v>
      </c>
      <c r="JW644">
        <v>18</v>
      </c>
      <c r="JX644">
        <v>547.251</v>
      </c>
      <c r="JY644">
        <v>418.863</v>
      </c>
      <c r="JZ644">
        <v>26.2973</v>
      </c>
      <c r="KA644">
        <v>28.277</v>
      </c>
      <c r="KB644">
        <v>30.0006</v>
      </c>
      <c r="KC644">
        <v>28.0395</v>
      </c>
      <c r="KD644">
        <v>28.0481</v>
      </c>
      <c r="KE644">
        <v>33.64</v>
      </c>
      <c r="KF644">
        <v>27.5484</v>
      </c>
      <c r="KG644">
        <v>43.9085</v>
      </c>
      <c r="KH644">
        <v>26.2269</v>
      </c>
      <c r="KI644">
        <v>805.695</v>
      </c>
      <c r="KJ644">
        <v>18.9339</v>
      </c>
      <c r="KK644">
        <v>93.2621</v>
      </c>
      <c r="KL644">
        <v>98.714</v>
      </c>
    </row>
    <row r="645" spans="1:298">
      <c r="A645">
        <v>629</v>
      </c>
      <c r="B645">
        <v>1758489146.1</v>
      </c>
      <c r="C645">
        <v>19818</v>
      </c>
      <c r="D645" t="s">
        <v>1707</v>
      </c>
      <c r="E645" t="s">
        <v>1708</v>
      </c>
      <c r="F645">
        <v>5</v>
      </c>
      <c r="G645" t="s">
        <v>436</v>
      </c>
      <c r="H645" t="s">
        <v>1610</v>
      </c>
      <c r="I645" t="s">
        <v>438</v>
      </c>
      <c r="J645">
        <v>1758489137.94615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806.229081464935</v>
      </c>
      <c r="AL645">
        <v>773.085903030303</v>
      </c>
      <c r="AM645">
        <v>3.5360445887445</v>
      </c>
      <c r="AN645">
        <v>63.94</v>
      </c>
      <c r="AO645">
        <f>(AQ645 - AP645 + DZ645*1E3/(8.314*(EB645+273.15)) * AS645/DY645 * AR645) * DY645/(100*DM645) * 1000/(1000 - AQ645)</f>
        <v>0</v>
      </c>
      <c r="AP645">
        <v>18.7535953391058</v>
      </c>
      <c r="AQ645">
        <v>23.5012944055944</v>
      </c>
      <c r="AR645">
        <v>-8.83596150582169e-05</v>
      </c>
      <c r="AS645">
        <v>94.9993966536346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4.8</v>
      </c>
      <c r="DN645">
        <v>0.5</v>
      </c>
      <c r="DO645" t="s">
        <v>440</v>
      </c>
      <c r="DP645">
        <v>2</v>
      </c>
      <c r="DQ645" t="b">
        <v>1</v>
      </c>
      <c r="DR645">
        <v>1758489137.94615</v>
      </c>
      <c r="DS645">
        <v>730.901769230769</v>
      </c>
      <c r="DT645">
        <v>774.255923076923</v>
      </c>
      <c r="DU645">
        <v>23.5216</v>
      </c>
      <c r="DV645">
        <v>18.6745461538462</v>
      </c>
      <c r="DW645">
        <v>724.382076923077</v>
      </c>
      <c r="DX645">
        <v>23.1909615384615</v>
      </c>
      <c r="DY645">
        <v>499.989076923077</v>
      </c>
      <c r="DZ645">
        <v>89.8865461538462</v>
      </c>
      <c r="EA645">
        <v>0.0356541076923077</v>
      </c>
      <c r="EB645">
        <v>30.1143538461538</v>
      </c>
      <c r="EC645">
        <v>30.0852384615385</v>
      </c>
      <c r="ED645">
        <v>999.9</v>
      </c>
      <c r="EE645">
        <v>0</v>
      </c>
      <c r="EF645">
        <v>0</v>
      </c>
      <c r="EG645">
        <v>9993.31923076923</v>
      </c>
      <c r="EH645">
        <v>0</v>
      </c>
      <c r="EI645">
        <v>11.7404</v>
      </c>
      <c r="EJ645">
        <v>-43.3543</v>
      </c>
      <c r="EK645">
        <v>748.507692307692</v>
      </c>
      <c r="EL645">
        <v>788.991615384615</v>
      </c>
      <c r="EM645">
        <v>4.84705230769231</v>
      </c>
      <c r="EN645">
        <v>774.255923076923</v>
      </c>
      <c r="EO645">
        <v>18.6745461538462</v>
      </c>
      <c r="EP645">
        <v>2.11427615384615</v>
      </c>
      <c r="EQ645">
        <v>1.67859153846154</v>
      </c>
      <c r="ER645">
        <v>18.3271307692308</v>
      </c>
      <c r="ES645">
        <v>14.6996923076923</v>
      </c>
      <c r="ET645">
        <v>2000.01384615385</v>
      </c>
      <c r="EU645">
        <v>0.979995307692308</v>
      </c>
      <c r="EV645">
        <v>0.0200047384615385</v>
      </c>
      <c r="EW645">
        <v>0</v>
      </c>
      <c r="EX645">
        <v>1024.24846153846</v>
      </c>
      <c r="EY645">
        <v>5.00016</v>
      </c>
      <c r="EZ645">
        <v>21158.3230769231</v>
      </c>
      <c r="FA645">
        <v>18234.2923076923</v>
      </c>
      <c r="FB645">
        <v>49.187</v>
      </c>
      <c r="FC645">
        <v>49.562</v>
      </c>
      <c r="FD645">
        <v>49.562</v>
      </c>
      <c r="FE645">
        <v>49.187</v>
      </c>
      <c r="FF645">
        <v>50.9903076923077</v>
      </c>
      <c r="FG645">
        <v>1955.10384615385</v>
      </c>
      <c r="FH645">
        <v>39.91</v>
      </c>
      <c r="FI645">
        <v>0</v>
      </c>
      <c r="FJ645">
        <v>1758489147.8</v>
      </c>
      <c r="FK645">
        <v>0</v>
      </c>
      <c r="FL645">
        <v>1024.13076923077</v>
      </c>
      <c r="FM645">
        <v>-2.60717948588452</v>
      </c>
      <c r="FN645">
        <v>-34.2085470158284</v>
      </c>
      <c r="FO645">
        <v>21157.4153846154</v>
      </c>
      <c r="FP645">
        <v>15</v>
      </c>
      <c r="FQ645">
        <v>0</v>
      </c>
      <c r="FR645" t="s">
        <v>441</v>
      </c>
      <c r="FS645">
        <v>1747249705.1</v>
      </c>
      <c r="FT645">
        <v>1747249711.1</v>
      </c>
      <c r="FU645">
        <v>0</v>
      </c>
      <c r="FV645">
        <v>0.871</v>
      </c>
      <c r="FW645">
        <v>0.066</v>
      </c>
      <c r="FX645">
        <v>5.486</v>
      </c>
      <c r="FY645">
        <v>0.145</v>
      </c>
      <c r="FZ645">
        <v>420</v>
      </c>
      <c r="GA645">
        <v>16</v>
      </c>
      <c r="GB645">
        <v>0.27</v>
      </c>
      <c r="GC645">
        <v>0.16</v>
      </c>
      <c r="GD645">
        <v>-42.919715</v>
      </c>
      <c r="GE645">
        <v>-8.89391729323306</v>
      </c>
      <c r="GF645">
        <v>1.05571459034864</v>
      </c>
      <c r="GG645">
        <v>0</v>
      </c>
      <c r="GH645">
        <v>1024.23558823529</v>
      </c>
      <c r="GI645">
        <v>-1.90695187314496</v>
      </c>
      <c r="GJ645">
        <v>0.29829112483562</v>
      </c>
      <c r="GK645">
        <v>-1</v>
      </c>
      <c r="GL645">
        <v>4.8953</v>
      </c>
      <c r="GM645">
        <v>-1.27113112781955</v>
      </c>
      <c r="GN645">
        <v>0.122340617457981</v>
      </c>
      <c r="GO645">
        <v>0</v>
      </c>
      <c r="GP645">
        <v>0</v>
      </c>
      <c r="GQ645">
        <v>2</v>
      </c>
      <c r="GR645" t="s">
        <v>467</v>
      </c>
      <c r="GS645">
        <v>3.12489</v>
      </c>
      <c r="GT645">
        <v>2.66124</v>
      </c>
      <c r="GU645">
        <v>0.135791</v>
      </c>
      <c r="GV645">
        <v>0.141508</v>
      </c>
      <c r="GW645">
        <v>0.0995347</v>
      </c>
      <c r="GX645">
        <v>0.0853126</v>
      </c>
      <c r="GY645">
        <v>22301.8</v>
      </c>
      <c r="GZ645">
        <v>20938.9</v>
      </c>
      <c r="HA645">
        <v>23078.2</v>
      </c>
      <c r="HB645">
        <v>23749.5</v>
      </c>
      <c r="HC645">
        <v>35425.6</v>
      </c>
      <c r="HD645">
        <v>35966.2</v>
      </c>
      <c r="HE645">
        <v>41612.9</v>
      </c>
      <c r="HF645">
        <v>42357.2</v>
      </c>
      <c r="HG645">
        <v>1.905</v>
      </c>
      <c r="HH645">
        <v>1.79245</v>
      </c>
      <c r="HI645">
        <v>0.147559</v>
      </c>
      <c r="HJ645">
        <v>0</v>
      </c>
      <c r="HK645">
        <v>27.693</v>
      </c>
      <c r="HL645">
        <v>999.9</v>
      </c>
      <c r="HM645">
        <v>46.533</v>
      </c>
      <c r="HN645">
        <v>30.504</v>
      </c>
      <c r="HO645">
        <v>22.7029</v>
      </c>
      <c r="HP645">
        <v>54.1615</v>
      </c>
      <c r="HQ645">
        <v>42.9407</v>
      </c>
      <c r="HR645">
        <v>1</v>
      </c>
      <c r="HS645">
        <v>0.0603404</v>
      </c>
      <c r="HT645">
        <v>1.31078</v>
      </c>
      <c r="HU645">
        <v>20.2112</v>
      </c>
      <c r="HV645">
        <v>5.23286</v>
      </c>
      <c r="HW645">
        <v>11.992</v>
      </c>
      <c r="HX645">
        <v>4.9557</v>
      </c>
      <c r="HY645">
        <v>3.30395</v>
      </c>
      <c r="HZ645">
        <v>999.9</v>
      </c>
      <c r="IA645">
        <v>9999</v>
      </c>
      <c r="IB645">
        <v>9999</v>
      </c>
      <c r="IC645">
        <v>9999</v>
      </c>
      <c r="ID645">
        <v>1.86857</v>
      </c>
      <c r="IE645">
        <v>1.86428</v>
      </c>
      <c r="IF645">
        <v>1.87181</v>
      </c>
      <c r="IG645">
        <v>1.86277</v>
      </c>
      <c r="IH645">
        <v>1.86217</v>
      </c>
      <c r="II645">
        <v>1.86859</v>
      </c>
      <c r="IJ645">
        <v>1.85876</v>
      </c>
      <c r="IK645">
        <v>1.86509</v>
      </c>
      <c r="IL645">
        <v>5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6.583</v>
      </c>
      <c r="IZ645">
        <v>0.3302</v>
      </c>
      <c r="JA645">
        <v>4.24591870636989</v>
      </c>
      <c r="JB645">
        <v>0.00406324532283829</v>
      </c>
      <c r="JC645">
        <v>-1.45373754250553e-06</v>
      </c>
      <c r="JD645">
        <v>2.45784242640463e-10</v>
      </c>
      <c r="JE645">
        <v>0.0444475935836347</v>
      </c>
      <c r="JF645">
        <v>0.00491888386651684</v>
      </c>
      <c r="JG645">
        <v>0.000226889049496401</v>
      </c>
      <c r="JH645">
        <v>4.01595507822366e-06</v>
      </c>
      <c r="JI645">
        <v>-0</v>
      </c>
      <c r="JJ645">
        <v>2035</v>
      </c>
      <c r="JK645">
        <v>2</v>
      </c>
      <c r="JL645">
        <v>30</v>
      </c>
      <c r="JM645">
        <v>187324</v>
      </c>
      <c r="JN645">
        <v>187323.9</v>
      </c>
      <c r="JO645">
        <v>1.7041</v>
      </c>
      <c r="JP645">
        <v>2.37671</v>
      </c>
      <c r="JQ645">
        <v>1.49902</v>
      </c>
      <c r="JR645">
        <v>2.32666</v>
      </c>
      <c r="JS645">
        <v>1.54419</v>
      </c>
      <c r="JT645">
        <v>2.30469</v>
      </c>
      <c r="JU645">
        <v>36.0347</v>
      </c>
      <c r="JV645">
        <v>24.1138</v>
      </c>
      <c r="JW645">
        <v>18</v>
      </c>
      <c r="JX645">
        <v>547.032</v>
      </c>
      <c r="JY645">
        <v>418.941</v>
      </c>
      <c r="JZ645">
        <v>26.2132</v>
      </c>
      <c r="KA645">
        <v>28.2818</v>
      </c>
      <c r="KB645">
        <v>30.0006</v>
      </c>
      <c r="KC645">
        <v>28.0443</v>
      </c>
      <c r="KD645">
        <v>28.0528</v>
      </c>
      <c r="KE645">
        <v>34.1755</v>
      </c>
      <c r="KF645">
        <v>26.9748</v>
      </c>
      <c r="KG645">
        <v>43.9085</v>
      </c>
      <c r="KH645">
        <v>26.1401</v>
      </c>
      <c r="KI645">
        <v>825.867</v>
      </c>
      <c r="KJ645">
        <v>19.0338</v>
      </c>
      <c r="KK645">
        <v>93.26</v>
      </c>
      <c r="KL645">
        <v>98.7121</v>
      </c>
    </row>
    <row r="646" spans="1:298">
      <c r="A646">
        <v>630</v>
      </c>
      <c r="B646">
        <v>1758489151.1</v>
      </c>
      <c r="C646">
        <v>19823</v>
      </c>
      <c r="D646" t="s">
        <v>1709</v>
      </c>
      <c r="E646" t="s">
        <v>1710</v>
      </c>
      <c r="F646">
        <v>5</v>
      </c>
      <c r="G646" t="s">
        <v>436</v>
      </c>
      <c r="H646" t="s">
        <v>1610</v>
      </c>
      <c r="I646" t="s">
        <v>438</v>
      </c>
      <c r="J646">
        <v>1758489142.94615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822.621249901299</v>
      </c>
      <c r="AL646">
        <v>789.936248484848</v>
      </c>
      <c r="AM646">
        <v>3.35295151515135</v>
      </c>
      <c r="AN646">
        <v>63.94</v>
      </c>
      <c r="AO646">
        <f>(AQ646 - AP646 + DZ646*1E3/(8.314*(EB646+273.15)) * AS646/DY646 * AR646) * DY646/(100*DM646) * 1000/(1000 - AQ646)</f>
        <v>0</v>
      </c>
      <c r="AP646">
        <v>18.8539239528889</v>
      </c>
      <c r="AQ646">
        <v>23.4936174825175</v>
      </c>
      <c r="AR646">
        <v>-6.2325645847912e-05</v>
      </c>
      <c r="AS646">
        <v>94.9993966536346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4.8</v>
      </c>
      <c r="DN646">
        <v>0.5</v>
      </c>
      <c r="DO646" t="s">
        <v>440</v>
      </c>
      <c r="DP646">
        <v>2</v>
      </c>
      <c r="DQ646" t="b">
        <v>1</v>
      </c>
      <c r="DR646">
        <v>1758489142.94615</v>
      </c>
      <c r="DS646">
        <v>747.550153846154</v>
      </c>
      <c r="DT646">
        <v>790.963769230769</v>
      </c>
      <c r="DU646">
        <v>23.5080307692308</v>
      </c>
      <c r="DV646">
        <v>18.7691846153846</v>
      </c>
      <c r="DW646">
        <v>740.991846153846</v>
      </c>
      <c r="DX646">
        <v>23.1776769230769</v>
      </c>
      <c r="DY646">
        <v>499.996769230769</v>
      </c>
      <c r="DZ646">
        <v>89.8868923076923</v>
      </c>
      <c r="EA646">
        <v>0.0357485076923077</v>
      </c>
      <c r="EB646">
        <v>30.1059461538462</v>
      </c>
      <c r="EC646">
        <v>30.0931076923077</v>
      </c>
      <c r="ED646">
        <v>999.9</v>
      </c>
      <c r="EE646">
        <v>0</v>
      </c>
      <c r="EF646">
        <v>0</v>
      </c>
      <c r="EG646">
        <v>9988.74923076923</v>
      </c>
      <c r="EH646">
        <v>0</v>
      </c>
      <c r="EI646">
        <v>11.7404</v>
      </c>
      <c r="EJ646">
        <v>-43.4137153846154</v>
      </c>
      <c r="EK646">
        <v>765.546538461539</v>
      </c>
      <c r="EL646">
        <v>806.095153846154</v>
      </c>
      <c r="EM646">
        <v>4.73884923076923</v>
      </c>
      <c r="EN646">
        <v>790.963769230769</v>
      </c>
      <c r="EO646">
        <v>18.7691846153846</v>
      </c>
      <c r="EP646">
        <v>2.11306461538462</v>
      </c>
      <c r="EQ646">
        <v>1.68710307692308</v>
      </c>
      <c r="ER646">
        <v>18.318</v>
      </c>
      <c r="ES646">
        <v>14.7781230769231</v>
      </c>
      <c r="ET646">
        <v>2000.02692307692</v>
      </c>
      <c r="EU646">
        <v>0.979995538461538</v>
      </c>
      <c r="EV646">
        <v>0.0200045230769231</v>
      </c>
      <c r="EW646">
        <v>0</v>
      </c>
      <c r="EX646">
        <v>1024.06846153846</v>
      </c>
      <c r="EY646">
        <v>5.00016</v>
      </c>
      <c r="EZ646">
        <v>21155.5230769231</v>
      </c>
      <c r="FA646">
        <v>18234.4153846154</v>
      </c>
      <c r="FB646">
        <v>49.187</v>
      </c>
      <c r="FC646">
        <v>49.562</v>
      </c>
      <c r="FD646">
        <v>49.562</v>
      </c>
      <c r="FE646">
        <v>49.187</v>
      </c>
      <c r="FF646">
        <v>50.9903076923077</v>
      </c>
      <c r="FG646">
        <v>1955.11692307692</v>
      </c>
      <c r="FH646">
        <v>39.91</v>
      </c>
      <c r="FI646">
        <v>0</v>
      </c>
      <c r="FJ646">
        <v>1758489152.6</v>
      </c>
      <c r="FK646">
        <v>0</v>
      </c>
      <c r="FL646">
        <v>1023.975</v>
      </c>
      <c r="FM646">
        <v>-1.87452991328201</v>
      </c>
      <c r="FN646">
        <v>-38.4717948882079</v>
      </c>
      <c r="FO646">
        <v>21154.4961538462</v>
      </c>
      <c r="FP646">
        <v>15</v>
      </c>
      <c r="FQ646">
        <v>0</v>
      </c>
      <c r="FR646" t="s">
        <v>441</v>
      </c>
      <c r="FS646">
        <v>1747249705.1</v>
      </c>
      <c r="FT646">
        <v>1747249711.1</v>
      </c>
      <c r="FU646">
        <v>0</v>
      </c>
      <c r="FV646">
        <v>0.871</v>
      </c>
      <c r="FW646">
        <v>0.066</v>
      </c>
      <c r="FX646">
        <v>5.486</v>
      </c>
      <c r="FY646">
        <v>0.145</v>
      </c>
      <c r="FZ646">
        <v>420</v>
      </c>
      <c r="GA646">
        <v>16</v>
      </c>
      <c r="GB646">
        <v>0.27</v>
      </c>
      <c r="GC646">
        <v>0.16</v>
      </c>
      <c r="GD646">
        <v>-43.30884</v>
      </c>
      <c r="GE646">
        <v>-2.21058947368425</v>
      </c>
      <c r="GF646">
        <v>0.622550334029306</v>
      </c>
      <c r="GG646">
        <v>0</v>
      </c>
      <c r="GH646">
        <v>1024.09970588235</v>
      </c>
      <c r="GI646">
        <v>-2.1541634855928</v>
      </c>
      <c r="GJ646">
        <v>0.31160387083335</v>
      </c>
      <c r="GK646">
        <v>-1</v>
      </c>
      <c r="GL646">
        <v>4.8115215</v>
      </c>
      <c r="GM646">
        <v>-1.31080917293233</v>
      </c>
      <c r="GN646">
        <v>0.126051567752051</v>
      </c>
      <c r="GO646">
        <v>0</v>
      </c>
      <c r="GP646">
        <v>0</v>
      </c>
      <c r="GQ646">
        <v>2</v>
      </c>
      <c r="GR646" t="s">
        <v>467</v>
      </c>
      <c r="GS646">
        <v>3.12498</v>
      </c>
      <c r="GT646">
        <v>2.66128</v>
      </c>
      <c r="GU646">
        <v>0.137804</v>
      </c>
      <c r="GV646">
        <v>0.143592</v>
      </c>
      <c r="GW646">
        <v>0.0994994</v>
      </c>
      <c r="GX646">
        <v>0.0856029</v>
      </c>
      <c r="GY646">
        <v>22249.6</v>
      </c>
      <c r="GZ646">
        <v>20888.3</v>
      </c>
      <c r="HA646">
        <v>23078</v>
      </c>
      <c r="HB646">
        <v>23749.7</v>
      </c>
      <c r="HC646">
        <v>35427.1</v>
      </c>
      <c r="HD646">
        <v>35955.2</v>
      </c>
      <c r="HE646">
        <v>41612.9</v>
      </c>
      <c r="HF646">
        <v>42357.5</v>
      </c>
      <c r="HG646">
        <v>1.905</v>
      </c>
      <c r="HH646">
        <v>1.79255</v>
      </c>
      <c r="HI646">
        <v>0.148784</v>
      </c>
      <c r="HJ646">
        <v>0</v>
      </c>
      <c r="HK646">
        <v>27.6871</v>
      </c>
      <c r="HL646">
        <v>999.9</v>
      </c>
      <c r="HM646">
        <v>46.533</v>
      </c>
      <c r="HN646">
        <v>30.524</v>
      </c>
      <c r="HO646">
        <v>22.7291</v>
      </c>
      <c r="HP646">
        <v>54.2915</v>
      </c>
      <c r="HQ646">
        <v>42.7484</v>
      </c>
      <c r="HR646">
        <v>1</v>
      </c>
      <c r="HS646">
        <v>0.0608308</v>
      </c>
      <c r="HT646">
        <v>1.39579</v>
      </c>
      <c r="HU646">
        <v>20.2106</v>
      </c>
      <c r="HV646">
        <v>5.23361</v>
      </c>
      <c r="HW646">
        <v>11.992</v>
      </c>
      <c r="HX646">
        <v>4.95565</v>
      </c>
      <c r="HY646">
        <v>3.30398</v>
      </c>
      <c r="HZ646">
        <v>999.9</v>
      </c>
      <c r="IA646">
        <v>9999</v>
      </c>
      <c r="IB646">
        <v>9999</v>
      </c>
      <c r="IC646">
        <v>9999</v>
      </c>
      <c r="ID646">
        <v>1.86857</v>
      </c>
      <c r="IE646">
        <v>1.86424</v>
      </c>
      <c r="IF646">
        <v>1.87181</v>
      </c>
      <c r="IG646">
        <v>1.86276</v>
      </c>
      <c r="IH646">
        <v>1.86217</v>
      </c>
      <c r="II646">
        <v>1.86859</v>
      </c>
      <c r="IJ646">
        <v>1.85874</v>
      </c>
      <c r="IK646">
        <v>1.86508</v>
      </c>
      <c r="IL646">
        <v>5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6.621</v>
      </c>
      <c r="IZ646">
        <v>0.3299</v>
      </c>
      <c r="JA646">
        <v>4.24591870636989</v>
      </c>
      <c r="JB646">
        <v>0.00406324532283829</v>
      </c>
      <c r="JC646">
        <v>-1.45373754250553e-06</v>
      </c>
      <c r="JD646">
        <v>2.45784242640463e-10</v>
      </c>
      <c r="JE646">
        <v>0.0444475935836347</v>
      </c>
      <c r="JF646">
        <v>0.00491888386651684</v>
      </c>
      <c r="JG646">
        <v>0.000226889049496401</v>
      </c>
      <c r="JH646">
        <v>4.01595507822366e-06</v>
      </c>
      <c r="JI646">
        <v>-0</v>
      </c>
      <c r="JJ646">
        <v>2035</v>
      </c>
      <c r="JK646">
        <v>2</v>
      </c>
      <c r="JL646">
        <v>30</v>
      </c>
      <c r="JM646">
        <v>187324.1</v>
      </c>
      <c r="JN646">
        <v>187324</v>
      </c>
      <c r="JO646">
        <v>1.7334</v>
      </c>
      <c r="JP646">
        <v>2.36816</v>
      </c>
      <c r="JQ646">
        <v>1.4978</v>
      </c>
      <c r="JR646">
        <v>2.32666</v>
      </c>
      <c r="JS646">
        <v>1.54419</v>
      </c>
      <c r="JT646">
        <v>2.35962</v>
      </c>
      <c r="JU646">
        <v>36.0582</v>
      </c>
      <c r="JV646">
        <v>24.1138</v>
      </c>
      <c r="JW646">
        <v>18</v>
      </c>
      <c r="JX646">
        <v>547.077</v>
      </c>
      <c r="JY646">
        <v>419.036</v>
      </c>
      <c r="JZ646">
        <v>26.1268</v>
      </c>
      <c r="KA646">
        <v>28.2872</v>
      </c>
      <c r="KB646">
        <v>30.0005</v>
      </c>
      <c r="KC646">
        <v>28.0496</v>
      </c>
      <c r="KD646">
        <v>28.0581</v>
      </c>
      <c r="KE646">
        <v>34.7831</v>
      </c>
      <c r="KF646">
        <v>26.3856</v>
      </c>
      <c r="KG646">
        <v>43.9085</v>
      </c>
      <c r="KH646">
        <v>26.0329</v>
      </c>
      <c r="KI646">
        <v>839.455</v>
      </c>
      <c r="KJ646">
        <v>19.1389</v>
      </c>
      <c r="KK646">
        <v>93.2596</v>
      </c>
      <c r="KL646">
        <v>98.7129</v>
      </c>
    </row>
    <row r="647" spans="1:298">
      <c r="A647">
        <v>631</v>
      </c>
      <c r="B647">
        <v>1758489156.1</v>
      </c>
      <c r="C647">
        <v>19828</v>
      </c>
      <c r="D647" t="s">
        <v>1711</v>
      </c>
      <c r="E647" t="s">
        <v>1712</v>
      </c>
      <c r="F647">
        <v>5</v>
      </c>
      <c r="G647" t="s">
        <v>436</v>
      </c>
      <c r="H647" t="s">
        <v>1610</v>
      </c>
      <c r="I647" t="s">
        <v>438</v>
      </c>
      <c r="J647">
        <v>1758489147.94615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840.579695632901</v>
      </c>
      <c r="AL647">
        <v>807.679672727273</v>
      </c>
      <c r="AM647">
        <v>3.56445108225101</v>
      </c>
      <c r="AN647">
        <v>63.94</v>
      </c>
      <c r="AO647">
        <f>(AQ647 - AP647 + DZ647*1E3/(8.314*(EB647+273.15)) * AS647/DY647 * AR647) * DY647/(100*DM647) * 1000/(1000 - AQ647)</f>
        <v>0</v>
      </c>
      <c r="AP647">
        <v>18.9436463053301</v>
      </c>
      <c r="AQ647">
        <v>23.4723944055944</v>
      </c>
      <c r="AR647">
        <v>-0.000104091184187763</v>
      </c>
      <c r="AS647">
        <v>94.9993966536346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4.8</v>
      </c>
      <c r="DN647">
        <v>0.5</v>
      </c>
      <c r="DO647" t="s">
        <v>440</v>
      </c>
      <c r="DP647">
        <v>2</v>
      </c>
      <c r="DQ647" t="b">
        <v>1</v>
      </c>
      <c r="DR647">
        <v>1758489147.94615</v>
      </c>
      <c r="DS647">
        <v>764.347153846154</v>
      </c>
      <c r="DT647">
        <v>808.093076923077</v>
      </c>
      <c r="DU647">
        <v>23.4949615384615</v>
      </c>
      <c r="DV647">
        <v>18.8648153846154</v>
      </c>
      <c r="DW647">
        <v>757.750384615385</v>
      </c>
      <c r="DX647">
        <v>23.1648923076923</v>
      </c>
      <c r="DY647">
        <v>500.016230769231</v>
      </c>
      <c r="DZ647">
        <v>89.8869230769231</v>
      </c>
      <c r="EA647">
        <v>0.0356993692307692</v>
      </c>
      <c r="EB647">
        <v>30.0970461538462</v>
      </c>
      <c r="EC647">
        <v>30.1033538461538</v>
      </c>
      <c r="ED647">
        <v>999.9</v>
      </c>
      <c r="EE647">
        <v>0</v>
      </c>
      <c r="EF647">
        <v>0</v>
      </c>
      <c r="EG647">
        <v>9993.41692307692</v>
      </c>
      <c r="EH647">
        <v>0</v>
      </c>
      <c r="EI647">
        <v>11.7404</v>
      </c>
      <c r="EJ647">
        <v>-43.746</v>
      </c>
      <c r="EK647">
        <v>782.737384615385</v>
      </c>
      <c r="EL647">
        <v>823.632230769231</v>
      </c>
      <c r="EM647">
        <v>4.63015692307692</v>
      </c>
      <c r="EN647">
        <v>808.093076923077</v>
      </c>
      <c r="EO647">
        <v>18.8648153846154</v>
      </c>
      <c r="EP647">
        <v>2.11189</v>
      </c>
      <c r="EQ647">
        <v>1.69569923076923</v>
      </c>
      <c r="ER647">
        <v>18.3091384615385</v>
      </c>
      <c r="ES647">
        <v>14.8569692307692</v>
      </c>
      <c r="ET647">
        <v>2000.01538461538</v>
      </c>
      <c r="EU647">
        <v>0.979995538461538</v>
      </c>
      <c r="EV647">
        <v>0.0200045230769231</v>
      </c>
      <c r="EW647">
        <v>0</v>
      </c>
      <c r="EX647">
        <v>1023.90615384615</v>
      </c>
      <c r="EY647">
        <v>5.00016</v>
      </c>
      <c r="EZ647">
        <v>21152.3</v>
      </c>
      <c r="FA647">
        <v>18234.3153846154</v>
      </c>
      <c r="FB647">
        <v>49.187</v>
      </c>
      <c r="FC647">
        <v>49.562</v>
      </c>
      <c r="FD647">
        <v>49.562</v>
      </c>
      <c r="FE647">
        <v>49.187</v>
      </c>
      <c r="FF647">
        <v>51</v>
      </c>
      <c r="FG647">
        <v>1955.10538461538</v>
      </c>
      <c r="FH647">
        <v>39.91</v>
      </c>
      <c r="FI647">
        <v>0</v>
      </c>
      <c r="FJ647">
        <v>1758489157.4</v>
      </c>
      <c r="FK647">
        <v>0</v>
      </c>
      <c r="FL647">
        <v>1023.84269230769</v>
      </c>
      <c r="FM647">
        <v>-0.964444441482327</v>
      </c>
      <c r="FN647">
        <v>-35.7094017455488</v>
      </c>
      <c r="FO647">
        <v>21151.6269230769</v>
      </c>
      <c r="FP647">
        <v>15</v>
      </c>
      <c r="FQ647">
        <v>0</v>
      </c>
      <c r="FR647" t="s">
        <v>441</v>
      </c>
      <c r="FS647">
        <v>1747249705.1</v>
      </c>
      <c r="FT647">
        <v>1747249711.1</v>
      </c>
      <c r="FU647">
        <v>0</v>
      </c>
      <c r="FV647">
        <v>0.871</v>
      </c>
      <c r="FW647">
        <v>0.066</v>
      </c>
      <c r="FX647">
        <v>5.486</v>
      </c>
      <c r="FY647">
        <v>0.145</v>
      </c>
      <c r="FZ647">
        <v>420</v>
      </c>
      <c r="GA647">
        <v>16</v>
      </c>
      <c r="GB647">
        <v>0.27</v>
      </c>
      <c r="GC647">
        <v>0.16</v>
      </c>
      <c r="GD647">
        <v>-43.530965</v>
      </c>
      <c r="GE647">
        <v>-2.81445563909782</v>
      </c>
      <c r="GF647">
        <v>0.693179354334071</v>
      </c>
      <c r="GG647">
        <v>0</v>
      </c>
      <c r="GH647">
        <v>1023.92882352941</v>
      </c>
      <c r="GI647">
        <v>-1.36745607026199</v>
      </c>
      <c r="GJ647">
        <v>0.26588105153248</v>
      </c>
      <c r="GK647">
        <v>-1</v>
      </c>
      <c r="GL647">
        <v>4.680836</v>
      </c>
      <c r="GM647">
        <v>-1.2977584962406</v>
      </c>
      <c r="GN647">
        <v>0.124776647270232</v>
      </c>
      <c r="GO647">
        <v>0</v>
      </c>
      <c r="GP647">
        <v>0</v>
      </c>
      <c r="GQ647">
        <v>2</v>
      </c>
      <c r="GR647" t="s">
        <v>467</v>
      </c>
      <c r="GS647">
        <v>3.12499</v>
      </c>
      <c r="GT647">
        <v>2.6613</v>
      </c>
      <c r="GU647">
        <v>0.139866</v>
      </c>
      <c r="GV647">
        <v>0.145371</v>
      </c>
      <c r="GW647">
        <v>0.0994351</v>
      </c>
      <c r="GX647">
        <v>0.0859442</v>
      </c>
      <c r="GY647">
        <v>22196.2</v>
      </c>
      <c r="GZ647">
        <v>20844.6</v>
      </c>
      <c r="HA647">
        <v>23077.8</v>
      </c>
      <c r="HB647">
        <v>23749.4</v>
      </c>
      <c r="HC647">
        <v>35429.1</v>
      </c>
      <c r="HD647">
        <v>35941.1</v>
      </c>
      <c r="HE647">
        <v>41612.1</v>
      </c>
      <c r="HF647">
        <v>42356.6</v>
      </c>
      <c r="HG647">
        <v>1.9048</v>
      </c>
      <c r="HH647">
        <v>1.79255</v>
      </c>
      <c r="HI647">
        <v>0.150062</v>
      </c>
      <c r="HJ647">
        <v>0</v>
      </c>
      <c r="HK647">
        <v>27.6837</v>
      </c>
      <c r="HL647">
        <v>999.9</v>
      </c>
      <c r="HM647">
        <v>46.533</v>
      </c>
      <c r="HN647">
        <v>30.524</v>
      </c>
      <c r="HO647">
        <v>22.7269</v>
      </c>
      <c r="HP647">
        <v>54.0915</v>
      </c>
      <c r="HQ647">
        <v>42.8245</v>
      </c>
      <c r="HR647">
        <v>1</v>
      </c>
      <c r="HS647">
        <v>0.0616108</v>
      </c>
      <c r="HT647">
        <v>1.52506</v>
      </c>
      <c r="HU647">
        <v>20.2094</v>
      </c>
      <c r="HV647">
        <v>5.23331</v>
      </c>
      <c r="HW647">
        <v>11.992</v>
      </c>
      <c r="HX647">
        <v>4.95565</v>
      </c>
      <c r="HY647">
        <v>3.30398</v>
      </c>
      <c r="HZ647">
        <v>999.9</v>
      </c>
      <c r="IA647">
        <v>9999</v>
      </c>
      <c r="IB647">
        <v>9999</v>
      </c>
      <c r="IC647">
        <v>9999</v>
      </c>
      <c r="ID647">
        <v>1.86857</v>
      </c>
      <c r="IE647">
        <v>1.86426</v>
      </c>
      <c r="IF647">
        <v>1.87181</v>
      </c>
      <c r="IG647">
        <v>1.86275</v>
      </c>
      <c r="IH647">
        <v>1.86218</v>
      </c>
      <c r="II647">
        <v>1.86859</v>
      </c>
      <c r="IJ647">
        <v>1.85872</v>
      </c>
      <c r="IK647">
        <v>1.86509</v>
      </c>
      <c r="IL647">
        <v>5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6.659</v>
      </c>
      <c r="IZ647">
        <v>0.3295</v>
      </c>
      <c r="JA647">
        <v>4.24591870636989</v>
      </c>
      <c r="JB647">
        <v>0.00406324532283829</v>
      </c>
      <c r="JC647">
        <v>-1.45373754250553e-06</v>
      </c>
      <c r="JD647">
        <v>2.45784242640463e-10</v>
      </c>
      <c r="JE647">
        <v>0.0444475935836347</v>
      </c>
      <c r="JF647">
        <v>0.00491888386651684</v>
      </c>
      <c r="JG647">
        <v>0.000226889049496401</v>
      </c>
      <c r="JH647">
        <v>4.01595507822366e-06</v>
      </c>
      <c r="JI647">
        <v>-0</v>
      </c>
      <c r="JJ647">
        <v>2035</v>
      </c>
      <c r="JK647">
        <v>2</v>
      </c>
      <c r="JL647">
        <v>30</v>
      </c>
      <c r="JM647">
        <v>187324.2</v>
      </c>
      <c r="JN647">
        <v>187324.1</v>
      </c>
      <c r="JO647">
        <v>1.7627</v>
      </c>
      <c r="JP647">
        <v>2.36206</v>
      </c>
      <c r="JQ647">
        <v>1.4978</v>
      </c>
      <c r="JR647">
        <v>2.32666</v>
      </c>
      <c r="JS647">
        <v>1.54419</v>
      </c>
      <c r="JT647">
        <v>2.34741</v>
      </c>
      <c r="JU647">
        <v>36.0582</v>
      </c>
      <c r="JV647">
        <v>24.1225</v>
      </c>
      <c r="JW647">
        <v>18</v>
      </c>
      <c r="JX647">
        <v>546.989</v>
      </c>
      <c r="JY647">
        <v>419.068</v>
      </c>
      <c r="JZ647">
        <v>26.0291</v>
      </c>
      <c r="KA647">
        <v>28.2923</v>
      </c>
      <c r="KB647">
        <v>30.0007</v>
      </c>
      <c r="KC647">
        <v>28.0546</v>
      </c>
      <c r="KD647">
        <v>28.0625</v>
      </c>
      <c r="KE647">
        <v>35.3549</v>
      </c>
      <c r="KF647">
        <v>25.7898</v>
      </c>
      <c r="KG647">
        <v>43.9085</v>
      </c>
      <c r="KH647">
        <v>25.9171</v>
      </c>
      <c r="KI647">
        <v>859.833</v>
      </c>
      <c r="KJ647">
        <v>19.2587</v>
      </c>
      <c r="KK647">
        <v>93.2582</v>
      </c>
      <c r="KL647">
        <v>98.7111</v>
      </c>
    </row>
    <row r="648" spans="1:298">
      <c r="A648">
        <v>632</v>
      </c>
      <c r="B648">
        <v>1758489161.1</v>
      </c>
      <c r="C648">
        <v>19833</v>
      </c>
      <c r="D648" t="s">
        <v>1713</v>
      </c>
      <c r="E648" t="s">
        <v>1714</v>
      </c>
      <c r="F648">
        <v>5</v>
      </c>
      <c r="G648" t="s">
        <v>436</v>
      </c>
      <c r="H648" t="s">
        <v>1610</v>
      </c>
      <c r="I648" t="s">
        <v>438</v>
      </c>
      <c r="J648">
        <v>1758489152.94615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856.312579463204</v>
      </c>
      <c r="AL648">
        <v>823.85133939394</v>
      </c>
      <c r="AM648">
        <v>3.20718917748913</v>
      </c>
      <c r="AN648">
        <v>63.94</v>
      </c>
      <c r="AO648">
        <f>(AQ648 - AP648 + DZ648*1E3/(8.314*(EB648+273.15)) * AS648/DY648 * AR648) * DY648/(100*DM648) * 1000/(1000 - AQ648)</f>
        <v>0</v>
      </c>
      <c r="AP648">
        <v>19.0529276719555</v>
      </c>
      <c r="AQ648">
        <v>23.4628951048951</v>
      </c>
      <c r="AR648">
        <v>-8.02162955172399e-05</v>
      </c>
      <c r="AS648">
        <v>94.9993966536346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4.8</v>
      </c>
      <c r="DN648">
        <v>0.5</v>
      </c>
      <c r="DO648" t="s">
        <v>440</v>
      </c>
      <c r="DP648">
        <v>2</v>
      </c>
      <c r="DQ648" t="b">
        <v>1</v>
      </c>
      <c r="DR648">
        <v>1758489152.94615</v>
      </c>
      <c r="DS648">
        <v>781.089692307692</v>
      </c>
      <c r="DT648">
        <v>824.463461538462</v>
      </c>
      <c r="DU648">
        <v>23.4814846153846</v>
      </c>
      <c r="DV648">
        <v>18.9656615384615</v>
      </c>
      <c r="DW648">
        <v>774.454923076923</v>
      </c>
      <c r="DX648">
        <v>23.1517076923077</v>
      </c>
      <c r="DY648">
        <v>500.045461538462</v>
      </c>
      <c r="DZ648">
        <v>89.8869846153846</v>
      </c>
      <c r="EA648">
        <v>0.0355213769230769</v>
      </c>
      <c r="EB648">
        <v>30.0838384615385</v>
      </c>
      <c r="EC648">
        <v>30.1169384615385</v>
      </c>
      <c r="ED648">
        <v>999.9</v>
      </c>
      <c r="EE648">
        <v>0</v>
      </c>
      <c r="EF648">
        <v>0</v>
      </c>
      <c r="EG648">
        <v>10001.44</v>
      </c>
      <c r="EH648">
        <v>0</v>
      </c>
      <c r="EI648">
        <v>11.7404</v>
      </c>
      <c r="EJ648">
        <v>-43.3738153846154</v>
      </c>
      <c r="EK648">
        <v>799.871692307692</v>
      </c>
      <c r="EL648">
        <v>840.403769230769</v>
      </c>
      <c r="EM648">
        <v>4.51582769230769</v>
      </c>
      <c r="EN648">
        <v>824.463461538462</v>
      </c>
      <c r="EO648">
        <v>18.9656615384615</v>
      </c>
      <c r="EP648">
        <v>2.11067923076923</v>
      </c>
      <c r="EQ648">
        <v>1.70476461538462</v>
      </c>
      <c r="ER648">
        <v>18.3</v>
      </c>
      <c r="ES648">
        <v>14.9397153846154</v>
      </c>
      <c r="ET648">
        <v>2000.02769230769</v>
      </c>
      <c r="EU648">
        <v>0.979995769230769</v>
      </c>
      <c r="EV648">
        <v>0.0200043076923077</v>
      </c>
      <c r="EW648">
        <v>0</v>
      </c>
      <c r="EX648">
        <v>1023.74</v>
      </c>
      <c r="EY648">
        <v>5.00016</v>
      </c>
      <c r="EZ648">
        <v>21149.4461538462</v>
      </c>
      <c r="FA648">
        <v>18234.4153846154</v>
      </c>
      <c r="FB648">
        <v>49.187</v>
      </c>
      <c r="FC648">
        <v>49.5716923076923</v>
      </c>
      <c r="FD648">
        <v>49.562</v>
      </c>
      <c r="FE648">
        <v>49.187</v>
      </c>
      <c r="FF648">
        <v>51</v>
      </c>
      <c r="FG648">
        <v>1955.11769230769</v>
      </c>
      <c r="FH648">
        <v>39.91</v>
      </c>
      <c r="FI648">
        <v>0</v>
      </c>
      <c r="FJ648">
        <v>1758489162.8</v>
      </c>
      <c r="FK648">
        <v>0</v>
      </c>
      <c r="FL648">
        <v>1023.7092</v>
      </c>
      <c r="FM648">
        <v>-1.42846154967462</v>
      </c>
      <c r="FN648">
        <v>-35.6846154044407</v>
      </c>
      <c r="FO648">
        <v>21148.284</v>
      </c>
      <c r="FP648">
        <v>15</v>
      </c>
      <c r="FQ648">
        <v>0</v>
      </c>
      <c r="FR648" t="s">
        <v>441</v>
      </c>
      <c r="FS648">
        <v>1747249705.1</v>
      </c>
      <c r="FT648">
        <v>1747249711.1</v>
      </c>
      <c r="FU648">
        <v>0</v>
      </c>
      <c r="FV648">
        <v>0.871</v>
      </c>
      <c r="FW648">
        <v>0.066</v>
      </c>
      <c r="FX648">
        <v>5.486</v>
      </c>
      <c r="FY648">
        <v>0.145</v>
      </c>
      <c r="FZ648">
        <v>420</v>
      </c>
      <c r="GA648">
        <v>16</v>
      </c>
      <c r="GB648">
        <v>0.27</v>
      </c>
      <c r="GC648">
        <v>0.16</v>
      </c>
      <c r="GD648">
        <v>-43.5596095238095</v>
      </c>
      <c r="GE648">
        <v>3.40192207792199</v>
      </c>
      <c r="GF648">
        <v>0.659559530440589</v>
      </c>
      <c r="GG648">
        <v>0</v>
      </c>
      <c r="GH648">
        <v>1023.78411764706</v>
      </c>
      <c r="GI648">
        <v>-1.32375859344808</v>
      </c>
      <c r="GJ648">
        <v>0.2525064663943</v>
      </c>
      <c r="GK648">
        <v>-1</v>
      </c>
      <c r="GL648">
        <v>4.57880666666667</v>
      </c>
      <c r="GM648">
        <v>-1.35851844155844</v>
      </c>
      <c r="GN648">
        <v>0.137277516743182</v>
      </c>
      <c r="GO648">
        <v>0</v>
      </c>
      <c r="GP648">
        <v>0</v>
      </c>
      <c r="GQ648">
        <v>2</v>
      </c>
      <c r="GR648" t="s">
        <v>467</v>
      </c>
      <c r="GS648">
        <v>3.12498</v>
      </c>
      <c r="GT648">
        <v>2.66073</v>
      </c>
      <c r="GU648">
        <v>0.141761</v>
      </c>
      <c r="GV648">
        <v>0.147415</v>
      </c>
      <c r="GW648">
        <v>0.0994154</v>
      </c>
      <c r="GX648">
        <v>0.086282</v>
      </c>
      <c r="GY648">
        <v>22146.8</v>
      </c>
      <c r="GZ648">
        <v>20794.3</v>
      </c>
      <c r="HA648">
        <v>23077.3</v>
      </c>
      <c r="HB648">
        <v>23749</v>
      </c>
      <c r="HC648">
        <v>35429.8</v>
      </c>
      <c r="HD648">
        <v>35927.7</v>
      </c>
      <c r="HE648">
        <v>41611.8</v>
      </c>
      <c r="HF648">
        <v>42356.3</v>
      </c>
      <c r="HG648">
        <v>1.90473</v>
      </c>
      <c r="HH648">
        <v>1.79288</v>
      </c>
      <c r="HI648">
        <v>0.150599</v>
      </c>
      <c r="HJ648">
        <v>0</v>
      </c>
      <c r="HK648">
        <v>27.6788</v>
      </c>
      <c r="HL648">
        <v>999.9</v>
      </c>
      <c r="HM648">
        <v>46.533</v>
      </c>
      <c r="HN648">
        <v>30.524</v>
      </c>
      <c r="HO648">
        <v>22.7288</v>
      </c>
      <c r="HP648">
        <v>53.7715</v>
      </c>
      <c r="HQ648">
        <v>42.8886</v>
      </c>
      <c r="HR648">
        <v>1</v>
      </c>
      <c r="HS648">
        <v>0.0622993</v>
      </c>
      <c r="HT648">
        <v>1.68188</v>
      </c>
      <c r="HU648">
        <v>20.2079</v>
      </c>
      <c r="HV648">
        <v>5.23301</v>
      </c>
      <c r="HW648">
        <v>11.992</v>
      </c>
      <c r="HX648">
        <v>4.95545</v>
      </c>
      <c r="HY648">
        <v>3.304</v>
      </c>
      <c r="HZ648">
        <v>999.9</v>
      </c>
      <c r="IA648">
        <v>9999</v>
      </c>
      <c r="IB648">
        <v>9999</v>
      </c>
      <c r="IC648">
        <v>9999</v>
      </c>
      <c r="ID648">
        <v>1.86858</v>
      </c>
      <c r="IE648">
        <v>1.86427</v>
      </c>
      <c r="IF648">
        <v>1.8718</v>
      </c>
      <c r="IG648">
        <v>1.86277</v>
      </c>
      <c r="IH648">
        <v>1.86217</v>
      </c>
      <c r="II648">
        <v>1.86859</v>
      </c>
      <c r="IJ648">
        <v>1.85874</v>
      </c>
      <c r="IK648">
        <v>1.8651</v>
      </c>
      <c r="IL648">
        <v>5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6.695</v>
      </c>
      <c r="IZ648">
        <v>0.3294</v>
      </c>
      <c r="JA648">
        <v>4.24591870636989</v>
      </c>
      <c r="JB648">
        <v>0.00406324532283829</v>
      </c>
      <c r="JC648">
        <v>-1.45373754250553e-06</v>
      </c>
      <c r="JD648">
        <v>2.45784242640463e-10</v>
      </c>
      <c r="JE648">
        <v>0.0444475935836347</v>
      </c>
      <c r="JF648">
        <v>0.00491888386651684</v>
      </c>
      <c r="JG648">
        <v>0.000226889049496401</v>
      </c>
      <c r="JH648">
        <v>4.01595507822366e-06</v>
      </c>
      <c r="JI648">
        <v>-0</v>
      </c>
      <c r="JJ648">
        <v>2035</v>
      </c>
      <c r="JK648">
        <v>2</v>
      </c>
      <c r="JL648">
        <v>30</v>
      </c>
      <c r="JM648">
        <v>187324.3</v>
      </c>
      <c r="JN648">
        <v>187324.2</v>
      </c>
      <c r="JO648">
        <v>1.79688</v>
      </c>
      <c r="JP648">
        <v>2.37305</v>
      </c>
      <c r="JQ648">
        <v>1.49902</v>
      </c>
      <c r="JR648">
        <v>2.32666</v>
      </c>
      <c r="JS648">
        <v>1.54419</v>
      </c>
      <c r="JT648">
        <v>2.26929</v>
      </c>
      <c r="JU648">
        <v>36.0347</v>
      </c>
      <c r="JV648">
        <v>24.105</v>
      </c>
      <c r="JW648">
        <v>18</v>
      </c>
      <c r="JX648">
        <v>546.984</v>
      </c>
      <c r="JY648">
        <v>419.297</v>
      </c>
      <c r="JZ648">
        <v>25.9069</v>
      </c>
      <c r="KA648">
        <v>28.2975</v>
      </c>
      <c r="KB648">
        <v>30.0008</v>
      </c>
      <c r="KC648">
        <v>28.0597</v>
      </c>
      <c r="KD648">
        <v>28.0681</v>
      </c>
      <c r="KE648">
        <v>36.0277</v>
      </c>
      <c r="KF648">
        <v>25.1143</v>
      </c>
      <c r="KG648">
        <v>43.9085</v>
      </c>
      <c r="KH648">
        <v>25.7862</v>
      </c>
      <c r="KI648">
        <v>873.414</v>
      </c>
      <c r="KJ648">
        <v>19.3651</v>
      </c>
      <c r="KK648">
        <v>93.2571</v>
      </c>
      <c r="KL648">
        <v>98.7099</v>
      </c>
    </row>
    <row r="649" spans="1:298">
      <c r="A649">
        <v>633</v>
      </c>
      <c r="B649">
        <v>1758489166.1</v>
      </c>
      <c r="C649">
        <v>19838</v>
      </c>
      <c r="D649" t="s">
        <v>1715</v>
      </c>
      <c r="E649" t="s">
        <v>1716</v>
      </c>
      <c r="F649">
        <v>5</v>
      </c>
      <c r="G649" t="s">
        <v>436</v>
      </c>
      <c r="H649" t="s">
        <v>1610</v>
      </c>
      <c r="I649" t="s">
        <v>438</v>
      </c>
      <c r="J649">
        <v>1758489157.94615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874.983392765368</v>
      </c>
      <c r="AL649">
        <v>841.491787878788</v>
      </c>
      <c r="AM649">
        <v>3.56951212121204</v>
      </c>
      <c r="AN649">
        <v>63.94</v>
      </c>
      <c r="AO649">
        <f>(AQ649 - AP649 + DZ649*1E3/(8.314*(EB649+273.15)) * AS649/DY649 * AR649) * DY649/(100*DM649) * 1000/(1000 - AQ649)</f>
        <v>0</v>
      </c>
      <c r="AP649">
        <v>19.1562100702224</v>
      </c>
      <c r="AQ649">
        <v>23.4484321678322</v>
      </c>
      <c r="AR649">
        <v>-7.01696855606758e-05</v>
      </c>
      <c r="AS649">
        <v>94.9993966536346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4.8</v>
      </c>
      <c r="DN649">
        <v>0.5</v>
      </c>
      <c r="DO649" t="s">
        <v>440</v>
      </c>
      <c r="DP649">
        <v>2</v>
      </c>
      <c r="DQ649" t="b">
        <v>1</v>
      </c>
      <c r="DR649">
        <v>1758489157.94615</v>
      </c>
      <c r="DS649">
        <v>797.741538461538</v>
      </c>
      <c r="DT649">
        <v>841.545923076923</v>
      </c>
      <c r="DU649">
        <v>23.4674923076923</v>
      </c>
      <c r="DV649">
        <v>19.0683384615385</v>
      </c>
      <c r="DW649">
        <v>791.069538461539</v>
      </c>
      <c r="DX649">
        <v>23.1380076923077</v>
      </c>
      <c r="DY649">
        <v>500.051769230769</v>
      </c>
      <c r="DZ649">
        <v>89.8867076923077</v>
      </c>
      <c r="EA649">
        <v>0.0354027769230769</v>
      </c>
      <c r="EB649">
        <v>30.0716846153846</v>
      </c>
      <c r="EC649">
        <v>30.1262692307692</v>
      </c>
      <c r="ED649">
        <v>999.9</v>
      </c>
      <c r="EE649">
        <v>0</v>
      </c>
      <c r="EF649">
        <v>0</v>
      </c>
      <c r="EG649">
        <v>10005.1853846154</v>
      </c>
      <c r="EH649">
        <v>0</v>
      </c>
      <c r="EI649">
        <v>11.7424307692308</v>
      </c>
      <c r="EJ649">
        <v>-43.8043384615385</v>
      </c>
      <c r="EK649">
        <v>816.912153846154</v>
      </c>
      <c r="EL649">
        <v>857.906307692308</v>
      </c>
      <c r="EM649">
        <v>4.39914615384615</v>
      </c>
      <c r="EN649">
        <v>841.545923076923</v>
      </c>
      <c r="EO649">
        <v>19.0683384615385</v>
      </c>
      <c r="EP649">
        <v>2.10941384615385</v>
      </c>
      <c r="EQ649">
        <v>1.71398923076923</v>
      </c>
      <c r="ER649">
        <v>18.2904384615385</v>
      </c>
      <c r="ES649">
        <v>15.0235307692308</v>
      </c>
      <c r="ET649">
        <v>2000.01307692308</v>
      </c>
      <c r="EU649">
        <v>0.979995769230769</v>
      </c>
      <c r="EV649">
        <v>0.0200043153846154</v>
      </c>
      <c r="EW649">
        <v>0</v>
      </c>
      <c r="EX649">
        <v>1023.52307692308</v>
      </c>
      <c r="EY649">
        <v>5.00016</v>
      </c>
      <c r="EZ649">
        <v>21146.2538461538</v>
      </c>
      <c r="FA649">
        <v>18234.2769230769</v>
      </c>
      <c r="FB649">
        <v>49.1918461538462</v>
      </c>
      <c r="FC649">
        <v>49.5813846153846</v>
      </c>
      <c r="FD649">
        <v>49.562</v>
      </c>
      <c r="FE649">
        <v>49.1918461538462</v>
      </c>
      <c r="FF649">
        <v>51</v>
      </c>
      <c r="FG649">
        <v>1955.10307692308</v>
      </c>
      <c r="FH649">
        <v>39.91</v>
      </c>
      <c r="FI649">
        <v>0</v>
      </c>
      <c r="FJ649">
        <v>1758489167.6</v>
      </c>
      <c r="FK649">
        <v>0</v>
      </c>
      <c r="FL649">
        <v>1023.5456</v>
      </c>
      <c r="FM649">
        <v>-2.47307693656467</v>
      </c>
      <c r="FN649">
        <v>-38.453846232274</v>
      </c>
      <c r="FO649">
        <v>21145.532</v>
      </c>
      <c r="FP649">
        <v>15</v>
      </c>
      <c r="FQ649">
        <v>0</v>
      </c>
      <c r="FR649" t="s">
        <v>441</v>
      </c>
      <c r="FS649">
        <v>1747249705.1</v>
      </c>
      <c r="FT649">
        <v>1747249711.1</v>
      </c>
      <c r="FU649">
        <v>0</v>
      </c>
      <c r="FV649">
        <v>0.871</v>
      </c>
      <c r="FW649">
        <v>0.066</v>
      </c>
      <c r="FX649">
        <v>5.486</v>
      </c>
      <c r="FY649">
        <v>0.145</v>
      </c>
      <c r="FZ649">
        <v>420</v>
      </c>
      <c r="GA649">
        <v>16</v>
      </c>
      <c r="GB649">
        <v>0.27</v>
      </c>
      <c r="GC649">
        <v>0.16</v>
      </c>
      <c r="GD649">
        <v>-43.667385</v>
      </c>
      <c r="GE649">
        <v>-3.3725639097744</v>
      </c>
      <c r="GF649">
        <v>0.791635986596744</v>
      </c>
      <c r="GG649">
        <v>0</v>
      </c>
      <c r="GH649">
        <v>1023.65</v>
      </c>
      <c r="GI649">
        <v>-1.74973262773973</v>
      </c>
      <c r="GJ649">
        <v>0.290253438952106</v>
      </c>
      <c r="GK649">
        <v>-1</v>
      </c>
      <c r="GL649">
        <v>4.453751</v>
      </c>
      <c r="GM649">
        <v>-1.41478015037594</v>
      </c>
      <c r="GN649">
        <v>0.136100096653162</v>
      </c>
      <c r="GO649">
        <v>0</v>
      </c>
      <c r="GP649">
        <v>0</v>
      </c>
      <c r="GQ649">
        <v>2</v>
      </c>
      <c r="GR649" t="s">
        <v>467</v>
      </c>
      <c r="GS649">
        <v>3.12509</v>
      </c>
      <c r="GT649">
        <v>2.66106</v>
      </c>
      <c r="GU649">
        <v>0.143808</v>
      </c>
      <c r="GV649">
        <v>0.149364</v>
      </c>
      <c r="GW649">
        <v>0.0993652</v>
      </c>
      <c r="GX649">
        <v>0.0866718</v>
      </c>
      <c r="GY649">
        <v>22093.9</v>
      </c>
      <c r="GZ649">
        <v>20746.8</v>
      </c>
      <c r="HA649">
        <v>23077.3</v>
      </c>
      <c r="HB649">
        <v>23749</v>
      </c>
      <c r="HC649">
        <v>35431.7</v>
      </c>
      <c r="HD649">
        <v>35912.6</v>
      </c>
      <c r="HE649">
        <v>41611.5</v>
      </c>
      <c r="HF649">
        <v>42356.4</v>
      </c>
      <c r="HG649">
        <v>1.90457</v>
      </c>
      <c r="HH649">
        <v>1.79263</v>
      </c>
      <c r="HI649">
        <v>0.150289</v>
      </c>
      <c r="HJ649">
        <v>0</v>
      </c>
      <c r="HK649">
        <v>27.6736</v>
      </c>
      <c r="HL649">
        <v>999.9</v>
      </c>
      <c r="HM649">
        <v>46.533</v>
      </c>
      <c r="HN649">
        <v>30.524</v>
      </c>
      <c r="HO649">
        <v>22.7265</v>
      </c>
      <c r="HP649">
        <v>54.1115</v>
      </c>
      <c r="HQ649">
        <v>42.6923</v>
      </c>
      <c r="HR649">
        <v>1</v>
      </c>
      <c r="HS649">
        <v>0.0630488</v>
      </c>
      <c r="HT649">
        <v>1.81934</v>
      </c>
      <c r="HU649">
        <v>20.2064</v>
      </c>
      <c r="HV649">
        <v>5.23346</v>
      </c>
      <c r="HW649">
        <v>11.992</v>
      </c>
      <c r="HX649">
        <v>4.95565</v>
      </c>
      <c r="HY649">
        <v>3.30395</v>
      </c>
      <c r="HZ649">
        <v>999.9</v>
      </c>
      <c r="IA649">
        <v>9999</v>
      </c>
      <c r="IB649">
        <v>9999</v>
      </c>
      <c r="IC649">
        <v>9999</v>
      </c>
      <c r="ID649">
        <v>1.86858</v>
      </c>
      <c r="IE649">
        <v>1.86427</v>
      </c>
      <c r="IF649">
        <v>1.8718</v>
      </c>
      <c r="IG649">
        <v>1.86278</v>
      </c>
      <c r="IH649">
        <v>1.86217</v>
      </c>
      <c r="II649">
        <v>1.86859</v>
      </c>
      <c r="IJ649">
        <v>1.85876</v>
      </c>
      <c r="IK649">
        <v>1.86511</v>
      </c>
      <c r="IL649">
        <v>5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6.733</v>
      </c>
      <c r="IZ649">
        <v>0.329</v>
      </c>
      <c r="JA649">
        <v>4.24591870636989</v>
      </c>
      <c r="JB649">
        <v>0.00406324532283829</v>
      </c>
      <c r="JC649">
        <v>-1.45373754250553e-06</v>
      </c>
      <c r="JD649">
        <v>2.45784242640463e-10</v>
      </c>
      <c r="JE649">
        <v>0.0444475935836347</v>
      </c>
      <c r="JF649">
        <v>0.00491888386651684</v>
      </c>
      <c r="JG649">
        <v>0.000226889049496401</v>
      </c>
      <c r="JH649">
        <v>4.01595507822366e-06</v>
      </c>
      <c r="JI649">
        <v>-0</v>
      </c>
      <c r="JJ649">
        <v>2035</v>
      </c>
      <c r="JK649">
        <v>2</v>
      </c>
      <c r="JL649">
        <v>30</v>
      </c>
      <c r="JM649">
        <v>187324.4</v>
      </c>
      <c r="JN649">
        <v>187324.2</v>
      </c>
      <c r="JO649">
        <v>1.82495</v>
      </c>
      <c r="JP649">
        <v>2.36084</v>
      </c>
      <c r="JQ649">
        <v>1.4978</v>
      </c>
      <c r="JR649">
        <v>2.32666</v>
      </c>
      <c r="JS649">
        <v>1.54419</v>
      </c>
      <c r="JT649">
        <v>2.37305</v>
      </c>
      <c r="JU649">
        <v>36.0347</v>
      </c>
      <c r="JV649">
        <v>24.1138</v>
      </c>
      <c r="JW649">
        <v>18</v>
      </c>
      <c r="JX649">
        <v>546.935</v>
      </c>
      <c r="JY649">
        <v>419.184</v>
      </c>
      <c r="JZ649">
        <v>25.7801</v>
      </c>
      <c r="KA649">
        <v>28.3027</v>
      </c>
      <c r="KB649">
        <v>30.0008</v>
      </c>
      <c r="KC649">
        <v>28.0653</v>
      </c>
      <c r="KD649">
        <v>28.0727</v>
      </c>
      <c r="KE649">
        <v>36.5613</v>
      </c>
      <c r="KF649">
        <v>24.5267</v>
      </c>
      <c r="KG649">
        <v>44.2824</v>
      </c>
      <c r="KH649">
        <v>25.6519</v>
      </c>
      <c r="KI649">
        <v>893.767</v>
      </c>
      <c r="KJ649">
        <v>19.489</v>
      </c>
      <c r="KK649">
        <v>93.2567</v>
      </c>
      <c r="KL649">
        <v>98.7101</v>
      </c>
    </row>
    <row r="650" spans="1:298">
      <c r="A650">
        <v>634</v>
      </c>
      <c r="B650">
        <v>1758489171.1</v>
      </c>
      <c r="C650">
        <v>19843</v>
      </c>
      <c r="D650" t="s">
        <v>1717</v>
      </c>
      <c r="E650" t="s">
        <v>1718</v>
      </c>
      <c r="F650">
        <v>5</v>
      </c>
      <c r="G650" t="s">
        <v>436</v>
      </c>
      <c r="H650" t="s">
        <v>1610</v>
      </c>
      <c r="I650" t="s">
        <v>438</v>
      </c>
      <c r="J650">
        <v>1758489162.94615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892.017614666667</v>
      </c>
      <c r="AL650">
        <v>858.746660606061</v>
      </c>
      <c r="AM650">
        <v>3.42229653679651</v>
      </c>
      <c r="AN650">
        <v>63.94</v>
      </c>
      <c r="AO650">
        <f>(AQ650 - AP650 + DZ650*1E3/(8.314*(EB650+273.15)) * AS650/DY650 * AR650) * DY650/(100*DM650) * 1000/(1000 - AQ650)</f>
        <v>0</v>
      </c>
      <c r="AP650">
        <v>19.2802620887162</v>
      </c>
      <c r="AQ650">
        <v>23.4398741258741</v>
      </c>
      <c r="AR650">
        <v>-6.25281082013171e-05</v>
      </c>
      <c r="AS650">
        <v>94.9993966536346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4.8</v>
      </c>
      <c r="DN650">
        <v>0.5</v>
      </c>
      <c r="DO650" t="s">
        <v>440</v>
      </c>
      <c r="DP650">
        <v>2</v>
      </c>
      <c r="DQ650" t="b">
        <v>1</v>
      </c>
      <c r="DR650">
        <v>1758489162.94615</v>
      </c>
      <c r="DS650">
        <v>814.502076923077</v>
      </c>
      <c r="DT650">
        <v>858.245461538462</v>
      </c>
      <c r="DU650">
        <v>23.4547076923077</v>
      </c>
      <c r="DV650">
        <v>19.1823769230769</v>
      </c>
      <c r="DW650">
        <v>807.793153846154</v>
      </c>
      <c r="DX650">
        <v>23.1255</v>
      </c>
      <c r="DY650">
        <v>500.037076923077</v>
      </c>
      <c r="DZ650">
        <v>89.8868615384615</v>
      </c>
      <c r="EA650">
        <v>0.0352908</v>
      </c>
      <c r="EB650">
        <v>30.0594307692308</v>
      </c>
      <c r="EC650">
        <v>30.1229692307692</v>
      </c>
      <c r="ED650">
        <v>999.9</v>
      </c>
      <c r="EE650">
        <v>0</v>
      </c>
      <c r="EF650">
        <v>0</v>
      </c>
      <c r="EG650">
        <v>10007.4946153846</v>
      </c>
      <c r="EH650">
        <v>0</v>
      </c>
      <c r="EI650">
        <v>11.7436076923077</v>
      </c>
      <c r="EJ650">
        <v>-43.7433384615385</v>
      </c>
      <c r="EK650">
        <v>834.064692307692</v>
      </c>
      <c r="EL650">
        <v>875.032384615385</v>
      </c>
      <c r="EM650">
        <v>4.27232615384615</v>
      </c>
      <c r="EN650">
        <v>858.245461538462</v>
      </c>
      <c r="EO650">
        <v>19.1823769230769</v>
      </c>
      <c r="EP650">
        <v>2.10827</v>
      </c>
      <c r="EQ650">
        <v>1.72424384615385</v>
      </c>
      <c r="ER650">
        <v>18.2817923076923</v>
      </c>
      <c r="ES650">
        <v>15.1162076923077</v>
      </c>
      <c r="ET650">
        <v>1999.99846153846</v>
      </c>
      <c r="EU650">
        <v>0.979995769230769</v>
      </c>
      <c r="EV650">
        <v>0.0200043153846154</v>
      </c>
      <c r="EW650">
        <v>0</v>
      </c>
      <c r="EX650">
        <v>1023.33538461538</v>
      </c>
      <c r="EY650">
        <v>5.00016</v>
      </c>
      <c r="EZ650">
        <v>21142.9153846154</v>
      </c>
      <c r="FA650">
        <v>18234.1384615385</v>
      </c>
      <c r="FB650">
        <v>49.2063846153846</v>
      </c>
      <c r="FC650">
        <v>49.5862307692308</v>
      </c>
      <c r="FD650">
        <v>49.5668461538462</v>
      </c>
      <c r="FE650">
        <v>49.2063846153846</v>
      </c>
      <c r="FF650">
        <v>51</v>
      </c>
      <c r="FG650">
        <v>1955.08846153846</v>
      </c>
      <c r="FH650">
        <v>39.91</v>
      </c>
      <c r="FI650">
        <v>0</v>
      </c>
      <c r="FJ650">
        <v>1758489172.4</v>
      </c>
      <c r="FK650">
        <v>0</v>
      </c>
      <c r="FL650">
        <v>1023.326</v>
      </c>
      <c r="FM650">
        <v>-2.35538463025015</v>
      </c>
      <c r="FN650">
        <v>-38.1769230347681</v>
      </c>
      <c r="FO650">
        <v>21142.488</v>
      </c>
      <c r="FP650">
        <v>15</v>
      </c>
      <c r="FQ650">
        <v>0</v>
      </c>
      <c r="FR650" t="s">
        <v>441</v>
      </c>
      <c r="FS650">
        <v>1747249705.1</v>
      </c>
      <c r="FT650">
        <v>1747249711.1</v>
      </c>
      <c r="FU650">
        <v>0</v>
      </c>
      <c r="FV650">
        <v>0.871</v>
      </c>
      <c r="FW650">
        <v>0.066</v>
      </c>
      <c r="FX650">
        <v>5.486</v>
      </c>
      <c r="FY650">
        <v>0.145</v>
      </c>
      <c r="FZ650">
        <v>420</v>
      </c>
      <c r="GA650">
        <v>16</v>
      </c>
      <c r="GB650">
        <v>0.27</v>
      </c>
      <c r="GC650">
        <v>0.16</v>
      </c>
      <c r="GD650">
        <v>-43.8032333333333</v>
      </c>
      <c r="GE650">
        <v>-1.58347012987022</v>
      </c>
      <c r="GF650">
        <v>0.747416547552672</v>
      </c>
      <c r="GG650">
        <v>0</v>
      </c>
      <c r="GH650">
        <v>1023.46323529412</v>
      </c>
      <c r="GI650">
        <v>-2.6806722761316</v>
      </c>
      <c r="GJ650">
        <v>0.361408361082313</v>
      </c>
      <c r="GK650">
        <v>-1</v>
      </c>
      <c r="GL650">
        <v>4.34347142857143</v>
      </c>
      <c r="GM650">
        <v>-1.50023766233766</v>
      </c>
      <c r="GN650">
        <v>0.151549673556567</v>
      </c>
      <c r="GO650">
        <v>0</v>
      </c>
      <c r="GP650">
        <v>0</v>
      </c>
      <c r="GQ650">
        <v>2</v>
      </c>
      <c r="GR650" t="s">
        <v>467</v>
      </c>
      <c r="GS650">
        <v>3.12503</v>
      </c>
      <c r="GT650">
        <v>2.661</v>
      </c>
      <c r="GU650">
        <v>0.145768</v>
      </c>
      <c r="GV650">
        <v>0.151324</v>
      </c>
      <c r="GW650">
        <v>0.0993358</v>
      </c>
      <c r="GX650">
        <v>0.0870773</v>
      </c>
      <c r="GY650">
        <v>22043</v>
      </c>
      <c r="GZ650">
        <v>20698.5</v>
      </c>
      <c r="HA650">
        <v>23076.9</v>
      </c>
      <c r="HB650">
        <v>23748.5</v>
      </c>
      <c r="HC650">
        <v>35432.7</v>
      </c>
      <c r="HD650">
        <v>35896.1</v>
      </c>
      <c r="HE650">
        <v>41611.1</v>
      </c>
      <c r="HF650">
        <v>42355.5</v>
      </c>
      <c r="HG650">
        <v>1.9042</v>
      </c>
      <c r="HH650">
        <v>1.7932</v>
      </c>
      <c r="HI650">
        <v>0.149671</v>
      </c>
      <c r="HJ650">
        <v>0</v>
      </c>
      <c r="HK650">
        <v>27.6688</v>
      </c>
      <c r="HL650">
        <v>999.9</v>
      </c>
      <c r="HM650">
        <v>46.557</v>
      </c>
      <c r="HN650">
        <v>30.524</v>
      </c>
      <c r="HO650">
        <v>22.74</v>
      </c>
      <c r="HP650">
        <v>53.9415</v>
      </c>
      <c r="HQ650">
        <v>42.7564</v>
      </c>
      <c r="HR650">
        <v>1</v>
      </c>
      <c r="HS650">
        <v>0.0637449</v>
      </c>
      <c r="HT650">
        <v>1.88274</v>
      </c>
      <c r="HU650">
        <v>20.206</v>
      </c>
      <c r="HV650">
        <v>5.23271</v>
      </c>
      <c r="HW650">
        <v>11.992</v>
      </c>
      <c r="HX650">
        <v>4.9557</v>
      </c>
      <c r="HY650">
        <v>3.30395</v>
      </c>
      <c r="HZ650">
        <v>999.9</v>
      </c>
      <c r="IA650">
        <v>9999</v>
      </c>
      <c r="IB650">
        <v>9999</v>
      </c>
      <c r="IC650">
        <v>9999</v>
      </c>
      <c r="ID650">
        <v>1.86859</v>
      </c>
      <c r="IE650">
        <v>1.86429</v>
      </c>
      <c r="IF650">
        <v>1.8718</v>
      </c>
      <c r="IG650">
        <v>1.86278</v>
      </c>
      <c r="IH650">
        <v>1.86216</v>
      </c>
      <c r="II650">
        <v>1.86859</v>
      </c>
      <c r="IJ650">
        <v>1.85875</v>
      </c>
      <c r="IK650">
        <v>1.8651</v>
      </c>
      <c r="IL650">
        <v>5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6.769</v>
      </c>
      <c r="IZ650">
        <v>0.3288</v>
      </c>
      <c r="JA650">
        <v>4.24591870636989</v>
      </c>
      <c r="JB650">
        <v>0.00406324532283829</v>
      </c>
      <c r="JC650">
        <v>-1.45373754250553e-06</v>
      </c>
      <c r="JD650">
        <v>2.45784242640463e-10</v>
      </c>
      <c r="JE650">
        <v>0.0444475935836347</v>
      </c>
      <c r="JF650">
        <v>0.00491888386651684</v>
      </c>
      <c r="JG650">
        <v>0.000226889049496401</v>
      </c>
      <c r="JH650">
        <v>4.01595507822366e-06</v>
      </c>
      <c r="JI650">
        <v>-0</v>
      </c>
      <c r="JJ650">
        <v>2035</v>
      </c>
      <c r="JK650">
        <v>2</v>
      </c>
      <c r="JL650">
        <v>30</v>
      </c>
      <c r="JM650">
        <v>187324.4</v>
      </c>
      <c r="JN650">
        <v>187324.3</v>
      </c>
      <c r="JO650">
        <v>1.85303</v>
      </c>
      <c r="JP650">
        <v>2.35962</v>
      </c>
      <c r="JQ650">
        <v>1.4978</v>
      </c>
      <c r="JR650">
        <v>2.32666</v>
      </c>
      <c r="JS650">
        <v>1.54419</v>
      </c>
      <c r="JT650">
        <v>2.33643</v>
      </c>
      <c r="JU650">
        <v>36.0582</v>
      </c>
      <c r="JV650">
        <v>24.1138</v>
      </c>
      <c r="JW650">
        <v>18</v>
      </c>
      <c r="JX650">
        <v>546.733</v>
      </c>
      <c r="JY650">
        <v>419.557</v>
      </c>
      <c r="JZ650">
        <v>25.637</v>
      </c>
      <c r="KA650">
        <v>28.3083</v>
      </c>
      <c r="KB650">
        <v>30.0008</v>
      </c>
      <c r="KC650">
        <v>28.0703</v>
      </c>
      <c r="KD650">
        <v>28.0782</v>
      </c>
      <c r="KE650">
        <v>37.1676</v>
      </c>
      <c r="KF650">
        <v>23.6743</v>
      </c>
      <c r="KG650">
        <v>44.6585</v>
      </c>
      <c r="KH650">
        <v>25.5451</v>
      </c>
      <c r="KI650">
        <v>907.431</v>
      </c>
      <c r="KJ650">
        <v>19.6076</v>
      </c>
      <c r="KK650">
        <v>93.2555</v>
      </c>
      <c r="KL650">
        <v>98.7081</v>
      </c>
    </row>
    <row r="651" spans="1:298">
      <c r="A651">
        <v>635</v>
      </c>
      <c r="B651">
        <v>1758489176.1</v>
      </c>
      <c r="C651">
        <v>19848</v>
      </c>
      <c r="D651" t="s">
        <v>1719</v>
      </c>
      <c r="E651" t="s">
        <v>1720</v>
      </c>
      <c r="F651">
        <v>5</v>
      </c>
      <c r="G651" t="s">
        <v>436</v>
      </c>
      <c r="H651" t="s">
        <v>1610</v>
      </c>
      <c r="I651" t="s">
        <v>438</v>
      </c>
      <c r="J651">
        <v>1758489167.94615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909.595680221645</v>
      </c>
      <c r="AL651">
        <v>876.288224242424</v>
      </c>
      <c r="AM651">
        <v>3.50237099567078</v>
      </c>
      <c r="AN651">
        <v>63.94</v>
      </c>
      <c r="AO651">
        <f>(AQ651 - AP651 + DZ651*1E3/(8.314*(EB651+273.15)) * AS651/DY651 * AR651) * DY651/(100*DM651) * 1000/(1000 - AQ651)</f>
        <v>0</v>
      </c>
      <c r="AP651">
        <v>19.4075359280079</v>
      </c>
      <c r="AQ651">
        <v>23.4353377622378</v>
      </c>
      <c r="AR651">
        <v>-3.13302339740028e-05</v>
      </c>
      <c r="AS651">
        <v>94.9993966536346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4.8</v>
      </c>
      <c r="DN651">
        <v>0.5</v>
      </c>
      <c r="DO651" t="s">
        <v>440</v>
      </c>
      <c r="DP651">
        <v>2</v>
      </c>
      <c r="DQ651" t="b">
        <v>1</v>
      </c>
      <c r="DR651">
        <v>1758489167.94615</v>
      </c>
      <c r="DS651">
        <v>831.353692307692</v>
      </c>
      <c r="DT651">
        <v>875.436846153846</v>
      </c>
      <c r="DU651">
        <v>23.4452461538462</v>
      </c>
      <c r="DV651">
        <v>19.3029461538462</v>
      </c>
      <c r="DW651">
        <v>824.608076923077</v>
      </c>
      <c r="DX651">
        <v>23.1162384615385</v>
      </c>
      <c r="DY651">
        <v>500.034538461538</v>
      </c>
      <c r="DZ651">
        <v>89.8859538461538</v>
      </c>
      <c r="EA651">
        <v>0.0353035461538461</v>
      </c>
      <c r="EB651">
        <v>30.0439615384615</v>
      </c>
      <c r="EC651">
        <v>30.1179538461538</v>
      </c>
      <c r="ED651">
        <v>999.9</v>
      </c>
      <c r="EE651">
        <v>0</v>
      </c>
      <c r="EF651">
        <v>0</v>
      </c>
      <c r="EG651">
        <v>9999.75692307693</v>
      </c>
      <c r="EH651">
        <v>0</v>
      </c>
      <c r="EI651">
        <v>11.7436076923077</v>
      </c>
      <c r="EJ651">
        <v>-44.0830384615385</v>
      </c>
      <c r="EK651">
        <v>851.312692307692</v>
      </c>
      <c r="EL651">
        <v>892.669692307692</v>
      </c>
      <c r="EM651">
        <v>4.14230076923077</v>
      </c>
      <c r="EN651">
        <v>875.436846153846</v>
      </c>
      <c r="EO651">
        <v>19.3029461538462</v>
      </c>
      <c r="EP651">
        <v>2.10739846153846</v>
      </c>
      <c r="EQ651">
        <v>1.73506307692308</v>
      </c>
      <c r="ER651">
        <v>18.2752076923077</v>
      </c>
      <c r="ES651">
        <v>15.2134769230769</v>
      </c>
      <c r="ET651">
        <v>1999.98076923077</v>
      </c>
      <c r="EU651">
        <v>0.979995769230769</v>
      </c>
      <c r="EV651">
        <v>0.0200043153846154</v>
      </c>
      <c r="EW651">
        <v>0</v>
      </c>
      <c r="EX651">
        <v>1023.21230769231</v>
      </c>
      <c r="EY651">
        <v>5.00016</v>
      </c>
      <c r="EZ651">
        <v>21139.8</v>
      </c>
      <c r="FA651">
        <v>18233.9846153846</v>
      </c>
      <c r="FB651">
        <v>49.2257692307692</v>
      </c>
      <c r="FC651">
        <v>49.5959230769231</v>
      </c>
      <c r="FD651">
        <v>49.5716923076923</v>
      </c>
      <c r="FE651">
        <v>49.2160769230769</v>
      </c>
      <c r="FF651">
        <v>51</v>
      </c>
      <c r="FG651">
        <v>1955.07076923077</v>
      </c>
      <c r="FH651">
        <v>39.91</v>
      </c>
      <c r="FI651">
        <v>0</v>
      </c>
      <c r="FJ651">
        <v>1758489177.8</v>
      </c>
      <c r="FK651">
        <v>0</v>
      </c>
      <c r="FL651">
        <v>1023.19692307692</v>
      </c>
      <c r="FM651">
        <v>-1.53230771098601</v>
      </c>
      <c r="FN651">
        <v>-29.7743590006633</v>
      </c>
      <c r="FO651">
        <v>21139.4115384615</v>
      </c>
      <c r="FP651">
        <v>15</v>
      </c>
      <c r="FQ651">
        <v>0</v>
      </c>
      <c r="FR651" t="s">
        <v>441</v>
      </c>
      <c r="FS651">
        <v>1747249705.1</v>
      </c>
      <c r="FT651">
        <v>1747249711.1</v>
      </c>
      <c r="FU651">
        <v>0</v>
      </c>
      <c r="FV651">
        <v>0.871</v>
      </c>
      <c r="FW651">
        <v>0.066</v>
      </c>
      <c r="FX651">
        <v>5.486</v>
      </c>
      <c r="FY651">
        <v>0.145</v>
      </c>
      <c r="FZ651">
        <v>420</v>
      </c>
      <c r="GA651">
        <v>16</v>
      </c>
      <c r="GB651">
        <v>0.27</v>
      </c>
      <c r="GC651">
        <v>0.16</v>
      </c>
      <c r="GD651">
        <v>-43.7792428571429</v>
      </c>
      <c r="GE651">
        <v>-3.76090129870138</v>
      </c>
      <c r="GF651">
        <v>0.747711277720172</v>
      </c>
      <c r="GG651">
        <v>0</v>
      </c>
      <c r="GH651">
        <v>1023.32823529412</v>
      </c>
      <c r="GI651">
        <v>-1.61741788453669</v>
      </c>
      <c r="GJ651">
        <v>0.291340417303061</v>
      </c>
      <c r="GK651">
        <v>-1</v>
      </c>
      <c r="GL651">
        <v>4.24135142857143</v>
      </c>
      <c r="GM651">
        <v>-1.54658649350649</v>
      </c>
      <c r="GN651">
        <v>0.156255127315058</v>
      </c>
      <c r="GO651">
        <v>0</v>
      </c>
      <c r="GP651">
        <v>0</v>
      </c>
      <c r="GQ651">
        <v>2</v>
      </c>
      <c r="GR651" t="s">
        <v>467</v>
      </c>
      <c r="GS651">
        <v>3.12495</v>
      </c>
      <c r="GT651">
        <v>2.66093</v>
      </c>
      <c r="GU651">
        <v>0.14771</v>
      </c>
      <c r="GV651">
        <v>0.153088</v>
      </c>
      <c r="GW651">
        <v>0.0993225</v>
      </c>
      <c r="GX651">
        <v>0.0875832</v>
      </c>
      <c r="GY651">
        <v>21992.4</v>
      </c>
      <c r="GZ651">
        <v>20654.8</v>
      </c>
      <c r="HA651">
        <v>23076.5</v>
      </c>
      <c r="HB651">
        <v>23747.7</v>
      </c>
      <c r="HC651">
        <v>35432.9</v>
      </c>
      <c r="HD651">
        <v>35875.4</v>
      </c>
      <c r="HE651">
        <v>41610.6</v>
      </c>
      <c r="HF651">
        <v>42354.5</v>
      </c>
      <c r="HG651">
        <v>1.90395</v>
      </c>
      <c r="HH651">
        <v>1.79355</v>
      </c>
      <c r="HI651">
        <v>0.150327</v>
      </c>
      <c r="HJ651">
        <v>0</v>
      </c>
      <c r="HK651">
        <v>27.6636</v>
      </c>
      <c r="HL651">
        <v>999.9</v>
      </c>
      <c r="HM651">
        <v>46.582</v>
      </c>
      <c r="HN651">
        <v>30.524</v>
      </c>
      <c r="HO651">
        <v>22.7533</v>
      </c>
      <c r="HP651">
        <v>53.9215</v>
      </c>
      <c r="HQ651">
        <v>42.8846</v>
      </c>
      <c r="HR651">
        <v>1</v>
      </c>
      <c r="HS651">
        <v>0.0641057</v>
      </c>
      <c r="HT651">
        <v>1.94645</v>
      </c>
      <c r="HU651">
        <v>20.2049</v>
      </c>
      <c r="HV651">
        <v>5.23316</v>
      </c>
      <c r="HW651">
        <v>11.992</v>
      </c>
      <c r="HX651">
        <v>4.9556</v>
      </c>
      <c r="HY651">
        <v>3.3039</v>
      </c>
      <c r="HZ651">
        <v>999.9</v>
      </c>
      <c r="IA651">
        <v>9999</v>
      </c>
      <c r="IB651">
        <v>9999</v>
      </c>
      <c r="IC651">
        <v>9999</v>
      </c>
      <c r="ID651">
        <v>1.86858</v>
      </c>
      <c r="IE651">
        <v>1.86427</v>
      </c>
      <c r="IF651">
        <v>1.8718</v>
      </c>
      <c r="IG651">
        <v>1.86276</v>
      </c>
      <c r="IH651">
        <v>1.86217</v>
      </c>
      <c r="II651">
        <v>1.86859</v>
      </c>
      <c r="IJ651">
        <v>1.85875</v>
      </c>
      <c r="IK651">
        <v>1.86509</v>
      </c>
      <c r="IL651">
        <v>5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6.805</v>
      </c>
      <c r="IZ651">
        <v>0.3288</v>
      </c>
      <c r="JA651">
        <v>4.24591870636989</v>
      </c>
      <c r="JB651">
        <v>0.00406324532283829</v>
      </c>
      <c r="JC651">
        <v>-1.45373754250553e-06</v>
      </c>
      <c r="JD651">
        <v>2.45784242640463e-10</v>
      </c>
      <c r="JE651">
        <v>0.0444475935836347</v>
      </c>
      <c r="JF651">
        <v>0.00491888386651684</v>
      </c>
      <c r="JG651">
        <v>0.000226889049496401</v>
      </c>
      <c r="JH651">
        <v>4.01595507822366e-06</v>
      </c>
      <c r="JI651">
        <v>-0</v>
      </c>
      <c r="JJ651">
        <v>2035</v>
      </c>
      <c r="JK651">
        <v>2</v>
      </c>
      <c r="JL651">
        <v>30</v>
      </c>
      <c r="JM651">
        <v>187324.5</v>
      </c>
      <c r="JN651">
        <v>187324.4</v>
      </c>
      <c r="JO651">
        <v>1.88477</v>
      </c>
      <c r="JP651">
        <v>2.36938</v>
      </c>
      <c r="JQ651">
        <v>1.49902</v>
      </c>
      <c r="JR651">
        <v>2.32666</v>
      </c>
      <c r="JS651">
        <v>1.54419</v>
      </c>
      <c r="JT651">
        <v>2.26318</v>
      </c>
      <c r="JU651">
        <v>36.0347</v>
      </c>
      <c r="JV651">
        <v>24.105</v>
      </c>
      <c r="JW651">
        <v>18</v>
      </c>
      <c r="JX651">
        <v>546.617</v>
      </c>
      <c r="JY651">
        <v>419.794</v>
      </c>
      <c r="JZ651">
        <v>25.5178</v>
      </c>
      <c r="KA651">
        <v>28.3132</v>
      </c>
      <c r="KB651">
        <v>30.0006</v>
      </c>
      <c r="KC651">
        <v>28.0756</v>
      </c>
      <c r="KD651">
        <v>28.083</v>
      </c>
      <c r="KE651">
        <v>37.7401</v>
      </c>
      <c r="KF651">
        <v>23.3668</v>
      </c>
      <c r="KG651">
        <v>44.6585</v>
      </c>
      <c r="KH651">
        <v>25.433</v>
      </c>
      <c r="KI651">
        <v>927.667</v>
      </c>
      <c r="KJ651">
        <v>19.7199</v>
      </c>
      <c r="KK651">
        <v>93.2542</v>
      </c>
      <c r="KL651">
        <v>98.7053</v>
      </c>
    </row>
    <row r="652" spans="1:298">
      <c r="A652">
        <v>636</v>
      </c>
      <c r="B652">
        <v>1758489181.1</v>
      </c>
      <c r="C652">
        <v>19853</v>
      </c>
      <c r="D652" t="s">
        <v>1721</v>
      </c>
      <c r="E652" t="s">
        <v>1722</v>
      </c>
      <c r="F652">
        <v>5</v>
      </c>
      <c r="G652" t="s">
        <v>436</v>
      </c>
      <c r="H652" t="s">
        <v>1610</v>
      </c>
      <c r="I652" t="s">
        <v>438</v>
      </c>
      <c r="J652">
        <v>1758489172.94615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926.19993662684</v>
      </c>
      <c r="AL652">
        <v>893.032551515151</v>
      </c>
      <c r="AM652">
        <v>3.36490086580079</v>
      </c>
      <c r="AN652">
        <v>63.94</v>
      </c>
      <c r="AO652">
        <f>(AQ652 - AP652 + DZ652*1E3/(8.314*(EB652+273.15)) * AS652/DY652 * AR652) * DY652/(100*DM652) * 1000/(1000 - AQ652)</f>
        <v>0</v>
      </c>
      <c r="AP652">
        <v>19.5592204796732</v>
      </c>
      <c r="AQ652">
        <v>23.4357188811189</v>
      </c>
      <c r="AR652">
        <v>-2.57226953575686e-06</v>
      </c>
      <c r="AS652">
        <v>94.9993966536346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4.8</v>
      </c>
      <c r="DN652">
        <v>0.5</v>
      </c>
      <c r="DO652" t="s">
        <v>440</v>
      </c>
      <c r="DP652">
        <v>2</v>
      </c>
      <c r="DQ652" t="b">
        <v>1</v>
      </c>
      <c r="DR652">
        <v>1758489172.94615</v>
      </c>
      <c r="DS652">
        <v>848.270923076923</v>
      </c>
      <c r="DT652">
        <v>892.145230769231</v>
      </c>
      <c r="DU652">
        <v>23.4385153846154</v>
      </c>
      <c r="DV652">
        <v>19.4350769230769</v>
      </c>
      <c r="DW652">
        <v>841.489076923077</v>
      </c>
      <c r="DX652">
        <v>23.1096461538461</v>
      </c>
      <c r="DY652">
        <v>500.003923076923</v>
      </c>
      <c r="DZ652">
        <v>89.8853692307692</v>
      </c>
      <c r="EA652">
        <v>0.0353191153846154</v>
      </c>
      <c r="EB652">
        <v>30.0265538461538</v>
      </c>
      <c r="EC652">
        <v>30.1099923076923</v>
      </c>
      <c r="ED652">
        <v>999.9</v>
      </c>
      <c r="EE652">
        <v>0</v>
      </c>
      <c r="EF652">
        <v>0</v>
      </c>
      <c r="EG652">
        <v>10005.67</v>
      </c>
      <c r="EH652">
        <v>0</v>
      </c>
      <c r="EI652">
        <v>11.7426461538462</v>
      </c>
      <c r="EJ652">
        <v>-43.8741461538462</v>
      </c>
      <c r="EK652">
        <v>868.630307692308</v>
      </c>
      <c r="EL652">
        <v>909.829692307692</v>
      </c>
      <c r="EM652">
        <v>4.00343615384615</v>
      </c>
      <c r="EN652">
        <v>892.145230769231</v>
      </c>
      <c r="EO652">
        <v>19.4350769230769</v>
      </c>
      <c r="EP652">
        <v>2.10677923076923</v>
      </c>
      <c r="EQ652">
        <v>1.74692846153846</v>
      </c>
      <c r="ER652">
        <v>18.2705384615385</v>
      </c>
      <c r="ES652">
        <v>15.3195461538462</v>
      </c>
      <c r="ET652">
        <v>1999.98846153846</v>
      </c>
      <c r="EU652">
        <v>0.979996</v>
      </c>
      <c r="EV652">
        <v>0.0200041</v>
      </c>
      <c r="EW652">
        <v>0</v>
      </c>
      <c r="EX652">
        <v>1023.10538461538</v>
      </c>
      <c r="EY652">
        <v>5.00016</v>
      </c>
      <c r="EZ652">
        <v>21137.4846153846</v>
      </c>
      <c r="FA652">
        <v>18234.0615384615</v>
      </c>
      <c r="FB652">
        <v>49.2354615384615</v>
      </c>
      <c r="FC652">
        <v>49.6104615384615</v>
      </c>
      <c r="FD652">
        <v>49.5862307692308</v>
      </c>
      <c r="FE652">
        <v>49.2257692307692</v>
      </c>
      <c r="FF652">
        <v>51</v>
      </c>
      <c r="FG652">
        <v>1955.07846153846</v>
      </c>
      <c r="FH652">
        <v>39.91</v>
      </c>
      <c r="FI652">
        <v>0</v>
      </c>
      <c r="FJ652">
        <v>1758489182.6</v>
      </c>
      <c r="FK652">
        <v>0</v>
      </c>
      <c r="FL652">
        <v>1023.06807692308</v>
      </c>
      <c r="FM652">
        <v>-0.911111114397714</v>
      </c>
      <c r="FN652">
        <v>-29.4085469891243</v>
      </c>
      <c r="FO652">
        <v>21137.0923076923</v>
      </c>
      <c r="FP652">
        <v>15</v>
      </c>
      <c r="FQ652">
        <v>0</v>
      </c>
      <c r="FR652" t="s">
        <v>441</v>
      </c>
      <c r="FS652">
        <v>1747249705.1</v>
      </c>
      <c r="FT652">
        <v>1747249711.1</v>
      </c>
      <c r="FU652">
        <v>0</v>
      </c>
      <c r="FV652">
        <v>0.871</v>
      </c>
      <c r="FW652">
        <v>0.066</v>
      </c>
      <c r="FX652">
        <v>5.486</v>
      </c>
      <c r="FY652">
        <v>0.145</v>
      </c>
      <c r="FZ652">
        <v>420</v>
      </c>
      <c r="GA652">
        <v>16</v>
      </c>
      <c r="GB652">
        <v>0.27</v>
      </c>
      <c r="GC652">
        <v>0.16</v>
      </c>
      <c r="GD652">
        <v>-44.009425</v>
      </c>
      <c r="GE652">
        <v>2.81265112781941</v>
      </c>
      <c r="GF652">
        <v>0.471931616735942</v>
      </c>
      <c r="GG652">
        <v>0</v>
      </c>
      <c r="GH652">
        <v>1023.22529411765</v>
      </c>
      <c r="GI652">
        <v>-1.43101604974892</v>
      </c>
      <c r="GJ652">
        <v>0.322565408726004</v>
      </c>
      <c r="GK652">
        <v>-1</v>
      </c>
      <c r="GL652">
        <v>4.0947535</v>
      </c>
      <c r="GM652">
        <v>-1.68044977443608</v>
      </c>
      <c r="GN652">
        <v>0.161629318141079</v>
      </c>
      <c r="GO652">
        <v>0</v>
      </c>
      <c r="GP652">
        <v>0</v>
      </c>
      <c r="GQ652">
        <v>2</v>
      </c>
      <c r="GR652" t="s">
        <v>467</v>
      </c>
      <c r="GS652">
        <v>3.12523</v>
      </c>
      <c r="GT652">
        <v>2.66133</v>
      </c>
      <c r="GU652">
        <v>0.149618</v>
      </c>
      <c r="GV652">
        <v>0.155062</v>
      </c>
      <c r="GW652">
        <v>0.0993313</v>
      </c>
      <c r="GX652">
        <v>0.0879638</v>
      </c>
      <c r="GY652">
        <v>21943.3</v>
      </c>
      <c r="GZ652">
        <v>20606.5</v>
      </c>
      <c r="HA652">
        <v>23076.6</v>
      </c>
      <c r="HB652">
        <v>23747.5</v>
      </c>
      <c r="HC652">
        <v>35432.3</v>
      </c>
      <c r="HD652">
        <v>35860.5</v>
      </c>
      <c r="HE652">
        <v>41610.1</v>
      </c>
      <c r="HF652">
        <v>42354.4</v>
      </c>
      <c r="HG652">
        <v>1.90412</v>
      </c>
      <c r="HH652">
        <v>1.79315</v>
      </c>
      <c r="HI652">
        <v>0.149451</v>
      </c>
      <c r="HJ652">
        <v>0</v>
      </c>
      <c r="HK652">
        <v>27.6566</v>
      </c>
      <c r="HL652">
        <v>999.9</v>
      </c>
      <c r="HM652">
        <v>46.63</v>
      </c>
      <c r="HN652">
        <v>30.524</v>
      </c>
      <c r="HO652">
        <v>22.7751</v>
      </c>
      <c r="HP652">
        <v>54.6515</v>
      </c>
      <c r="HQ652">
        <v>42.6442</v>
      </c>
      <c r="HR652">
        <v>1</v>
      </c>
      <c r="HS652">
        <v>0.0645833</v>
      </c>
      <c r="HT652">
        <v>1.98206</v>
      </c>
      <c r="HU652">
        <v>20.2047</v>
      </c>
      <c r="HV652">
        <v>5.23316</v>
      </c>
      <c r="HW652">
        <v>11.992</v>
      </c>
      <c r="HX652">
        <v>4.9557</v>
      </c>
      <c r="HY652">
        <v>3.30395</v>
      </c>
      <c r="HZ652">
        <v>999.9</v>
      </c>
      <c r="IA652">
        <v>9999</v>
      </c>
      <c r="IB652">
        <v>9999</v>
      </c>
      <c r="IC652">
        <v>9999</v>
      </c>
      <c r="ID652">
        <v>1.86857</v>
      </c>
      <c r="IE652">
        <v>1.86425</v>
      </c>
      <c r="IF652">
        <v>1.8718</v>
      </c>
      <c r="IG652">
        <v>1.86276</v>
      </c>
      <c r="IH652">
        <v>1.86217</v>
      </c>
      <c r="II652">
        <v>1.86859</v>
      </c>
      <c r="IJ652">
        <v>1.85875</v>
      </c>
      <c r="IK652">
        <v>1.86509</v>
      </c>
      <c r="IL652">
        <v>5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6.84</v>
      </c>
      <c r="IZ652">
        <v>0.3288</v>
      </c>
      <c r="JA652">
        <v>4.24591870636989</v>
      </c>
      <c r="JB652">
        <v>0.00406324532283829</v>
      </c>
      <c r="JC652">
        <v>-1.45373754250553e-06</v>
      </c>
      <c r="JD652">
        <v>2.45784242640463e-10</v>
      </c>
      <c r="JE652">
        <v>0.0444475935836347</v>
      </c>
      <c r="JF652">
        <v>0.00491888386651684</v>
      </c>
      <c r="JG652">
        <v>0.000226889049496401</v>
      </c>
      <c r="JH652">
        <v>4.01595507822366e-06</v>
      </c>
      <c r="JI652">
        <v>-0</v>
      </c>
      <c r="JJ652">
        <v>2035</v>
      </c>
      <c r="JK652">
        <v>2</v>
      </c>
      <c r="JL652">
        <v>30</v>
      </c>
      <c r="JM652">
        <v>187324.6</v>
      </c>
      <c r="JN652">
        <v>187324.5</v>
      </c>
      <c r="JO652">
        <v>1.90796</v>
      </c>
      <c r="JP652">
        <v>2.35718</v>
      </c>
      <c r="JQ652">
        <v>1.4978</v>
      </c>
      <c r="JR652">
        <v>2.32666</v>
      </c>
      <c r="JS652">
        <v>1.54419</v>
      </c>
      <c r="JT652">
        <v>2.35962</v>
      </c>
      <c r="JU652">
        <v>36.0582</v>
      </c>
      <c r="JV652">
        <v>24.1138</v>
      </c>
      <c r="JW652">
        <v>18</v>
      </c>
      <c r="JX652">
        <v>546.775</v>
      </c>
      <c r="JY652">
        <v>419.598</v>
      </c>
      <c r="JZ652">
        <v>25.4098</v>
      </c>
      <c r="KA652">
        <v>28.3192</v>
      </c>
      <c r="KB652">
        <v>30.0005</v>
      </c>
      <c r="KC652">
        <v>28.0809</v>
      </c>
      <c r="KD652">
        <v>28.0878</v>
      </c>
      <c r="KE652">
        <v>38.2457</v>
      </c>
      <c r="KF652">
        <v>23.0899</v>
      </c>
      <c r="KG652">
        <v>45.0428</v>
      </c>
      <c r="KH652">
        <v>25.3226</v>
      </c>
      <c r="KI652">
        <v>941.34</v>
      </c>
      <c r="KJ652">
        <v>19.833</v>
      </c>
      <c r="KK652">
        <v>93.2536</v>
      </c>
      <c r="KL652">
        <v>98.7049</v>
      </c>
    </row>
    <row r="653" spans="1:298">
      <c r="A653">
        <v>637</v>
      </c>
      <c r="B653">
        <v>1758489186.1</v>
      </c>
      <c r="C653">
        <v>19858</v>
      </c>
      <c r="D653" t="s">
        <v>1723</v>
      </c>
      <c r="E653" t="s">
        <v>1724</v>
      </c>
      <c r="F653">
        <v>5</v>
      </c>
      <c r="G653" t="s">
        <v>436</v>
      </c>
      <c r="H653" t="s">
        <v>1610</v>
      </c>
      <c r="I653" t="s">
        <v>438</v>
      </c>
      <c r="J653">
        <v>1758489177.94615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943.823605558442</v>
      </c>
      <c r="AL653">
        <v>910.499509090909</v>
      </c>
      <c r="AM653">
        <v>3.47559090909079</v>
      </c>
      <c r="AN653">
        <v>63.94</v>
      </c>
      <c r="AO653">
        <f>(AQ653 - AP653 + DZ653*1E3/(8.314*(EB653+273.15)) * AS653/DY653 * AR653) * DY653/(100*DM653) * 1000/(1000 - AQ653)</f>
        <v>0</v>
      </c>
      <c r="AP653">
        <v>19.682895819637</v>
      </c>
      <c r="AQ653">
        <v>23.4386755244755</v>
      </c>
      <c r="AR653">
        <v>1.27066547058977e-05</v>
      </c>
      <c r="AS653">
        <v>94.9993966536346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4.8</v>
      </c>
      <c r="DN653">
        <v>0.5</v>
      </c>
      <c r="DO653" t="s">
        <v>440</v>
      </c>
      <c r="DP653">
        <v>2</v>
      </c>
      <c r="DQ653" t="b">
        <v>1</v>
      </c>
      <c r="DR653">
        <v>1758489177.94615</v>
      </c>
      <c r="DS653">
        <v>865.091615384615</v>
      </c>
      <c r="DT653">
        <v>908.848</v>
      </c>
      <c r="DU653">
        <v>23.4361615384615</v>
      </c>
      <c r="DV653">
        <v>19.5712769230769</v>
      </c>
      <c r="DW653">
        <v>858.274076923077</v>
      </c>
      <c r="DX653">
        <v>23.1073461538462</v>
      </c>
      <c r="DY653">
        <v>500.006307692308</v>
      </c>
      <c r="DZ653">
        <v>89.8850538461538</v>
      </c>
      <c r="EA653">
        <v>0.0352838923076923</v>
      </c>
      <c r="EB653">
        <v>30.0064076923077</v>
      </c>
      <c r="EC653">
        <v>30.1058230769231</v>
      </c>
      <c r="ED653">
        <v>999.9</v>
      </c>
      <c r="EE653">
        <v>0</v>
      </c>
      <c r="EF653">
        <v>0</v>
      </c>
      <c r="EG653">
        <v>10019.6584615385</v>
      </c>
      <c r="EH653">
        <v>0</v>
      </c>
      <c r="EI653">
        <v>11.7413615384615</v>
      </c>
      <c r="EJ653">
        <v>-43.7563076923077</v>
      </c>
      <c r="EK653">
        <v>885.852615384615</v>
      </c>
      <c r="EL653">
        <v>926.992230769231</v>
      </c>
      <c r="EM653">
        <v>3.86488692307692</v>
      </c>
      <c r="EN653">
        <v>908.848</v>
      </c>
      <c r="EO653">
        <v>19.5712769230769</v>
      </c>
      <c r="EP653">
        <v>2.10656</v>
      </c>
      <c r="EQ653">
        <v>1.75916538461538</v>
      </c>
      <c r="ER653">
        <v>18.2688692307692</v>
      </c>
      <c r="ES653">
        <v>15.4282923076923</v>
      </c>
      <c r="ET653">
        <v>1999.97692307692</v>
      </c>
      <c r="EU653">
        <v>0.979996</v>
      </c>
      <c r="EV653">
        <v>0.0200040923076923</v>
      </c>
      <c r="EW653">
        <v>0</v>
      </c>
      <c r="EX653">
        <v>1022.97923076923</v>
      </c>
      <c r="EY653">
        <v>5.00016</v>
      </c>
      <c r="EZ653">
        <v>21134.3846153846</v>
      </c>
      <c r="FA653">
        <v>18233.9692307692</v>
      </c>
      <c r="FB653">
        <v>49.2354615384615</v>
      </c>
      <c r="FC653">
        <v>49.6201538461538</v>
      </c>
      <c r="FD653">
        <v>49.6056153846154</v>
      </c>
      <c r="FE653">
        <v>49.2306153846154</v>
      </c>
      <c r="FF653">
        <v>51</v>
      </c>
      <c r="FG653">
        <v>1955.06692307692</v>
      </c>
      <c r="FH653">
        <v>39.91</v>
      </c>
      <c r="FI653">
        <v>0</v>
      </c>
      <c r="FJ653">
        <v>1758489187.4</v>
      </c>
      <c r="FK653">
        <v>0</v>
      </c>
      <c r="FL653">
        <v>1022.94038461538</v>
      </c>
      <c r="FM653">
        <v>-3.15452991486019</v>
      </c>
      <c r="FN653">
        <v>-33.7880341445585</v>
      </c>
      <c r="FO653">
        <v>21134.4038461538</v>
      </c>
      <c r="FP653">
        <v>15</v>
      </c>
      <c r="FQ653">
        <v>0</v>
      </c>
      <c r="FR653" t="s">
        <v>441</v>
      </c>
      <c r="FS653">
        <v>1747249705.1</v>
      </c>
      <c r="FT653">
        <v>1747249711.1</v>
      </c>
      <c r="FU653">
        <v>0</v>
      </c>
      <c r="FV653">
        <v>0.871</v>
      </c>
      <c r="FW653">
        <v>0.066</v>
      </c>
      <c r="FX653">
        <v>5.486</v>
      </c>
      <c r="FY653">
        <v>0.145</v>
      </c>
      <c r="FZ653">
        <v>420</v>
      </c>
      <c r="GA653">
        <v>16</v>
      </c>
      <c r="GB653">
        <v>0.27</v>
      </c>
      <c r="GC653">
        <v>0.16</v>
      </c>
      <c r="GD653">
        <v>-43.80701</v>
      </c>
      <c r="GE653">
        <v>1.21667368421053</v>
      </c>
      <c r="GF653">
        <v>0.502337126738608</v>
      </c>
      <c r="GG653">
        <v>0</v>
      </c>
      <c r="GH653">
        <v>1022.99852941176</v>
      </c>
      <c r="GI653">
        <v>-1.72788388158524</v>
      </c>
      <c r="GJ653">
        <v>0.327585932623177</v>
      </c>
      <c r="GK653">
        <v>-1</v>
      </c>
      <c r="GL653">
        <v>3.9296645</v>
      </c>
      <c r="GM653">
        <v>-1.66252556390977</v>
      </c>
      <c r="GN653">
        <v>0.159928304389029</v>
      </c>
      <c r="GO653">
        <v>0</v>
      </c>
      <c r="GP653">
        <v>0</v>
      </c>
      <c r="GQ653">
        <v>2</v>
      </c>
      <c r="GR653" t="s">
        <v>467</v>
      </c>
      <c r="GS653">
        <v>3.12515</v>
      </c>
      <c r="GT653">
        <v>2.66102</v>
      </c>
      <c r="GU653">
        <v>0.151508</v>
      </c>
      <c r="GV653">
        <v>0.156663</v>
      </c>
      <c r="GW653">
        <v>0.0993382</v>
      </c>
      <c r="GX653">
        <v>0.0884029</v>
      </c>
      <c r="GY653">
        <v>21894.2</v>
      </c>
      <c r="GZ653">
        <v>20567.5</v>
      </c>
      <c r="HA653">
        <v>23076.3</v>
      </c>
      <c r="HB653">
        <v>23747.6</v>
      </c>
      <c r="HC653">
        <v>35432</v>
      </c>
      <c r="HD653">
        <v>35843.3</v>
      </c>
      <c r="HE653">
        <v>41609.9</v>
      </c>
      <c r="HF653">
        <v>42354.4</v>
      </c>
      <c r="HG653">
        <v>1.9039</v>
      </c>
      <c r="HH653">
        <v>1.79333</v>
      </c>
      <c r="HI653">
        <v>0.151552</v>
      </c>
      <c r="HJ653">
        <v>0</v>
      </c>
      <c r="HK653">
        <v>27.6472</v>
      </c>
      <c r="HL653">
        <v>999.9</v>
      </c>
      <c r="HM653">
        <v>46.655</v>
      </c>
      <c r="HN653">
        <v>30.524</v>
      </c>
      <c r="HO653">
        <v>22.7872</v>
      </c>
      <c r="HP653">
        <v>53.9114</v>
      </c>
      <c r="HQ653">
        <v>42.7804</v>
      </c>
      <c r="HR653">
        <v>1</v>
      </c>
      <c r="HS653">
        <v>0.0650788</v>
      </c>
      <c r="HT653">
        <v>1.98466</v>
      </c>
      <c r="HU653">
        <v>20.2046</v>
      </c>
      <c r="HV653">
        <v>5.23271</v>
      </c>
      <c r="HW653">
        <v>11.992</v>
      </c>
      <c r="HX653">
        <v>4.9554</v>
      </c>
      <c r="HY653">
        <v>3.30385</v>
      </c>
      <c r="HZ653">
        <v>999.9</v>
      </c>
      <c r="IA653">
        <v>9999</v>
      </c>
      <c r="IB653">
        <v>9999</v>
      </c>
      <c r="IC653">
        <v>9999</v>
      </c>
      <c r="ID653">
        <v>1.86855</v>
      </c>
      <c r="IE653">
        <v>1.86425</v>
      </c>
      <c r="IF653">
        <v>1.8718</v>
      </c>
      <c r="IG653">
        <v>1.86278</v>
      </c>
      <c r="IH653">
        <v>1.86217</v>
      </c>
      <c r="II653">
        <v>1.86859</v>
      </c>
      <c r="IJ653">
        <v>1.85871</v>
      </c>
      <c r="IK653">
        <v>1.86508</v>
      </c>
      <c r="IL653">
        <v>5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6.874</v>
      </c>
      <c r="IZ653">
        <v>0.3289</v>
      </c>
      <c r="JA653">
        <v>4.24591870636989</v>
      </c>
      <c r="JB653">
        <v>0.00406324532283829</v>
      </c>
      <c r="JC653">
        <v>-1.45373754250553e-06</v>
      </c>
      <c r="JD653">
        <v>2.45784242640463e-10</v>
      </c>
      <c r="JE653">
        <v>0.0444475935836347</v>
      </c>
      <c r="JF653">
        <v>0.00491888386651684</v>
      </c>
      <c r="JG653">
        <v>0.000226889049496401</v>
      </c>
      <c r="JH653">
        <v>4.01595507822366e-06</v>
      </c>
      <c r="JI653">
        <v>-0</v>
      </c>
      <c r="JJ653">
        <v>2035</v>
      </c>
      <c r="JK653">
        <v>2</v>
      </c>
      <c r="JL653">
        <v>30</v>
      </c>
      <c r="JM653">
        <v>187324.7</v>
      </c>
      <c r="JN653">
        <v>187324.6</v>
      </c>
      <c r="JO653">
        <v>1.93848</v>
      </c>
      <c r="JP653">
        <v>2.35718</v>
      </c>
      <c r="JQ653">
        <v>1.49902</v>
      </c>
      <c r="JR653">
        <v>2.32666</v>
      </c>
      <c r="JS653">
        <v>1.54419</v>
      </c>
      <c r="JT653">
        <v>2.35352</v>
      </c>
      <c r="JU653">
        <v>36.0582</v>
      </c>
      <c r="JV653">
        <v>24.1138</v>
      </c>
      <c r="JW653">
        <v>18</v>
      </c>
      <c r="JX653">
        <v>546.67</v>
      </c>
      <c r="JY653">
        <v>419.738</v>
      </c>
      <c r="JZ653">
        <v>25.2995</v>
      </c>
      <c r="KA653">
        <v>28.324</v>
      </c>
      <c r="KB653">
        <v>30.0005</v>
      </c>
      <c r="KC653">
        <v>28.0857</v>
      </c>
      <c r="KD653">
        <v>28.0931</v>
      </c>
      <c r="KE653">
        <v>38.8829</v>
      </c>
      <c r="KF653">
        <v>22.8116</v>
      </c>
      <c r="KG653">
        <v>45.4609</v>
      </c>
      <c r="KH653">
        <v>25.2271</v>
      </c>
      <c r="KI653">
        <v>954.977</v>
      </c>
      <c r="KJ653">
        <v>19.8321</v>
      </c>
      <c r="KK653">
        <v>93.2528</v>
      </c>
      <c r="KL653">
        <v>98.705</v>
      </c>
    </row>
    <row r="654" spans="1:298">
      <c r="A654">
        <v>638</v>
      </c>
      <c r="B654">
        <v>1758489191.1</v>
      </c>
      <c r="C654">
        <v>19863</v>
      </c>
      <c r="D654" t="s">
        <v>1725</v>
      </c>
      <c r="E654" t="s">
        <v>1726</v>
      </c>
      <c r="F654">
        <v>5</v>
      </c>
      <c r="G654" t="s">
        <v>436</v>
      </c>
      <c r="H654" t="s">
        <v>1610</v>
      </c>
      <c r="I654" t="s">
        <v>438</v>
      </c>
      <c r="J654">
        <v>1758489182.94615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959.231868612987</v>
      </c>
      <c r="AL654">
        <v>926.716636363636</v>
      </c>
      <c r="AM654">
        <v>3.23841125541121</v>
      </c>
      <c r="AN654">
        <v>63.94</v>
      </c>
      <c r="AO654">
        <f>(AQ654 - AP654 + DZ654*1E3/(8.314*(EB654+273.15)) * AS654/DY654 * AR654) * DY654/(100*DM654) * 1000/(1000 - AQ654)</f>
        <v>0</v>
      </c>
      <c r="AP654">
        <v>19.8158273712415</v>
      </c>
      <c r="AQ654">
        <v>23.4419622377623</v>
      </c>
      <c r="AR654">
        <v>1.61185190160928e-05</v>
      </c>
      <c r="AS654">
        <v>94.9993966536346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4.8</v>
      </c>
      <c r="DN654">
        <v>0.5</v>
      </c>
      <c r="DO654" t="s">
        <v>440</v>
      </c>
      <c r="DP654">
        <v>2</v>
      </c>
      <c r="DQ654" t="b">
        <v>1</v>
      </c>
      <c r="DR654">
        <v>1758489182.94615</v>
      </c>
      <c r="DS654">
        <v>881.673461538461</v>
      </c>
      <c r="DT654">
        <v>925.042230769231</v>
      </c>
      <c r="DU654">
        <v>23.4375230769231</v>
      </c>
      <c r="DV654">
        <v>19.7053153846154</v>
      </c>
      <c r="DW654">
        <v>874.821153846154</v>
      </c>
      <c r="DX654">
        <v>23.1086769230769</v>
      </c>
      <c r="DY654">
        <v>499.999153846154</v>
      </c>
      <c r="DZ654">
        <v>89.8845307692308</v>
      </c>
      <c r="EA654">
        <v>0.0354981769230769</v>
      </c>
      <c r="EB654">
        <v>29.9845846153846</v>
      </c>
      <c r="EC654">
        <v>30.1182769230769</v>
      </c>
      <c r="ED654">
        <v>999.9</v>
      </c>
      <c r="EE654">
        <v>0</v>
      </c>
      <c r="EF654">
        <v>0</v>
      </c>
      <c r="EG654">
        <v>10002.5930769231</v>
      </c>
      <c r="EH654">
        <v>0</v>
      </c>
      <c r="EI654">
        <v>11.7437153846154</v>
      </c>
      <c r="EJ654">
        <v>-43.3687384615385</v>
      </c>
      <c r="EK654">
        <v>902.833923076923</v>
      </c>
      <c r="EL654">
        <v>943.638769230769</v>
      </c>
      <c r="EM654">
        <v>3.73220153846154</v>
      </c>
      <c r="EN654">
        <v>925.042230769231</v>
      </c>
      <c r="EO654">
        <v>19.7053153846154</v>
      </c>
      <c r="EP654">
        <v>2.10666923076923</v>
      </c>
      <c r="EQ654">
        <v>1.77120384615385</v>
      </c>
      <c r="ER654">
        <v>18.2697076923077</v>
      </c>
      <c r="ES654">
        <v>15.5346846153846</v>
      </c>
      <c r="ET654">
        <v>1999.96923076923</v>
      </c>
      <c r="EU654">
        <v>0.979996</v>
      </c>
      <c r="EV654">
        <v>0.0200040923076923</v>
      </c>
      <c r="EW654">
        <v>0</v>
      </c>
      <c r="EX654">
        <v>1022.68461538462</v>
      </c>
      <c r="EY654">
        <v>5.00016</v>
      </c>
      <c r="EZ654">
        <v>21131.2538461538</v>
      </c>
      <c r="FA654">
        <v>18233.8923076923</v>
      </c>
      <c r="FB654">
        <v>49.2403076923077</v>
      </c>
      <c r="FC654">
        <v>49.625</v>
      </c>
      <c r="FD654">
        <v>49.6104615384615</v>
      </c>
      <c r="FE654">
        <v>49.2403076923077</v>
      </c>
      <c r="FF654">
        <v>51</v>
      </c>
      <c r="FG654">
        <v>1955.05923076923</v>
      </c>
      <c r="FH654">
        <v>39.91</v>
      </c>
      <c r="FI654">
        <v>0</v>
      </c>
      <c r="FJ654">
        <v>1758489192.8</v>
      </c>
      <c r="FK654">
        <v>0</v>
      </c>
      <c r="FL654">
        <v>1022.662</v>
      </c>
      <c r="FM654">
        <v>-3.56923077005415</v>
      </c>
      <c r="FN654">
        <v>-43.4076923676895</v>
      </c>
      <c r="FO654">
        <v>21130.784</v>
      </c>
      <c r="FP654">
        <v>15</v>
      </c>
      <c r="FQ654">
        <v>0</v>
      </c>
      <c r="FR654" t="s">
        <v>441</v>
      </c>
      <c r="FS654">
        <v>1747249705.1</v>
      </c>
      <c r="FT654">
        <v>1747249711.1</v>
      </c>
      <c r="FU654">
        <v>0</v>
      </c>
      <c r="FV654">
        <v>0.871</v>
      </c>
      <c r="FW654">
        <v>0.066</v>
      </c>
      <c r="FX654">
        <v>5.486</v>
      </c>
      <c r="FY654">
        <v>0.145</v>
      </c>
      <c r="FZ654">
        <v>420</v>
      </c>
      <c r="GA654">
        <v>16</v>
      </c>
      <c r="GB654">
        <v>0.27</v>
      </c>
      <c r="GC654">
        <v>0.16</v>
      </c>
      <c r="GD654">
        <v>-43.5697714285714</v>
      </c>
      <c r="GE654">
        <v>4.73774025974018</v>
      </c>
      <c r="GF654">
        <v>0.684950185983559</v>
      </c>
      <c r="GG654">
        <v>0</v>
      </c>
      <c r="GH654">
        <v>1022.83617647059</v>
      </c>
      <c r="GI654">
        <v>-3.36149732717969</v>
      </c>
      <c r="GJ654">
        <v>0.395422445031391</v>
      </c>
      <c r="GK654">
        <v>-1</v>
      </c>
      <c r="GL654">
        <v>3.80975285714286</v>
      </c>
      <c r="GM654">
        <v>-1.59235792207792</v>
      </c>
      <c r="GN654">
        <v>0.1609541614469</v>
      </c>
      <c r="GO654">
        <v>0</v>
      </c>
      <c r="GP654">
        <v>0</v>
      </c>
      <c r="GQ654">
        <v>2</v>
      </c>
      <c r="GR654" t="s">
        <v>467</v>
      </c>
      <c r="GS654">
        <v>3.12501</v>
      </c>
      <c r="GT654">
        <v>2.66136</v>
      </c>
      <c r="GU654">
        <v>0.153305</v>
      </c>
      <c r="GV654">
        <v>0.158417</v>
      </c>
      <c r="GW654">
        <v>0.0993457</v>
      </c>
      <c r="GX654">
        <v>0.0888116</v>
      </c>
      <c r="GY654">
        <v>21847.9</v>
      </c>
      <c r="GZ654">
        <v>20524.7</v>
      </c>
      <c r="HA654">
        <v>23076.4</v>
      </c>
      <c r="HB654">
        <v>23747.5</v>
      </c>
      <c r="HC654">
        <v>35431.7</v>
      </c>
      <c r="HD654">
        <v>35827.2</v>
      </c>
      <c r="HE654">
        <v>41609.7</v>
      </c>
      <c r="HF654">
        <v>42354.2</v>
      </c>
      <c r="HG654">
        <v>1.90348</v>
      </c>
      <c r="HH654">
        <v>1.79382</v>
      </c>
      <c r="HI654">
        <v>0.155713</v>
      </c>
      <c r="HJ654">
        <v>0</v>
      </c>
      <c r="HK654">
        <v>27.6366</v>
      </c>
      <c r="HL654">
        <v>999.9</v>
      </c>
      <c r="HM654">
        <v>46.753</v>
      </c>
      <c r="HN654">
        <v>30.524</v>
      </c>
      <c r="HO654">
        <v>22.8354</v>
      </c>
      <c r="HP654">
        <v>53.7714</v>
      </c>
      <c r="HQ654">
        <v>42.8766</v>
      </c>
      <c r="HR654">
        <v>1</v>
      </c>
      <c r="HS654">
        <v>0.0652846</v>
      </c>
      <c r="HT654">
        <v>2.10752</v>
      </c>
      <c r="HU654">
        <v>20.2032</v>
      </c>
      <c r="HV654">
        <v>5.23286</v>
      </c>
      <c r="HW654">
        <v>11.992</v>
      </c>
      <c r="HX654">
        <v>4.9556</v>
      </c>
      <c r="HY654">
        <v>3.30395</v>
      </c>
      <c r="HZ654">
        <v>999.9</v>
      </c>
      <c r="IA654">
        <v>9999</v>
      </c>
      <c r="IB654">
        <v>9999</v>
      </c>
      <c r="IC654">
        <v>9999</v>
      </c>
      <c r="ID654">
        <v>1.86858</v>
      </c>
      <c r="IE654">
        <v>1.86429</v>
      </c>
      <c r="IF654">
        <v>1.8718</v>
      </c>
      <c r="IG654">
        <v>1.86276</v>
      </c>
      <c r="IH654">
        <v>1.86218</v>
      </c>
      <c r="II654">
        <v>1.86859</v>
      </c>
      <c r="IJ654">
        <v>1.85875</v>
      </c>
      <c r="IK654">
        <v>1.86509</v>
      </c>
      <c r="IL654">
        <v>5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6.907</v>
      </c>
      <c r="IZ654">
        <v>0.3289</v>
      </c>
      <c r="JA654">
        <v>4.24591870636989</v>
      </c>
      <c r="JB654">
        <v>0.00406324532283829</v>
      </c>
      <c r="JC654">
        <v>-1.45373754250553e-06</v>
      </c>
      <c r="JD654">
        <v>2.45784242640463e-10</v>
      </c>
      <c r="JE654">
        <v>0.0444475935836347</v>
      </c>
      <c r="JF654">
        <v>0.00491888386651684</v>
      </c>
      <c r="JG654">
        <v>0.000226889049496401</v>
      </c>
      <c r="JH654">
        <v>4.01595507822366e-06</v>
      </c>
      <c r="JI654">
        <v>-0</v>
      </c>
      <c r="JJ654">
        <v>2035</v>
      </c>
      <c r="JK654">
        <v>2</v>
      </c>
      <c r="JL654">
        <v>30</v>
      </c>
      <c r="JM654">
        <v>187324.8</v>
      </c>
      <c r="JN654">
        <v>187324.7</v>
      </c>
      <c r="JO654">
        <v>1.96411</v>
      </c>
      <c r="JP654">
        <v>2.36694</v>
      </c>
      <c r="JQ654">
        <v>1.49902</v>
      </c>
      <c r="JR654">
        <v>2.32666</v>
      </c>
      <c r="JS654">
        <v>1.54419</v>
      </c>
      <c r="JT654">
        <v>2.27295</v>
      </c>
      <c r="JU654">
        <v>36.0582</v>
      </c>
      <c r="JV654">
        <v>24.0963</v>
      </c>
      <c r="JW654">
        <v>18</v>
      </c>
      <c r="JX654">
        <v>546.433</v>
      </c>
      <c r="JY654">
        <v>420.062</v>
      </c>
      <c r="JZ654">
        <v>25.2061</v>
      </c>
      <c r="KA654">
        <v>28.3289</v>
      </c>
      <c r="KB654">
        <v>30.0005</v>
      </c>
      <c r="KC654">
        <v>28.0904</v>
      </c>
      <c r="KD654">
        <v>28.0979</v>
      </c>
      <c r="KE654">
        <v>39.3908</v>
      </c>
      <c r="KF654">
        <v>22.8116</v>
      </c>
      <c r="KG654">
        <v>45.4609</v>
      </c>
      <c r="KH654">
        <v>25.0817</v>
      </c>
      <c r="KI654">
        <v>975.311</v>
      </c>
      <c r="KJ654">
        <v>19.8978</v>
      </c>
      <c r="KK654">
        <v>93.2527</v>
      </c>
      <c r="KL654">
        <v>98.7046</v>
      </c>
    </row>
    <row r="655" spans="1:298">
      <c r="A655">
        <v>639</v>
      </c>
      <c r="B655">
        <v>1758489196.1</v>
      </c>
      <c r="C655">
        <v>19868</v>
      </c>
      <c r="D655" t="s">
        <v>1727</v>
      </c>
      <c r="E655" t="s">
        <v>1728</v>
      </c>
      <c r="F655">
        <v>5</v>
      </c>
      <c r="G655" t="s">
        <v>436</v>
      </c>
      <c r="H655" t="s">
        <v>1610</v>
      </c>
      <c r="I655" t="s">
        <v>438</v>
      </c>
      <c r="J655">
        <v>1758489187.94615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975.593553554978</v>
      </c>
      <c r="AL655">
        <v>942.936690909091</v>
      </c>
      <c r="AM655">
        <v>3.21717575757574</v>
      </c>
      <c r="AN655">
        <v>63.94</v>
      </c>
      <c r="AO655">
        <f>(AQ655 - AP655 + DZ655*1E3/(8.314*(EB655+273.15)) * AS655/DY655 * AR655) * DY655/(100*DM655) * 1000/(1000 - AQ655)</f>
        <v>0</v>
      </c>
      <c r="AP655">
        <v>19.9303516606097</v>
      </c>
      <c r="AQ655">
        <v>23.4457020979021</v>
      </c>
      <c r="AR655">
        <v>1.62218557543335e-05</v>
      </c>
      <c r="AS655">
        <v>94.9993966536346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4.8</v>
      </c>
      <c r="DN655">
        <v>0.5</v>
      </c>
      <c r="DO655" t="s">
        <v>440</v>
      </c>
      <c r="DP655">
        <v>2</v>
      </c>
      <c r="DQ655" t="b">
        <v>1</v>
      </c>
      <c r="DR655">
        <v>1758489187.94615</v>
      </c>
      <c r="DS655">
        <v>898.005230769231</v>
      </c>
      <c r="DT655">
        <v>941.064692307692</v>
      </c>
      <c r="DU655">
        <v>23.4408076923077</v>
      </c>
      <c r="DV655">
        <v>19.8236153846154</v>
      </c>
      <c r="DW655">
        <v>891.119230769231</v>
      </c>
      <c r="DX655">
        <v>23.1119</v>
      </c>
      <c r="DY655">
        <v>500.031153846154</v>
      </c>
      <c r="DZ655">
        <v>89.8853692307692</v>
      </c>
      <c r="EA655">
        <v>0.0353950615384615</v>
      </c>
      <c r="EB655">
        <v>29.9621153846154</v>
      </c>
      <c r="EC655">
        <v>30.1301153846154</v>
      </c>
      <c r="ED655">
        <v>999.9</v>
      </c>
      <c r="EE655">
        <v>0</v>
      </c>
      <c r="EF655">
        <v>0</v>
      </c>
      <c r="EG655">
        <v>10013.4638461538</v>
      </c>
      <c r="EH655">
        <v>0</v>
      </c>
      <c r="EI655">
        <v>11.7437153846154</v>
      </c>
      <c r="EJ655">
        <v>-43.0594538461539</v>
      </c>
      <c r="EK655">
        <v>919.560692307692</v>
      </c>
      <c r="EL655">
        <v>960.098769230769</v>
      </c>
      <c r="EM655">
        <v>3.61720538461538</v>
      </c>
      <c r="EN655">
        <v>941.064692307692</v>
      </c>
      <c r="EO655">
        <v>19.8236153846154</v>
      </c>
      <c r="EP655">
        <v>2.10698461538462</v>
      </c>
      <c r="EQ655">
        <v>1.78185307692308</v>
      </c>
      <c r="ER655">
        <v>18.2720846153846</v>
      </c>
      <c r="ES655">
        <v>15.6282923076923</v>
      </c>
      <c r="ET655">
        <v>1999.97538461538</v>
      </c>
      <c r="EU655">
        <v>0.979996230769231</v>
      </c>
      <c r="EV655">
        <v>0.0200038692307692</v>
      </c>
      <c r="EW655">
        <v>0</v>
      </c>
      <c r="EX655">
        <v>1022.47461538462</v>
      </c>
      <c r="EY655">
        <v>5.00016</v>
      </c>
      <c r="EZ655">
        <v>21128.4538461538</v>
      </c>
      <c r="FA655">
        <v>18233.9461538462</v>
      </c>
      <c r="FB655">
        <v>49.2403076923077</v>
      </c>
      <c r="FC655">
        <v>49.625</v>
      </c>
      <c r="FD655">
        <v>49.6201538461538</v>
      </c>
      <c r="FE655">
        <v>49.2451538461538</v>
      </c>
      <c r="FF655">
        <v>51</v>
      </c>
      <c r="FG655">
        <v>1955.06538461538</v>
      </c>
      <c r="FH655">
        <v>39.91</v>
      </c>
      <c r="FI655">
        <v>0</v>
      </c>
      <c r="FJ655">
        <v>1758489197.6</v>
      </c>
      <c r="FK655">
        <v>0</v>
      </c>
      <c r="FL655">
        <v>1022.4604</v>
      </c>
      <c r="FM655">
        <v>-2.20999998884177</v>
      </c>
      <c r="FN655">
        <v>-36.4153846606611</v>
      </c>
      <c r="FO655">
        <v>21127.6</v>
      </c>
      <c r="FP655">
        <v>15</v>
      </c>
      <c r="FQ655">
        <v>0</v>
      </c>
      <c r="FR655" t="s">
        <v>441</v>
      </c>
      <c r="FS655">
        <v>1747249705.1</v>
      </c>
      <c r="FT655">
        <v>1747249711.1</v>
      </c>
      <c r="FU655">
        <v>0</v>
      </c>
      <c r="FV655">
        <v>0.871</v>
      </c>
      <c r="FW655">
        <v>0.066</v>
      </c>
      <c r="FX655">
        <v>5.486</v>
      </c>
      <c r="FY655">
        <v>0.145</v>
      </c>
      <c r="FZ655">
        <v>420</v>
      </c>
      <c r="GA655">
        <v>16</v>
      </c>
      <c r="GB655">
        <v>0.27</v>
      </c>
      <c r="GC655">
        <v>0.16</v>
      </c>
      <c r="GD655">
        <v>-43.2002666666667</v>
      </c>
      <c r="GE655">
        <v>5.13074805194803</v>
      </c>
      <c r="GF655">
        <v>0.721094915708271</v>
      </c>
      <c r="GG655">
        <v>0</v>
      </c>
      <c r="GH655">
        <v>1022.655</v>
      </c>
      <c r="GI655">
        <v>-2.66233765808844</v>
      </c>
      <c r="GJ655">
        <v>0.370097363978087</v>
      </c>
      <c r="GK655">
        <v>-1</v>
      </c>
      <c r="GL655">
        <v>3.70760476190476</v>
      </c>
      <c r="GM655">
        <v>-1.46280545454545</v>
      </c>
      <c r="GN655">
        <v>0.148080452413031</v>
      </c>
      <c r="GO655">
        <v>0</v>
      </c>
      <c r="GP655">
        <v>0</v>
      </c>
      <c r="GQ655">
        <v>2</v>
      </c>
      <c r="GR655" t="s">
        <v>467</v>
      </c>
      <c r="GS655">
        <v>3.12533</v>
      </c>
      <c r="GT655">
        <v>2.66073</v>
      </c>
      <c r="GU655">
        <v>0.155063</v>
      </c>
      <c r="GV655">
        <v>0.160274</v>
      </c>
      <c r="GW655">
        <v>0.0993347</v>
      </c>
      <c r="GX655">
        <v>0.0889408</v>
      </c>
      <c r="GY655">
        <v>21802</v>
      </c>
      <c r="GZ655">
        <v>20479.1</v>
      </c>
      <c r="HA655">
        <v>23075.9</v>
      </c>
      <c r="HB655">
        <v>23747.2</v>
      </c>
      <c r="HC655">
        <v>35431.7</v>
      </c>
      <c r="HD655">
        <v>35821.9</v>
      </c>
      <c r="HE655">
        <v>41608.9</v>
      </c>
      <c r="HF655">
        <v>42353.7</v>
      </c>
      <c r="HG655">
        <v>1.90387</v>
      </c>
      <c r="HH655">
        <v>1.7933</v>
      </c>
      <c r="HI655">
        <v>0.153046</v>
      </c>
      <c r="HJ655">
        <v>0</v>
      </c>
      <c r="HK655">
        <v>27.6266</v>
      </c>
      <c r="HL655">
        <v>999.9</v>
      </c>
      <c r="HM655">
        <v>46.801</v>
      </c>
      <c r="HN655">
        <v>30.524</v>
      </c>
      <c r="HO655">
        <v>22.8607</v>
      </c>
      <c r="HP655">
        <v>54.1115</v>
      </c>
      <c r="HQ655">
        <v>42.6202</v>
      </c>
      <c r="HR655">
        <v>1</v>
      </c>
      <c r="HS655">
        <v>0.0664278</v>
      </c>
      <c r="HT655">
        <v>2.2968</v>
      </c>
      <c r="HU655">
        <v>20.2006</v>
      </c>
      <c r="HV655">
        <v>5.23316</v>
      </c>
      <c r="HW655">
        <v>11.992</v>
      </c>
      <c r="HX655">
        <v>4.9558</v>
      </c>
      <c r="HY655">
        <v>3.30398</v>
      </c>
      <c r="HZ655">
        <v>999.9</v>
      </c>
      <c r="IA655">
        <v>9999</v>
      </c>
      <c r="IB655">
        <v>9999</v>
      </c>
      <c r="IC655">
        <v>9999</v>
      </c>
      <c r="ID655">
        <v>1.86857</v>
      </c>
      <c r="IE655">
        <v>1.86427</v>
      </c>
      <c r="IF655">
        <v>1.8718</v>
      </c>
      <c r="IG655">
        <v>1.86278</v>
      </c>
      <c r="IH655">
        <v>1.86218</v>
      </c>
      <c r="II655">
        <v>1.86859</v>
      </c>
      <c r="IJ655">
        <v>1.85872</v>
      </c>
      <c r="IK655">
        <v>1.86508</v>
      </c>
      <c r="IL655">
        <v>5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6.939</v>
      </c>
      <c r="IZ655">
        <v>0.3289</v>
      </c>
      <c r="JA655">
        <v>4.24591870636989</v>
      </c>
      <c r="JB655">
        <v>0.00406324532283829</v>
      </c>
      <c r="JC655">
        <v>-1.45373754250553e-06</v>
      </c>
      <c r="JD655">
        <v>2.45784242640463e-10</v>
      </c>
      <c r="JE655">
        <v>0.0444475935836347</v>
      </c>
      <c r="JF655">
        <v>0.00491888386651684</v>
      </c>
      <c r="JG655">
        <v>0.000226889049496401</v>
      </c>
      <c r="JH655">
        <v>4.01595507822366e-06</v>
      </c>
      <c r="JI655">
        <v>-0</v>
      </c>
      <c r="JJ655">
        <v>2035</v>
      </c>
      <c r="JK655">
        <v>2</v>
      </c>
      <c r="JL655">
        <v>30</v>
      </c>
      <c r="JM655">
        <v>187324.9</v>
      </c>
      <c r="JN655">
        <v>187324.8</v>
      </c>
      <c r="JO655">
        <v>1.99585</v>
      </c>
      <c r="JP655">
        <v>2.35352</v>
      </c>
      <c r="JQ655">
        <v>1.4978</v>
      </c>
      <c r="JR655">
        <v>2.32666</v>
      </c>
      <c r="JS655">
        <v>1.54419</v>
      </c>
      <c r="JT655">
        <v>2.35962</v>
      </c>
      <c r="JU655">
        <v>36.0582</v>
      </c>
      <c r="JV655">
        <v>24.105</v>
      </c>
      <c r="JW655">
        <v>18</v>
      </c>
      <c r="JX655">
        <v>546.734</v>
      </c>
      <c r="JY655">
        <v>419.791</v>
      </c>
      <c r="JZ655">
        <v>25.0722</v>
      </c>
      <c r="KA655">
        <v>28.3343</v>
      </c>
      <c r="KB655">
        <v>30.0008</v>
      </c>
      <c r="KC655">
        <v>28.0952</v>
      </c>
      <c r="KD655">
        <v>28.1026</v>
      </c>
      <c r="KE655">
        <v>40.0259</v>
      </c>
      <c r="KF655">
        <v>22.8116</v>
      </c>
      <c r="KG655">
        <v>45.4609</v>
      </c>
      <c r="KH655">
        <v>24.9269</v>
      </c>
      <c r="KI655">
        <v>988.944</v>
      </c>
      <c r="KJ655">
        <v>19.9734</v>
      </c>
      <c r="KK655">
        <v>93.2509</v>
      </c>
      <c r="KL655">
        <v>98.7034</v>
      </c>
    </row>
    <row r="656" spans="1:298">
      <c r="A656">
        <v>640</v>
      </c>
      <c r="B656">
        <v>1758489201.1</v>
      </c>
      <c r="C656">
        <v>19873</v>
      </c>
      <c r="D656" t="s">
        <v>1729</v>
      </c>
      <c r="E656" t="s">
        <v>1730</v>
      </c>
      <c r="F656">
        <v>5</v>
      </c>
      <c r="G656" t="s">
        <v>436</v>
      </c>
      <c r="H656" t="s">
        <v>1610</v>
      </c>
      <c r="I656" t="s">
        <v>438</v>
      </c>
      <c r="J656">
        <v>1758489192.94615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993.512792200866</v>
      </c>
      <c r="AL656">
        <v>960.172012121212</v>
      </c>
      <c r="AM656">
        <v>3.47706406926402</v>
      </c>
      <c r="AN656">
        <v>63.94</v>
      </c>
      <c r="AO656">
        <f>(AQ656 - AP656 + DZ656*1E3/(8.314*(EB656+273.15)) * AS656/DY656 * AR656) * DY656/(100*DM656) * 1000/(1000 - AQ656)</f>
        <v>0</v>
      </c>
      <c r="AP656">
        <v>19.9606225909201</v>
      </c>
      <c r="AQ656">
        <v>23.4033496503497</v>
      </c>
      <c r="AR656">
        <v>-0.00525959978042891</v>
      </c>
      <c r="AS656">
        <v>94.9993966536346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4.8</v>
      </c>
      <c r="DN656">
        <v>0.5</v>
      </c>
      <c r="DO656" t="s">
        <v>440</v>
      </c>
      <c r="DP656">
        <v>2</v>
      </c>
      <c r="DQ656" t="b">
        <v>1</v>
      </c>
      <c r="DR656">
        <v>1758489192.94615</v>
      </c>
      <c r="DS656">
        <v>914.223923076923</v>
      </c>
      <c r="DT656">
        <v>957.291307692308</v>
      </c>
      <c r="DU656">
        <v>23.4350769230769</v>
      </c>
      <c r="DV656">
        <v>19.9077923076923</v>
      </c>
      <c r="DW656">
        <v>907.304769230769</v>
      </c>
      <c r="DX656">
        <v>23.1062846153846</v>
      </c>
      <c r="DY656">
        <v>500.025923076923</v>
      </c>
      <c r="DZ656">
        <v>89.8848615384615</v>
      </c>
      <c r="EA656">
        <v>0.0354328307692308</v>
      </c>
      <c r="EB656">
        <v>29.9402461538462</v>
      </c>
      <c r="EC656">
        <v>30.1394846153846</v>
      </c>
      <c r="ED656">
        <v>999.9</v>
      </c>
      <c r="EE656">
        <v>0</v>
      </c>
      <c r="EF656">
        <v>0</v>
      </c>
      <c r="EG656">
        <v>9998.36230769231</v>
      </c>
      <c r="EH656">
        <v>0</v>
      </c>
      <c r="EI656">
        <v>11.7437153846154</v>
      </c>
      <c r="EJ656">
        <v>-43.0673307692308</v>
      </c>
      <c r="EK656">
        <v>936.163</v>
      </c>
      <c r="EL656">
        <v>976.736846153846</v>
      </c>
      <c r="EM656">
        <v>3.52729923076923</v>
      </c>
      <c r="EN656">
        <v>957.291307692308</v>
      </c>
      <c r="EO656">
        <v>19.9077923076923</v>
      </c>
      <c r="EP656">
        <v>2.10645846153846</v>
      </c>
      <c r="EQ656">
        <v>1.78940846153846</v>
      </c>
      <c r="ER656">
        <v>18.2681076923077</v>
      </c>
      <c r="ES656">
        <v>15.6944923076923</v>
      </c>
      <c r="ET656">
        <v>2000.02307692308</v>
      </c>
      <c r="EU656">
        <v>0.979996923076923</v>
      </c>
      <c r="EV656">
        <v>0.0200032230769231</v>
      </c>
      <c r="EW656">
        <v>0</v>
      </c>
      <c r="EX656">
        <v>1022.31153846154</v>
      </c>
      <c r="EY656">
        <v>5.00016</v>
      </c>
      <c r="EZ656">
        <v>21125.3692307692</v>
      </c>
      <c r="FA656">
        <v>18234.3769230769</v>
      </c>
      <c r="FB656">
        <v>49.2451538461538</v>
      </c>
      <c r="FC656">
        <v>49.625</v>
      </c>
      <c r="FD656">
        <v>49.6201538461538</v>
      </c>
      <c r="FE656">
        <v>49.25</v>
      </c>
      <c r="FF656">
        <v>51</v>
      </c>
      <c r="FG656">
        <v>1955.11307692308</v>
      </c>
      <c r="FH656">
        <v>39.91</v>
      </c>
      <c r="FI656">
        <v>0</v>
      </c>
      <c r="FJ656">
        <v>1758489202.4</v>
      </c>
      <c r="FK656">
        <v>0</v>
      </c>
      <c r="FL656">
        <v>1022.3272</v>
      </c>
      <c r="FM656">
        <v>-1.03230767466336</v>
      </c>
      <c r="FN656">
        <v>-31.3307691777383</v>
      </c>
      <c r="FO656">
        <v>21124.696</v>
      </c>
      <c r="FP656">
        <v>15</v>
      </c>
      <c r="FQ656">
        <v>0</v>
      </c>
      <c r="FR656" t="s">
        <v>441</v>
      </c>
      <c r="FS656">
        <v>1747249705.1</v>
      </c>
      <c r="FT656">
        <v>1747249711.1</v>
      </c>
      <c r="FU656">
        <v>0</v>
      </c>
      <c r="FV656">
        <v>0.871</v>
      </c>
      <c r="FW656">
        <v>0.066</v>
      </c>
      <c r="FX656">
        <v>5.486</v>
      </c>
      <c r="FY656">
        <v>0.145</v>
      </c>
      <c r="FZ656">
        <v>420</v>
      </c>
      <c r="GA656">
        <v>16</v>
      </c>
      <c r="GB656">
        <v>0.27</v>
      </c>
      <c r="GC656">
        <v>0.16</v>
      </c>
      <c r="GD656">
        <v>-43.249595</v>
      </c>
      <c r="GE656">
        <v>1.0779744360902</v>
      </c>
      <c r="GF656">
        <v>0.780811142642701</v>
      </c>
      <c r="GG656">
        <v>0</v>
      </c>
      <c r="GH656">
        <v>1022.46705882353</v>
      </c>
      <c r="GI656">
        <v>-2.24171122792533</v>
      </c>
      <c r="GJ656">
        <v>0.316427943770166</v>
      </c>
      <c r="GK656">
        <v>-1</v>
      </c>
      <c r="GL656">
        <v>3.592348</v>
      </c>
      <c r="GM656">
        <v>-1.14706195488722</v>
      </c>
      <c r="GN656">
        <v>0.112698241716541</v>
      </c>
      <c r="GO656">
        <v>0</v>
      </c>
      <c r="GP656">
        <v>0</v>
      </c>
      <c r="GQ656">
        <v>2</v>
      </c>
      <c r="GR656" t="s">
        <v>467</v>
      </c>
      <c r="GS656">
        <v>3.12525</v>
      </c>
      <c r="GT656">
        <v>2.66079</v>
      </c>
      <c r="GU656">
        <v>0.156922</v>
      </c>
      <c r="GV656">
        <v>0.162021</v>
      </c>
      <c r="GW656">
        <v>0.0991984</v>
      </c>
      <c r="GX656">
        <v>0.0890386</v>
      </c>
      <c r="GY656">
        <v>21753.8</v>
      </c>
      <c r="GZ656">
        <v>20436.3</v>
      </c>
      <c r="HA656">
        <v>23075.6</v>
      </c>
      <c r="HB656">
        <v>23746.9</v>
      </c>
      <c r="HC656">
        <v>35437</v>
      </c>
      <c r="HD656">
        <v>35817.7</v>
      </c>
      <c r="HE656">
        <v>41608.6</v>
      </c>
      <c r="HF656">
        <v>42353.2</v>
      </c>
      <c r="HG656">
        <v>1.9035</v>
      </c>
      <c r="HH656">
        <v>1.79338</v>
      </c>
      <c r="HI656">
        <v>0.153031</v>
      </c>
      <c r="HJ656">
        <v>0</v>
      </c>
      <c r="HK656">
        <v>27.6178</v>
      </c>
      <c r="HL656">
        <v>999.9</v>
      </c>
      <c r="HM656">
        <v>46.856</v>
      </c>
      <c r="HN656">
        <v>30.524</v>
      </c>
      <c r="HO656">
        <v>22.8882</v>
      </c>
      <c r="HP656">
        <v>54.2415</v>
      </c>
      <c r="HQ656">
        <v>42.7324</v>
      </c>
      <c r="HR656">
        <v>1</v>
      </c>
      <c r="HS656">
        <v>0.0672942</v>
      </c>
      <c r="HT656">
        <v>2.47215</v>
      </c>
      <c r="HU656">
        <v>20.1984</v>
      </c>
      <c r="HV656">
        <v>5.23256</v>
      </c>
      <c r="HW656">
        <v>11.992</v>
      </c>
      <c r="HX656">
        <v>4.9556</v>
      </c>
      <c r="HY656">
        <v>3.3039</v>
      </c>
      <c r="HZ656">
        <v>999.9</v>
      </c>
      <c r="IA656">
        <v>9999</v>
      </c>
      <c r="IB656">
        <v>9999</v>
      </c>
      <c r="IC656">
        <v>9999</v>
      </c>
      <c r="ID656">
        <v>1.86857</v>
      </c>
      <c r="IE656">
        <v>1.86428</v>
      </c>
      <c r="IF656">
        <v>1.87181</v>
      </c>
      <c r="IG656">
        <v>1.86275</v>
      </c>
      <c r="IH656">
        <v>1.86217</v>
      </c>
      <c r="II656">
        <v>1.86859</v>
      </c>
      <c r="IJ656">
        <v>1.85873</v>
      </c>
      <c r="IK656">
        <v>1.86508</v>
      </c>
      <c r="IL656">
        <v>5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6.973</v>
      </c>
      <c r="IZ656">
        <v>0.3279</v>
      </c>
      <c r="JA656">
        <v>4.24591870636989</v>
      </c>
      <c r="JB656">
        <v>0.00406324532283829</v>
      </c>
      <c r="JC656">
        <v>-1.45373754250553e-06</v>
      </c>
      <c r="JD656">
        <v>2.45784242640463e-10</v>
      </c>
      <c r="JE656">
        <v>0.0444475935836347</v>
      </c>
      <c r="JF656">
        <v>0.00491888386651684</v>
      </c>
      <c r="JG656">
        <v>0.000226889049496401</v>
      </c>
      <c r="JH656">
        <v>4.01595507822366e-06</v>
      </c>
      <c r="JI656">
        <v>-0</v>
      </c>
      <c r="JJ656">
        <v>2035</v>
      </c>
      <c r="JK656">
        <v>2</v>
      </c>
      <c r="JL656">
        <v>30</v>
      </c>
      <c r="JM656">
        <v>187324.9</v>
      </c>
      <c r="JN656">
        <v>187324.8</v>
      </c>
      <c r="JO656">
        <v>2.02271</v>
      </c>
      <c r="JP656">
        <v>2.35352</v>
      </c>
      <c r="JQ656">
        <v>1.4978</v>
      </c>
      <c r="JR656">
        <v>2.32666</v>
      </c>
      <c r="JS656">
        <v>1.54419</v>
      </c>
      <c r="JT656">
        <v>2.35107</v>
      </c>
      <c r="JU656">
        <v>36.0582</v>
      </c>
      <c r="JV656">
        <v>24.1138</v>
      </c>
      <c r="JW656">
        <v>18</v>
      </c>
      <c r="JX656">
        <v>546.53</v>
      </c>
      <c r="JY656">
        <v>419.869</v>
      </c>
      <c r="JZ656">
        <v>24.919</v>
      </c>
      <c r="KA656">
        <v>28.3397</v>
      </c>
      <c r="KB656">
        <v>30.001</v>
      </c>
      <c r="KC656">
        <v>28.0999</v>
      </c>
      <c r="KD656">
        <v>28.1073</v>
      </c>
      <c r="KE656">
        <v>40.5568</v>
      </c>
      <c r="KF656">
        <v>22.8116</v>
      </c>
      <c r="KG656">
        <v>45.8475</v>
      </c>
      <c r="KH656">
        <v>24.8016</v>
      </c>
      <c r="KI656">
        <v>1009.27</v>
      </c>
      <c r="KJ656">
        <v>20.0844</v>
      </c>
      <c r="KK656">
        <v>93.2501</v>
      </c>
      <c r="KL656">
        <v>98.7022</v>
      </c>
    </row>
    <row r="657" spans="1:298">
      <c r="A657">
        <v>641</v>
      </c>
      <c r="B657">
        <v>1758489206.1</v>
      </c>
      <c r="C657">
        <v>19878</v>
      </c>
      <c r="D657" t="s">
        <v>1731</v>
      </c>
      <c r="E657" t="s">
        <v>1732</v>
      </c>
      <c r="F657">
        <v>5</v>
      </c>
      <c r="G657" t="s">
        <v>436</v>
      </c>
      <c r="H657" t="s">
        <v>1610</v>
      </c>
      <c r="I657" t="s">
        <v>438</v>
      </c>
      <c r="J657">
        <v>1758489197.94615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1009.95362366407</v>
      </c>
      <c r="AL657">
        <v>976.631660606061</v>
      </c>
      <c r="AM657">
        <v>3.26730129870124</v>
      </c>
      <c r="AN657">
        <v>63.94</v>
      </c>
      <c r="AO657">
        <f>(AQ657 - AP657 + DZ657*1E3/(8.314*(EB657+273.15)) * AS657/DY657 * AR657) * DY657/(100*DM657) * 1000/(1000 - AQ657)</f>
        <v>0</v>
      </c>
      <c r="AP657">
        <v>20.0018612521136</v>
      </c>
      <c r="AQ657">
        <v>23.3543111888112</v>
      </c>
      <c r="AR657">
        <v>-0.00943832459329438</v>
      </c>
      <c r="AS657">
        <v>94.9993966536346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4.8</v>
      </c>
      <c r="DN657">
        <v>0.5</v>
      </c>
      <c r="DO657" t="s">
        <v>440</v>
      </c>
      <c r="DP657">
        <v>2</v>
      </c>
      <c r="DQ657" t="b">
        <v>1</v>
      </c>
      <c r="DR657">
        <v>1758489197.94615</v>
      </c>
      <c r="DS657">
        <v>930.463230769231</v>
      </c>
      <c r="DT657">
        <v>973.727692307692</v>
      </c>
      <c r="DU657">
        <v>23.4133923076923</v>
      </c>
      <c r="DV657">
        <v>19.9711</v>
      </c>
      <c r="DW657">
        <v>923.511384615385</v>
      </c>
      <c r="DX657">
        <v>23.0850615384615</v>
      </c>
      <c r="DY657">
        <v>500.020307692308</v>
      </c>
      <c r="DZ657">
        <v>89.8847</v>
      </c>
      <c r="EA657">
        <v>0.0353223692307692</v>
      </c>
      <c r="EB657">
        <v>29.9195230769231</v>
      </c>
      <c r="EC657">
        <v>30.1286307692308</v>
      </c>
      <c r="ED657">
        <v>999.9</v>
      </c>
      <c r="EE657">
        <v>0</v>
      </c>
      <c r="EF657">
        <v>0</v>
      </c>
      <c r="EG657">
        <v>10005.3369230769</v>
      </c>
      <c r="EH657">
        <v>0</v>
      </c>
      <c r="EI657">
        <v>11.7404</v>
      </c>
      <c r="EJ657">
        <v>-43.2643923076923</v>
      </c>
      <c r="EK657">
        <v>952.770384615385</v>
      </c>
      <c r="EL657">
        <v>993.570846153846</v>
      </c>
      <c r="EM657">
        <v>3.4423</v>
      </c>
      <c r="EN657">
        <v>973.727692307692</v>
      </c>
      <c r="EO657">
        <v>19.9711</v>
      </c>
      <c r="EP657">
        <v>2.10450692307692</v>
      </c>
      <c r="EQ657">
        <v>1.79509615384615</v>
      </c>
      <c r="ER657">
        <v>18.2533153846154</v>
      </c>
      <c r="ES657">
        <v>15.7441153846154</v>
      </c>
      <c r="ET657">
        <v>2000.04230769231</v>
      </c>
      <c r="EU657">
        <v>0.979997384615384</v>
      </c>
      <c r="EV657">
        <v>0.0200028</v>
      </c>
      <c r="EW657">
        <v>0</v>
      </c>
      <c r="EX657">
        <v>1022.26230769231</v>
      </c>
      <c r="EY657">
        <v>5.00016</v>
      </c>
      <c r="EZ657">
        <v>21123.0076923077</v>
      </c>
      <c r="FA657">
        <v>18234.5461538462</v>
      </c>
      <c r="FB657">
        <v>49.2451538461538</v>
      </c>
      <c r="FC657">
        <v>49.625</v>
      </c>
      <c r="FD657">
        <v>49.625</v>
      </c>
      <c r="FE657">
        <v>49.25</v>
      </c>
      <c r="FF657">
        <v>51</v>
      </c>
      <c r="FG657">
        <v>1955.13230769231</v>
      </c>
      <c r="FH657">
        <v>39.91</v>
      </c>
      <c r="FI657">
        <v>0</v>
      </c>
      <c r="FJ657">
        <v>1758489207.8</v>
      </c>
      <c r="FK657">
        <v>0</v>
      </c>
      <c r="FL657">
        <v>1022.22653846154</v>
      </c>
      <c r="FM657">
        <v>-1.76581195877567</v>
      </c>
      <c r="FN657">
        <v>-31.9658120228753</v>
      </c>
      <c r="FO657">
        <v>21122.3</v>
      </c>
      <c r="FP657">
        <v>15</v>
      </c>
      <c r="FQ657">
        <v>0</v>
      </c>
      <c r="FR657" t="s">
        <v>441</v>
      </c>
      <c r="FS657">
        <v>1747249705.1</v>
      </c>
      <c r="FT657">
        <v>1747249711.1</v>
      </c>
      <c r="FU657">
        <v>0</v>
      </c>
      <c r="FV657">
        <v>0.871</v>
      </c>
      <c r="FW657">
        <v>0.066</v>
      </c>
      <c r="FX657">
        <v>5.486</v>
      </c>
      <c r="FY657">
        <v>0.145</v>
      </c>
      <c r="FZ657">
        <v>420</v>
      </c>
      <c r="GA657">
        <v>16</v>
      </c>
      <c r="GB657">
        <v>0.27</v>
      </c>
      <c r="GC657">
        <v>0.16</v>
      </c>
      <c r="GD657">
        <v>-43.13471</v>
      </c>
      <c r="GE657">
        <v>-4.20961804511281</v>
      </c>
      <c r="GF657">
        <v>0.652376077810951</v>
      </c>
      <c r="GG657">
        <v>0</v>
      </c>
      <c r="GH657">
        <v>1022.3</v>
      </c>
      <c r="GI657">
        <v>-1.0817417807764</v>
      </c>
      <c r="GJ657">
        <v>0.263617369774952</v>
      </c>
      <c r="GK657">
        <v>-1</v>
      </c>
      <c r="GL657">
        <v>3.4815615</v>
      </c>
      <c r="GM657">
        <v>-0.947649473684206</v>
      </c>
      <c r="GN657">
        <v>0.0924318070403797</v>
      </c>
      <c r="GO657">
        <v>0</v>
      </c>
      <c r="GP657">
        <v>0</v>
      </c>
      <c r="GQ657">
        <v>2</v>
      </c>
      <c r="GR657" t="s">
        <v>467</v>
      </c>
      <c r="GS657">
        <v>3.12517</v>
      </c>
      <c r="GT657">
        <v>2.66101</v>
      </c>
      <c r="GU657">
        <v>0.158692</v>
      </c>
      <c r="GV657">
        <v>0.163898</v>
      </c>
      <c r="GW657">
        <v>0.0990501</v>
      </c>
      <c r="GX657">
        <v>0.0892465</v>
      </c>
      <c r="GY657">
        <v>21707.5</v>
      </c>
      <c r="GZ657">
        <v>20390.3</v>
      </c>
      <c r="HA657">
        <v>23074.9</v>
      </c>
      <c r="HB657">
        <v>23746.7</v>
      </c>
      <c r="HC657">
        <v>35442.6</v>
      </c>
      <c r="HD657">
        <v>35809.1</v>
      </c>
      <c r="HE657">
        <v>41608.1</v>
      </c>
      <c r="HF657">
        <v>42352.5</v>
      </c>
      <c r="HG657">
        <v>1.9031</v>
      </c>
      <c r="HH657">
        <v>1.79392</v>
      </c>
      <c r="HI657">
        <v>0.152536</v>
      </c>
      <c r="HJ657">
        <v>0</v>
      </c>
      <c r="HK657">
        <v>27.6107</v>
      </c>
      <c r="HL657">
        <v>999.9</v>
      </c>
      <c r="HM657">
        <v>46.905</v>
      </c>
      <c r="HN657">
        <v>30.534</v>
      </c>
      <c r="HO657">
        <v>22.9227</v>
      </c>
      <c r="HP657">
        <v>54.2514</v>
      </c>
      <c r="HQ657">
        <v>42.7885</v>
      </c>
      <c r="HR657">
        <v>1</v>
      </c>
      <c r="HS657">
        <v>0.0677668</v>
      </c>
      <c r="HT657">
        <v>2.47103</v>
      </c>
      <c r="HU657">
        <v>20.1987</v>
      </c>
      <c r="HV657">
        <v>5.23316</v>
      </c>
      <c r="HW657">
        <v>11.992</v>
      </c>
      <c r="HX657">
        <v>4.9557</v>
      </c>
      <c r="HY657">
        <v>3.304</v>
      </c>
      <c r="HZ657">
        <v>999.9</v>
      </c>
      <c r="IA657">
        <v>9999</v>
      </c>
      <c r="IB657">
        <v>9999</v>
      </c>
      <c r="IC657">
        <v>9999</v>
      </c>
      <c r="ID657">
        <v>1.86858</v>
      </c>
      <c r="IE657">
        <v>1.86429</v>
      </c>
      <c r="IF657">
        <v>1.87182</v>
      </c>
      <c r="IG657">
        <v>1.86278</v>
      </c>
      <c r="IH657">
        <v>1.86218</v>
      </c>
      <c r="II657">
        <v>1.86859</v>
      </c>
      <c r="IJ657">
        <v>1.85875</v>
      </c>
      <c r="IK657">
        <v>1.86508</v>
      </c>
      <c r="IL657">
        <v>5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7.005</v>
      </c>
      <c r="IZ657">
        <v>0.3269</v>
      </c>
      <c r="JA657">
        <v>4.24591870636989</v>
      </c>
      <c r="JB657">
        <v>0.00406324532283829</v>
      </c>
      <c r="JC657">
        <v>-1.45373754250553e-06</v>
      </c>
      <c r="JD657">
        <v>2.45784242640463e-10</v>
      </c>
      <c r="JE657">
        <v>0.0444475935836347</v>
      </c>
      <c r="JF657">
        <v>0.00491888386651684</v>
      </c>
      <c r="JG657">
        <v>0.000226889049496401</v>
      </c>
      <c r="JH657">
        <v>4.01595507822366e-06</v>
      </c>
      <c r="JI657">
        <v>-0</v>
      </c>
      <c r="JJ657">
        <v>2035</v>
      </c>
      <c r="JK657">
        <v>2</v>
      </c>
      <c r="JL657">
        <v>30</v>
      </c>
      <c r="JM657">
        <v>187325</v>
      </c>
      <c r="JN657">
        <v>187324.9</v>
      </c>
      <c r="JO657">
        <v>2.05444</v>
      </c>
      <c r="JP657">
        <v>2.36328</v>
      </c>
      <c r="JQ657">
        <v>1.49902</v>
      </c>
      <c r="JR657">
        <v>2.32666</v>
      </c>
      <c r="JS657">
        <v>1.54419</v>
      </c>
      <c r="JT657">
        <v>2.27783</v>
      </c>
      <c r="JU657">
        <v>36.0582</v>
      </c>
      <c r="JV657">
        <v>24.0963</v>
      </c>
      <c r="JW657">
        <v>18</v>
      </c>
      <c r="JX657">
        <v>546.306</v>
      </c>
      <c r="JY657">
        <v>420.223</v>
      </c>
      <c r="JZ657">
        <v>24.7783</v>
      </c>
      <c r="KA657">
        <v>28.3451</v>
      </c>
      <c r="KB657">
        <v>30.0007</v>
      </c>
      <c r="KC657">
        <v>28.104</v>
      </c>
      <c r="KD657">
        <v>28.1121</v>
      </c>
      <c r="KE657">
        <v>41.1902</v>
      </c>
      <c r="KF657">
        <v>22.5313</v>
      </c>
      <c r="KG657">
        <v>46.2249</v>
      </c>
      <c r="KH657">
        <v>24.6991</v>
      </c>
      <c r="KI657">
        <v>1022.74</v>
      </c>
      <c r="KJ657">
        <v>20.21</v>
      </c>
      <c r="KK657">
        <v>93.2483</v>
      </c>
      <c r="KL657">
        <v>98.7009</v>
      </c>
    </row>
    <row r="658" spans="1:298">
      <c r="A658">
        <v>642</v>
      </c>
      <c r="B658">
        <v>1758489211.1</v>
      </c>
      <c r="C658">
        <v>19883</v>
      </c>
      <c r="D658" t="s">
        <v>1733</v>
      </c>
      <c r="E658" t="s">
        <v>1734</v>
      </c>
      <c r="F658">
        <v>5</v>
      </c>
      <c r="G658" t="s">
        <v>436</v>
      </c>
      <c r="H658" t="s">
        <v>1610</v>
      </c>
      <c r="I658" t="s">
        <v>438</v>
      </c>
      <c r="J658">
        <v>1758489202.94615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1028.46542576623</v>
      </c>
      <c r="AL658">
        <v>994.680157575757</v>
      </c>
      <c r="AM658">
        <v>3.63243766233762</v>
      </c>
      <c r="AN658">
        <v>63.94</v>
      </c>
      <c r="AO658">
        <f>(AQ658 - AP658 + DZ658*1E3/(8.314*(EB658+273.15)) * AS658/DY658 * AR658) * DY658/(100*DM658) * 1000/(1000 - AQ658)</f>
        <v>0</v>
      </c>
      <c r="AP658">
        <v>20.078004652354</v>
      </c>
      <c r="AQ658">
        <v>23.3105951048951</v>
      </c>
      <c r="AR658">
        <v>-0.00919308402708428</v>
      </c>
      <c r="AS658">
        <v>94.9993966536346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4.8</v>
      </c>
      <c r="DN658">
        <v>0.5</v>
      </c>
      <c r="DO658" t="s">
        <v>440</v>
      </c>
      <c r="DP658">
        <v>2</v>
      </c>
      <c r="DQ658" t="b">
        <v>1</v>
      </c>
      <c r="DR658">
        <v>1758489202.94615</v>
      </c>
      <c r="DS658">
        <v>947.065615384616</v>
      </c>
      <c r="DT658">
        <v>990.955461538462</v>
      </c>
      <c r="DU658">
        <v>23.3759076923077</v>
      </c>
      <c r="DV658">
        <v>20.0277615384615</v>
      </c>
      <c r="DW658">
        <v>940.080615384615</v>
      </c>
      <c r="DX658">
        <v>23.0483846153846</v>
      </c>
      <c r="DY658">
        <v>500.018769230769</v>
      </c>
      <c r="DZ658">
        <v>89.884</v>
      </c>
      <c r="EA658">
        <v>0.0353056230769231</v>
      </c>
      <c r="EB658">
        <v>29.8987307692308</v>
      </c>
      <c r="EC658">
        <v>30.1062</v>
      </c>
      <c r="ED658">
        <v>999.9</v>
      </c>
      <c r="EE658">
        <v>0</v>
      </c>
      <c r="EF658">
        <v>0</v>
      </c>
      <c r="EG658">
        <v>10000.5676923077</v>
      </c>
      <c r="EH658">
        <v>0</v>
      </c>
      <c r="EI658">
        <v>11.7404</v>
      </c>
      <c r="EJ658">
        <v>-43.8904615384615</v>
      </c>
      <c r="EK658">
        <v>969.733307692308</v>
      </c>
      <c r="EL658">
        <v>1011.20961538462</v>
      </c>
      <c r="EM658">
        <v>3.34814538461539</v>
      </c>
      <c r="EN658">
        <v>990.955461538462</v>
      </c>
      <c r="EO658">
        <v>20.0277615384615</v>
      </c>
      <c r="EP658">
        <v>2.10112153846154</v>
      </c>
      <c r="EQ658">
        <v>1.80017615384615</v>
      </c>
      <c r="ER658">
        <v>18.2276461538462</v>
      </c>
      <c r="ES658">
        <v>15.7882307692308</v>
      </c>
      <c r="ET658">
        <v>2000.02692307692</v>
      </c>
      <c r="EU658">
        <v>0.979997384615385</v>
      </c>
      <c r="EV658">
        <v>0.0200027923076923</v>
      </c>
      <c r="EW658">
        <v>0</v>
      </c>
      <c r="EX658">
        <v>1022.09769230769</v>
      </c>
      <c r="EY658">
        <v>5.00016</v>
      </c>
      <c r="EZ658">
        <v>21119.4769230769</v>
      </c>
      <c r="FA658">
        <v>18234.4076923077</v>
      </c>
      <c r="FB658">
        <v>49.2451538461538</v>
      </c>
      <c r="FC658">
        <v>49.625</v>
      </c>
      <c r="FD658">
        <v>49.625</v>
      </c>
      <c r="FE658">
        <v>49.25</v>
      </c>
      <c r="FF658">
        <v>51</v>
      </c>
      <c r="FG658">
        <v>1955.11692307692</v>
      </c>
      <c r="FH658">
        <v>39.91</v>
      </c>
      <c r="FI658">
        <v>0</v>
      </c>
      <c r="FJ658">
        <v>1758489212.6</v>
      </c>
      <c r="FK658">
        <v>0</v>
      </c>
      <c r="FL658">
        <v>1022.04923076923</v>
      </c>
      <c r="FM658">
        <v>-2.53811965389162</v>
      </c>
      <c r="FN658">
        <v>-34.2085470373213</v>
      </c>
      <c r="FO658">
        <v>21119.1076923077</v>
      </c>
      <c r="FP658">
        <v>15</v>
      </c>
      <c r="FQ658">
        <v>0</v>
      </c>
      <c r="FR658" t="s">
        <v>441</v>
      </c>
      <c r="FS658">
        <v>1747249705.1</v>
      </c>
      <c r="FT658">
        <v>1747249711.1</v>
      </c>
      <c r="FU658">
        <v>0</v>
      </c>
      <c r="FV658">
        <v>0.871</v>
      </c>
      <c r="FW658">
        <v>0.066</v>
      </c>
      <c r="FX658">
        <v>5.486</v>
      </c>
      <c r="FY658">
        <v>0.145</v>
      </c>
      <c r="FZ658">
        <v>420</v>
      </c>
      <c r="GA658">
        <v>16</v>
      </c>
      <c r="GB658">
        <v>0.27</v>
      </c>
      <c r="GC658">
        <v>0.16</v>
      </c>
      <c r="GD658">
        <v>-43.528845</v>
      </c>
      <c r="GE658">
        <v>-6.31896992481203</v>
      </c>
      <c r="GF658">
        <v>0.815741829548418</v>
      </c>
      <c r="GG658">
        <v>0</v>
      </c>
      <c r="GH658">
        <v>1022.19735294118</v>
      </c>
      <c r="GI658">
        <v>-1.67257447818292</v>
      </c>
      <c r="GJ658">
        <v>0.303482811060194</v>
      </c>
      <c r="GK658">
        <v>-1</v>
      </c>
      <c r="GL658">
        <v>3.406756</v>
      </c>
      <c r="GM658">
        <v>-1.05434616541353</v>
      </c>
      <c r="GN658">
        <v>0.103925799270441</v>
      </c>
      <c r="GO658">
        <v>0</v>
      </c>
      <c r="GP658">
        <v>0</v>
      </c>
      <c r="GQ658">
        <v>2</v>
      </c>
      <c r="GR658" t="s">
        <v>467</v>
      </c>
      <c r="GS658">
        <v>3.12525</v>
      </c>
      <c r="GT658">
        <v>2.66107</v>
      </c>
      <c r="GU658">
        <v>0.160584</v>
      </c>
      <c r="GV658">
        <v>0.165629</v>
      </c>
      <c r="GW658">
        <v>0.0989334</v>
      </c>
      <c r="GX658">
        <v>0.0896342</v>
      </c>
      <c r="GY658">
        <v>21658.6</v>
      </c>
      <c r="GZ658">
        <v>20347.8</v>
      </c>
      <c r="HA658">
        <v>23074.9</v>
      </c>
      <c r="HB658">
        <v>23746.4</v>
      </c>
      <c r="HC658">
        <v>35446.8</v>
      </c>
      <c r="HD658">
        <v>35793.7</v>
      </c>
      <c r="HE658">
        <v>41607.4</v>
      </c>
      <c r="HF658">
        <v>42352.2</v>
      </c>
      <c r="HG658">
        <v>1.903</v>
      </c>
      <c r="HH658">
        <v>1.7937</v>
      </c>
      <c r="HI658">
        <v>0.152126</v>
      </c>
      <c r="HJ658">
        <v>0</v>
      </c>
      <c r="HK658">
        <v>27.604</v>
      </c>
      <c r="HL658">
        <v>999.9</v>
      </c>
      <c r="HM658">
        <v>46.978</v>
      </c>
      <c r="HN658">
        <v>30.534</v>
      </c>
      <c r="HO658">
        <v>22.9596</v>
      </c>
      <c r="HP658">
        <v>54.4114</v>
      </c>
      <c r="HQ658">
        <v>42.6162</v>
      </c>
      <c r="HR658">
        <v>1</v>
      </c>
      <c r="HS658">
        <v>0.0679192</v>
      </c>
      <c r="HT658">
        <v>2.41358</v>
      </c>
      <c r="HU658">
        <v>20.1996</v>
      </c>
      <c r="HV658">
        <v>5.23316</v>
      </c>
      <c r="HW658">
        <v>11.992</v>
      </c>
      <c r="HX658">
        <v>4.95575</v>
      </c>
      <c r="HY658">
        <v>3.30393</v>
      </c>
      <c r="HZ658">
        <v>999.9</v>
      </c>
      <c r="IA658">
        <v>9999</v>
      </c>
      <c r="IB658">
        <v>9999</v>
      </c>
      <c r="IC658">
        <v>9999</v>
      </c>
      <c r="ID658">
        <v>1.86858</v>
      </c>
      <c r="IE658">
        <v>1.86425</v>
      </c>
      <c r="IF658">
        <v>1.87181</v>
      </c>
      <c r="IG658">
        <v>1.86276</v>
      </c>
      <c r="IH658">
        <v>1.86215</v>
      </c>
      <c r="II658">
        <v>1.86859</v>
      </c>
      <c r="IJ658">
        <v>1.85873</v>
      </c>
      <c r="IK658">
        <v>1.86508</v>
      </c>
      <c r="IL658">
        <v>5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7.04</v>
      </c>
      <c r="IZ658">
        <v>0.3261</v>
      </c>
      <c r="JA658">
        <v>4.24591870636989</v>
      </c>
      <c r="JB658">
        <v>0.00406324532283829</v>
      </c>
      <c r="JC658">
        <v>-1.45373754250553e-06</v>
      </c>
      <c r="JD658">
        <v>2.45784242640463e-10</v>
      </c>
      <c r="JE658">
        <v>0.0444475935836347</v>
      </c>
      <c r="JF658">
        <v>0.00491888386651684</v>
      </c>
      <c r="JG658">
        <v>0.000226889049496401</v>
      </c>
      <c r="JH658">
        <v>4.01595507822366e-06</v>
      </c>
      <c r="JI658">
        <v>-0</v>
      </c>
      <c r="JJ658">
        <v>2035</v>
      </c>
      <c r="JK658">
        <v>2</v>
      </c>
      <c r="JL658">
        <v>30</v>
      </c>
      <c r="JM658">
        <v>187325.1</v>
      </c>
      <c r="JN658">
        <v>187325</v>
      </c>
      <c r="JO658">
        <v>2.07886</v>
      </c>
      <c r="JP658">
        <v>2.35352</v>
      </c>
      <c r="JQ658">
        <v>1.4978</v>
      </c>
      <c r="JR658">
        <v>2.32666</v>
      </c>
      <c r="JS658">
        <v>1.54419</v>
      </c>
      <c r="JT658">
        <v>2.36816</v>
      </c>
      <c r="JU658">
        <v>36.0582</v>
      </c>
      <c r="JV658">
        <v>24.105</v>
      </c>
      <c r="JW658">
        <v>18</v>
      </c>
      <c r="JX658">
        <v>546.283</v>
      </c>
      <c r="JY658">
        <v>420.125</v>
      </c>
      <c r="JZ658">
        <v>24.6725</v>
      </c>
      <c r="KA658">
        <v>28.3502</v>
      </c>
      <c r="KB658">
        <v>30.0004</v>
      </c>
      <c r="KC658">
        <v>28.109</v>
      </c>
      <c r="KD658">
        <v>28.1167</v>
      </c>
      <c r="KE658">
        <v>41.7064</v>
      </c>
      <c r="KF658">
        <v>22.2591</v>
      </c>
      <c r="KG658">
        <v>46.617</v>
      </c>
      <c r="KH658">
        <v>24.61</v>
      </c>
      <c r="KI658">
        <v>1043.04</v>
      </c>
      <c r="KJ658">
        <v>20.2211</v>
      </c>
      <c r="KK658">
        <v>93.2473</v>
      </c>
      <c r="KL658">
        <v>98.7</v>
      </c>
    </row>
    <row r="659" spans="1:298">
      <c r="A659">
        <v>643</v>
      </c>
      <c r="B659">
        <v>1758489216.1</v>
      </c>
      <c r="C659">
        <v>19888</v>
      </c>
      <c r="D659" t="s">
        <v>1735</v>
      </c>
      <c r="E659" t="s">
        <v>1736</v>
      </c>
      <c r="F659">
        <v>5</v>
      </c>
      <c r="G659" t="s">
        <v>436</v>
      </c>
      <c r="H659" t="s">
        <v>1610</v>
      </c>
      <c r="I659" t="s">
        <v>438</v>
      </c>
      <c r="J659">
        <v>1758489207.94615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1045.02548020779</v>
      </c>
      <c r="AL659">
        <v>1011.60783636364</v>
      </c>
      <c r="AM659">
        <v>3.37820173160155</v>
      </c>
      <c r="AN659">
        <v>63.94</v>
      </c>
      <c r="AO659">
        <f>(AQ659 - AP659 + DZ659*1E3/(8.314*(EB659+273.15)) * AS659/DY659 * AR659) * DY659/(100*DM659) * 1000/(1000 - AQ659)</f>
        <v>0</v>
      </c>
      <c r="AP659">
        <v>20.2069303707583</v>
      </c>
      <c r="AQ659">
        <v>23.3029468531469</v>
      </c>
      <c r="AR659">
        <v>-0.00319133779674068</v>
      </c>
      <c r="AS659">
        <v>94.9993966536346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4.8</v>
      </c>
      <c r="DN659">
        <v>0.5</v>
      </c>
      <c r="DO659" t="s">
        <v>440</v>
      </c>
      <c r="DP659">
        <v>2</v>
      </c>
      <c r="DQ659" t="b">
        <v>1</v>
      </c>
      <c r="DR659">
        <v>1758489207.94615</v>
      </c>
      <c r="DS659">
        <v>963.913846153846</v>
      </c>
      <c r="DT659">
        <v>1007.66653846154</v>
      </c>
      <c r="DU659">
        <v>23.3375461538462</v>
      </c>
      <c r="DV659">
        <v>20.1158307692308</v>
      </c>
      <c r="DW659">
        <v>956.895692307692</v>
      </c>
      <c r="DX659">
        <v>23.0108461538462</v>
      </c>
      <c r="DY659">
        <v>500.004769230769</v>
      </c>
      <c r="DZ659">
        <v>89.8840538461538</v>
      </c>
      <c r="EA659">
        <v>0.0352791153846154</v>
      </c>
      <c r="EB659">
        <v>29.8695692307692</v>
      </c>
      <c r="EC659">
        <v>30.1002769230769</v>
      </c>
      <c r="ED659">
        <v>999.9</v>
      </c>
      <c r="EE659">
        <v>0</v>
      </c>
      <c r="EF659">
        <v>0</v>
      </c>
      <c r="EG659">
        <v>10009.5153846154</v>
      </c>
      <c r="EH659">
        <v>0</v>
      </c>
      <c r="EI659">
        <v>11.7404</v>
      </c>
      <c r="EJ659">
        <v>-43.7532230769231</v>
      </c>
      <c r="EK659">
        <v>986.946538461539</v>
      </c>
      <c r="EL659">
        <v>1028.35461538462</v>
      </c>
      <c r="EM659">
        <v>3.22170461538462</v>
      </c>
      <c r="EN659">
        <v>1007.66653846154</v>
      </c>
      <c r="EO659">
        <v>20.1158307692308</v>
      </c>
      <c r="EP659">
        <v>2.09767461538462</v>
      </c>
      <c r="EQ659">
        <v>1.80809307692308</v>
      </c>
      <c r="ER659">
        <v>18.2015</v>
      </c>
      <c r="ES659">
        <v>15.8567615384615</v>
      </c>
      <c r="ET659">
        <v>2000.01230769231</v>
      </c>
      <c r="EU659">
        <v>0.979997384615385</v>
      </c>
      <c r="EV659">
        <v>0.0200027923076923</v>
      </c>
      <c r="EW659">
        <v>0</v>
      </c>
      <c r="EX659">
        <v>1021.90769230769</v>
      </c>
      <c r="EY659">
        <v>5.00016</v>
      </c>
      <c r="EZ659">
        <v>21116.9769230769</v>
      </c>
      <c r="FA659">
        <v>18234.2846153846</v>
      </c>
      <c r="FB659">
        <v>49.25</v>
      </c>
      <c r="FC659">
        <v>49.625</v>
      </c>
      <c r="FD659">
        <v>49.625</v>
      </c>
      <c r="FE659">
        <v>49.25</v>
      </c>
      <c r="FF659">
        <v>51</v>
      </c>
      <c r="FG659">
        <v>1955.10230769231</v>
      </c>
      <c r="FH659">
        <v>39.91</v>
      </c>
      <c r="FI659">
        <v>0</v>
      </c>
      <c r="FJ659">
        <v>1758489217.4</v>
      </c>
      <c r="FK659">
        <v>0</v>
      </c>
      <c r="FL659">
        <v>1021.87230769231</v>
      </c>
      <c r="FM659">
        <v>-3.16854700449812</v>
      </c>
      <c r="FN659">
        <v>-32.0000001222381</v>
      </c>
      <c r="FO659">
        <v>21116.7</v>
      </c>
      <c r="FP659">
        <v>15</v>
      </c>
      <c r="FQ659">
        <v>0</v>
      </c>
      <c r="FR659" t="s">
        <v>441</v>
      </c>
      <c r="FS659">
        <v>1747249705.1</v>
      </c>
      <c r="FT659">
        <v>1747249711.1</v>
      </c>
      <c r="FU659">
        <v>0</v>
      </c>
      <c r="FV659">
        <v>0.871</v>
      </c>
      <c r="FW659">
        <v>0.066</v>
      </c>
      <c r="FX659">
        <v>5.486</v>
      </c>
      <c r="FY659">
        <v>0.145</v>
      </c>
      <c r="FZ659">
        <v>420</v>
      </c>
      <c r="GA659">
        <v>16</v>
      </c>
      <c r="GB659">
        <v>0.27</v>
      </c>
      <c r="GC659">
        <v>0.16</v>
      </c>
      <c r="GD659">
        <v>-43.7350857142857</v>
      </c>
      <c r="GE659">
        <v>-1.05028051948045</v>
      </c>
      <c r="GF659">
        <v>0.616496481499027</v>
      </c>
      <c r="GG659">
        <v>0</v>
      </c>
      <c r="GH659">
        <v>1022.00647058824</v>
      </c>
      <c r="GI659">
        <v>-2.23529411280577</v>
      </c>
      <c r="GJ659">
        <v>0.340914706884644</v>
      </c>
      <c r="GK659">
        <v>-1</v>
      </c>
      <c r="GL659">
        <v>3.31155095238095</v>
      </c>
      <c r="GM659">
        <v>-1.43138181818181</v>
      </c>
      <c r="GN659">
        <v>0.146421497117536</v>
      </c>
      <c r="GO659">
        <v>0</v>
      </c>
      <c r="GP659">
        <v>0</v>
      </c>
      <c r="GQ659">
        <v>2</v>
      </c>
      <c r="GR659" t="s">
        <v>467</v>
      </c>
      <c r="GS659">
        <v>3.12521</v>
      </c>
      <c r="GT659">
        <v>2.6612</v>
      </c>
      <c r="GU659">
        <v>0.162367</v>
      </c>
      <c r="GV659">
        <v>0.167426</v>
      </c>
      <c r="GW659">
        <v>0.0989185</v>
      </c>
      <c r="GX659">
        <v>0.0900081</v>
      </c>
      <c r="GY659">
        <v>21612.3</v>
      </c>
      <c r="GZ659">
        <v>20304.2</v>
      </c>
      <c r="HA659">
        <v>23074.6</v>
      </c>
      <c r="HB659">
        <v>23746.6</v>
      </c>
      <c r="HC659">
        <v>35447.3</v>
      </c>
      <c r="HD659">
        <v>35779.4</v>
      </c>
      <c r="HE659">
        <v>41607.2</v>
      </c>
      <c r="HF659">
        <v>42352.5</v>
      </c>
      <c r="HG659">
        <v>1.90305</v>
      </c>
      <c r="HH659">
        <v>1.79408</v>
      </c>
      <c r="HI659">
        <v>0.155032</v>
      </c>
      <c r="HJ659">
        <v>0</v>
      </c>
      <c r="HK659">
        <v>27.5961</v>
      </c>
      <c r="HL659">
        <v>999.9</v>
      </c>
      <c r="HM659">
        <v>47.052</v>
      </c>
      <c r="HN659">
        <v>30.534</v>
      </c>
      <c r="HO659">
        <v>22.9939</v>
      </c>
      <c r="HP659">
        <v>54.1215</v>
      </c>
      <c r="HQ659">
        <v>42.7524</v>
      </c>
      <c r="HR659">
        <v>1</v>
      </c>
      <c r="HS659">
        <v>0.0682088</v>
      </c>
      <c r="HT659">
        <v>2.41928</v>
      </c>
      <c r="HU659">
        <v>20.1995</v>
      </c>
      <c r="HV659">
        <v>5.23316</v>
      </c>
      <c r="HW659">
        <v>11.992</v>
      </c>
      <c r="HX659">
        <v>4.95565</v>
      </c>
      <c r="HY659">
        <v>3.30387</v>
      </c>
      <c r="HZ659">
        <v>999.9</v>
      </c>
      <c r="IA659">
        <v>9999</v>
      </c>
      <c r="IB659">
        <v>9999</v>
      </c>
      <c r="IC659">
        <v>9999</v>
      </c>
      <c r="ID659">
        <v>1.86857</v>
      </c>
      <c r="IE659">
        <v>1.86426</v>
      </c>
      <c r="IF659">
        <v>1.87181</v>
      </c>
      <c r="IG659">
        <v>1.86274</v>
      </c>
      <c r="IH659">
        <v>1.86216</v>
      </c>
      <c r="II659">
        <v>1.86859</v>
      </c>
      <c r="IJ659">
        <v>1.85873</v>
      </c>
      <c r="IK659">
        <v>1.86508</v>
      </c>
      <c r="IL659">
        <v>5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7.072</v>
      </c>
      <c r="IZ659">
        <v>0.326</v>
      </c>
      <c r="JA659">
        <v>4.24591870636989</v>
      </c>
      <c r="JB659">
        <v>0.00406324532283829</v>
      </c>
      <c r="JC659">
        <v>-1.45373754250553e-06</v>
      </c>
      <c r="JD659">
        <v>2.45784242640463e-10</v>
      </c>
      <c r="JE659">
        <v>0.0444475935836347</v>
      </c>
      <c r="JF659">
        <v>0.00491888386651684</v>
      </c>
      <c r="JG659">
        <v>0.000226889049496401</v>
      </c>
      <c r="JH659">
        <v>4.01595507822366e-06</v>
      </c>
      <c r="JI659">
        <v>-0</v>
      </c>
      <c r="JJ659">
        <v>2035</v>
      </c>
      <c r="JK659">
        <v>2</v>
      </c>
      <c r="JL659">
        <v>30</v>
      </c>
      <c r="JM659">
        <v>187325.2</v>
      </c>
      <c r="JN659">
        <v>187325.1</v>
      </c>
      <c r="JO659">
        <v>2.11182</v>
      </c>
      <c r="JP659">
        <v>2.34741</v>
      </c>
      <c r="JQ659">
        <v>1.4978</v>
      </c>
      <c r="JR659">
        <v>2.32666</v>
      </c>
      <c r="JS659">
        <v>1.54419</v>
      </c>
      <c r="JT659">
        <v>2.34863</v>
      </c>
      <c r="JU659">
        <v>36.0582</v>
      </c>
      <c r="JV659">
        <v>24.1138</v>
      </c>
      <c r="JW659">
        <v>18</v>
      </c>
      <c r="JX659">
        <v>546.364</v>
      </c>
      <c r="JY659">
        <v>420.378</v>
      </c>
      <c r="JZ659">
        <v>24.5794</v>
      </c>
      <c r="KA659">
        <v>28.3555</v>
      </c>
      <c r="KB659">
        <v>30.0005</v>
      </c>
      <c r="KC659">
        <v>28.1146</v>
      </c>
      <c r="KD659">
        <v>28.1216</v>
      </c>
      <c r="KE659">
        <v>42.3377</v>
      </c>
      <c r="KF659">
        <v>22.2591</v>
      </c>
      <c r="KG659">
        <v>46.617</v>
      </c>
      <c r="KH659">
        <v>24.507</v>
      </c>
      <c r="KI659">
        <v>1056.67</v>
      </c>
      <c r="KJ659">
        <v>20.2849</v>
      </c>
      <c r="KK659">
        <v>93.2466</v>
      </c>
      <c r="KL659">
        <v>98.7008</v>
      </c>
    </row>
    <row r="660" spans="1:298">
      <c r="A660">
        <v>644</v>
      </c>
      <c r="B660">
        <v>1758489221.1</v>
      </c>
      <c r="C660">
        <v>19893</v>
      </c>
      <c r="D660" t="s">
        <v>1737</v>
      </c>
      <c r="E660" t="s">
        <v>1738</v>
      </c>
      <c r="F660">
        <v>5</v>
      </c>
      <c r="G660" t="s">
        <v>436</v>
      </c>
      <c r="H660" t="s">
        <v>1610</v>
      </c>
      <c r="I660" t="s">
        <v>438</v>
      </c>
      <c r="J660">
        <v>1758489212.94615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1063.23724363636</v>
      </c>
      <c r="AL660">
        <v>1029.14787878788</v>
      </c>
      <c r="AM660">
        <v>3.52212121212113</v>
      </c>
      <c r="AN660">
        <v>63.94</v>
      </c>
      <c r="AO660">
        <f>(AQ660 - AP660 + DZ660*1E3/(8.314*(EB660+273.15)) * AS660/DY660 * AR660) * DY660/(100*DM660) * 1000/(1000 - AQ660)</f>
        <v>0</v>
      </c>
      <c r="AP660">
        <v>20.3008018872326</v>
      </c>
      <c r="AQ660">
        <v>23.2983405594406</v>
      </c>
      <c r="AR660">
        <v>-0.000392956776599337</v>
      </c>
      <c r="AS660">
        <v>94.9993966536346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4.8</v>
      </c>
      <c r="DN660">
        <v>0.5</v>
      </c>
      <c r="DO660" t="s">
        <v>440</v>
      </c>
      <c r="DP660">
        <v>2</v>
      </c>
      <c r="DQ660" t="b">
        <v>1</v>
      </c>
      <c r="DR660">
        <v>1758489212.94615</v>
      </c>
      <c r="DS660">
        <v>980.836384615385</v>
      </c>
      <c r="DT660">
        <v>1025.03046153846</v>
      </c>
      <c r="DU660">
        <v>23.3121307692308</v>
      </c>
      <c r="DV660">
        <v>20.2066</v>
      </c>
      <c r="DW660">
        <v>973.785307692308</v>
      </c>
      <c r="DX660">
        <v>22.9859923076923</v>
      </c>
      <c r="DY660">
        <v>499.999076923077</v>
      </c>
      <c r="DZ660">
        <v>89.8845384615384</v>
      </c>
      <c r="EA660">
        <v>0.0352940846153846</v>
      </c>
      <c r="EB660">
        <v>29.8394769230769</v>
      </c>
      <c r="EC660">
        <v>30.0983538461538</v>
      </c>
      <c r="ED660">
        <v>999.9</v>
      </c>
      <c r="EE660">
        <v>0</v>
      </c>
      <c r="EF660">
        <v>0</v>
      </c>
      <c r="EG660">
        <v>10015.1884615385</v>
      </c>
      <c r="EH660">
        <v>0</v>
      </c>
      <c r="EI660">
        <v>11.7394384615385</v>
      </c>
      <c r="EJ660">
        <v>-44.1953461538462</v>
      </c>
      <c r="EK660">
        <v>1004.24715384615</v>
      </c>
      <c r="EL660">
        <v>1046.17230769231</v>
      </c>
      <c r="EM660">
        <v>3.10552538461538</v>
      </c>
      <c r="EN660">
        <v>1025.03046153846</v>
      </c>
      <c r="EO660">
        <v>20.2066</v>
      </c>
      <c r="EP660">
        <v>2.09540230769231</v>
      </c>
      <c r="EQ660">
        <v>1.81626153846154</v>
      </c>
      <c r="ER660">
        <v>18.1842538461538</v>
      </c>
      <c r="ES660">
        <v>15.9273</v>
      </c>
      <c r="ET660">
        <v>2000.02</v>
      </c>
      <c r="EU660">
        <v>0.979997615384615</v>
      </c>
      <c r="EV660">
        <v>0.0200025769230769</v>
      </c>
      <c r="EW660">
        <v>0</v>
      </c>
      <c r="EX660">
        <v>1021.71230769231</v>
      </c>
      <c r="EY660">
        <v>5.00016</v>
      </c>
      <c r="EZ660">
        <v>21114.8923076923</v>
      </c>
      <c r="FA660">
        <v>18234.3692307692</v>
      </c>
      <c r="FB660">
        <v>49.25</v>
      </c>
      <c r="FC660">
        <v>49.625</v>
      </c>
      <c r="FD660">
        <v>49.625</v>
      </c>
      <c r="FE660">
        <v>49.25</v>
      </c>
      <c r="FF660">
        <v>51.0047692307692</v>
      </c>
      <c r="FG660">
        <v>1955.11230769231</v>
      </c>
      <c r="FH660">
        <v>39.9092307692308</v>
      </c>
      <c r="FI660">
        <v>0</v>
      </c>
      <c r="FJ660">
        <v>1758489222.8</v>
      </c>
      <c r="FK660">
        <v>0</v>
      </c>
      <c r="FL660">
        <v>1021.6856</v>
      </c>
      <c r="FM660">
        <v>-1.24461538151064</v>
      </c>
      <c r="FN660">
        <v>-18.2076925020876</v>
      </c>
      <c r="FO660">
        <v>21113.972</v>
      </c>
      <c r="FP660">
        <v>15</v>
      </c>
      <c r="FQ660">
        <v>0</v>
      </c>
      <c r="FR660" t="s">
        <v>441</v>
      </c>
      <c r="FS660">
        <v>1747249705.1</v>
      </c>
      <c r="FT660">
        <v>1747249711.1</v>
      </c>
      <c r="FU660">
        <v>0</v>
      </c>
      <c r="FV660">
        <v>0.871</v>
      </c>
      <c r="FW660">
        <v>0.066</v>
      </c>
      <c r="FX660">
        <v>5.486</v>
      </c>
      <c r="FY660">
        <v>0.145</v>
      </c>
      <c r="FZ660">
        <v>420</v>
      </c>
      <c r="GA660">
        <v>16</v>
      </c>
      <c r="GB660">
        <v>0.27</v>
      </c>
      <c r="GC660">
        <v>0.16</v>
      </c>
      <c r="GD660">
        <v>-43.932915</v>
      </c>
      <c r="GE660">
        <v>-2.62008270676694</v>
      </c>
      <c r="GF660">
        <v>0.647120740105739</v>
      </c>
      <c r="GG660">
        <v>0</v>
      </c>
      <c r="GH660">
        <v>1021.84911764706</v>
      </c>
      <c r="GI660">
        <v>-2.78823529386842</v>
      </c>
      <c r="GJ660">
        <v>0.360786458326957</v>
      </c>
      <c r="GK660">
        <v>-1</v>
      </c>
      <c r="GL660">
        <v>3.1861835</v>
      </c>
      <c r="GM660">
        <v>-1.5274867669173</v>
      </c>
      <c r="GN660">
        <v>0.148132540019909</v>
      </c>
      <c r="GO660">
        <v>0</v>
      </c>
      <c r="GP660">
        <v>0</v>
      </c>
      <c r="GQ660">
        <v>2</v>
      </c>
      <c r="GR660" t="s">
        <v>467</v>
      </c>
      <c r="GS660">
        <v>3.12525</v>
      </c>
      <c r="GT660">
        <v>2.66107</v>
      </c>
      <c r="GU660">
        <v>0.164199</v>
      </c>
      <c r="GV660">
        <v>0.169227</v>
      </c>
      <c r="GW660">
        <v>0.0988813</v>
      </c>
      <c r="GX660">
        <v>0.0901123</v>
      </c>
      <c r="GY660">
        <v>21564.6</v>
      </c>
      <c r="GZ660">
        <v>20259.9</v>
      </c>
      <c r="HA660">
        <v>23074.1</v>
      </c>
      <c r="HB660">
        <v>23746.3</v>
      </c>
      <c r="HC660">
        <v>35448.8</v>
      </c>
      <c r="HD660">
        <v>35774.9</v>
      </c>
      <c r="HE660">
        <v>41607</v>
      </c>
      <c r="HF660">
        <v>42351.9</v>
      </c>
      <c r="HG660">
        <v>1.90265</v>
      </c>
      <c r="HH660">
        <v>1.79395</v>
      </c>
      <c r="HI660">
        <v>0.153203</v>
      </c>
      <c r="HJ660">
        <v>0</v>
      </c>
      <c r="HK660">
        <v>27.5888</v>
      </c>
      <c r="HL660">
        <v>999.9</v>
      </c>
      <c r="HM660">
        <v>47.1</v>
      </c>
      <c r="HN660">
        <v>30.534</v>
      </c>
      <c r="HO660">
        <v>23.0187</v>
      </c>
      <c r="HP660">
        <v>53.9815</v>
      </c>
      <c r="HQ660">
        <v>42.7885</v>
      </c>
      <c r="HR660">
        <v>1</v>
      </c>
      <c r="HS660">
        <v>0.0686712</v>
      </c>
      <c r="HT660">
        <v>2.48881</v>
      </c>
      <c r="HU660">
        <v>20.1986</v>
      </c>
      <c r="HV660">
        <v>5.23331</v>
      </c>
      <c r="HW660">
        <v>11.992</v>
      </c>
      <c r="HX660">
        <v>4.9557</v>
      </c>
      <c r="HY660">
        <v>3.30393</v>
      </c>
      <c r="HZ660">
        <v>999.9</v>
      </c>
      <c r="IA660">
        <v>9999</v>
      </c>
      <c r="IB660">
        <v>9999</v>
      </c>
      <c r="IC660">
        <v>9999</v>
      </c>
      <c r="ID660">
        <v>1.86857</v>
      </c>
      <c r="IE660">
        <v>1.86424</v>
      </c>
      <c r="IF660">
        <v>1.87182</v>
      </c>
      <c r="IG660">
        <v>1.86274</v>
      </c>
      <c r="IH660">
        <v>1.86213</v>
      </c>
      <c r="II660">
        <v>1.86859</v>
      </c>
      <c r="IJ660">
        <v>1.85876</v>
      </c>
      <c r="IK660">
        <v>1.86508</v>
      </c>
      <c r="IL660">
        <v>5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7.1</v>
      </c>
      <c r="IZ660">
        <v>0.3257</v>
      </c>
      <c r="JA660">
        <v>4.24591870636989</v>
      </c>
      <c r="JB660">
        <v>0.00406324532283829</v>
      </c>
      <c r="JC660">
        <v>-1.45373754250553e-06</v>
      </c>
      <c r="JD660">
        <v>2.45784242640463e-10</v>
      </c>
      <c r="JE660">
        <v>0.0444475935836347</v>
      </c>
      <c r="JF660">
        <v>0.00491888386651684</v>
      </c>
      <c r="JG660">
        <v>0.000226889049496401</v>
      </c>
      <c r="JH660">
        <v>4.01595507822366e-06</v>
      </c>
      <c r="JI660">
        <v>-0</v>
      </c>
      <c r="JJ660">
        <v>2035</v>
      </c>
      <c r="JK660">
        <v>2</v>
      </c>
      <c r="JL660">
        <v>30</v>
      </c>
      <c r="JM660">
        <v>187325.3</v>
      </c>
      <c r="JN660">
        <v>187325.2</v>
      </c>
      <c r="JO660">
        <v>2.13867</v>
      </c>
      <c r="JP660">
        <v>2.35962</v>
      </c>
      <c r="JQ660">
        <v>1.4978</v>
      </c>
      <c r="JR660">
        <v>2.32666</v>
      </c>
      <c r="JS660">
        <v>1.54419</v>
      </c>
      <c r="JT660">
        <v>2.30225</v>
      </c>
      <c r="JU660">
        <v>36.0582</v>
      </c>
      <c r="JV660">
        <v>24.0963</v>
      </c>
      <c r="JW660">
        <v>18</v>
      </c>
      <c r="JX660">
        <v>546.143</v>
      </c>
      <c r="JY660">
        <v>420.339</v>
      </c>
      <c r="JZ660">
        <v>24.489</v>
      </c>
      <c r="KA660">
        <v>28.3607</v>
      </c>
      <c r="KB660">
        <v>30.0005</v>
      </c>
      <c r="KC660">
        <v>28.1192</v>
      </c>
      <c r="KD660">
        <v>28.1262</v>
      </c>
      <c r="KE660">
        <v>42.8286</v>
      </c>
      <c r="KF660">
        <v>22.2591</v>
      </c>
      <c r="KG660">
        <v>47.0111</v>
      </c>
      <c r="KH660">
        <v>24.4023</v>
      </c>
      <c r="KI660">
        <v>1077.08</v>
      </c>
      <c r="KJ660">
        <v>20.3653</v>
      </c>
      <c r="KK660">
        <v>93.2456</v>
      </c>
      <c r="KL660">
        <v>98.6993</v>
      </c>
    </row>
    <row r="661" spans="1:298">
      <c r="A661">
        <v>645</v>
      </c>
      <c r="B661">
        <v>1758489226.1</v>
      </c>
      <c r="C661">
        <v>19898</v>
      </c>
      <c r="D661" t="s">
        <v>1739</v>
      </c>
      <c r="E661" t="s">
        <v>1740</v>
      </c>
      <c r="F661">
        <v>5</v>
      </c>
      <c r="G661" t="s">
        <v>436</v>
      </c>
      <c r="H661" t="s">
        <v>1610</v>
      </c>
      <c r="I661" t="s">
        <v>438</v>
      </c>
      <c r="J661">
        <v>1758489217.94615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1080.34720910823</v>
      </c>
      <c r="AL661">
        <v>1046.52448484848</v>
      </c>
      <c r="AM661">
        <v>3.44680086580074</v>
      </c>
      <c r="AN661">
        <v>63.94</v>
      </c>
      <c r="AO661">
        <f>(AQ661 - AP661 + DZ661*1E3/(8.314*(EB661+273.15)) * AS661/DY661 * AR661) * DY661/(100*DM661) * 1000/(1000 - AQ661)</f>
        <v>0</v>
      </c>
      <c r="AP661">
        <v>20.3423338026258</v>
      </c>
      <c r="AQ661">
        <v>23.2658090909091</v>
      </c>
      <c r="AR661">
        <v>-0.00120563239384647</v>
      </c>
      <c r="AS661">
        <v>94.9993966536346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4.8</v>
      </c>
      <c r="DN661">
        <v>0.5</v>
      </c>
      <c r="DO661" t="s">
        <v>440</v>
      </c>
      <c r="DP661">
        <v>2</v>
      </c>
      <c r="DQ661" t="b">
        <v>1</v>
      </c>
      <c r="DR661">
        <v>1758489217.94615</v>
      </c>
      <c r="DS661">
        <v>997.877153846154</v>
      </c>
      <c r="DT661">
        <v>1041.79692307692</v>
      </c>
      <c r="DU661">
        <v>23.2942846153846</v>
      </c>
      <c r="DV661">
        <v>20.2942307692308</v>
      </c>
      <c r="DW661">
        <v>990.793461538461</v>
      </c>
      <c r="DX661">
        <v>22.9685230769231</v>
      </c>
      <c r="DY661">
        <v>500.012153846154</v>
      </c>
      <c r="DZ661">
        <v>89.8853538461538</v>
      </c>
      <c r="EA661">
        <v>0.0352675923076923</v>
      </c>
      <c r="EB661">
        <v>29.8084384615385</v>
      </c>
      <c r="EC661">
        <v>30.0920846153846</v>
      </c>
      <c r="ED661">
        <v>999.9</v>
      </c>
      <c r="EE661">
        <v>0</v>
      </c>
      <c r="EF661">
        <v>0</v>
      </c>
      <c r="EG661">
        <v>10015.9115384615</v>
      </c>
      <c r="EH661">
        <v>0</v>
      </c>
      <c r="EI661">
        <v>11.7371923076923</v>
      </c>
      <c r="EJ661">
        <v>-43.9215538461538</v>
      </c>
      <c r="EK661">
        <v>1021.67630769231</v>
      </c>
      <c r="EL661">
        <v>1063.37846153846</v>
      </c>
      <c r="EM661">
        <v>3.00005153846154</v>
      </c>
      <c r="EN661">
        <v>1041.79692307692</v>
      </c>
      <c r="EO661">
        <v>20.2942307692308</v>
      </c>
      <c r="EP661">
        <v>2.09381615384615</v>
      </c>
      <c r="EQ661">
        <v>1.82415461538462</v>
      </c>
      <c r="ER661">
        <v>18.1722153846154</v>
      </c>
      <c r="ES661">
        <v>15.9952538461538</v>
      </c>
      <c r="ET661">
        <v>2000.02384615385</v>
      </c>
      <c r="EU661">
        <v>0.979997846153846</v>
      </c>
      <c r="EV661">
        <v>0.0200023692307692</v>
      </c>
      <c r="EW661">
        <v>0</v>
      </c>
      <c r="EX661">
        <v>1021.57076923077</v>
      </c>
      <c r="EY661">
        <v>5.00016</v>
      </c>
      <c r="EZ661">
        <v>21113.1538461538</v>
      </c>
      <c r="FA661">
        <v>18234.4076923077</v>
      </c>
      <c r="FB661">
        <v>49.25</v>
      </c>
      <c r="FC661">
        <v>49.6345384615385</v>
      </c>
      <c r="FD661">
        <v>49.625</v>
      </c>
      <c r="FE661">
        <v>49.25</v>
      </c>
      <c r="FF661">
        <v>51.0047692307692</v>
      </c>
      <c r="FG661">
        <v>1955.11923076923</v>
      </c>
      <c r="FH661">
        <v>39.9061538461538</v>
      </c>
      <c r="FI661">
        <v>0</v>
      </c>
      <c r="FJ661">
        <v>1758489227.6</v>
      </c>
      <c r="FK661">
        <v>0</v>
      </c>
      <c r="FL661">
        <v>1021.614</v>
      </c>
      <c r="FM661">
        <v>-0.446153841098153</v>
      </c>
      <c r="FN661">
        <v>-19.7153847906379</v>
      </c>
      <c r="FO661">
        <v>21112.552</v>
      </c>
      <c r="FP661">
        <v>15</v>
      </c>
      <c r="FQ661">
        <v>0</v>
      </c>
      <c r="FR661" t="s">
        <v>441</v>
      </c>
      <c r="FS661">
        <v>1747249705.1</v>
      </c>
      <c r="FT661">
        <v>1747249711.1</v>
      </c>
      <c r="FU661">
        <v>0</v>
      </c>
      <c r="FV661">
        <v>0.871</v>
      </c>
      <c r="FW661">
        <v>0.066</v>
      </c>
      <c r="FX661">
        <v>5.486</v>
      </c>
      <c r="FY661">
        <v>0.145</v>
      </c>
      <c r="FZ661">
        <v>420</v>
      </c>
      <c r="GA661">
        <v>16</v>
      </c>
      <c r="GB661">
        <v>0.27</v>
      </c>
      <c r="GC661">
        <v>0.16</v>
      </c>
      <c r="GD661">
        <v>-44.0860619047619</v>
      </c>
      <c r="GE661">
        <v>0.551641558441477</v>
      </c>
      <c r="GF661">
        <v>0.579386009558879</v>
      </c>
      <c r="GG661">
        <v>0</v>
      </c>
      <c r="GH661">
        <v>1021.685</v>
      </c>
      <c r="GI661">
        <v>-0.90741023441942</v>
      </c>
      <c r="GJ661">
        <v>0.232306212724899</v>
      </c>
      <c r="GK661">
        <v>-1</v>
      </c>
      <c r="GL661">
        <v>3.08821238095238</v>
      </c>
      <c r="GM661">
        <v>-1.2915374025974</v>
      </c>
      <c r="GN661">
        <v>0.133232439275439</v>
      </c>
      <c r="GO661">
        <v>0</v>
      </c>
      <c r="GP661">
        <v>0</v>
      </c>
      <c r="GQ661">
        <v>2</v>
      </c>
      <c r="GR661" t="s">
        <v>467</v>
      </c>
      <c r="GS661">
        <v>3.12527</v>
      </c>
      <c r="GT661">
        <v>2.66086</v>
      </c>
      <c r="GU661">
        <v>0.165974</v>
      </c>
      <c r="GV661">
        <v>0.170906</v>
      </c>
      <c r="GW661">
        <v>0.0987998</v>
      </c>
      <c r="GX661">
        <v>0.0903422</v>
      </c>
      <c r="GY661">
        <v>21518.6</v>
      </c>
      <c r="GZ661">
        <v>20218.5</v>
      </c>
      <c r="HA661">
        <v>23074</v>
      </c>
      <c r="HB661">
        <v>23745.8</v>
      </c>
      <c r="HC661">
        <v>35451.7</v>
      </c>
      <c r="HD661">
        <v>35765.1</v>
      </c>
      <c r="HE661">
        <v>41606.4</v>
      </c>
      <c r="HF661">
        <v>42350.9</v>
      </c>
      <c r="HG661">
        <v>1.90268</v>
      </c>
      <c r="HH661">
        <v>1.79415</v>
      </c>
      <c r="HI661">
        <v>0.151195</v>
      </c>
      <c r="HJ661">
        <v>0</v>
      </c>
      <c r="HK661">
        <v>27.5796</v>
      </c>
      <c r="HL661">
        <v>999.9</v>
      </c>
      <c r="HM661">
        <v>47.174</v>
      </c>
      <c r="HN661">
        <v>30.534</v>
      </c>
      <c r="HO661">
        <v>23.0543</v>
      </c>
      <c r="HP661">
        <v>54.0215</v>
      </c>
      <c r="HQ661">
        <v>42.6002</v>
      </c>
      <c r="HR661">
        <v>1</v>
      </c>
      <c r="HS661">
        <v>0.0690473</v>
      </c>
      <c r="HT661">
        <v>2.53697</v>
      </c>
      <c r="HU661">
        <v>20.1978</v>
      </c>
      <c r="HV661">
        <v>5.23271</v>
      </c>
      <c r="HW661">
        <v>11.992</v>
      </c>
      <c r="HX661">
        <v>4.9557</v>
      </c>
      <c r="HY661">
        <v>3.30395</v>
      </c>
      <c r="HZ661">
        <v>999.9</v>
      </c>
      <c r="IA661">
        <v>9999</v>
      </c>
      <c r="IB661">
        <v>9999</v>
      </c>
      <c r="IC661">
        <v>9999</v>
      </c>
      <c r="ID661">
        <v>1.86853</v>
      </c>
      <c r="IE661">
        <v>1.86424</v>
      </c>
      <c r="IF661">
        <v>1.87181</v>
      </c>
      <c r="IG661">
        <v>1.86275</v>
      </c>
      <c r="IH661">
        <v>1.86217</v>
      </c>
      <c r="II661">
        <v>1.86859</v>
      </c>
      <c r="IJ661">
        <v>1.85875</v>
      </c>
      <c r="IK661">
        <v>1.86508</v>
      </c>
      <c r="IL661">
        <v>5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7.14</v>
      </c>
      <c r="IZ661">
        <v>0.3252</v>
      </c>
      <c r="JA661">
        <v>4.24591870636989</v>
      </c>
      <c r="JB661">
        <v>0.00406324532283829</v>
      </c>
      <c r="JC661">
        <v>-1.45373754250553e-06</v>
      </c>
      <c r="JD661">
        <v>2.45784242640463e-10</v>
      </c>
      <c r="JE661">
        <v>0.0444475935836347</v>
      </c>
      <c r="JF661">
        <v>0.00491888386651684</v>
      </c>
      <c r="JG661">
        <v>0.000226889049496401</v>
      </c>
      <c r="JH661">
        <v>4.01595507822366e-06</v>
      </c>
      <c r="JI661">
        <v>-0</v>
      </c>
      <c r="JJ661">
        <v>2035</v>
      </c>
      <c r="JK661">
        <v>2</v>
      </c>
      <c r="JL661">
        <v>30</v>
      </c>
      <c r="JM661">
        <v>187325.4</v>
      </c>
      <c r="JN661">
        <v>187325.2</v>
      </c>
      <c r="JO661">
        <v>2.16675</v>
      </c>
      <c r="JP661">
        <v>2.35474</v>
      </c>
      <c r="JQ661">
        <v>1.4978</v>
      </c>
      <c r="JR661">
        <v>2.32666</v>
      </c>
      <c r="JS661">
        <v>1.54419</v>
      </c>
      <c r="JT661">
        <v>2.34375</v>
      </c>
      <c r="JU661">
        <v>36.0582</v>
      </c>
      <c r="JV661">
        <v>24.105</v>
      </c>
      <c r="JW661">
        <v>18</v>
      </c>
      <c r="JX661">
        <v>546.201</v>
      </c>
      <c r="JY661">
        <v>420.49</v>
      </c>
      <c r="JZ661">
        <v>24.3845</v>
      </c>
      <c r="KA661">
        <v>28.3664</v>
      </c>
      <c r="KB661">
        <v>30.0006</v>
      </c>
      <c r="KC661">
        <v>28.1241</v>
      </c>
      <c r="KD661">
        <v>28.1311</v>
      </c>
      <c r="KE661">
        <v>43.4489</v>
      </c>
      <c r="KF661">
        <v>22.2591</v>
      </c>
      <c r="KG661">
        <v>47.4076</v>
      </c>
      <c r="KH661">
        <v>24.3285</v>
      </c>
      <c r="KI661">
        <v>1090.67</v>
      </c>
      <c r="KJ661">
        <v>20.3511</v>
      </c>
      <c r="KK661">
        <v>93.2446</v>
      </c>
      <c r="KL661">
        <v>98.6971</v>
      </c>
    </row>
    <row r="662" spans="1:298">
      <c r="A662">
        <v>646</v>
      </c>
      <c r="B662">
        <v>1758489231.1</v>
      </c>
      <c r="C662">
        <v>19903</v>
      </c>
      <c r="D662" t="s">
        <v>1741</v>
      </c>
      <c r="E662" t="s">
        <v>1742</v>
      </c>
      <c r="F662">
        <v>5</v>
      </c>
      <c r="G662" t="s">
        <v>436</v>
      </c>
      <c r="H662" t="s">
        <v>1610</v>
      </c>
      <c r="I662" t="s">
        <v>438</v>
      </c>
      <c r="J662">
        <v>1758489222.94615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1097.2754445368</v>
      </c>
      <c r="AL662">
        <v>1063.69903030303</v>
      </c>
      <c r="AM662">
        <v>3.43106493506497</v>
      </c>
      <c r="AN662">
        <v>63.94</v>
      </c>
      <c r="AO662">
        <f>(AQ662 - AP662 + DZ662*1E3/(8.314*(EB662+273.15)) * AS662/DY662 * AR662) * DY662/(100*DM662) * 1000/(1000 - AQ662)</f>
        <v>0</v>
      </c>
      <c r="AP662">
        <v>20.4145409491673</v>
      </c>
      <c r="AQ662">
        <v>23.2452741258741</v>
      </c>
      <c r="AR662">
        <v>-0.00390838632265119</v>
      </c>
      <c r="AS662">
        <v>94.9993966536346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4.8</v>
      </c>
      <c r="DN662">
        <v>0.5</v>
      </c>
      <c r="DO662" t="s">
        <v>440</v>
      </c>
      <c r="DP662">
        <v>2</v>
      </c>
      <c r="DQ662" t="b">
        <v>1</v>
      </c>
      <c r="DR662">
        <v>1758489222.94615</v>
      </c>
      <c r="DS662">
        <v>1014.80453846154</v>
      </c>
      <c r="DT662">
        <v>1058.76846153846</v>
      </c>
      <c r="DU662">
        <v>23.2777384615385</v>
      </c>
      <c r="DV662">
        <v>20.3621230769231</v>
      </c>
      <c r="DW662">
        <v>1007.68853846154</v>
      </c>
      <c r="DX662">
        <v>22.9523307692308</v>
      </c>
      <c r="DY662">
        <v>500.007615384615</v>
      </c>
      <c r="DZ662">
        <v>89.8859384615385</v>
      </c>
      <c r="EA662">
        <v>0.0353803384615385</v>
      </c>
      <c r="EB662">
        <v>29.7779538461538</v>
      </c>
      <c r="EC662">
        <v>30.0735</v>
      </c>
      <c r="ED662">
        <v>999.9</v>
      </c>
      <c r="EE662">
        <v>0</v>
      </c>
      <c r="EF662">
        <v>0</v>
      </c>
      <c r="EG662">
        <v>10003.9384615385</v>
      </c>
      <c r="EH662">
        <v>0</v>
      </c>
      <c r="EI662">
        <v>11.7371923076923</v>
      </c>
      <c r="EJ662">
        <v>-43.9659076923077</v>
      </c>
      <c r="EK662">
        <v>1038.98923076923</v>
      </c>
      <c r="EL662">
        <v>1080.77692307692</v>
      </c>
      <c r="EM662">
        <v>2.91561615384615</v>
      </c>
      <c r="EN662">
        <v>1058.76846153846</v>
      </c>
      <c r="EO662">
        <v>20.3621230769231</v>
      </c>
      <c r="EP662">
        <v>2.09234307692308</v>
      </c>
      <c r="EQ662">
        <v>1.83026923076923</v>
      </c>
      <c r="ER662">
        <v>18.161</v>
      </c>
      <c r="ES662">
        <v>16.0476692307692</v>
      </c>
      <c r="ET662">
        <v>2000.06769230769</v>
      </c>
      <c r="EU662">
        <v>0.979998538461538</v>
      </c>
      <c r="EV662">
        <v>0.0200017307692308</v>
      </c>
      <c r="EW662">
        <v>0</v>
      </c>
      <c r="EX662">
        <v>1021.58384615385</v>
      </c>
      <c r="EY662">
        <v>5.00016</v>
      </c>
      <c r="EZ662">
        <v>21112.0230769231</v>
      </c>
      <c r="FA662">
        <v>18234.8076923077</v>
      </c>
      <c r="FB662">
        <v>49.25</v>
      </c>
      <c r="FC662">
        <v>49.6536153846154</v>
      </c>
      <c r="FD662">
        <v>49.625</v>
      </c>
      <c r="FE662">
        <v>49.25</v>
      </c>
      <c r="FF662">
        <v>51.0190769230769</v>
      </c>
      <c r="FG662">
        <v>1955.16615384615</v>
      </c>
      <c r="FH662">
        <v>39.9030769230769</v>
      </c>
      <c r="FI662">
        <v>0</v>
      </c>
      <c r="FJ662">
        <v>1758489233</v>
      </c>
      <c r="FK662">
        <v>0</v>
      </c>
      <c r="FL662">
        <v>1021.55269230769</v>
      </c>
      <c r="FM662">
        <v>-0.887863256750691</v>
      </c>
      <c r="FN662">
        <v>-21.6888890152174</v>
      </c>
      <c r="FO662">
        <v>21110.7230769231</v>
      </c>
      <c r="FP662">
        <v>15</v>
      </c>
      <c r="FQ662">
        <v>0</v>
      </c>
      <c r="FR662" t="s">
        <v>441</v>
      </c>
      <c r="FS662">
        <v>1747249705.1</v>
      </c>
      <c r="FT662">
        <v>1747249711.1</v>
      </c>
      <c r="FU662">
        <v>0</v>
      </c>
      <c r="FV662">
        <v>0.871</v>
      </c>
      <c r="FW662">
        <v>0.066</v>
      </c>
      <c r="FX662">
        <v>5.486</v>
      </c>
      <c r="FY662">
        <v>0.145</v>
      </c>
      <c r="FZ662">
        <v>420</v>
      </c>
      <c r="GA662">
        <v>16</v>
      </c>
      <c r="GB662">
        <v>0.27</v>
      </c>
      <c r="GC662">
        <v>0.16</v>
      </c>
      <c r="GD662">
        <v>-43.916355</v>
      </c>
      <c r="GE662">
        <v>0.20041353383458</v>
      </c>
      <c r="GF662">
        <v>0.522290541245962</v>
      </c>
      <c r="GG662">
        <v>1</v>
      </c>
      <c r="GH662">
        <v>1021.61441176471</v>
      </c>
      <c r="GI662">
        <v>-0.299618029251221</v>
      </c>
      <c r="GJ662">
        <v>0.248681123204111</v>
      </c>
      <c r="GK662">
        <v>-1</v>
      </c>
      <c r="GL662">
        <v>2.973003</v>
      </c>
      <c r="GM662">
        <v>-1.00645263157895</v>
      </c>
      <c r="GN662">
        <v>0.0978356977846022</v>
      </c>
      <c r="GO662">
        <v>0</v>
      </c>
      <c r="GP662">
        <v>1</v>
      </c>
      <c r="GQ662">
        <v>2</v>
      </c>
      <c r="GR662" t="s">
        <v>448</v>
      </c>
      <c r="GS662">
        <v>3.12538</v>
      </c>
      <c r="GT662">
        <v>2.66122</v>
      </c>
      <c r="GU662">
        <v>0.167721</v>
      </c>
      <c r="GV662">
        <v>0.172573</v>
      </c>
      <c r="GW662">
        <v>0.0987339</v>
      </c>
      <c r="GX662">
        <v>0.0905822</v>
      </c>
      <c r="GY662">
        <v>21473.5</v>
      </c>
      <c r="GZ662">
        <v>20177.6</v>
      </c>
      <c r="HA662">
        <v>23074</v>
      </c>
      <c r="HB662">
        <v>23745.4</v>
      </c>
      <c r="HC662">
        <v>35454.6</v>
      </c>
      <c r="HD662">
        <v>35755.3</v>
      </c>
      <c r="HE662">
        <v>41606.6</v>
      </c>
      <c r="HF662">
        <v>42350.3</v>
      </c>
      <c r="HG662">
        <v>1.9028</v>
      </c>
      <c r="HH662">
        <v>1.79435</v>
      </c>
      <c r="HI662">
        <v>0.151951</v>
      </c>
      <c r="HJ662">
        <v>0</v>
      </c>
      <c r="HK662">
        <v>27.5668</v>
      </c>
      <c r="HL662">
        <v>999.9</v>
      </c>
      <c r="HM662">
        <v>47.271</v>
      </c>
      <c r="HN662">
        <v>30.534</v>
      </c>
      <c r="HO662">
        <v>23.1011</v>
      </c>
      <c r="HP662">
        <v>54.0315</v>
      </c>
      <c r="HQ662">
        <v>42.6082</v>
      </c>
      <c r="HR662">
        <v>1</v>
      </c>
      <c r="HS662">
        <v>0.0692988</v>
      </c>
      <c r="HT662">
        <v>2.46379</v>
      </c>
      <c r="HU662">
        <v>20.1992</v>
      </c>
      <c r="HV662">
        <v>5.23346</v>
      </c>
      <c r="HW662">
        <v>11.992</v>
      </c>
      <c r="HX662">
        <v>4.95565</v>
      </c>
      <c r="HY662">
        <v>3.3039</v>
      </c>
      <c r="HZ662">
        <v>999.9</v>
      </c>
      <c r="IA662">
        <v>9999</v>
      </c>
      <c r="IB662">
        <v>9999</v>
      </c>
      <c r="IC662">
        <v>9999</v>
      </c>
      <c r="ID662">
        <v>1.86857</v>
      </c>
      <c r="IE662">
        <v>1.86426</v>
      </c>
      <c r="IF662">
        <v>1.87182</v>
      </c>
      <c r="IG662">
        <v>1.86276</v>
      </c>
      <c r="IH662">
        <v>1.86217</v>
      </c>
      <c r="II662">
        <v>1.86859</v>
      </c>
      <c r="IJ662">
        <v>1.85876</v>
      </c>
      <c r="IK662">
        <v>1.86509</v>
      </c>
      <c r="IL662">
        <v>5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7.17</v>
      </c>
      <c r="IZ662">
        <v>0.3246</v>
      </c>
      <c r="JA662">
        <v>4.24591870636989</v>
      </c>
      <c r="JB662">
        <v>0.00406324532283829</v>
      </c>
      <c r="JC662">
        <v>-1.45373754250553e-06</v>
      </c>
      <c r="JD662">
        <v>2.45784242640463e-10</v>
      </c>
      <c r="JE662">
        <v>0.0444475935836347</v>
      </c>
      <c r="JF662">
        <v>0.00491888386651684</v>
      </c>
      <c r="JG662">
        <v>0.000226889049496401</v>
      </c>
      <c r="JH662">
        <v>4.01595507822366e-06</v>
      </c>
      <c r="JI662">
        <v>-0</v>
      </c>
      <c r="JJ662">
        <v>2035</v>
      </c>
      <c r="JK662">
        <v>2</v>
      </c>
      <c r="JL662">
        <v>30</v>
      </c>
      <c r="JM662">
        <v>187325.4</v>
      </c>
      <c r="JN662">
        <v>187325.3</v>
      </c>
      <c r="JO662">
        <v>2.19849</v>
      </c>
      <c r="JP662">
        <v>2.34497</v>
      </c>
      <c r="JQ662">
        <v>1.4978</v>
      </c>
      <c r="JR662">
        <v>2.32666</v>
      </c>
      <c r="JS662">
        <v>1.54419</v>
      </c>
      <c r="JT662">
        <v>2.36816</v>
      </c>
      <c r="JU662">
        <v>36.0816</v>
      </c>
      <c r="JV662">
        <v>24.1138</v>
      </c>
      <c r="JW662">
        <v>18</v>
      </c>
      <c r="JX662">
        <v>546.318</v>
      </c>
      <c r="JY662">
        <v>420.641</v>
      </c>
      <c r="JZ662">
        <v>24.3046</v>
      </c>
      <c r="KA662">
        <v>28.3712</v>
      </c>
      <c r="KB662">
        <v>30.0004</v>
      </c>
      <c r="KC662">
        <v>28.1283</v>
      </c>
      <c r="KD662">
        <v>28.1359</v>
      </c>
      <c r="KE662">
        <v>44.0164</v>
      </c>
      <c r="KF662">
        <v>22.2591</v>
      </c>
      <c r="KG662">
        <v>47.4076</v>
      </c>
      <c r="KH662">
        <v>24.289</v>
      </c>
      <c r="KI662">
        <v>1110.94</v>
      </c>
      <c r="KJ662">
        <v>20.4023</v>
      </c>
      <c r="KK662">
        <v>93.2448</v>
      </c>
      <c r="KL662">
        <v>98.6956</v>
      </c>
    </row>
    <row r="663" spans="1:298">
      <c r="A663">
        <v>647</v>
      </c>
      <c r="B663">
        <v>1758489236.1</v>
      </c>
      <c r="C663">
        <v>19908</v>
      </c>
      <c r="D663" t="s">
        <v>1743</v>
      </c>
      <c r="E663" t="s">
        <v>1744</v>
      </c>
      <c r="F663">
        <v>5</v>
      </c>
      <c r="G663" t="s">
        <v>436</v>
      </c>
      <c r="H663" t="s">
        <v>1610</v>
      </c>
      <c r="I663" t="s">
        <v>438</v>
      </c>
      <c r="J663">
        <v>1758489227.94615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1114.70424890043</v>
      </c>
      <c r="AL663">
        <v>1080.63278787879</v>
      </c>
      <c r="AM663">
        <v>3.40492640692613</v>
      </c>
      <c r="AN663">
        <v>63.94</v>
      </c>
      <c r="AO663">
        <f>(AQ663 - AP663 + DZ663*1E3/(8.314*(EB663+273.15)) * AS663/DY663 * AR663) * DY663/(100*DM663) * 1000/(1000 - AQ663)</f>
        <v>0</v>
      </c>
      <c r="AP663">
        <v>20.4781897026571</v>
      </c>
      <c r="AQ663">
        <v>23.2252090909091</v>
      </c>
      <c r="AR663">
        <v>-0.00165817744414487</v>
      </c>
      <c r="AS663">
        <v>94.9993966536346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4.8</v>
      </c>
      <c r="DN663">
        <v>0.5</v>
      </c>
      <c r="DO663" t="s">
        <v>440</v>
      </c>
      <c r="DP663">
        <v>2</v>
      </c>
      <c r="DQ663" t="b">
        <v>1</v>
      </c>
      <c r="DR663">
        <v>1758489227.94615</v>
      </c>
      <c r="DS663">
        <v>1031.67</v>
      </c>
      <c r="DT663">
        <v>1075.63846153846</v>
      </c>
      <c r="DU663">
        <v>23.2562076923077</v>
      </c>
      <c r="DV663">
        <v>20.4194461538462</v>
      </c>
      <c r="DW663">
        <v>1024.52292307692</v>
      </c>
      <c r="DX663">
        <v>22.9312461538462</v>
      </c>
      <c r="DY663">
        <v>500.002615384615</v>
      </c>
      <c r="DZ663">
        <v>89.8868230769231</v>
      </c>
      <c r="EA663">
        <v>0.0353953230769231</v>
      </c>
      <c r="EB663">
        <v>29.7483153846154</v>
      </c>
      <c r="EC663">
        <v>30.0520153846154</v>
      </c>
      <c r="ED663">
        <v>999.9</v>
      </c>
      <c r="EE663">
        <v>0</v>
      </c>
      <c r="EF663">
        <v>0</v>
      </c>
      <c r="EG663">
        <v>10007.8961538462</v>
      </c>
      <c r="EH663">
        <v>0</v>
      </c>
      <c r="EI663">
        <v>11.7371923076923</v>
      </c>
      <c r="EJ663">
        <v>-43.9706</v>
      </c>
      <c r="EK663">
        <v>1056.23307692308</v>
      </c>
      <c r="EL663">
        <v>1098.06153846154</v>
      </c>
      <c r="EM663">
        <v>2.83676153846154</v>
      </c>
      <c r="EN663">
        <v>1075.63846153846</v>
      </c>
      <c r="EO663">
        <v>20.4194461538462</v>
      </c>
      <c r="EP663">
        <v>2.09042615384615</v>
      </c>
      <c r="EQ663">
        <v>1.83543923076923</v>
      </c>
      <c r="ER663">
        <v>18.1464153846154</v>
      </c>
      <c r="ES663">
        <v>16.0918615384615</v>
      </c>
      <c r="ET663">
        <v>2000.06923076923</v>
      </c>
      <c r="EU663">
        <v>0.979998769230769</v>
      </c>
      <c r="EV663">
        <v>0.0200015153846154</v>
      </c>
      <c r="EW663">
        <v>0</v>
      </c>
      <c r="EX663">
        <v>1021.51461538462</v>
      </c>
      <c r="EY663">
        <v>5.00016</v>
      </c>
      <c r="EZ663">
        <v>21110.4</v>
      </c>
      <c r="FA663">
        <v>18234.8153846154</v>
      </c>
      <c r="FB663">
        <v>49.25</v>
      </c>
      <c r="FC663">
        <v>49.6726923076923</v>
      </c>
      <c r="FD663">
        <v>49.625</v>
      </c>
      <c r="FE663">
        <v>49.25</v>
      </c>
      <c r="FF663">
        <v>51.0143076923077</v>
      </c>
      <c r="FG663">
        <v>1955.16923076923</v>
      </c>
      <c r="FH663">
        <v>39.9</v>
      </c>
      <c r="FI663">
        <v>0</v>
      </c>
      <c r="FJ663">
        <v>1758489237.8</v>
      </c>
      <c r="FK663">
        <v>0</v>
      </c>
      <c r="FL663">
        <v>1021.45461538462</v>
      </c>
      <c r="FM663">
        <v>-1.96786326225023</v>
      </c>
      <c r="FN663">
        <v>-19.3196582433372</v>
      </c>
      <c r="FO663">
        <v>21109.4807692308</v>
      </c>
      <c r="FP663">
        <v>15</v>
      </c>
      <c r="FQ663">
        <v>0</v>
      </c>
      <c r="FR663" t="s">
        <v>441</v>
      </c>
      <c r="FS663">
        <v>1747249705.1</v>
      </c>
      <c r="FT663">
        <v>1747249711.1</v>
      </c>
      <c r="FU663">
        <v>0</v>
      </c>
      <c r="FV663">
        <v>0.871</v>
      </c>
      <c r="FW663">
        <v>0.066</v>
      </c>
      <c r="FX663">
        <v>5.486</v>
      </c>
      <c r="FY663">
        <v>0.145</v>
      </c>
      <c r="FZ663">
        <v>420</v>
      </c>
      <c r="GA663">
        <v>16</v>
      </c>
      <c r="GB663">
        <v>0.27</v>
      </c>
      <c r="GC663">
        <v>0.16</v>
      </c>
      <c r="GD663">
        <v>-43.9928619047619</v>
      </c>
      <c r="GE663">
        <v>0.963825974025996</v>
      </c>
      <c r="GF663">
        <v>0.481900866585047</v>
      </c>
      <c r="GG663">
        <v>0</v>
      </c>
      <c r="GH663">
        <v>1021.52117647059</v>
      </c>
      <c r="GI663">
        <v>-0.745912912457963</v>
      </c>
      <c r="GJ663">
        <v>0.270530684416892</v>
      </c>
      <c r="GK663">
        <v>-1</v>
      </c>
      <c r="GL663">
        <v>2.89590285714286</v>
      </c>
      <c r="GM663">
        <v>-0.968547272727272</v>
      </c>
      <c r="GN663">
        <v>0.0985385312667978</v>
      </c>
      <c r="GO663">
        <v>0</v>
      </c>
      <c r="GP663">
        <v>0</v>
      </c>
      <c r="GQ663">
        <v>2</v>
      </c>
      <c r="GR663" t="s">
        <v>467</v>
      </c>
      <c r="GS663">
        <v>3.12536</v>
      </c>
      <c r="GT663">
        <v>2.6613</v>
      </c>
      <c r="GU663">
        <v>0.169461</v>
      </c>
      <c r="GV663">
        <v>0.174419</v>
      </c>
      <c r="GW663">
        <v>0.0986671</v>
      </c>
      <c r="GX663">
        <v>0.0906562</v>
      </c>
      <c r="GY663">
        <v>21428.2</v>
      </c>
      <c r="GZ663">
        <v>20132.6</v>
      </c>
      <c r="HA663">
        <v>23073.6</v>
      </c>
      <c r="HB663">
        <v>23745.5</v>
      </c>
      <c r="HC663">
        <v>35457.1</v>
      </c>
      <c r="HD663">
        <v>35752.6</v>
      </c>
      <c r="HE663">
        <v>41606.2</v>
      </c>
      <c r="HF663">
        <v>42350.4</v>
      </c>
      <c r="HG663">
        <v>1.90257</v>
      </c>
      <c r="HH663">
        <v>1.7944</v>
      </c>
      <c r="HI663">
        <v>0.151917</v>
      </c>
      <c r="HJ663">
        <v>0</v>
      </c>
      <c r="HK663">
        <v>27.5545</v>
      </c>
      <c r="HL663">
        <v>999.9</v>
      </c>
      <c r="HM663">
        <v>47.32</v>
      </c>
      <c r="HN663">
        <v>30.534</v>
      </c>
      <c r="HO663">
        <v>23.125</v>
      </c>
      <c r="HP663">
        <v>54.0415</v>
      </c>
      <c r="HQ663">
        <v>42.7804</v>
      </c>
      <c r="HR663">
        <v>1</v>
      </c>
      <c r="HS663">
        <v>0.0691463</v>
      </c>
      <c r="HT663">
        <v>2.35093</v>
      </c>
      <c r="HU663">
        <v>20.201</v>
      </c>
      <c r="HV663">
        <v>5.23316</v>
      </c>
      <c r="HW663">
        <v>11.992</v>
      </c>
      <c r="HX663">
        <v>4.95565</v>
      </c>
      <c r="HY663">
        <v>3.3039</v>
      </c>
      <c r="HZ663">
        <v>999.9</v>
      </c>
      <c r="IA663">
        <v>9999</v>
      </c>
      <c r="IB663">
        <v>9999</v>
      </c>
      <c r="IC663">
        <v>9999</v>
      </c>
      <c r="ID663">
        <v>1.86855</v>
      </c>
      <c r="IE663">
        <v>1.86428</v>
      </c>
      <c r="IF663">
        <v>1.87184</v>
      </c>
      <c r="IG663">
        <v>1.86275</v>
      </c>
      <c r="IH663">
        <v>1.86218</v>
      </c>
      <c r="II663">
        <v>1.86859</v>
      </c>
      <c r="IJ663">
        <v>1.85875</v>
      </c>
      <c r="IK663">
        <v>1.86508</v>
      </c>
      <c r="IL663">
        <v>5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7.2</v>
      </c>
      <c r="IZ663">
        <v>0.3242</v>
      </c>
      <c r="JA663">
        <v>4.24591870636989</v>
      </c>
      <c r="JB663">
        <v>0.00406324532283829</v>
      </c>
      <c r="JC663">
        <v>-1.45373754250553e-06</v>
      </c>
      <c r="JD663">
        <v>2.45784242640463e-10</v>
      </c>
      <c r="JE663">
        <v>0.0444475935836347</v>
      </c>
      <c r="JF663">
        <v>0.00491888386651684</v>
      </c>
      <c r="JG663">
        <v>0.000226889049496401</v>
      </c>
      <c r="JH663">
        <v>4.01595507822366e-06</v>
      </c>
      <c r="JI663">
        <v>-0</v>
      </c>
      <c r="JJ663">
        <v>2035</v>
      </c>
      <c r="JK663">
        <v>2</v>
      </c>
      <c r="JL663">
        <v>30</v>
      </c>
      <c r="JM663">
        <v>187325.5</v>
      </c>
      <c r="JN663">
        <v>187325.4</v>
      </c>
      <c r="JO663">
        <v>2.22534</v>
      </c>
      <c r="JP663">
        <v>2.3584</v>
      </c>
      <c r="JQ663">
        <v>1.49902</v>
      </c>
      <c r="JR663">
        <v>2.32666</v>
      </c>
      <c r="JS663">
        <v>1.54419</v>
      </c>
      <c r="JT663">
        <v>2.29614</v>
      </c>
      <c r="JU663">
        <v>36.0816</v>
      </c>
      <c r="JV663">
        <v>24.105</v>
      </c>
      <c r="JW663">
        <v>18</v>
      </c>
      <c r="JX663">
        <v>546.212</v>
      </c>
      <c r="JY663">
        <v>420.704</v>
      </c>
      <c r="JZ663">
        <v>24.2586</v>
      </c>
      <c r="KA663">
        <v>28.3766</v>
      </c>
      <c r="KB663">
        <v>30.0002</v>
      </c>
      <c r="KC663">
        <v>28.1331</v>
      </c>
      <c r="KD663">
        <v>28.1406</v>
      </c>
      <c r="KE663">
        <v>44.5934</v>
      </c>
      <c r="KF663">
        <v>22.2591</v>
      </c>
      <c r="KG663">
        <v>47.7853</v>
      </c>
      <c r="KH663">
        <v>24.2499</v>
      </c>
      <c r="KI663">
        <v>1124.52</v>
      </c>
      <c r="KJ663">
        <v>20.4664</v>
      </c>
      <c r="KK663">
        <v>93.2437</v>
      </c>
      <c r="KL663">
        <v>98.6959</v>
      </c>
    </row>
    <row r="664" spans="1:298">
      <c r="A664">
        <v>648</v>
      </c>
      <c r="B664">
        <v>1758489241.1</v>
      </c>
      <c r="C664">
        <v>19913</v>
      </c>
      <c r="D664" t="s">
        <v>1745</v>
      </c>
      <c r="E664" t="s">
        <v>1746</v>
      </c>
      <c r="F664">
        <v>5</v>
      </c>
      <c r="G664" t="s">
        <v>436</v>
      </c>
      <c r="H664" t="s">
        <v>1610</v>
      </c>
      <c r="I664" t="s">
        <v>438</v>
      </c>
      <c r="J664">
        <v>1758489232.94615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1132.85578822511</v>
      </c>
      <c r="AL664">
        <v>1098.68951515151</v>
      </c>
      <c r="AM664">
        <v>3.60986580086563</v>
      </c>
      <c r="AN664">
        <v>63.94</v>
      </c>
      <c r="AO664">
        <f>(AQ664 - AP664 + DZ664*1E3/(8.314*(EB664+273.15)) * AS664/DY664 * AR664) * DY664/(100*DM664) * 1000/(1000 - AQ664)</f>
        <v>0</v>
      </c>
      <c r="AP664">
        <v>20.5124987601211</v>
      </c>
      <c r="AQ664">
        <v>23.2006727272727</v>
      </c>
      <c r="AR664">
        <v>-0.001216810672829</v>
      </c>
      <c r="AS664">
        <v>94.9993966536346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4.8</v>
      </c>
      <c r="DN664">
        <v>0.5</v>
      </c>
      <c r="DO664" t="s">
        <v>440</v>
      </c>
      <c r="DP664">
        <v>2</v>
      </c>
      <c r="DQ664" t="b">
        <v>1</v>
      </c>
      <c r="DR664">
        <v>1758489232.94615</v>
      </c>
      <c r="DS664">
        <v>1048.59384615385</v>
      </c>
      <c r="DT664">
        <v>1092.65692307692</v>
      </c>
      <c r="DU664">
        <v>23.2329769230769</v>
      </c>
      <c r="DV664">
        <v>20.4773384615385</v>
      </c>
      <c r="DW664">
        <v>1041.41615384615</v>
      </c>
      <c r="DX664">
        <v>22.9085076923077</v>
      </c>
      <c r="DY664">
        <v>499.993</v>
      </c>
      <c r="DZ664">
        <v>89.8871076923077</v>
      </c>
      <c r="EA664">
        <v>0.0355451846153846</v>
      </c>
      <c r="EB664">
        <v>29.7187538461538</v>
      </c>
      <c r="EC664">
        <v>30.0371538461538</v>
      </c>
      <c r="ED664">
        <v>999.9</v>
      </c>
      <c r="EE664">
        <v>0</v>
      </c>
      <c r="EF664">
        <v>0</v>
      </c>
      <c r="EG664">
        <v>10007.71</v>
      </c>
      <c r="EH664">
        <v>0</v>
      </c>
      <c r="EI664">
        <v>11.7404</v>
      </c>
      <c r="EJ664">
        <v>-44.0635846153846</v>
      </c>
      <c r="EK664">
        <v>1073.53461538462</v>
      </c>
      <c r="EL664">
        <v>1115.50076923077</v>
      </c>
      <c r="EM664">
        <v>2.75564</v>
      </c>
      <c r="EN664">
        <v>1092.65692307692</v>
      </c>
      <c r="EO664">
        <v>20.4773384615385</v>
      </c>
      <c r="EP664">
        <v>2.08834461538462</v>
      </c>
      <c r="EQ664">
        <v>1.84064923076923</v>
      </c>
      <c r="ER664">
        <v>18.1305538461538</v>
      </c>
      <c r="ES664">
        <v>16.1363</v>
      </c>
      <c r="ET664">
        <v>2000.07384615385</v>
      </c>
      <c r="EU664">
        <v>0.979999</v>
      </c>
      <c r="EV664">
        <v>0.0200013</v>
      </c>
      <c r="EW664">
        <v>0</v>
      </c>
      <c r="EX664">
        <v>1021.45615384615</v>
      </c>
      <c r="EY664">
        <v>5.00016</v>
      </c>
      <c r="EZ664">
        <v>21108.8384615385</v>
      </c>
      <c r="FA664">
        <v>18234.8615384615</v>
      </c>
      <c r="FB664">
        <v>49.25</v>
      </c>
      <c r="FC664">
        <v>49.687</v>
      </c>
      <c r="FD664">
        <v>49.625</v>
      </c>
      <c r="FE664">
        <v>49.25</v>
      </c>
      <c r="FF664">
        <v>51.0190769230769</v>
      </c>
      <c r="FG664">
        <v>1955.17384615385</v>
      </c>
      <c r="FH664">
        <v>39.9</v>
      </c>
      <c r="FI664">
        <v>0</v>
      </c>
      <c r="FJ664">
        <v>1758489242.6</v>
      </c>
      <c r="FK664">
        <v>0</v>
      </c>
      <c r="FL664">
        <v>1021.37884615385</v>
      </c>
      <c r="FM664">
        <v>-0.452991459743878</v>
      </c>
      <c r="FN664">
        <v>-14.4170940761043</v>
      </c>
      <c r="FO664">
        <v>21107.8807692308</v>
      </c>
      <c r="FP664">
        <v>15</v>
      </c>
      <c r="FQ664">
        <v>0</v>
      </c>
      <c r="FR664" t="s">
        <v>441</v>
      </c>
      <c r="FS664">
        <v>1747249705.1</v>
      </c>
      <c r="FT664">
        <v>1747249711.1</v>
      </c>
      <c r="FU664">
        <v>0</v>
      </c>
      <c r="FV664">
        <v>0.871</v>
      </c>
      <c r="FW664">
        <v>0.066</v>
      </c>
      <c r="FX664">
        <v>5.486</v>
      </c>
      <c r="FY664">
        <v>0.145</v>
      </c>
      <c r="FZ664">
        <v>420</v>
      </c>
      <c r="GA664">
        <v>16</v>
      </c>
      <c r="GB664">
        <v>0.27</v>
      </c>
      <c r="GC664">
        <v>0.16</v>
      </c>
      <c r="GD664">
        <v>-44.088455</v>
      </c>
      <c r="GE664">
        <v>-1.91478045112787</v>
      </c>
      <c r="GF664">
        <v>0.552090533766881</v>
      </c>
      <c r="GG664">
        <v>0</v>
      </c>
      <c r="GH664">
        <v>1021.44647058824</v>
      </c>
      <c r="GI664">
        <v>-1.50710466176217</v>
      </c>
      <c r="GJ664">
        <v>0.298337376658411</v>
      </c>
      <c r="GK664">
        <v>-1</v>
      </c>
      <c r="GL664">
        <v>2.8119235</v>
      </c>
      <c r="GM664">
        <v>-0.971367067669173</v>
      </c>
      <c r="GN664">
        <v>0.094075288215078</v>
      </c>
      <c r="GO664">
        <v>0</v>
      </c>
      <c r="GP664">
        <v>0</v>
      </c>
      <c r="GQ664">
        <v>2</v>
      </c>
      <c r="GR664" t="s">
        <v>467</v>
      </c>
      <c r="GS664">
        <v>3.12537</v>
      </c>
      <c r="GT664">
        <v>2.66138</v>
      </c>
      <c r="GU664">
        <v>0.17125</v>
      </c>
      <c r="GV664">
        <v>0.176029</v>
      </c>
      <c r="GW664">
        <v>0.0986021</v>
      </c>
      <c r="GX664">
        <v>0.0908752</v>
      </c>
      <c r="GY664">
        <v>21381.9</v>
      </c>
      <c r="GZ664">
        <v>20092.9</v>
      </c>
      <c r="HA664">
        <v>23073.4</v>
      </c>
      <c r="HB664">
        <v>23745</v>
      </c>
      <c r="HC664">
        <v>35459.2</v>
      </c>
      <c r="HD664">
        <v>35743.7</v>
      </c>
      <c r="HE664">
        <v>41605.6</v>
      </c>
      <c r="HF664">
        <v>42350</v>
      </c>
      <c r="HG664">
        <v>1.90245</v>
      </c>
      <c r="HH664">
        <v>1.79435</v>
      </c>
      <c r="HI664">
        <v>0.152029</v>
      </c>
      <c r="HJ664">
        <v>0</v>
      </c>
      <c r="HK664">
        <v>27.5404</v>
      </c>
      <c r="HL664">
        <v>999.9</v>
      </c>
      <c r="HM664">
        <v>47.393</v>
      </c>
      <c r="HN664">
        <v>30.545</v>
      </c>
      <c r="HO664">
        <v>23.1761</v>
      </c>
      <c r="HP664">
        <v>54.3214</v>
      </c>
      <c r="HQ664">
        <v>42.6242</v>
      </c>
      <c r="HR664">
        <v>1</v>
      </c>
      <c r="HS664">
        <v>0.0693089</v>
      </c>
      <c r="HT664">
        <v>2.31358</v>
      </c>
      <c r="HU664">
        <v>20.2016</v>
      </c>
      <c r="HV664">
        <v>5.23286</v>
      </c>
      <c r="HW664">
        <v>11.992</v>
      </c>
      <c r="HX664">
        <v>4.95565</v>
      </c>
      <c r="HY664">
        <v>3.3039</v>
      </c>
      <c r="HZ664">
        <v>999.9</v>
      </c>
      <c r="IA664">
        <v>9999</v>
      </c>
      <c r="IB664">
        <v>9999</v>
      </c>
      <c r="IC664">
        <v>9999</v>
      </c>
      <c r="ID664">
        <v>1.86859</v>
      </c>
      <c r="IE664">
        <v>1.86427</v>
      </c>
      <c r="IF664">
        <v>1.87181</v>
      </c>
      <c r="IG664">
        <v>1.86274</v>
      </c>
      <c r="IH664">
        <v>1.86218</v>
      </c>
      <c r="II664">
        <v>1.86859</v>
      </c>
      <c r="IJ664">
        <v>1.85875</v>
      </c>
      <c r="IK664">
        <v>1.86508</v>
      </c>
      <c r="IL664">
        <v>5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7.23</v>
      </c>
      <c r="IZ664">
        <v>0.3238</v>
      </c>
      <c r="JA664">
        <v>4.24591870636989</v>
      </c>
      <c r="JB664">
        <v>0.00406324532283829</v>
      </c>
      <c r="JC664">
        <v>-1.45373754250553e-06</v>
      </c>
      <c r="JD664">
        <v>2.45784242640463e-10</v>
      </c>
      <c r="JE664">
        <v>0.0444475935836347</v>
      </c>
      <c r="JF664">
        <v>0.00491888386651684</v>
      </c>
      <c r="JG664">
        <v>0.000226889049496401</v>
      </c>
      <c r="JH664">
        <v>4.01595507822366e-06</v>
      </c>
      <c r="JI664">
        <v>-0</v>
      </c>
      <c r="JJ664">
        <v>2035</v>
      </c>
      <c r="JK664">
        <v>2</v>
      </c>
      <c r="JL664">
        <v>30</v>
      </c>
      <c r="JM664">
        <v>187325.6</v>
      </c>
      <c r="JN664">
        <v>187325.5</v>
      </c>
      <c r="JO664">
        <v>2.25098</v>
      </c>
      <c r="JP664">
        <v>2.36084</v>
      </c>
      <c r="JQ664">
        <v>1.49902</v>
      </c>
      <c r="JR664">
        <v>2.32666</v>
      </c>
      <c r="JS664">
        <v>1.54419</v>
      </c>
      <c r="JT664">
        <v>2.28882</v>
      </c>
      <c r="JU664">
        <v>36.0816</v>
      </c>
      <c r="JV664">
        <v>24.105</v>
      </c>
      <c r="JW664">
        <v>18</v>
      </c>
      <c r="JX664">
        <v>546.171</v>
      </c>
      <c r="JY664">
        <v>420.709</v>
      </c>
      <c r="JZ664">
        <v>24.2282</v>
      </c>
      <c r="KA664">
        <v>28.382</v>
      </c>
      <c r="KB664">
        <v>30.0002</v>
      </c>
      <c r="KC664">
        <v>28.1378</v>
      </c>
      <c r="KD664">
        <v>28.1454</v>
      </c>
      <c r="KE664">
        <v>45.1066</v>
      </c>
      <c r="KF664">
        <v>22.5435</v>
      </c>
      <c r="KG664">
        <v>48.1575</v>
      </c>
      <c r="KH664">
        <v>24.2194</v>
      </c>
      <c r="KI664">
        <v>1137.96</v>
      </c>
      <c r="KJ664">
        <v>20.4375</v>
      </c>
      <c r="KK664">
        <v>93.2425</v>
      </c>
      <c r="KL664">
        <v>98.6946</v>
      </c>
    </row>
    <row r="665" spans="1:298">
      <c r="A665">
        <v>649</v>
      </c>
      <c r="B665">
        <v>1758489246.1</v>
      </c>
      <c r="C665">
        <v>19918</v>
      </c>
      <c r="D665" t="s">
        <v>1747</v>
      </c>
      <c r="E665" t="s">
        <v>1748</v>
      </c>
      <c r="F665">
        <v>5</v>
      </c>
      <c r="G665" t="s">
        <v>436</v>
      </c>
      <c r="H665" t="s">
        <v>1610</v>
      </c>
      <c r="I665" t="s">
        <v>438</v>
      </c>
      <c r="J665">
        <v>1758489237.94615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1149.4997592381</v>
      </c>
      <c r="AL665">
        <v>1115.94987878788</v>
      </c>
      <c r="AM665">
        <v>3.45864502164503</v>
      </c>
      <c r="AN665">
        <v>63.94</v>
      </c>
      <c r="AO665">
        <f>(AQ665 - AP665 + DZ665*1E3/(8.314*(EB665+273.15)) * AS665/DY665 * AR665) * DY665/(100*DM665) * 1000/(1000 - AQ665)</f>
        <v>0</v>
      </c>
      <c r="AP665">
        <v>20.5761522652478</v>
      </c>
      <c r="AQ665">
        <v>23.1858237762238</v>
      </c>
      <c r="AR665">
        <v>-0.000715961399368298</v>
      </c>
      <c r="AS665">
        <v>94.9993966536346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4.8</v>
      </c>
      <c r="DN665">
        <v>0.5</v>
      </c>
      <c r="DO665" t="s">
        <v>440</v>
      </c>
      <c r="DP665">
        <v>2</v>
      </c>
      <c r="DQ665" t="b">
        <v>1</v>
      </c>
      <c r="DR665">
        <v>1758489237.94615</v>
      </c>
      <c r="DS665">
        <v>1065.59384615385</v>
      </c>
      <c r="DT665">
        <v>1109.62153846154</v>
      </c>
      <c r="DU665">
        <v>23.2123</v>
      </c>
      <c r="DV665">
        <v>20.5291153846154</v>
      </c>
      <c r="DW665">
        <v>1058.38615384615</v>
      </c>
      <c r="DX665">
        <v>22.8882692307692</v>
      </c>
      <c r="DY665">
        <v>499.989692307692</v>
      </c>
      <c r="DZ665">
        <v>89.8871692307692</v>
      </c>
      <c r="EA665">
        <v>0.0355817384615385</v>
      </c>
      <c r="EB665">
        <v>29.6897230769231</v>
      </c>
      <c r="EC665">
        <v>30.0246461538461</v>
      </c>
      <c r="ED665">
        <v>999.9</v>
      </c>
      <c r="EE665">
        <v>0</v>
      </c>
      <c r="EF665">
        <v>0</v>
      </c>
      <c r="EG665">
        <v>10016.0269230769</v>
      </c>
      <c r="EH665">
        <v>0</v>
      </c>
      <c r="EI665">
        <v>11.7404</v>
      </c>
      <c r="EJ665">
        <v>-44.0266923076923</v>
      </c>
      <c r="EK665">
        <v>1090.91692307692</v>
      </c>
      <c r="EL665">
        <v>1132.87923076923</v>
      </c>
      <c r="EM665">
        <v>2.68317846153846</v>
      </c>
      <c r="EN665">
        <v>1109.62153846154</v>
      </c>
      <c r="EO665">
        <v>20.5291153846154</v>
      </c>
      <c r="EP665">
        <v>2.08648846153846</v>
      </c>
      <c r="EQ665">
        <v>1.84530615384615</v>
      </c>
      <c r="ER665">
        <v>18.1164</v>
      </c>
      <c r="ES665">
        <v>16.1759153846154</v>
      </c>
      <c r="ET665">
        <v>2000.06076923077</v>
      </c>
      <c r="EU665">
        <v>0.979999</v>
      </c>
      <c r="EV665">
        <v>0.0200013</v>
      </c>
      <c r="EW665">
        <v>0</v>
      </c>
      <c r="EX665">
        <v>1021.40692307692</v>
      </c>
      <c r="EY665">
        <v>5.00016</v>
      </c>
      <c r="EZ665">
        <v>21107.1846153846</v>
      </c>
      <c r="FA665">
        <v>18234.7461538462</v>
      </c>
      <c r="FB665">
        <v>49.25</v>
      </c>
      <c r="FC665">
        <v>49.687</v>
      </c>
      <c r="FD665">
        <v>49.6297692307692</v>
      </c>
      <c r="FE665">
        <v>49.2547692307692</v>
      </c>
      <c r="FF665">
        <v>51.0190769230769</v>
      </c>
      <c r="FG665">
        <v>1955.16076923077</v>
      </c>
      <c r="FH665">
        <v>39.9</v>
      </c>
      <c r="FI665">
        <v>0</v>
      </c>
      <c r="FJ665">
        <v>1758489247.4</v>
      </c>
      <c r="FK665">
        <v>0</v>
      </c>
      <c r="FL665">
        <v>1021.36653846154</v>
      </c>
      <c r="FM665">
        <v>1.15863248100562</v>
      </c>
      <c r="FN665">
        <v>-8.75555553601095</v>
      </c>
      <c r="FO665">
        <v>21106.85</v>
      </c>
      <c r="FP665">
        <v>15</v>
      </c>
      <c r="FQ665">
        <v>0</v>
      </c>
      <c r="FR665" t="s">
        <v>441</v>
      </c>
      <c r="FS665">
        <v>1747249705.1</v>
      </c>
      <c r="FT665">
        <v>1747249711.1</v>
      </c>
      <c r="FU665">
        <v>0</v>
      </c>
      <c r="FV665">
        <v>0.871</v>
      </c>
      <c r="FW665">
        <v>0.066</v>
      </c>
      <c r="FX665">
        <v>5.486</v>
      </c>
      <c r="FY665">
        <v>0.145</v>
      </c>
      <c r="FZ665">
        <v>420</v>
      </c>
      <c r="GA665">
        <v>16</v>
      </c>
      <c r="GB665">
        <v>0.27</v>
      </c>
      <c r="GC665">
        <v>0.16</v>
      </c>
      <c r="GD665">
        <v>-43.991495</v>
      </c>
      <c r="GE665">
        <v>0.36882857142857</v>
      </c>
      <c r="GF665">
        <v>0.525150257045543</v>
      </c>
      <c r="GG665">
        <v>1</v>
      </c>
      <c r="GH665">
        <v>1021.41735294118</v>
      </c>
      <c r="GI665">
        <v>-0.460351415249868</v>
      </c>
      <c r="GJ665">
        <v>0.267717023822347</v>
      </c>
      <c r="GK665">
        <v>-1</v>
      </c>
      <c r="GL665">
        <v>2.7179035</v>
      </c>
      <c r="GM665">
        <v>-0.869103609022561</v>
      </c>
      <c r="GN665">
        <v>0.0839481273927537</v>
      </c>
      <c r="GO665">
        <v>0</v>
      </c>
      <c r="GP665">
        <v>1</v>
      </c>
      <c r="GQ665">
        <v>2</v>
      </c>
      <c r="GR665" t="s">
        <v>448</v>
      </c>
      <c r="GS665">
        <v>3.12528</v>
      </c>
      <c r="GT665">
        <v>2.66127</v>
      </c>
      <c r="GU665">
        <v>0.172977</v>
      </c>
      <c r="GV665">
        <v>0.17757</v>
      </c>
      <c r="GW665">
        <v>0.0985525</v>
      </c>
      <c r="GX665">
        <v>0.0909935</v>
      </c>
      <c r="GY665">
        <v>21337</v>
      </c>
      <c r="GZ665">
        <v>20055.1</v>
      </c>
      <c r="HA665">
        <v>23073.1</v>
      </c>
      <c r="HB665">
        <v>23744.8</v>
      </c>
      <c r="HC665">
        <v>35460.9</v>
      </c>
      <c r="HD665">
        <v>35739</v>
      </c>
      <c r="HE665">
        <v>41605.1</v>
      </c>
      <c r="HF665">
        <v>42349.7</v>
      </c>
      <c r="HG665">
        <v>1.90228</v>
      </c>
      <c r="HH665">
        <v>1.79435</v>
      </c>
      <c r="HI665">
        <v>0.15058</v>
      </c>
      <c r="HJ665">
        <v>0</v>
      </c>
      <c r="HK665">
        <v>27.5253</v>
      </c>
      <c r="HL665">
        <v>999.9</v>
      </c>
      <c r="HM665">
        <v>47.467</v>
      </c>
      <c r="HN665">
        <v>30.534</v>
      </c>
      <c r="HO665">
        <v>23.1986</v>
      </c>
      <c r="HP665">
        <v>54.5714</v>
      </c>
      <c r="HQ665">
        <v>42.7244</v>
      </c>
      <c r="HR665">
        <v>1</v>
      </c>
      <c r="HS665">
        <v>0.0695808</v>
      </c>
      <c r="HT665">
        <v>2.25269</v>
      </c>
      <c r="HU665">
        <v>20.2024</v>
      </c>
      <c r="HV665">
        <v>5.23286</v>
      </c>
      <c r="HW665">
        <v>11.992</v>
      </c>
      <c r="HX665">
        <v>4.95575</v>
      </c>
      <c r="HY665">
        <v>3.30395</v>
      </c>
      <c r="HZ665">
        <v>999.9</v>
      </c>
      <c r="IA665">
        <v>9999</v>
      </c>
      <c r="IB665">
        <v>9999</v>
      </c>
      <c r="IC665">
        <v>9999</v>
      </c>
      <c r="ID665">
        <v>1.86858</v>
      </c>
      <c r="IE665">
        <v>1.86422</v>
      </c>
      <c r="IF665">
        <v>1.87181</v>
      </c>
      <c r="IG665">
        <v>1.86274</v>
      </c>
      <c r="IH665">
        <v>1.86217</v>
      </c>
      <c r="II665">
        <v>1.86859</v>
      </c>
      <c r="IJ665">
        <v>1.85873</v>
      </c>
      <c r="IK665">
        <v>1.86509</v>
      </c>
      <c r="IL665">
        <v>5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7.26</v>
      </c>
      <c r="IZ665">
        <v>0.3234</v>
      </c>
      <c r="JA665">
        <v>4.24591870636989</v>
      </c>
      <c r="JB665">
        <v>0.00406324532283829</v>
      </c>
      <c r="JC665">
        <v>-1.45373754250553e-06</v>
      </c>
      <c r="JD665">
        <v>2.45784242640463e-10</v>
      </c>
      <c r="JE665">
        <v>0.0444475935836347</v>
      </c>
      <c r="JF665">
        <v>0.00491888386651684</v>
      </c>
      <c r="JG665">
        <v>0.000226889049496401</v>
      </c>
      <c r="JH665">
        <v>4.01595507822366e-06</v>
      </c>
      <c r="JI665">
        <v>-0</v>
      </c>
      <c r="JJ665">
        <v>2035</v>
      </c>
      <c r="JK665">
        <v>2</v>
      </c>
      <c r="JL665">
        <v>30</v>
      </c>
      <c r="JM665">
        <v>187325.7</v>
      </c>
      <c r="JN665">
        <v>187325.6</v>
      </c>
      <c r="JO665">
        <v>2.27539</v>
      </c>
      <c r="JP665">
        <v>2.34619</v>
      </c>
      <c r="JQ665">
        <v>1.4978</v>
      </c>
      <c r="JR665">
        <v>2.32666</v>
      </c>
      <c r="JS665">
        <v>1.54419</v>
      </c>
      <c r="JT665">
        <v>2.35718</v>
      </c>
      <c r="JU665">
        <v>36.0816</v>
      </c>
      <c r="JV665">
        <v>24.1138</v>
      </c>
      <c r="JW665">
        <v>18</v>
      </c>
      <c r="JX665">
        <v>546.098</v>
      </c>
      <c r="JY665">
        <v>420.743</v>
      </c>
      <c r="JZ665">
        <v>24.2021</v>
      </c>
      <c r="KA665">
        <v>28.3869</v>
      </c>
      <c r="KB665">
        <v>30.0003</v>
      </c>
      <c r="KC665">
        <v>28.1426</v>
      </c>
      <c r="KD665">
        <v>28.1501</v>
      </c>
      <c r="KE665">
        <v>45.5978</v>
      </c>
      <c r="KF665">
        <v>22.8174</v>
      </c>
      <c r="KG665">
        <v>48.1575</v>
      </c>
      <c r="KH665">
        <v>24.2147</v>
      </c>
      <c r="KI665">
        <v>1158.39</v>
      </c>
      <c r="KJ665">
        <v>20.4631</v>
      </c>
      <c r="KK665">
        <v>93.2414</v>
      </c>
      <c r="KL665">
        <v>98.6939</v>
      </c>
    </row>
    <row r="666" spans="1:298">
      <c r="A666">
        <v>650</v>
      </c>
      <c r="B666">
        <v>1758489251.1</v>
      </c>
      <c r="C666">
        <v>19923</v>
      </c>
      <c r="D666" t="s">
        <v>1749</v>
      </c>
      <c r="E666" t="s">
        <v>1750</v>
      </c>
      <c r="F666">
        <v>5</v>
      </c>
      <c r="G666" t="s">
        <v>436</v>
      </c>
      <c r="H666" t="s">
        <v>1610</v>
      </c>
      <c r="I666" t="s">
        <v>438</v>
      </c>
      <c r="J666">
        <v>1758489242.94615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1165.16246306494</v>
      </c>
      <c r="AL666">
        <v>1132.32933333333</v>
      </c>
      <c r="AM666">
        <v>3.23014285714261</v>
      </c>
      <c r="AN666">
        <v>63.94</v>
      </c>
      <c r="AO666">
        <f>(AQ666 - AP666 + DZ666*1E3/(8.314*(EB666+273.15)) * AS666/DY666 * AR666) * DY666/(100*DM666) * 1000/(1000 - AQ666)</f>
        <v>0</v>
      </c>
      <c r="AP666">
        <v>20.5947541315068</v>
      </c>
      <c r="AQ666">
        <v>23.1597265734266</v>
      </c>
      <c r="AR666">
        <v>-0.000721588535812074</v>
      </c>
      <c r="AS666">
        <v>94.9993966536346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4.8</v>
      </c>
      <c r="DN666">
        <v>0.5</v>
      </c>
      <c r="DO666" t="s">
        <v>440</v>
      </c>
      <c r="DP666">
        <v>2</v>
      </c>
      <c r="DQ666" t="b">
        <v>1</v>
      </c>
      <c r="DR666">
        <v>1758489242.94615</v>
      </c>
      <c r="DS666">
        <v>1082.52692307692</v>
      </c>
      <c r="DT666">
        <v>1126.02846153846</v>
      </c>
      <c r="DU666">
        <v>23.1915307692308</v>
      </c>
      <c r="DV666">
        <v>20.5608230769231</v>
      </c>
      <c r="DW666">
        <v>1075.28846153846</v>
      </c>
      <c r="DX666">
        <v>22.8679307692308</v>
      </c>
      <c r="DY666">
        <v>499.999</v>
      </c>
      <c r="DZ666">
        <v>89.8876384615385</v>
      </c>
      <c r="EA666">
        <v>0.0356551153846154</v>
      </c>
      <c r="EB666">
        <v>29.6628384615385</v>
      </c>
      <c r="EC666">
        <v>30.0037461538461</v>
      </c>
      <c r="ED666">
        <v>999.9</v>
      </c>
      <c r="EE666">
        <v>0</v>
      </c>
      <c r="EF666">
        <v>0</v>
      </c>
      <c r="EG666">
        <v>10009.6746153846</v>
      </c>
      <c r="EH666">
        <v>0</v>
      </c>
      <c r="EI666">
        <v>11.7404</v>
      </c>
      <c r="EJ666">
        <v>-43.4996153846154</v>
      </c>
      <c r="EK666">
        <v>1108.23076923077</v>
      </c>
      <c r="EL666">
        <v>1149.66692307692</v>
      </c>
      <c r="EM666">
        <v>2.63069384615385</v>
      </c>
      <c r="EN666">
        <v>1126.02846153846</v>
      </c>
      <c r="EO666">
        <v>20.5608230769231</v>
      </c>
      <c r="EP666">
        <v>2.08463153846154</v>
      </c>
      <c r="EQ666">
        <v>1.84816692307692</v>
      </c>
      <c r="ER666">
        <v>18.1022307692308</v>
      </c>
      <c r="ES666">
        <v>16.2002153846154</v>
      </c>
      <c r="ET666">
        <v>2000.04769230769</v>
      </c>
      <c r="EU666">
        <v>0.979999</v>
      </c>
      <c r="EV666">
        <v>0.0200013</v>
      </c>
      <c r="EW666">
        <v>0</v>
      </c>
      <c r="EX666">
        <v>1021.37</v>
      </c>
      <c r="EY666">
        <v>5.00016</v>
      </c>
      <c r="EZ666">
        <v>21106.1615384615</v>
      </c>
      <c r="FA666">
        <v>18234.6230769231</v>
      </c>
      <c r="FB666">
        <v>49.2547692307692</v>
      </c>
      <c r="FC666">
        <v>49.687</v>
      </c>
      <c r="FD666">
        <v>49.6345384615385</v>
      </c>
      <c r="FE666">
        <v>49.2595384615385</v>
      </c>
      <c r="FF666">
        <v>51.0333846153846</v>
      </c>
      <c r="FG666">
        <v>1955.14769230769</v>
      </c>
      <c r="FH666">
        <v>39.9</v>
      </c>
      <c r="FI666">
        <v>0</v>
      </c>
      <c r="FJ666">
        <v>1758489252.8</v>
      </c>
      <c r="FK666">
        <v>0</v>
      </c>
      <c r="FL666">
        <v>1021.3528</v>
      </c>
      <c r="FM666">
        <v>-1.1923076888593</v>
      </c>
      <c r="FN666">
        <v>-8.56153835444314</v>
      </c>
      <c r="FO666">
        <v>21105.676</v>
      </c>
      <c r="FP666">
        <v>15</v>
      </c>
      <c r="FQ666">
        <v>0</v>
      </c>
      <c r="FR666" t="s">
        <v>441</v>
      </c>
      <c r="FS666">
        <v>1747249705.1</v>
      </c>
      <c r="FT666">
        <v>1747249711.1</v>
      </c>
      <c r="FU666">
        <v>0</v>
      </c>
      <c r="FV666">
        <v>0.871</v>
      </c>
      <c r="FW666">
        <v>0.066</v>
      </c>
      <c r="FX666">
        <v>5.486</v>
      </c>
      <c r="FY666">
        <v>0.145</v>
      </c>
      <c r="FZ666">
        <v>420</v>
      </c>
      <c r="GA666">
        <v>16</v>
      </c>
      <c r="GB666">
        <v>0.27</v>
      </c>
      <c r="GC666">
        <v>0.16</v>
      </c>
      <c r="GD666">
        <v>-43.6511952380952</v>
      </c>
      <c r="GE666">
        <v>6.29809870129866</v>
      </c>
      <c r="GF666">
        <v>0.900871101966468</v>
      </c>
      <c r="GG666">
        <v>0</v>
      </c>
      <c r="GH666">
        <v>1021.35558823529</v>
      </c>
      <c r="GI666">
        <v>0.171581358905453</v>
      </c>
      <c r="GJ666">
        <v>0.227145861099289</v>
      </c>
      <c r="GK666">
        <v>-1</v>
      </c>
      <c r="GL666">
        <v>2.66416285714286</v>
      </c>
      <c r="GM666">
        <v>-0.676101818181816</v>
      </c>
      <c r="GN666">
        <v>0.0707658487140351</v>
      </c>
      <c r="GO666">
        <v>0</v>
      </c>
      <c r="GP666">
        <v>0</v>
      </c>
      <c r="GQ666">
        <v>2</v>
      </c>
      <c r="GR666" t="s">
        <v>467</v>
      </c>
      <c r="GS666">
        <v>3.12545</v>
      </c>
      <c r="GT666">
        <v>2.66127</v>
      </c>
      <c r="GU666">
        <v>0.174601</v>
      </c>
      <c r="GV666">
        <v>0.179223</v>
      </c>
      <c r="GW666">
        <v>0.0984496</v>
      </c>
      <c r="GX666">
        <v>0.0908376</v>
      </c>
      <c r="GY666">
        <v>21295.1</v>
      </c>
      <c r="GZ666">
        <v>20014.5</v>
      </c>
      <c r="HA666">
        <v>23073.1</v>
      </c>
      <c r="HB666">
        <v>23744.5</v>
      </c>
      <c r="HC666">
        <v>35464.7</v>
      </c>
      <c r="HD666">
        <v>35744.9</v>
      </c>
      <c r="HE666">
        <v>41604.6</v>
      </c>
      <c r="HF666">
        <v>42349.3</v>
      </c>
      <c r="HG666">
        <v>1.9025</v>
      </c>
      <c r="HH666">
        <v>1.7943</v>
      </c>
      <c r="HI666">
        <v>0.151109</v>
      </c>
      <c r="HJ666">
        <v>0</v>
      </c>
      <c r="HK666">
        <v>27.5096</v>
      </c>
      <c r="HL666">
        <v>999.9</v>
      </c>
      <c r="HM666">
        <v>47.516</v>
      </c>
      <c r="HN666">
        <v>30.534</v>
      </c>
      <c r="HO666">
        <v>23.221</v>
      </c>
      <c r="HP666">
        <v>54.1914</v>
      </c>
      <c r="HQ666">
        <v>42.7404</v>
      </c>
      <c r="HR666">
        <v>1</v>
      </c>
      <c r="HS666">
        <v>0.0696697</v>
      </c>
      <c r="HT666">
        <v>0.488706</v>
      </c>
      <c r="HU666">
        <v>20.1871</v>
      </c>
      <c r="HV666">
        <v>5.23331</v>
      </c>
      <c r="HW666">
        <v>11.992</v>
      </c>
      <c r="HX666">
        <v>4.95575</v>
      </c>
      <c r="HY666">
        <v>3.30393</v>
      </c>
      <c r="HZ666">
        <v>999.9</v>
      </c>
      <c r="IA666">
        <v>9999</v>
      </c>
      <c r="IB666">
        <v>9999</v>
      </c>
      <c r="IC666">
        <v>9999</v>
      </c>
      <c r="ID666">
        <v>1.86855</v>
      </c>
      <c r="IE666">
        <v>1.86419</v>
      </c>
      <c r="IF666">
        <v>1.87181</v>
      </c>
      <c r="IG666">
        <v>1.86274</v>
      </c>
      <c r="IH666">
        <v>1.86217</v>
      </c>
      <c r="II666">
        <v>1.86859</v>
      </c>
      <c r="IJ666">
        <v>1.85872</v>
      </c>
      <c r="IK666">
        <v>1.86509</v>
      </c>
      <c r="IL666">
        <v>5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7.29</v>
      </c>
      <c r="IZ666">
        <v>0.3226</v>
      </c>
      <c r="JA666">
        <v>4.24591870636989</v>
      </c>
      <c r="JB666">
        <v>0.00406324532283829</v>
      </c>
      <c r="JC666">
        <v>-1.45373754250553e-06</v>
      </c>
      <c r="JD666">
        <v>2.45784242640463e-10</v>
      </c>
      <c r="JE666">
        <v>0.0444475935836347</v>
      </c>
      <c r="JF666">
        <v>0.00491888386651684</v>
      </c>
      <c r="JG666">
        <v>0.000226889049496401</v>
      </c>
      <c r="JH666">
        <v>4.01595507822366e-06</v>
      </c>
      <c r="JI666">
        <v>-0</v>
      </c>
      <c r="JJ666">
        <v>2035</v>
      </c>
      <c r="JK666">
        <v>2</v>
      </c>
      <c r="JL666">
        <v>30</v>
      </c>
      <c r="JM666">
        <v>187325.8</v>
      </c>
      <c r="JN666">
        <v>187325.7</v>
      </c>
      <c r="JO666">
        <v>2.30469</v>
      </c>
      <c r="JP666">
        <v>2.35962</v>
      </c>
      <c r="JQ666">
        <v>1.49902</v>
      </c>
      <c r="JR666">
        <v>2.32666</v>
      </c>
      <c r="JS666">
        <v>1.54419</v>
      </c>
      <c r="JT666">
        <v>2.24365</v>
      </c>
      <c r="JU666">
        <v>36.0582</v>
      </c>
      <c r="JV666">
        <v>24.0437</v>
      </c>
      <c r="JW666">
        <v>18</v>
      </c>
      <c r="JX666">
        <v>546.279</v>
      </c>
      <c r="JY666">
        <v>420.749</v>
      </c>
      <c r="JZ666">
        <v>24.2034</v>
      </c>
      <c r="KA666">
        <v>28.3918</v>
      </c>
      <c r="KB666">
        <v>30.0001</v>
      </c>
      <c r="KC666">
        <v>28.1467</v>
      </c>
      <c r="KD666">
        <v>28.1549</v>
      </c>
      <c r="KE666">
        <v>46.185</v>
      </c>
      <c r="KF666">
        <v>22.8174</v>
      </c>
      <c r="KG666">
        <v>48.5607</v>
      </c>
      <c r="KH666">
        <v>25.5555</v>
      </c>
      <c r="KI666">
        <v>1171.93</v>
      </c>
      <c r="KJ666">
        <v>20.5212</v>
      </c>
      <c r="KK666">
        <v>93.2406</v>
      </c>
      <c r="KL666">
        <v>98.6928</v>
      </c>
    </row>
    <row r="667" spans="1:298">
      <c r="A667">
        <v>651</v>
      </c>
      <c r="B667">
        <v>1758489256.1</v>
      </c>
      <c r="C667">
        <v>19928</v>
      </c>
      <c r="D667" t="s">
        <v>1751</v>
      </c>
      <c r="E667" t="s">
        <v>1752</v>
      </c>
      <c r="F667">
        <v>5</v>
      </c>
      <c r="G667" t="s">
        <v>436</v>
      </c>
      <c r="H667" t="s">
        <v>1610</v>
      </c>
      <c r="I667" t="s">
        <v>438</v>
      </c>
      <c r="J667">
        <v>1758489247.94615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1182.4288134026</v>
      </c>
      <c r="AL667">
        <v>1149.22896969697</v>
      </c>
      <c r="AM667">
        <v>3.37379220779209</v>
      </c>
      <c r="AN667">
        <v>63.94</v>
      </c>
      <c r="AO667">
        <f>(AQ667 - AP667 + DZ667*1E3/(8.314*(EB667+273.15)) * AS667/DY667 * AR667) * DY667/(100*DM667) * 1000/(1000 - AQ667)</f>
        <v>0</v>
      </c>
      <c r="AP667">
        <v>20.5604026031758</v>
      </c>
      <c r="AQ667">
        <v>23.1217804195804</v>
      </c>
      <c r="AR667">
        <v>-0.00677972912160212</v>
      </c>
      <c r="AS667">
        <v>94.9993966536346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4.8</v>
      </c>
      <c r="DN667">
        <v>0.5</v>
      </c>
      <c r="DO667" t="s">
        <v>440</v>
      </c>
      <c r="DP667">
        <v>2</v>
      </c>
      <c r="DQ667" t="b">
        <v>1</v>
      </c>
      <c r="DR667">
        <v>1758489247.94615</v>
      </c>
      <c r="DS667">
        <v>1099.19384615385</v>
      </c>
      <c r="DT667">
        <v>1142.23769230769</v>
      </c>
      <c r="DU667">
        <v>23.1659153846154</v>
      </c>
      <c r="DV667">
        <v>20.5795461538462</v>
      </c>
      <c r="DW667">
        <v>1091.92538461538</v>
      </c>
      <c r="DX667">
        <v>22.8428461538462</v>
      </c>
      <c r="DY667">
        <v>500.021692307692</v>
      </c>
      <c r="DZ667">
        <v>89.8886615384615</v>
      </c>
      <c r="EA667">
        <v>0.0356621307692308</v>
      </c>
      <c r="EB667">
        <v>29.6357076923077</v>
      </c>
      <c r="EC667">
        <v>29.9934769230769</v>
      </c>
      <c r="ED667">
        <v>999.9</v>
      </c>
      <c r="EE667">
        <v>0</v>
      </c>
      <c r="EF667">
        <v>0</v>
      </c>
      <c r="EG667">
        <v>10005.1930769231</v>
      </c>
      <c r="EH667">
        <v>0</v>
      </c>
      <c r="EI667">
        <v>11.7404</v>
      </c>
      <c r="EJ667">
        <v>-43.0416461538462</v>
      </c>
      <c r="EK667">
        <v>1125.26307692308</v>
      </c>
      <c r="EL667">
        <v>1166.23692307692</v>
      </c>
      <c r="EM667">
        <v>2.58636307692308</v>
      </c>
      <c r="EN667">
        <v>1142.23769230769</v>
      </c>
      <c r="EO667">
        <v>20.5795461538462</v>
      </c>
      <c r="EP667">
        <v>2.08235230769231</v>
      </c>
      <c r="EQ667">
        <v>1.84987</v>
      </c>
      <c r="ER667">
        <v>18.0848153846154</v>
      </c>
      <c r="ES667">
        <v>16.2146615384615</v>
      </c>
      <c r="ET667">
        <v>2000.01461538462</v>
      </c>
      <c r="EU667">
        <v>0.979998769230769</v>
      </c>
      <c r="EV667">
        <v>0.0200015153846154</v>
      </c>
      <c r="EW667">
        <v>0</v>
      </c>
      <c r="EX667">
        <v>1021.31461538462</v>
      </c>
      <c r="EY667">
        <v>5.00016</v>
      </c>
      <c r="EZ667">
        <v>21104.5</v>
      </c>
      <c r="FA667">
        <v>18234.3153846154</v>
      </c>
      <c r="FB667">
        <v>49.2547692307692</v>
      </c>
      <c r="FC667">
        <v>49.687</v>
      </c>
      <c r="FD667">
        <v>49.6440769230769</v>
      </c>
      <c r="FE667">
        <v>49.2738461538462</v>
      </c>
      <c r="FF667">
        <v>51.0429230769231</v>
      </c>
      <c r="FG667">
        <v>1955.11461538462</v>
      </c>
      <c r="FH667">
        <v>39.9</v>
      </c>
      <c r="FI667">
        <v>0</v>
      </c>
      <c r="FJ667">
        <v>1758489257.6</v>
      </c>
      <c r="FK667">
        <v>0</v>
      </c>
      <c r="FL667">
        <v>1021.2604</v>
      </c>
      <c r="FM667">
        <v>-2.44307692082207</v>
      </c>
      <c r="FN667">
        <v>-25.9846152940571</v>
      </c>
      <c r="FO667">
        <v>21104.164</v>
      </c>
      <c r="FP667">
        <v>15</v>
      </c>
      <c r="FQ667">
        <v>0</v>
      </c>
      <c r="FR667" t="s">
        <v>441</v>
      </c>
      <c r="FS667">
        <v>1747249705.1</v>
      </c>
      <c r="FT667">
        <v>1747249711.1</v>
      </c>
      <c r="FU667">
        <v>0</v>
      </c>
      <c r="FV667">
        <v>0.871</v>
      </c>
      <c r="FW667">
        <v>0.066</v>
      </c>
      <c r="FX667">
        <v>5.486</v>
      </c>
      <c r="FY667">
        <v>0.145</v>
      </c>
      <c r="FZ667">
        <v>420</v>
      </c>
      <c r="GA667">
        <v>16</v>
      </c>
      <c r="GB667">
        <v>0.27</v>
      </c>
      <c r="GC667">
        <v>0.16</v>
      </c>
      <c r="GD667">
        <v>-43.34394</v>
      </c>
      <c r="GE667">
        <v>6.27435789473684</v>
      </c>
      <c r="GF667">
        <v>0.823947530732389</v>
      </c>
      <c r="GG667">
        <v>0</v>
      </c>
      <c r="GH667">
        <v>1021.31470588235</v>
      </c>
      <c r="GI667">
        <v>-0.781054237405885</v>
      </c>
      <c r="GJ667">
        <v>0.261570317776832</v>
      </c>
      <c r="GK667">
        <v>-1</v>
      </c>
      <c r="GL667">
        <v>2.6094805</v>
      </c>
      <c r="GM667">
        <v>-0.47988315789474</v>
      </c>
      <c r="GN667">
        <v>0.0500266444482338</v>
      </c>
      <c r="GO667">
        <v>0</v>
      </c>
      <c r="GP667">
        <v>0</v>
      </c>
      <c r="GQ667">
        <v>2</v>
      </c>
      <c r="GR667" t="s">
        <v>467</v>
      </c>
      <c r="GS667">
        <v>3.12539</v>
      </c>
      <c r="GT667">
        <v>2.66116</v>
      </c>
      <c r="GU667">
        <v>0.176241</v>
      </c>
      <c r="GV667">
        <v>0.180754</v>
      </c>
      <c r="GW667">
        <v>0.0984317</v>
      </c>
      <c r="GX667">
        <v>0.0910688</v>
      </c>
      <c r="GY667">
        <v>21252.3</v>
      </c>
      <c r="GZ667">
        <v>19976.9</v>
      </c>
      <c r="HA667">
        <v>23072.6</v>
      </c>
      <c r="HB667">
        <v>23744.1</v>
      </c>
      <c r="HC667">
        <v>35465.3</v>
      </c>
      <c r="HD667">
        <v>35735.2</v>
      </c>
      <c r="HE667">
        <v>41604.3</v>
      </c>
      <c r="HF667">
        <v>42348.4</v>
      </c>
      <c r="HG667">
        <v>1.90295</v>
      </c>
      <c r="HH667">
        <v>1.79487</v>
      </c>
      <c r="HI667">
        <v>0.153176</v>
      </c>
      <c r="HJ667">
        <v>0</v>
      </c>
      <c r="HK667">
        <v>27.4926</v>
      </c>
      <c r="HL667">
        <v>999.9</v>
      </c>
      <c r="HM667">
        <v>47.589</v>
      </c>
      <c r="HN667">
        <v>30.534</v>
      </c>
      <c r="HO667">
        <v>23.2575</v>
      </c>
      <c r="HP667">
        <v>53.8114</v>
      </c>
      <c r="HQ667">
        <v>42.5962</v>
      </c>
      <c r="HR667">
        <v>1</v>
      </c>
      <c r="HS667">
        <v>0.0716972</v>
      </c>
      <c r="HT667">
        <v>-1.71078</v>
      </c>
      <c r="HU667">
        <v>20.2015</v>
      </c>
      <c r="HV667">
        <v>5.23286</v>
      </c>
      <c r="HW667">
        <v>11.992</v>
      </c>
      <c r="HX667">
        <v>4.95565</v>
      </c>
      <c r="HY667">
        <v>3.3039</v>
      </c>
      <c r="HZ667">
        <v>999.9</v>
      </c>
      <c r="IA667">
        <v>9999</v>
      </c>
      <c r="IB667">
        <v>9999</v>
      </c>
      <c r="IC667">
        <v>9999</v>
      </c>
      <c r="ID667">
        <v>1.86858</v>
      </c>
      <c r="IE667">
        <v>1.86425</v>
      </c>
      <c r="IF667">
        <v>1.8718</v>
      </c>
      <c r="IG667">
        <v>1.86276</v>
      </c>
      <c r="IH667">
        <v>1.86217</v>
      </c>
      <c r="II667">
        <v>1.86859</v>
      </c>
      <c r="IJ667">
        <v>1.85872</v>
      </c>
      <c r="IK667">
        <v>1.86508</v>
      </c>
      <c r="IL667">
        <v>5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7.32</v>
      </c>
      <c r="IZ667">
        <v>0.3225</v>
      </c>
      <c r="JA667">
        <v>4.24591870636989</v>
      </c>
      <c r="JB667">
        <v>0.00406324532283829</v>
      </c>
      <c r="JC667">
        <v>-1.45373754250553e-06</v>
      </c>
      <c r="JD667">
        <v>2.45784242640463e-10</v>
      </c>
      <c r="JE667">
        <v>0.0444475935836347</v>
      </c>
      <c r="JF667">
        <v>0.00491888386651684</v>
      </c>
      <c r="JG667">
        <v>0.000226889049496401</v>
      </c>
      <c r="JH667">
        <v>4.01595507822366e-06</v>
      </c>
      <c r="JI667">
        <v>-0</v>
      </c>
      <c r="JJ667">
        <v>2035</v>
      </c>
      <c r="JK667">
        <v>2</v>
      </c>
      <c r="JL667">
        <v>30</v>
      </c>
      <c r="JM667">
        <v>187325.9</v>
      </c>
      <c r="JN667">
        <v>187325.8</v>
      </c>
      <c r="JO667">
        <v>2.33032</v>
      </c>
      <c r="JP667">
        <v>2.35718</v>
      </c>
      <c r="JQ667">
        <v>1.49902</v>
      </c>
      <c r="JR667">
        <v>2.32666</v>
      </c>
      <c r="JS667">
        <v>1.54419</v>
      </c>
      <c r="JT667">
        <v>2.30835</v>
      </c>
      <c r="JU667">
        <v>36.0582</v>
      </c>
      <c r="JV667">
        <v>24.1138</v>
      </c>
      <c r="JW667">
        <v>18</v>
      </c>
      <c r="JX667">
        <v>546.612</v>
      </c>
      <c r="JY667">
        <v>421.113</v>
      </c>
      <c r="JZ667">
        <v>25.3308</v>
      </c>
      <c r="KA667">
        <v>28.3972</v>
      </c>
      <c r="KB667">
        <v>30.0011</v>
      </c>
      <c r="KC667">
        <v>28.1515</v>
      </c>
      <c r="KD667">
        <v>28.159</v>
      </c>
      <c r="KE667">
        <v>46.6984</v>
      </c>
      <c r="KF667">
        <v>23.0893</v>
      </c>
      <c r="KG667">
        <v>48.5607</v>
      </c>
      <c r="KH667">
        <v>25.5593</v>
      </c>
      <c r="KI667">
        <v>1192.26</v>
      </c>
      <c r="KJ667">
        <v>20.5294</v>
      </c>
      <c r="KK667">
        <v>93.2394</v>
      </c>
      <c r="KL667">
        <v>98.6909</v>
      </c>
    </row>
    <row r="668" spans="1:298">
      <c r="A668">
        <v>652</v>
      </c>
      <c r="B668">
        <v>1758489261.1</v>
      </c>
      <c r="C668">
        <v>19933</v>
      </c>
      <c r="D668" t="s">
        <v>1753</v>
      </c>
      <c r="E668" t="s">
        <v>1754</v>
      </c>
      <c r="F668">
        <v>5</v>
      </c>
      <c r="G668" t="s">
        <v>436</v>
      </c>
      <c r="H668" t="s">
        <v>1610</v>
      </c>
      <c r="I668" t="s">
        <v>438</v>
      </c>
      <c r="J668">
        <v>1758489252.94615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1198.61257437229</v>
      </c>
      <c r="AL668">
        <v>1165.60072727273</v>
      </c>
      <c r="AM668">
        <v>3.26403463203449</v>
      </c>
      <c r="AN668">
        <v>63.94</v>
      </c>
      <c r="AO668">
        <f>(AQ668 - AP668 + DZ668*1E3/(8.314*(EB668+273.15)) * AS668/DY668 * AR668) * DY668/(100*DM668) * 1000/(1000 - AQ668)</f>
        <v>0</v>
      </c>
      <c r="AP668">
        <v>20.6311218867222</v>
      </c>
      <c r="AQ668">
        <v>23.2081188811189</v>
      </c>
      <c r="AR668">
        <v>0.00885925788133976</v>
      </c>
      <c r="AS668">
        <v>94.9993966536346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4.8</v>
      </c>
      <c r="DN668">
        <v>0.5</v>
      </c>
      <c r="DO668" t="s">
        <v>440</v>
      </c>
      <c r="DP668">
        <v>2</v>
      </c>
      <c r="DQ668" t="b">
        <v>1</v>
      </c>
      <c r="DR668">
        <v>1758489252.94615</v>
      </c>
      <c r="DS668">
        <v>1115.51384615385</v>
      </c>
      <c r="DT668">
        <v>1158.29153846154</v>
      </c>
      <c r="DU668">
        <v>23.1620076923077</v>
      </c>
      <c r="DV668">
        <v>20.5971153846154</v>
      </c>
      <c r="DW668">
        <v>1108.21615384615</v>
      </c>
      <c r="DX668">
        <v>22.8390076923077</v>
      </c>
      <c r="DY668">
        <v>500.012076923077</v>
      </c>
      <c r="DZ668">
        <v>89.8896153846154</v>
      </c>
      <c r="EA668">
        <v>0.0357182692307692</v>
      </c>
      <c r="EB668">
        <v>29.6225692307692</v>
      </c>
      <c r="EC668">
        <v>29.9910923076923</v>
      </c>
      <c r="ED668">
        <v>999.9</v>
      </c>
      <c r="EE668">
        <v>0</v>
      </c>
      <c r="EF668">
        <v>0</v>
      </c>
      <c r="EG668">
        <v>9991.05692307692</v>
      </c>
      <c r="EH668">
        <v>0</v>
      </c>
      <c r="EI668">
        <v>11.7404</v>
      </c>
      <c r="EJ668">
        <v>-42.7758461538462</v>
      </c>
      <c r="EK668">
        <v>1141.96615384615</v>
      </c>
      <c r="EL668">
        <v>1182.65</v>
      </c>
      <c r="EM668">
        <v>2.56488076923077</v>
      </c>
      <c r="EN668">
        <v>1158.29153846154</v>
      </c>
      <c r="EO668">
        <v>20.5971153846154</v>
      </c>
      <c r="EP668">
        <v>2.08202153846154</v>
      </c>
      <c r="EQ668">
        <v>1.85146846153846</v>
      </c>
      <c r="ER668">
        <v>18.0823</v>
      </c>
      <c r="ES668">
        <v>16.2282</v>
      </c>
      <c r="ET668">
        <v>2000.00692307692</v>
      </c>
      <c r="EU668">
        <v>0.979998769230769</v>
      </c>
      <c r="EV668">
        <v>0.0200015153846154</v>
      </c>
      <c r="EW668">
        <v>0</v>
      </c>
      <c r="EX668">
        <v>1021.1</v>
      </c>
      <c r="EY668">
        <v>5.00016</v>
      </c>
      <c r="EZ668">
        <v>21101.1</v>
      </c>
      <c r="FA668">
        <v>18234.2307692308</v>
      </c>
      <c r="FB668">
        <v>49.2547692307692</v>
      </c>
      <c r="FC668">
        <v>49.687</v>
      </c>
      <c r="FD668">
        <v>49.6393076923077</v>
      </c>
      <c r="FE668">
        <v>49.2786153846154</v>
      </c>
      <c r="FF668">
        <v>51.0429230769231</v>
      </c>
      <c r="FG668">
        <v>1955.10692307692</v>
      </c>
      <c r="FH668">
        <v>39.9</v>
      </c>
      <c r="FI668">
        <v>0</v>
      </c>
      <c r="FJ668">
        <v>1758489262.4</v>
      </c>
      <c r="FK668">
        <v>0</v>
      </c>
      <c r="FL668">
        <v>1021.0916</v>
      </c>
      <c r="FM668">
        <v>-2.17999998832079</v>
      </c>
      <c r="FN668">
        <v>-57.9307690727016</v>
      </c>
      <c r="FO668">
        <v>21100.668</v>
      </c>
      <c r="FP668">
        <v>15</v>
      </c>
      <c r="FQ668">
        <v>0</v>
      </c>
      <c r="FR668" t="s">
        <v>441</v>
      </c>
      <c r="FS668">
        <v>1747249705.1</v>
      </c>
      <c r="FT668">
        <v>1747249711.1</v>
      </c>
      <c r="FU668">
        <v>0</v>
      </c>
      <c r="FV668">
        <v>0.871</v>
      </c>
      <c r="FW668">
        <v>0.066</v>
      </c>
      <c r="FX668">
        <v>5.486</v>
      </c>
      <c r="FY668">
        <v>0.145</v>
      </c>
      <c r="FZ668">
        <v>420</v>
      </c>
      <c r="GA668">
        <v>16</v>
      </c>
      <c r="GB668">
        <v>0.27</v>
      </c>
      <c r="GC668">
        <v>0.16</v>
      </c>
      <c r="GD668">
        <v>-42.9850476190476</v>
      </c>
      <c r="GE668">
        <v>2.23891168831174</v>
      </c>
      <c r="GF668">
        <v>0.599800558613761</v>
      </c>
      <c r="GG668">
        <v>0</v>
      </c>
      <c r="GH668">
        <v>1021.215</v>
      </c>
      <c r="GI668">
        <v>-2.16119174444961</v>
      </c>
      <c r="GJ668">
        <v>0.315541085233908</v>
      </c>
      <c r="GK668">
        <v>-1</v>
      </c>
      <c r="GL668">
        <v>2.57813904761905</v>
      </c>
      <c r="GM668">
        <v>-0.290017402597395</v>
      </c>
      <c r="GN668">
        <v>0.0349845716886147</v>
      </c>
      <c r="GO668">
        <v>0</v>
      </c>
      <c r="GP668">
        <v>0</v>
      </c>
      <c r="GQ668">
        <v>2</v>
      </c>
      <c r="GR668" t="s">
        <v>467</v>
      </c>
      <c r="GS668">
        <v>3.12529</v>
      </c>
      <c r="GT668">
        <v>2.6609</v>
      </c>
      <c r="GU668">
        <v>0.177836</v>
      </c>
      <c r="GV668">
        <v>0.182456</v>
      </c>
      <c r="GW668">
        <v>0.0986048</v>
      </c>
      <c r="GX668">
        <v>0.0910517</v>
      </c>
      <c r="GY668">
        <v>21211</v>
      </c>
      <c r="GZ668">
        <v>19935.4</v>
      </c>
      <c r="HA668">
        <v>23072.5</v>
      </c>
      <c r="HB668">
        <v>23744.2</v>
      </c>
      <c r="HC668">
        <v>35458.7</v>
      </c>
      <c r="HD668">
        <v>35736</v>
      </c>
      <c r="HE668">
        <v>41604.4</v>
      </c>
      <c r="HF668">
        <v>42348.4</v>
      </c>
      <c r="HG668">
        <v>1.90243</v>
      </c>
      <c r="HH668">
        <v>1.79465</v>
      </c>
      <c r="HI668">
        <v>0.155929</v>
      </c>
      <c r="HJ668">
        <v>0</v>
      </c>
      <c r="HK668">
        <v>27.4751</v>
      </c>
      <c r="HL668">
        <v>999.9</v>
      </c>
      <c r="HM668">
        <v>47.686</v>
      </c>
      <c r="HN668">
        <v>30.565</v>
      </c>
      <c r="HO668">
        <v>23.3449</v>
      </c>
      <c r="HP668">
        <v>54.1214</v>
      </c>
      <c r="HQ668">
        <v>42.6923</v>
      </c>
      <c r="HR668">
        <v>1</v>
      </c>
      <c r="HS668">
        <v>0.0671367</v>
      </c>
      <c r="HT668">
        <v>-0.0329602</v>
      </c>
      <c r="HU668">
        <v>20.2166</v>
      </c>
      <c r="HV668">
        <v>5.23316</v>
      </c>
      <c r="HW668">
        <v>11.992</v>
      </c>
      <c r="HX668">
        <v>4.95565</v>
      </c>
      <c r="HY668">
        <v>3.3039</v>
      </c>
      <c r="HZ668">
        <v>999.9</v>
      </c>
      <c r="IA668">
        <v>9999</v>
      </c>
      <c r="IB668">
        <v>9999</v>
      </c>
      <c r="IC668">
        <v>9999</v>
      </c>
      <c r="ID668">
        <v>1.86857</v>
      </c>
      <c r="IE668">
        <v>1.86427</v>
      </c>
      <c r="IF668">
        <v>1.8718</v>
      </c>
      <c r="IG668">
        <v>1.86277</v>
      </c>
      <c r="IH668">
        <v>1.86218</v>
      </c>
      <c r="II668">
        <v>1.86859</v>
      </c>
      <c r="IJ668">
        <v>1.85873</v>
      </c>
      <c r="IK668">
        <v>1.86508</v>
      </c>
      <c r="IL668">
        <v>5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7.34</v>
      </c>
      <c r="IZ668">
        <v>0.3238</v>
      </c>
      <c r="JA668">
        <v>4.24591870636989</v>
      </c>
      <c r="JB668">
        <v>0.00406324532283829</v>
      </c>
      <c r="JC668">
        <v>-1.45373754250553e-06</v>
      </c>
      <c r="JD668">
        <v>2.45784242640463e-10</v>
      </c>
      <c r="JE668">
        <v>0.0444475935836347</v>
      </c>
      <c r="JF668">
        <v>0.00491888386651684</v>
      </c>
      <c r="JG668">
        <v>0.000226889049496401</v>
      </c>
      <c r="JH668">
        <v>4.01595507822366e-06</v>
      </c>
      <c r="JI668">
        <v>-0</v>
      </c>
      <c r="JJ668">
        <v>2035</v>
      </c>
      <c r="JK668">
        <v>2</v>
      </c>
      <c r="JL668">
        <v>30</v>
      </c>
      <c r="JM668">
        <v>187325.9</v>
      </c>
      <c r="JN668">
        <v>187325.8</v>
      </c>
      <c r="JO668">
        <v>2.36206</v>
      </c>
      <c r="JP668">
        <v>2.34253</v>
      </c>
      <c r="JQ668">
        <v>1.4978</v>
      </c>
      <c r="JR668">
        <v>2.32666</v>
      </c>
      <c r="JS668">
        <v>1.54419</v>
      </c>
      <c r="JT668">
        <v>2.3645</v>
      </c>
      <c r="JU668">
        <v>36.0582</v>
      </c>
      <c r="JV668">
        <v>24.1313</v>
      </c>
      <c r="JW668">
        <v>18</v>
      </c>
      <c r="JX668">
        <v>546.306</v>
      </c>
      <c r="JY668">
        <v>421.025</v>
      </c>
      <c r="JZ668">
        <v>25.685</v>
      </c>
      <c r="KA668">
        <v>28.4021</v>
      </c>
      <c r="KB668">
        <v>29.9981</v>
      </c>
      <c r="KC668">
        <v>28.1556</v>
      </c>
      <c r="KD668">
        <v>28.1649</v>
      </c>
      <c r="KE668">
        <v>47.3201</v>
      </c>
      <c r="KF668">
        <v>23.3875</v>
      </c>
      <c r="KG668">
        <v>48.9409</v>
      </c>
      <c r="KH668">
        <v>25.6084</v>
      </c>
      <c r="KI668">
        <v>1205.86</v>
      </c>
      <c r="KJ668">
        <v>20.5212</v>
      </c>
      <c r="KK668">
        <v>93.2395</v>
      </c>
      <c r="KL668">
        <v>98.691</v>
      </c>
    </row>
    <row r="669" spans="1:298">
      <c r="A669">
        <v>653</v>
      </c>
      <c r="B669">
        <v>1758489266.1</v>
      </c>
      <c r="C669">
        <v>19938</v>
      </c>
      <c r="D669" t="s">
        <v>1755</v>
      </c>
      <c r="E669" t="s">
        <v>1756</v>
      </c>
      <c r="F669">
        <v>5</v>
      </c>
      <c r="G669" t="s">
        <v>436</v>
      </c>
      <c r="H669" t="s">
        <v>1610</v>
      </c>
      <c r="I669" t="s">
        <v>438</v>
      </c>
      <c r="J669">
        <v>1758489257.94615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1216.80216592208</v>
      </c>
      <c r="AL669">
        <v>1182.91133333333</v>
      </c>
      <c r="AM669">
        <v>3.48690476190467</v>
      </c>
      <c r="AN669">
        <v>63.94</v>
      </c>
      <c r="AO669">
        <f>(AQ669 - AP669 + DZ669*1E3/(8.314*(EB669+273.15)) * AS669/DY669 * AR669) * DY669/(100*DM669) * 1000/(1000 - AQ669)</f>
        <v>0</v>
      </c>
      <c r="AP669">
        <v>20.6310857452097</v>
      </c>
      <c r="AQ669">
        <v>23.1841020979021</v>
      </c>
      <c r="AR669">
        <v>0.00215748603934841</v>
      </c>
      <c r="AS669">
        <v>94.9993966536346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4.8</v>
      </c>
      <c r="DN669">
        <v>0.5</v>
      </c>
      <c r="DO669" t="s">
        <v>440</v>
      </c>
      <c r="DP669">
        <v>2</v>
      </c>
      <c r="DQ669" t="b">
        <v>1</v>
      </c>
      <c r="DR669">
        <v>1758489257.94615</v>
      </c>
      <c r="DS669">
        <v>1131.80769230769</v>
      </c>
      <c r="DT669">
        <v>1175.14692307692</v>
      </c>
      <c r="DU669">
        <v>23.1672538461538</v>
      </c>
      <c r="DV669">
        <v>20.6140307692308</v>
      </c>
      <c r="DW669">
        <v>1124.48153846154</v>
      </c>
      <c r="DX669">
        <v>22.8441538461538</v>
      </c>
      <c r="DY669">
        <v>500.024538461538</v>
      </c>
      <c r="DZ669">
        <v>89.8899076923077</v>
      </c>
      <c r="EA669">
        <v>0.0355917769230769</v>
      </c>
      <c r="EB669">
        <v>29.6263076923077</v>
      </c>
      <c r="EC669">
        <v>30.0101769230769</v>
      </c>
      <c r="ED669">
        <v>999.9</v>
      </c>
      <c r="EE669">
        <v>0</v>
      </c>
      <c r="EF669">
        <v>0</v>
      </c>
      <c r="EG669">
        <v>9996.81923076923</v>
      </c>
      <c r="EH669">
        <v>0</v>
      </c>
      <c r="EI669">
        <v>11.7404</v>
      </c>
      <c r="EJ669">
        <v>-43.3381923076923</v>
      </c>
      <c r="EK669">
        <v>1158.65153846154</v>
      </c>
      <c r="EL669">
        <v>1199.88076923077</v>
      </c>
      <c r="EM669">
        <v>2.55322230769231</v>
      </c>
      <c r="EN669">
        <v>1175.14692307692</v>
      </c>
      <c r="EO669">
        <v>20.6140307692308</v>
      </c>
      <c r="EP669">
        <v>2.08250076923077</v>
      </c>
      <c r="EQ669">
        <v>1.85299461538462</v>
      </c>
      <c r="ER669">
        <v>18.0859538461538</v>
      </c>
      <c r="ES669">
        <v>16.2411230769231</v>
      </c>
      <c r="ET669">
        <v>1999.95384615385</v>
      </c>
      <c r="EU669">
        <v>0.979998307692307</v>
      </c>
      <c r="EV669">
        <v>0.0200019461538462</v>
      </c>
      <c r="EW669">
        <v>0</v>
      </c>
      <c r="EX669">
        <v>1020.93461538462</v>
      </c>
      <c r="EY669">
        <v>5.00016</v>
      </c>
      <c r="EZ669">
        <v>21095.1923076923</v>
      </c>
      <c r="FA669">
        <v>18233.7384615385</v>
      </c>
      <c r="FB669">
        <v>49.2547692307692</v>
      </c>
      <c r="FC669">
        <v>49.687</v>
      </c>
      <c r="FD669">
        <v>49.6440769230769</v>
      </c>
      <c r="FE669">
        <v>49.2786153846154</v>
      </c>
      <c r="FF669">
        <v>51.0476923076923</v>
      </c>
      <c r="FG669">
        <v>1955.05384615385</v>
      </c>
      <c r="FH669">
        <v>39.9</v>
      </c>
      <c r="FI669">
        <v>0</v>
      </c>
      <c r="FJ669">
        <v>1758489267.8</v>
      </c>
      <c r="FK669">
        <v>0</v>
      </c>
      <c r="FL669">
        <v>1020.84692307692</v>
      </c>
      <c r="FM669">
        <v>-3.31145298624399</v>
      </c>
      <c r="FN669">
        <v>-89.9521367895355</v>
      </c>
      <c r="FO669">
        <v>21094.5192307692</v>
      </c>
      <c r="FP669">
        <v>15</v>
      </c>
      <c r="FQ669">
        <v>0</v>
      </c>
      <c r="FR669" t="s">
        <v>441</v>
      </c>
      <c r="FS669">
        <v>1747249705.1</v>
      </c>
      <c r="FT669">
        <v>1747249711.1</v>
      </c>
      <c r="FU669">
        <v>0</v>
      </c>
      <c r="FV669">
        <v>0.871</v>
      </c>
      <c r="FW669">
        <v>0.066</v>
      </c>
      <c r="FX669">
        <v>5.486</v>
      </c>
      <c r="FY669">
        <v>0.145</v>
      </c>
      <c r="FZ669">
        <v>420</v>
      </c>
      <c r="GA669">
        <v>16</v>
      </c>
      <c r="GB669">
        <v>0.27</v>
      </c>
      <c r="GC669">
        <v>0.16</v>
      </c>
      <c r="GD669">
        <v>-43.0570285714286</v>
      </c>
      <c r="GE669">
        <v>-3.98841038961047</v>
      </c>
      <c r="GF669">
        <v>0.706938629479491</v>
      </c>
      <c r="GG669">
        <v>0</v>
      </c>
      <c r="GH669">
        <v>1021.04529411765</v>
      </c>
      <c r="GI669">
        <v>-2.75813597899331</v>
      </c>
      <c r="GJ669">
        <v>0.375603320900231</v>
      </c>
      <c r="GK669">
        <v>-1</v>
      </c>
      <c r="GL669">
        <v>2.56564285714286</v>
      </c>
      <c r="GM669">
        <v>-0.141231428571423</v>
      </c>
      <c r="GN669">
        <v>0.0257586830746739</v>
      </c>
      <c r="GO669">
        <v>0</v>
      </c>
      <c r="GP669">
        <v>0</v>
      </c>
      <c r="GQ669">
        <v>2</v>
      </c>
      <c r="GR669" t="s">
        <v>467</v>
      </c>
      <c r="GS669">
        <v>3.12546</v>
      </c>
      <c r="GT669">
        <v>2.66105</v>
      </c>
      <c r="GU669">
        <v>0.179509</v>
      </c>
      <c r="GV669">
        <v>0.184055</v>
      </c>
      <c r="GW669">
        <v>0.0985397</v>
      </c>
      <c r="GX669">
        <v>0.0911486</v>
      </c>
      <c r="GY669">
        <v>21167.9</v>
      </c>
      <c r="GZ669">
        <v>19896.5</v>
      </c>
      <c r="HA669">
        <v>23072.6</v>
      </c>
      <c r="HB669">
        <v>23744.3</v>
      </c>
      <c r="HC669">
        <v>35461.6</v>
      </c>
      <c r="HD669">
        <v>35732.3</v>
      </c>
      <c r="HE669">
        <v>41604.7</v>
      </c>
      <c r="HF669">
        <v>42348.5</v>
      </c>
      <c r="HG669">
        <v>1.90252</v>
      </c>
      <c r="HH669">
        <v>1.79445</v>
      </c>
      <c r="HI669">
        <v>0.160292</v>
      </c>
      <c r="HJ669">
        <v>0</v>
      </c>
      <c r="HK669">
        <v>27.4582</v>
      </c>
      <c r="HL669">
        <v>999.9</v>
      </c>
      <c r="HM669">
        <v>47.735</v>
      </c>
      <c r="HN669">
        <v>30.534</v>
      </c>
      <c r="HO669">
        <v>23.3286</v>
      </c>
      <c r="HP669">
        <v>54.4614</v>
      </c>
      <c r="HQ669">
        <v>42.7123</v>
      </c>
      <c r="HR669">
        <v>1</v>
      </c>
      <c r="HS669">
        <v>0.0674136</v>
      </c>
      <c r="HT669">
        <v>0.741716</v>
      </c>
      <c r="HU669">
        <v>20.2157</v>
      </c>
      <c r="HV669">
        <v>5.23241</v>
      </c>
      <c r="HW669">
        <v>11.992</v>
      </c>
      <c r="HX669">
        <v>4.95575</v>
      </c>
      <c r="HY669">
        <v>3.30395</v>
      </c>
      <c r="HZ669">
        <v>999.9</v>
      </c>
      <c r="IA669">
        <v>9999</v>
      </c>
      <c r="IB669">
        <v>9999</v>
      </c>
      <c r="IC669">
        <v>9999</v>
      </c>
      <c r="ID669">
        <v>1.86858</v>
      </c>
      <c r="IE669">
        <v>1.86426</v>
      </c>
      <c r="IF669">
        <v>1.87181</v>
      </c>
      <c r="IG669">
        <v>1.86275</v>
      </c>
      <c r="IH669">
        <v>1.86218</v>
      </c>
      <c r="II669">
        <v>1.86859</v>
      </c>
      <c r="IJ669">
        <v>1.85875</v>
      </c>
      <c r="IK669">
        <v>1.86509</v>
      </c>
      <c r="IL669">
        <v>5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7.37</v>
      </c>
      <c r="IZ669">
        <v>0.3234</v>
      </c>
      <c r="JA669">
        <v>4.24591870636989</v>
      </c>
      <c r="JB669">
        <v>0.00406324532283829</v>
      </c>
      <c r="JC669">
        <v>-1.45373754250553e-06</v>
      </c>
      <c r="JD669">
        <v>2.45784242640463e-10</v>
      </c>
      <c r="JE669">
        <v>0.0444475935836347</v>
      </c>
      <c r="JF669">
        <v>0.00491888386651684</v>
      </c>
      <c r="JG669">
        <v>0.000226889049496401</v>
      </c>
      <c r="JH669">
        <v>4.01595507822366e-06</v>
      </c>
      <c r="JI669">
        <v>-0</v>
      </c>
      <c r="JJ669">
        <v>2035</v>
      </c>
      <c r="JK669">
        <v>2</v>
      </c>
      <c r="JL669">
        <v>30</v>
      </c>
      <c r="JM669">
        <v>187326</v>
      </c>
      <c r="JN669">
        <v>187325.9</v>
      </c>
      <c r="JO669">
        <v>2.3877</v>
      </c>
      <c r="JP669">
        <v>2.35352</v>
      </c>
      <c r="JQ669">
        <v>1.4978</v>
      </c>
      <c r="JR669">
        <v>2.32666</v>
      </c>
      <c r="JS669">
        <v>1.54419</v>
      </c>
      <c r="JT669">
        <v>2.31934</v>
      </c>
      <c r="JU669">
        <v>36.0816</v>
      </c>
      <c r="JV669">
        <v>24.1225</v>
      </c>
      <c r="JW669">
        <v>18</v>
      </c>
      <c r="JX669">
        <v>546.411</v>
      </c>
      <c r="JY669">
        <v>420.939</v>
      </c>
      <c r="JZ669">
        <v>25.7503</v>
      </c>
      <c r="KA669">
        <v>28.4075</v>
      </c>
      <c r="KB669">
        <v>29.9996</v>
      </c>
      <c r="KC669">
        <v>28.1604</v>
      </c>
      <c r="KD669">
        <v>28.1692</v>
      </c>
      <c r="KE669">
        <v>47.8279</v>
      </c>
      <c r="KF669">
        <v>23.3875</v>
      </c>
      <c r="KG669">
        <v>48.9409</v>
      </c>
      <c r="KH669">
        <v>25.5739</v>
      </c>
      <c r="KI669">
        <v>1226.18</v>
      </c>
      <c r="KJ669">
        <v>20.5568</v>
      </c>
      <c r="KK669">
        <v>93.24</v>
      </c>
      <c r="KL669">
        <v>98.6913</v>
      </c>
    </row>
    <row r="670" spans="1:298">
      <c r="A670">
        <v>654</v>
      </c>
      <c r="B670">
        <v>1758489271.1</v>
      </c>
      <c r="C670">
        <v>19943</v>
      </c>
      <c r="D670" t="s">
        <v>1757</v>
      </c>
      <c r="E670" t="s">
        <v>1758</v>
      </c>
      <c r="F670">
        <v>5</v>
      </c>
      <c r="G670" t="s">
        <v>436</v>
      </c>
      <c r="H670" t="s">
        <v>1610</v>
      </c>
      <c r="I670" t="s">
        <v>438</v>
      </c>
      <c r="J670">
        <v>1758489262.94615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1233.48070386147</v>
      </c>
      <c r="AL670">
        <v>1199.50436363636</v>
      </c>
      <c r="AM670">
        <v>3.28968398268395</v>
      </c>
      <c r="AN670">
        <v>63.94</v>
      </c>
      <c r="AO670">
        <f>(AQ670 - AP670 + DZ670*1E3/(8.314*(EB670+273.15)) * AS670/DY670 * AR670) * DY670/(100*DM670) * 1000/(1000 - AQ670)</f>
        <v>0</v>
      </c>
      <c r="AP670">
        <v>20.6517718313408</v>
      </c>
      <c r="AQ670">
        <v>23.1451664335665</v>
      </c>
      <c r="AR670">
        <v>-0.00650854569069931</v>
      </c>
      <c r="AS670">
        <v>94.9993966536346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4.8</v>
      </c>
      <c r="DN670">
        <v>0.5</v>
      </c>
      <c r="DO670" t="s">
        <v>440</v>
      </c>
      <c r="DP670">
        <v>2</v>
      </c>
      <c r="DQ670" t="b">
        <v>1</v>
      </c>
      <c r="DR670">
        <v>1758489262.94615</v>
      </c>
      <c r="DS670">
        <v>1148.22307692308</v>
      </c>
      <c r="DT670">
        <v>1191.75461538462</v>
      </c>
      <c r="DU670">
        <v>23.1741538461538</v>
      </c>
      <c r="DV670">
        <v>20.6389846153846</v>
      </c>
      <c r="DW670">
        <v>1140.86769230769</v>
      </c>
      <c r="DX670">
        <v>22.8509076923077</v>
      </c>
      <c r="DY670">
        <v>499.999615384615</v>
      </c>
      <c r="DZ670">
        <v>89.8896615384615</v>
      </c>
      <c r="EA670">
        <v>0.0356192923076923</v>
      </c>
      <c r="EB670">
        <v>29.6457230769231</v>
      </c>
      <c r="EC670">
        <v>30.0419692307692</v>
      </c>
      <c r="ED670">
        <v>999.9</v>
      </c>
      <c r="EE670">
        <v>0</v>
      </c>
      <c r="EF670">
        <v>0</v>
      </c>
      <c r="EG670">
        <v>9984.99846153846</v>
      </c>
      <c r="EH670">
        <v>0</v>
      </c>
      <c r="EI670">
        <v>11.7404</v>
      </c>
      <c r="EJ670">
        <v>-43.5312230769231</v>
      </c>
      <c r="EK670">
        <v>1175.46307692308</v>
      </c>
      <c r="EL670">
        <v>1216.87</v>
      </c>
      <c r="EM670">
        <v>2.53515</v>
      </c>
      <c r="EN670">
        <v>1191.75461538462</v>
      </c>
      <c r="EO670">
        <v>20.6389846153846</v>
      </c>
      <c r="EP670">
        <v>2.08311461538462</v>
      </c>
      <c r="EQ670">
        <v>1.85523307692308</v>
      </c>
      <c r="ER670">
        <v>18.0906538461538</v>
      </c>
      <c r="ES670">
        <v>16.2600846153846</v>
      </c>
      <c r="ET670">
        <v>1999.96</v>
      </c>
      <c r="EU670">
        <v>0.979998538461538</v>
      </c>
      <c r="EV670">
        <v>0.0200017307692308</v>
      </c>
      <c r="EW670">
        <v>0</v>
      </c>
      <c r="EX670">
        <v>1020.58230769231</v>
      </c>
      <c r="EY670">
        <v>5.00016</v>
      </c>
      <c r="EZ670">
        <v>21088.7153846154</v>
      </c>
      <c r="FA670">
        <v>18233.7923076923</v>
      </c>
      <c r="FB670">
        <v>49.25</v>
      </c>
      <c r="FC670">
        <v>49.687</v>
      </c>
      <c r="FD670">
        <v>49.6488461538462</v>
      </c>
      <c r="FE670">
        <v>49.2881538461538</v>
      </c>
      <c r="FF670">
        <v>51.0429230769231</v>
      </c>
      <c r="FG670">
        <v>1955.06</v>
      </c>
      <c r="FH670">
        <v>39.9</v>
      </c>
      <c r="FI670">
        <v>0</v>
      </c>
      <c r="FJ670">
        <v>1758489272.6</v>
      </c>
      <c r="FK670">
        <v>0</v>
      </c>
      <c r="FL670">
        <v>1020.50346153846</v>
      </c>
      <c r="FM670">
        <v>-4.92547007407753</v>
      </c>
      <c r="FN670">
        <v>-80.8888888868564</v>
      </c>
      <c r="FO670">
        <v>21088.0923076923</v>
      </c>
      <c r="FP670">
        <v>15</v>
      </c>
      <c r="FQ670">
        <v>0</v>
      </c>
      <c r="FR670" t="s">
        <v>441</v>
      </c>
      <c r="FS670">
        <v>1747249705.1</v>
      </c>
      <c r="FT670">
        <v>1747249711.1</v>
      </c>
      <c r="FU670">
        <v>0</v>
      </c>
      <c r="FV670">
        <v>0.871</v>
      </c>
      <c r="FW670">
        <v>0.066</v>
      </c>
      <c r="FX670">
        <v>5.486</v>
      </c>
      <c r="FY670">
        <v>0.145</v>
      </c>
      <c r="FZ670">
        <v>420</v>
      </c>
      <c r="GA670">
        <v>16</v>
      </c>
      <c r="GB670">
        <v>0.27</v>
      </c>
      <c r="GC670">
        <v>0.16</v>
      </c>
      <c r="GD670">
        <v>-43.34106</v>
      </c>
      <c r="GE670">
        <v>-3.52795488721807</v>
      </c>
      <c r="GF670">
        <v>0.596991521212823</v>
      </c>
      <c r="GG670">
        <v>0</v>
      </c>
      <c r="GH670">
        <v>1020.76852941176</v>
      </c>
      <c r="GI670">
        <v>-3.44614209126643</v>
      </c>
      <c r="GJ670">
        <v>0.441515653929013</v>
      </c>
      <c r="GK670">
        <v>-1</v>
      </c>
      <c r="GL670">
        <v>2.547961</v>
      </c>
      <c r="GM670">
        <v>-0.157116090225563</v>
      </c>
      <c r="GN670">
        <v>0.0266763111955157</v>
      </c>
      <c r="GO670">
        <v>0</v>
      </c>
      <c r="GP670">
        <v>0</v>
      </c>
      <c r="GQ670">
        <v>2</v>
      </c>
      <c r="GR670" t="s">
        <v>467</v>
      </c>
      <c r="GS670">
        <v>3.12528</v>
      </c>
      <c r="GT670">
        <v>2.66139</v>
      </c>
      <c r="GU670">
        <v>0.181122</v>
      </c>
      <c r="GV670">
        <v>0.185717</v>
      </c>
      <c r="GW670">
        <v>0.0984104</v>
      </c>
      <c r="GX670">
        <v>0.0912225</v>
      </c>
      <c r="GY670">
        <v>21126.5</v>
      </c>
      <c r="GZ670">
        <v>19855.7</v>
      </c>
      <c r="HA670">
        <v>23072.8</v>
      </c>
      <c r="HB670">
        <v>23744</v>
      </c>
      <c r="HC670">
        <v>35466.7</v>
      </c>
      <c r="HD670">
        <v>35729.3</v>
      </c>
      <c r="HE670">
        <v>41604.5</v>
      </c>
      <c r="HF670">
        <v>42348.2</v>
      </c>
      <c r="HG670">
        <v>1.90178</v>
      </c>
      <c r="HH670">
        <v>1.79495</v>
      </c>
      <c r="HI670">
        <v>0.161782</v>
      </c>
      <c r="HJ670">
        <v>0</v>
      </c>
      <c r="HK670">
        <v>27.4457</v>
      </c>
      <c r="HL670">
        <v>999.9</v>
      </c>
      <c r="HM670">
        <v>47.809</v>
      </c>
      <c r="HN670">
        <v>30.545</v>
      </c>
      <c r="HO670">
        <v>23.3782</v>
      </c>
      <c r="HP670">
        <v>54.2014</v>
      </c>
      <c r="HQ670">
        <v>42.6082</v>
      </c>
      <c r="HR670">
        <v>1</v>
      </c>
      <c r="HS670">
        <v>0.0686026</v>
      </c>
      <c r="HT670">
        <v>1.34476</v>
      </c>
      <c r="HU670">
        <v>20.2117</v>
      </c>
      <c r="HV670">
        <v>5.23316</v>
      </c>
      <c r="HW670">
        <v>11.992</v>
      </c>
      <c r="HX670">
        <v>4.95555</v>
      </c>
      <c r="HY670">
        <v>3.30387</v>
      </c>
      <c r="HZ670">
        <v>999.9</v>
      </c>
      <c r="IA670">
        <v>9999</v>
      </c>
      <c r="IB670">
        <v>9999</v>
      </c>
      <c r="IC670">
        <v>9999</v>
      </c>
      <c r="ID670">
        <v>1.86858</v>
      </c>
      <c r="IE670">
        <v>1.86428</v>
      </c>
      <c r="IF670">
        <v>1.87182</v>
      </c>
      <c r="IG670">
        <v>1.86278</v>
      </c>
      <c r="IH670">
        <v>1.86218</v>
      </c>
      <c r="II670">
        <v>1.86859</v>
      </c>
      <c r="IJ670">
        <v>1.85876</v>
      </c>
      <c r="IK670">
        <v>1.86508</v>
      </c>
      <c r="IL670">
        <v>5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7.4</v>
      </c>
      <c r="IZ670">
        <v>0.3224</v>
      </c>
      <c r="JA670">
        <v>4.24591870636989</v>
      </c>
      <c r="JB670">
        <v>0.00406324532283829</v>
      </c>
      <c r="JC670">
        <v>-1.45373754250553e-06</v>
      </c>
      <c r="JD670">
        <v>2.45784242640463e-10</v>
      </c>
      <c r="JE670">
        <v>0.0444475935836347</v>
      </c>
      <c r="JF670">
        <v>0.00491888386651684</v>
      </c>
      <c r="JG670">
        <v>0.000226889049496401</v>
      </c>
      <c r="JH670">
        <v>4.01595507822366e-06</v>
      </c>
      <c r="JI670">
        <v>-0</v>
      </c>
      <c r="JJ670">
        <v>2035</v>
      </c>
      <c r="JK670">
        <v>2</v>
      </c>
      <c r="JL670">
        <v>30</v>
      </c>
      <c r="JM670">
        <v>187326.1</v>
      </c>
      <c r="JN670">
        <v>187326</v>
      </c>
      <c r="JO670">
        <v>2.41699</v>
      </c>
      <c r="JP670">
        <v>2.3584</v>
      </c>
      <c r="JQ670">
        <v>1.49902</v>
      </c>
      <c r="JR670">
        <v>2.32666</v>
      </c>
      <c r="JS670">
        <v>1.54419</v>
      </c>
      <c r="JT670">
        <v>2.26074</v>
      </c>
      <c r="JU670">
        <v>36.0816</v>
      </c>
      <c r="JV670">
        <v>24.105</v>
      </c>
      <c r="JW670">
        <v>18</v>
      </c>
      <c r="JX670">
        <v>545.964</v>
      </c>
      <c r="JY670">
        <v>421.265</v>
      </c>
      <c r="JZ670">
        <v>25.6859</v>
      </c>
      <c r="KA670">
        <v>28.4118</v>
      </c>
      <c r="KB670">
        <v>30.0007</v>
      </c>
      <c r="KC670">
        <v>28.1651</v>
      </c>
      <c r="KD670">
        <v>28.1739</v>
      </c>
      <c r="KE670">
        <v>48.4177</v>
      </c>
      <c r="KF670">
        <v>23.6683</v>
      </c>
      <c r="KG670">
        <v>49.312</v>
      </c>
      <c r="KH670">
        <v>25.4842</v>
      </c>
      <c r="KI670">
        <v>1239.69</v>
      </c>
      <c r="KJ670">
        <v>20.6184</v>
      </c>
      <c r="KK670">
        <v>93.2401</v>
      </c>
      <c r="KL670">
        <v>98.6905</v>
      </c>
    </row>
    <row r="671" spans="1:298">
      <c r="A671">
        <v>655</v>
      </c>
      <c r="B671">
        <v>1758489276.1</v>
      </c>
      <c r="C671">
        <v>19948</v>
      </c>
      <c r="D671" t="s">
        <v>1759</v>
      </c>
      <c r="E671" t="s">
        <v>1760</v>
      </c>
      <c r="F671">
        <v>5</v>
      </c>
      <c r="G671" t="s">
        <v>436</v>
      </c>
      <c r="H671" t="s">
        <v>1610</v>
      </c>
      <c r="I671" t="s">
        <v>438</v>
      </c>
      <c r="J671">
        <v>1758489267.94615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1251.40053298701</v>
      </c>
      <c r="AL671">
        <v>1217.544</v>
      </c>
      <c r="AM671">
        <v>3.5964761904761</v>
      </c>
      <c r="AN671">
        <v>63.94</v>
      </c>
      <c r="AO671">
        <f>(AQ671 - AP671 + DZ671*1E3/(8.314*(EB671+273.15)) * AS671/DY671 * AR671) * DY671/(100*DM671) * 1000/(1000 - AQ671)</f>
        <v>0</v>
      </c>
      <c r="AP671">
        <v>20.6841112484803</v>
      </c>
      <c r="AQ671">
        <v>23.1052825174825</v>
      </c>
      <c r="AR671">
        <v>-0.00812972147621164</v>
      </c>
      <c r="AS671">
        <v>94.9993966536346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4.8</v>
      </c>
      <c r="DN671">
        <v>0.5</v>
      </c>
      <c r="DO671" t="s">
        <v>440</v>
      </c>
      <c r="DP671">
        <v>2</v>
      </c>
      <c r="DQ671" t="b">
        <v>1</v>
      </c>
      <c r="DR671">
        <v>1758489267.94615</v>
      </c>
      <c r="DS671">
        <v>1164.93692307692</v>
      </c>
      <c r="DT671">
        <v>1208.90846153846</v>
      </c>
      <c r="DU671">
        <v>23.1595</v>
      </c>
      <c r="DV671">
        <v>20.6603923076923</v>
      </c>
      <c r="DW671">
        <v>1157.55307692308</v>
      </c>
      <c r="DX671">
        <v>22.8365538461538</v>
      </c>
      <c r="DY671">
        <v>499.998153846154</v>
      </c>
      <c r="DZ671">
        <v>89.8898923076923</v>
      </c>
      <c r="EA671">
        <v>0.0356046923076923</v>
      </c>
      <c r="EB671">
        <v>29.6670230769231</v>
      </c>
      <c r="EC671">
        <v>30.0707076923077</v>
      </c>
      <c r="ED671">
        <v>999.9</v>
      </c>
      <c r="EE671">
        <v>0</v>
      </c>
      <c r="EF671">
        <v>0</v>
      </c>
      <c r="EG671">
        <v>9988.22538461538</v>
      </c>
      <c r="EH671">
        <v>0</v>
      </c>
      <c r="EI671">
        <v>11.7404</v>
      </c>
      <c r="EJ671">
        <v>-43.9713846153846</v>
      </c>
      <c r="EK671">
        <v>1192.55538461538</v>
      </c>
      <c r="EL671">
        <v>1234.41307692308</v>
      </c>
      <c r="EM671">
        <v>2.49909</v>
      </c>
      <c r="EN671">
        <v>1208.90846153846</v>
      </c>
      <c r="EO671">
        <v>20.6603923076923</v>
      </c>
      <c r="EP671">
        <v>2.08180153846154</v>
      </c>
      <c r="EQ671">
        <v>1.85716</v>
      </c>
      <c r="ER671">
        <v>18.0806076923077</v>
      </c>
      <c r="ES671">
        <v>16.2763846153846</v>
      </c>
      <c r="ET671">
        <v>1999.94615384615</v>
      </c>
      <c r="EU671">
        <v>0.979998538461538</v>
      </c>
      <c r="EV671">
        <v>0.0200017307692308</v>
      </c>
      <c r="EW671">
        <v>0</v>
      </c>
      <c r="EX671">
        <v>1020.24384615385</v>
      </c>
      <c r="EY671">
        <v>5.00016</v>
      </c>
      <c r="EZ671">
        <v>21081.6769230769</v>
      </c>
      <c r="FA671">
        <v>18233.6769230769</v>
      </c>
      <c r="FB671">
        <v>49.2547692307692</v>
      </c>
      <c r="FC671">
        <v>49.687</v>
      </c>
      <c r="FD671">
        <v>49.6631538461538</v>
      </c>
      <c r="FE671">
        <v>49.2929230769231</v>
      </c>
      <c r="FF671">
        <v>51.0476923076923</v>
      </c>
      <c r="FG671">
        <v>1955.04615384615</v>
      </c>
      <c r="FH671">
        <v>39.9</v>
      </c>
      <c r="FI671">
        <v>0</v>
      </c>
      <c r="FJ671">
        <v>1758489277.4</v>
      </c>
      <c r="FK671">
        <v>0</v>
      </c>
      <c r="FL671">
        <v>1020.15807692308</v>
      </c>
      <c r="FM671">
        <v>-4.63623931589089</v>
      </c>
      <c r="FN671">
        <v>-72.1470085154855</v>
      </c>
      <c r="FO671">
        <v>21081.55</v>
      </c>
      <c r="FP671">
        <v>15</v>
      </c>
      <c r="FQ671">
        <v>0</v>
      </c>
      <c r="FR671" t="s">
        <v>441</v>
      </c>
      <c r="FS671">
        <v>1747249705.1</v>
      </c>
      <c r="FT671">
        <v>1747249711.1</v>
      </c>
      <c r="FU671">
        <v>0</v>
      </c>
      <c r="FV671">
        <v>0.871</v>
      </c>
      <c r="FW671">
        <v>0.066</v>
      </c>
      <c r="FX671">
        <v>5.486</v>
      </c>
      <c r="FY671">
        <v>0.145</v>
      </c>
      <c r="FZ671">
        <v>420</v>
      </c>
      <c r="GA671">
        <v>16</v>
      </c>
      <c r="GB671">
        <v>0.27</v>
      </c>
      <c r="GC671">
        <v>0.16</v>
      </c>
      <c r="GD671">
        <v>-43.6106761904762</v>
      </c>
      <c r="GE671">
        <v>-4.97620519480516</v>
      </c>
      <c r="GF671">
        <v>0.693801767286773</v>
      </c>
      <c r="GG671">
        <v>0</v>
      </c>
      <c r="GH671">
        <v>1020.44588235294</v>
      </c>
      <c r="GI671">
        <v>-4.58915202612423</v>
      </c>
      <c r="GJ671">
        <v>0.536393828357806</v>
      </c>
      <c r="GK671">
        <v>-1</v>
      </c>
      <c r="GL671">
        <v>2.51618904761905</v>
      </c>
      <c r="GM671">
        <v>-0.336304675324678</v>
      </c>
      <c r="GN671">
        <v>0.047006184993726</v>
      </c>
      <c r="GO671">
        <v>0</v>
      </c>
      <c r="GP671">
        <v>0</v>
      </c>
      <c r="GQ671">
        <v>2</v>
      </c>
      <c r="GR671" t="s">
        <v>467</v>
      </c>
      <c r="GS671">
        <v>3.1254</v>
      </c>
      <c r="GT671">
        <v>2.66121</v>
      </c>
      <c r="GU671">
        <v>0.182799</v>
      </c>
      <c r="GV671">
        <v>0.187275</v>
      </c>
      <c r="GW671">
        <v>0.0983062</v>
      </c>
      <c r="GX671">
        <v>0.0912882</v>
      </c>
      <c r="GY671">
        <v>21082.7</v>
      </c>
      <c r="GZ671">
        <v>19817.3</v>
      </c>
      <c r="HA671">
        <v>23072.2</v>
      </c>
      <c r="HB671">
        <v>23743.5</v>
      </c>
      <c r="HC671">
        <v>35470.3</v>
      </c>
      <c r="HD671">
        <v>35726.4</v>
      </c>
      <c r="HE671">
        <v>41603.7</v>
      </c>
      <c r="HF671">
        <v>42347.6</v>
      </c>
      <c r="HG671">
        <v>1.90217</v>
      </c>
      <c r="HH671">
        <v>1.795</v>
      </c>
      <c r="HI671">
        <v>0.164561</v>
      </c>
      <c r="HJ671">
        <v>0</v>
      </c>
      <c r="HK671">
        <v>27.437</v>
      </c>
      <c r="HL671">
        <v>999.9</v>
      </c>
      <c r="HM671">
        <v>47.882</v>
      </c>
      <c r="HN671">
        <v>30.545</v>
      </c>
      <c r="HO671">
        <v>23.4153</v>
      </c>
      <c r="HP671">
        <v>53.8514</v>
      </c>
      <c r="HQ671">
        <v>42.7204</v>
      </c>
      <c r="HR671">
        <v>1</v>
      </c>
      <c r="HS671">
        <v>0.0702388</v>
      </c>
      <c r="HT671">
        <v>1.72509</v>
      </c>
      <c r="HU671">
        <v>20.2079</v>
      </c>
      <c r="HV671">
        <v>5.23286</v>
      </c>
      <c r="HW671">
        <v>11.992</v>
      </c>
      <c r="HX671">
        <v>4.95565</v>
      </c>
      <c r="HY671">
        <v>3.304</v>
      </c>
      <c r="HZ671">
        <v>999.9</v>
      </c>
      <c r="IA671">
        <v>9999</v>
      </c>
      <c r="IB671">
        <v>9999</v>
      </c>
      <c r="IC671">
        <v>9999</v>
      </c>
      <c r="ID671">
        <v>1.86859</v>
      </c>
      <c r="IE671">
        <v>1.86425</v>
      </c>
      <c r="IF671">
        <v>1.87182</v>
      </c>
      <c r="IG671">
        <v>1.86274</v>
      </c>
      <c r="IH671">
        <v>1.86218</v>
      </c>
      <c r="II671">
        <v>1.86858</v>
      </c>
      <c r="IJ671">
        <v>1.85878</v>
      </c>
      <c r="IK671">
        <v>1.86508</v>
      </c>
      <c r="IL671">
        <v>5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7.43</v>
      </c>
      <c r="IZ671">
        <v>0.3217</v>
      </c>
      <c r="JA671">
        <v>4.24591870636989</v>
      </c>
      <c r="JB671">
        <v>0.00406324532283829</v>
      </c>
      <c r="JC671">
        <v>-1.45373754250553e-06</v>
      </c>
      <c r="JD671">
        <v>2.45784242640463e-10</v>
      </c>
      <c r="JE671">
        <v>0.0444475935836347</v>
      </c>
      <c r="JF671">
        <v>0.00491888386651684</v>
      </c>
      <c r="JG671">
        <v>0.000226889049496401</v>
      </c>
      <c r="JH671">
        <v>4.01595507822366e-06</v>
      </c>
      <c r="JI671">
        <v>-0</v>
      </c>
      <c r="JJ671">
        <v>2035</v>
      </c>
      <c r="JK671">
        <v>2</v>
      </c>
      <c r="JL671">
        <v>30</v>
      </c>
      <c r="JM671">
        <v>187326.2</v>
      </c>
      <c r="JN671">
        <v>187326.1</v>
      </c>
      <c r="JO671">
        <v>2.44263</v>
      </c>
      <c r="JP671">
        <v>2.34253</v>
      </c>
      <c r="JQ671">
        <v>1.4978</v>
      </c>
      <c r="JR671">
        <v>2.32666</v>
      </c>
      <c r="JS671">
        <v>1.54419</v>
      </c>
      <c r="JT671">
        <v>2.35718</v>
      </c>
      <c r="JU671">
        <v>36.0816</v>
      </c>
      <c r="JV671">
        <v>24.1138</v>
      </c>
      <c r="JW671">
        <v>18</v>
      </c>
      <c r="JX671">
        <v>546.265</v>
      </c>
      <c r="JY671">
        <v>421.323</v>
      </c>
      <c r="JZ671">
        <v>25.5543</v>
      </c>
      <c r="KA671">
        <v>28.4166</v>
      </c>
      <c r="KB671">
        <v>30.0013</v>
      </c>
      <c r="KC671">
        <v>28.1698</v>
      </c>
      <c r="KD671">
        <v>28.1781</v>
      </c>
      <c r="KE671">
        <v>48.9208</v>
      </c>
      <c r="KF671">
        <v>23.6683</v>
      </c>
      <c r="KG671">
        <v>49.7098</v>
      </c>
      <c r="KH671">
        <v>25.3928</v>
      </c>
      <c r="KI671">
        <v>1260.08</v>
      </c>
      <c r="KJ671">
        <v>20.6835</v>
      </c>
      <c r="KK671">
        <v>93.238</v>
      </c>
      <c r="KL671">
        <v>98.6888</v>
      </c>
    </row>
    <row r="672" spans="1:298">
      <c r="A672">
        <v>656</v>
      </c>
      <c r="B672">
        <v>1758489281.1</v>
      </c>
      <c r="C672">
        <v>19953</v>
      </c>
      <c r="D672" t="s">
        <v>1761</v>
      </c>
      <c r="E672" t="s">
        <v>1762</v>
      </c>
      <c r="F672">
        <v>5</v>
      </c>
      <c r="G672" t="s">
        <v>436</v>
      </c>
      <c r="H672" t="s">
        <v>1610</v>
      </c>
      <c r="I672" t="s">
        <v>438</v>
      </c>
      <c r="J672">
        <v>1758489272.94615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1268.13308339394</v>
      </c>
      <c r="AL672">
        <v>1234.26309090909</v>
      </c>
      <c r="AM672">
        <v>3.35648051948026</v>
      </c>
      <c r="AN672">
        <v>63.94</v>
      </c>
      <c r="AO672">
        <f>(AQ672 - AP672 + DZ672*1E3/(8.314*(EB672+273.15)) * AS672/DY672 * AR672) * DY672/(100*DM672) * 1000/(1000 - AQ672)</f>
        <v>0</v>
      </c>
      <c r="AP672">
        <v>20.7099473298146</v>
      </c>
      <c r="AQ672">
        <v>23.0701629370629</v>
      </c>
      <c r="AR672">
        <v>-0.00735450758291831</v>
      </c>
      <c r="AS672">
        <v>94.9993966536346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4.8</v>
      </c>
      <c r="DN672">
        <v>0.5</v>
      </c>
      <c r="DO672" t="s">
        <v>440</v>
      </c>
      <c r="DP672">
        <v>2</v>
      </c>
      <c r="DQ672" t="b">
        <v>1</v>
      </c>
      <c r="DR672">
        <v>1758489272.94615</v>
      </c>
      <c r="DS672">
        <v>1181.78153846154</v>
      </c>
      <c r="DT672">
        <v>1225.65615384615</v>
      </c>
      <c r="DU672">
        <v>23.124</v>
      </c>
      <c r="DV672">
        <v>20.6887461538462</v>
      </c>
      <c r="DW672">
        <v>1174.36923076923</v>
      </c>
      <c r="DX672">
        <v>22.8018076923077</v>
      </c>
      <c r="DY672">
        <v>500.008461538462</v>
      </c>
      <c r="DZ672">
        <v>89.8901846153846</v>
      </c>
      <c r="EA672">
        <v>0.0356220769230769</v>
      </c>
      <c r="EB672">
        <v>29.6752769230769</v>
      </c>
      <c r="EC672">
        <v>30.0960923076923</v>
      </c>
      <c r="ED672">
        <v>999.9</v>
      </c>
      <c r="EE672">
        <v>0</v>
      </c>
      <c r="EF672">
        <v>0</v>
      </c>
      <c r="EG672">
        <v>9989.14461538462</v>
      </c>
      <c r="EH672">
        <v>0</v>
      </c>
      <c r="EI672">
        <v>11.7404</v>
      </c>
      <c r="EJ672">
        <v>-43.8748153846154</v>
      </c>
      <c r="EK672">
        <v>1209.75538461538</v>
      </c>
      <c r="EL672">
        <v>1251.55</v>
      </c>
      <c r="EM672">
        <v>2.43524076923077</v>
      </c>
      <c r="EN672">
        <v>1225.65615384615</v>
      </c>
      <c r="EO672">
        <v>20.6887461538462</v>
      </c>
      <c r="EP672">
        <v>2.07861846153846</v>
      </c>
      <c r="EQ672">
        <v>1.85971461538462</v>
      </c>
      <c r="ER672">
        <v>18.0562538461538</v>
      </c>
      <c r="ES672">
        <v>16.2979384615385</v>
      </c>
      <c r="ET672">
        <v>1999.97538461538</v>
      </c>
      <c r="EU672">
        <v>0.979999</v>
      </c>
      <c r="EV672">
        <v>0.0200013</v>
      </c>
      <c r="EW672">
        <v>0</v>
      </c>
      <c r="EX672">
        <v>1019.77076923077</v>
      </c>
      <c r="EY672">
        <v>5.00016</v>
      </c>
      <c r="EZ672">
        <v>21076.4923076923</v>
      </c>
      <c r="FA672">
        <v>18233.9615384615</v>
      </c>
      <c r="FB672">
        <v>49.2595384615385</v>
      </c>
      <c r="FC672">
        <v>49.687</v>
      </c>
      <c r="FD672">
        <v>49.6726923076923</v>
      </c>
      <c r="FE672">
        <v>49.3072307692308</v>
      </c>
      <c r="FF672">
        <v>51.0381538461539</v>
      </c>
      <c r="FG672">
        <v>1955.07538461538</v>
      </c>
      <c r="FH672">
        <v>39.9</v>
      </c>
      <c r="FI672">
        <v>0</v>
      </c>
      <c r="FJ672">
        <v>1758489282.8</v>
      </c>
      <c r="FK672">
        <v>0</v>
      </c>
      <c r="FL672">
        <v>1019.7424</v>
      </c>
      <c r="FM672">
        <v>-3.32615384678558</v>
      </c>
      <c r="FN672">
        <v>-59.4769231957633</v>
      </c>
      <c r="FO672">
        <v>21075.852</v>
      </c>
      <c r="FP672">
        <v>15</v>
      </c>
      <c r="FQ672">
        <v>0</v>
      </c>
      <c r="FR672" t="s">
        <v>441</v>
      </c>
      <c r="FS672">
        <v>1747249705.1</v>
      </c>
      <c r="FT672">
        <v>1747249711.1</v>
      </c>
      <c r="FU672">
        <v>0</v>
      </c>
      <c r="FV672">
        <v>0.871</v>
      </c>
      <c r="FW672">
        <v>0.066</v>
      </c>
      <c r="FX672">
        <v>5.486</v>
      </c>
      <c r="FY672">
        <v>0.145</v>
      </c>
      <c r="FZ672">
        <v>420</v>
      </c>
      <c r="GA672">
        <v>16</v>
      </c>
      <c r="GB672">
        <v>0.27</v>
      </c>
      <c r="GC672">
        <v>0.16</v>
      </c>
      <c r="GD672">
        <v>-43.9216714285714</v>
      </c>
      <c r="GE672">
        <v>0.239290909090889</v>
      </c>
      <c r="GF672">
        <v>0.35844692127866</v>
      </c>
      <c r="GG672">
        <v>1</v>
      </c>
      <c r="GH672">
        <v>1020.02705882353</v>
      </c>
      <c r="GI672">
        <v>-4.59831933077614</v>
      </c>
      <c r="GJ672">
        <v>0.524485907463709</v>
      </c>
      <c r="GK672">
        <v>-1</v>
      </c>
      <c r="GL672">
        <v>2.46994761904762</v>
      </c>
      <c r="GM672">
        <v>-0.77357532467532</v>
      </c>
      <c r="GN672">
        <v>0.0792909758214137</v>
      </c>
      <c r="GO672">
        <v>0</v>
      </c>
      <c r="GP672">
        <v>1</v>
      </c>
      <c r="GQ672">
        <v>2</v>
      </c>
      <c r="GR672" t="s">
        <v>448</v>
      </c>
      <c r="GS672">
        <v>3.12538</v>
      </c>
      <c r="GT672">
        <v>2.66091</v>
      </c>
      <c r="GU672">
        <v>0.184408</v>
      </c>
      <c r="GV672">
        <v>0.188922</v>
      </c>
      <c r="GW672">
        <v>0.0981975</v>
      </c>
      <c r="GX672">
        <v>0.0915058</v>
      </c>
      <c r="GY672">
        <v>21041</v>
      </c>
      <c r="GZ672">
        <v>19777.3</v>
      </c>
      <c r="HA672">
        <v>23072</v>
      </c>
      <c r="HB672">
        <v>23743.7</v>
      </c>
      <c r="HC672">
        <v>35474.3</v>
      </c>
      <c r="HD672">
        <v>35718.1</v>
      </c>
      <c r="HE672">
        <v>41603.1</v>
      </c>
      <c r="HF672">
        <v>42347.8</v>
      </c>
      <c r="HG672">
        <v>1.9019</v>
      </c>
      <c r="HH672">
        <v>1.79492</v>
      </c>
      <c r="HI672">
        <v>0.163618</v>
      </c>
      <c r="HJ672">
        <v>0</v>
      </c>
      <c r="HK672">
        <v>27.43</v>
      </c>
      <c r="HL672">
        <v>999.9</v>
      </c>
      <c r="HM672">
        <v>47.979</v>
      </c>
      <c r="HN672">
        <v>30.545</v>
      </c>
      <c r="HO672">
        <v>23.4602</v>
      </c>
      <c r="HP672">
        <v>53.9814</v>
      </c>
      <c r="HQ672">
        <v>42.6963</v>
      </c>
      <c r="HR672">
        <v>1</v>
      </c>
      <c r="HS672">
        <v>0.071217</v>
      </c>
      <c r="HT672">
        <v>1.86862</v>
      </c>
      <c r="HU672">
        <v>20.2062</v>
      </c>
      <c r="HV672">
        <v>5.23316</v>
      </c>
      <c r="HW672">
        <v>11.992</v>
      </c>
      <c r="HX672">
        <v>4.95575</v>
      </c>
      <c r="HY672">
        <v>3.304</v>
      </c>
      <c r="HZ672">
        <v>999.9</v>
      </c>
      <c r="IA672">
        <v>9999</v>
      </c>
      <c r="IB672">
        <v>9999</v>
      </c>
      <c r="IC672">
        <v>9999</v>
      </c>
      <c r="ID672">
        <v>1.86855</v>
      </c>
      <c r="IE672">
        <v>1.86425</v>
      </c>
      <c r="IF672">
        <v>1.8718</v>
      </c>
      <c r="IG672">
        <v>1.86273</v>
      </c>
      <c r="IH672">
        <v>1.86215</v>
      </c>
      <c r="II672">
        <v>1.86858</v>
      </c>
      <c r="IJ672">
        <v>1.85876</v>
      </c>
      <c r="IK672">
        <v>1.86509</v>
      </c>
      <c r="IL672">
        <v>5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7.45</v>
      </c>
      <c r="IZ672">
        <v>0.321</v>
      </c>
      <c r="JA672">
        <v>4.24591870636989</v>
      </c>
      <c r="JB672">
        <v>0.00406324532283829</v>
      </c>
      <c r="JC672">
        <v>-1.45373754250553e-06</v>
      </c>
      <c r="JD672">
        <v>2.45784242640463e-10</v>
      </c>
      <c r="JE672">
        <v>0.0444475935836347</v>
      </c>
      <c r="JF672">
        <v>0.00491888386651684</v>
      </c>
      <c r="JG672">
        <v>0.000226889049496401</v>
      </c>
      <c r="JH672">
        <v>4.01595507822366e-06</v>
      </c>
      <c r="JI672">
        <v>-0</v>
      </c>
      <c r="JJ672">
        <v>2035</v>
      </c>
      <c r="JK672">
        <v>2</v>
      </c>
      <c r="JL672">
        <v>30</v>
      </c>
      <c r="JM672">
        <v>187326.3</v>
      </c>
      <c r="JN672">
        <v>187326.2</v>
      </c>
      <c r="JO672">
        <v>2.47314</v>
      </c>
      <c r="JP672">
        <v>2.34985</v>
      </c>
      <c r="JQ672">
        <v>1.4978</v>
      </c>
      <c r="JR672">
        <v>2.32666</v>
      </c>
      <c r="JS672">
        <v>1.54419</v>
      </c>
      <c r="JT672">
        <v>2.31079</v>
      </c>
      <c r="JU672">
        <v>36.0816</v>
      </c>
      <c r="JV672">
        <v>24.105</v>
      </c>
      <c r="JW672">
        <v>18</v>
      </c>
      <c r="JX672">
        <v>546.126</v>
      </c>
      <c r="JY672">
        <v>421.314</v>
      </c>
      <c r="JZ672">
        <v>25.4162</v>
      </c>
      <c r="KA672">
        <v>28.4215</v>
      </c>
      <c r="KB672">
        <v>30.001</v>
      </c>
      <c r="KC672">
        <v>28.1746</v>
      </c>
      <c r="KD672">
        <v>28.1829</v>
      </c>
      <c r="KE672">
        <v>49.5448</v>
      </c>
      <c r="KF672">
        <v>23.6683</v>
      </c>
      <c r="KG672">
        <v>50.1083</v>
      </c>
      <c r="KH672">
        <v>25.2801</v>
      </c>
      <c r="KI672">
        <v>1273.72</v>
      </c>
      <c r="KJ672">
        <v>20.762</v>
      </c>
      <c r="KK672">
        <v>93.237</v>
      </c>
      <c r="KL672">
        <v>98.6895</v>
      </c>
    </row>
    <row r="673" spans="1:298">
      <c r="A673">
        <v>657</v>
      </c>
      <c r="B673">
        <v>1758489286.1</v>
      </c>
      <c r="C673">
        <v>19958</v>
      </c>
      <c r="D673" t="s">
        <v>1763</v>
      </c>
      <c r="E673" t="s">
        <v>1764</v>
      </c>
      <c r="F673">
        <v>5</v>
      </c>
      <c r="G673" t="s">
        <v>436</v>
      </c>
      <c r="H673" t="s">
        <v>1610</v>
      </c>
      <c r="I673" t="s">
        <v>438</v>
      </c>
      <c r="J673">
        <v>1758489277.94615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1286.37514718615</v>
      </c>
      <c r="AL673">
        <v>1251.96612121212</v>
      </c>
      <c r="AM673">
        <v>3.53730735930733</v>
      </c>
      <c r="AN673">
        <v>63.94</v>
      </c>
      <c r="AO673">
        <f>(AQ673 - AP673 + DZ673*1E3/(8.314*(EB673+273.15)) * AS673/DY673 * AR673) * DY673/(100*DM673) * 1000/(1000 - AQ673)</f>
        <v>0</v>
      </c>
      <c r="AP673">
        <v>20.7729601978659</v>
      </c>
      <c r="AQ673">
        <v>23.0559748251748</v>
      </c>
      <c r="AR673">
        <v>-0.0035965880876109</v>
      </c>
      <c r="AS673">
        <v>94.9993966536346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4.8</v>
      </c>
      <c r="DN673">
        <v>0.5</v>
      </c>
      <c r="DO673" t="s">
        <v>440</v>
      </c>
      <c r="DP673">
        <v>2</v>
      </c>
      <c r="DQ673" t="b">
        <v>1</v>
      </c>
      <c r="DR673">
        <v>1758489277.94615</v>
      </c>
      <c r="DS673">
        <v>1198.72</v>
      </c>
      <c r="DT673">
        <v>1242.90230769231</v>
      </c>
      <c r="DU673">
        <v>23.0903692307692</v>
      </c>
      <c r="DV673">
        <v>20.7302384615385</v>
      </c>
      <c r="DW673">
        <v>1191.28</v>
      </c>
      <c r="DX673">
        <v>22.7688846153846</v>
      </c>
      <c r="DY673">
        <v>499.988307692308</v>
      </c>
      <c r="DZ673">
        <v>89.8906076923077</v>
      </c>
      <c r="EA673">
        <v>0.0356464</v>
      </c>
      <c r="EB673">
        <v>29.6744923076923</v>
      </c>
      <c r="EC673">
        <v>30.0965076923077</v>
      </c>
      <c r="ED673">
        <v>999.9</v>
      </c>
      <c r="EE673">
        <v>0</v>
      </c>
      <c r="EF673">
        <v>0</v>
      </c>
      <c r="EG673">
        <v>9994.72461538462</v>
      </c>
      <c r="EH673">
        <v>0</v>
      </c>
      <c r="EI673">
        <v>11.7404</v>
      </c>
      <c r="EJ673">
        <v>-44.1805538461538</v>
      </c>
      <c r="EK673">
        <v>1227.05461538462</v>
      </c>
      <c r="EL673">
        <v>1269.21307692308</v>
      </c>
      <c r="EM673">
        <v>2.36012692307692</v>
      </c>
      <c r="EN673">
        <v>1242.90230769231</v>
      </c>
      <c r="EO673">
        <v>20.7302384615385</v>
      </c>
      <c r="EP673">
        <v>2.07560538461538</v>
      </c>
      <c r="EQ673">
        <v>1.86345153846154</v>
      </c>
      <c r="ER673">
        <v>18.0331923076923</v>
      </c>
      <c r="ES673">
        <v>16.3294384615385</v>
      </c>
      <c r="ET673">
        <v>2000.00923076923</v>
      </c>
      <c r="EU673">
        <v>0.979999461538461</v>
      </c>
      <c r="EV673">
        <v>0.0200008692307692</v>
      </c>
      <c r="EW673">
        <v>0</v>
      </c>
      <c r="EX673">
        <v>1019.50615384615</v>
      </c>
      <c r="EY673">
        <v>5.00016</v>
      </c>
      <c r="EZ673">
        <v>21072.4461538462</v>
      </c>
      <c r="FA673">
        <v>18234.2769230769</v>
      </c>
      <c r="FB673">
        <v>49.2690769230769</v>
      </c>
      <c r="FC673">
        <v>49.687</v>
      </c>
      <c r="FD673">
        <v>49.6774615384615</v>
      </c>
      <c r="FE673">
        <v>49.312</v>
      </c>
      <c r="FF673">
        <v>51.0476923076923</v>
      </c>
      <c r="FG673">
        <v>1955.10923076923</v>
      </c>
      <c r="FH673">
        <v>39.9</v>
      </c>
      <c r="FI673">
        <v>0</v>
      </c>
      <c r="FJ673">
        <v>1758489287.6</v>
      </c>
      <c r="FK673">
        <v>0</v>
      </c>
      <c r="FL673">
        <v>1019.5476</v>
      </c>
      <c r="FM673">
        <v>-1.93692308382272</v>
      </c>
      <c r="FN673">
        <v>-41.4153847578743</v>
      </c>
      <c r="FO673">
        <v>21071.652</v>
      </c>
      <c r="FP673">
        <v>15</v>
      </c>
      <c r="FQ673">
        <v>0</v>
      </c>
      <c r="FR673" t="s">
        <v>441</v>
      </c>
      <c r="FS673">
        <v>1747249705.1</v>
      </c>
      <c r="FT673">
        <v>1747249711.1</v>
      </c>
      <c r="FU673">
        <v>0</v>
      </c>
      <c r="FV673">
        <v>0.871</v>
      </c>
      <c r="FW673">
        <v>0.066</v>
      </c>
      <c r="FX673">
        <v>5.486</v>
      </c>
      <c r="FY673">
        <v>0.145</v>
      </c>
      <c r="FZ673">
        <v>420</v>
      </c>
      <c r="GA673">
        <v>16</v>
      </c>
      <c r="GB673">
        <v>0.27</v>
      </c>
      <c r="GC673">
        <v>0.16</v>
      </c>
      <c r="GD673">
        <v>-44.050705</v>
      </c>
      <c r="GE673">
        <v>-2.70282857142857</v>
      </c>
      <c r="GF673">
        <v>0.462459308993775</v>
      </c>
      <c r="GG673">
        <v>0</v>
      </c>
      <c r="GH673">
        <v>1019.75147058824</v>
      </c>
      <c r="GI673">
        <v>-2.94988540595319</v>
      </c>
      <c r="GJ673">
        <v>0.392976068369845</v>
      </c>
      <c r="GK673">
        <v>-1</v>
      </c>
      <c r="GL673">
        <v>2.3963045</v>
      </c>
      <c r="GM673">
        <v>-0.906936992481204</v>
      </c>
      <c r="GN673">
        <v>0.0877399323270198</v>
      </c>
      <c r="GO673">
        <v>0</v>
      </c>
      <c r="GP673">
        <v>0</v>
      </c>
      <c r="GQ673">
        <v>2</v>
      </c>
      <c r="GR673" t="s">
        <v>467</v>
      </c>
      <c r="GS673">
        <v>3.12539</v>
      </c>
      <c r="GT673">
        <v>2.6615</v>
      </c>
      <c r="GU673">
        <v>0.186063</v>
      </c>
      <c r="GV673">
        <v>0.190471</v>
      </c>
      <c r="GW673">
        <v>0.0981518</v>
      </c>
      <c r="GX673">
        <v>0.0916696</v>
      </c>
      <c r="GY673">
        <v>20997.6</v>
      </c>
      <c r="GZ673">
        <v>19738.7</v>
      </c>
      <c r="HA673">
        <v>23071.3</v>
      </c>
      <c r="HB673">
        <v>23742.8</v>
      </c>
      <c r="HC673">
        <v>35475.5</v>
      </c>
      <c r="HD673">
        <v>35710.3</v>
      </c>
      <c r="HE673">
        <v>41602.3</v>
      </c>
      <c r="HF673">
        <v>42346.1</v>
      </c>
      <c r="HG673">
        <v>1.90152</v>
      </c>
      <c r="HH673">
        <v>1.79505</v>
      </c>
      <c r="HI673">
        <v>0.163838</v>
      </c>
      <c r="HJ673">
        <v>0</v>
      </c>
      <c r="HK673">
        <v>27.4242</v>
      </c>
      <c r="HL673">
        <v>999.9</v>
      </c>
      <c r="HM673">
        <v>48.028</v>
      </c>
      <c r="HN673">
        <v>30.534</v>
      </c>
      <c r="HO673">
        <v>23.4693</v>
      </c>
      <c r="HP673">
        <v>54.1714</v>
      </c>
      <c r="HQ673">
        <v>42.6082</v>
      </c>
      <c r="HR673">
        <v>1</v>
      </c>
      <c r="HS673">
        <v>0.0719436</v>
      </c>
      <c r="HT673">
        <v>1.95325</v>
      </c>
      <c r="HU673">
        <v>20.2052</v>
      </c>
      <c r="HV673">
        <v>5.23316</v>
      </c>
      <c r="HW673">
        <v>11.992</v>
      </c>
      <c r="HX673">
        <v>4.9556</v>
      </c>
      <c r="HY673">
        <v>3.30393</v>
      </c>
      <c r="HZ673">
        <v>999.9</v>
      </c>
      <c r="IA673">
        <v>9999</v>
      </c>
      <c r="IB673">
        <v>9999</v>
      </c>
      <c r="IC673">
        <v>9999</v>
      </c>
      <c r="ID673">
        <v>1.86854</v>
      </c>
      <c r="IE673">
        <v>1.86422</v>
      </c>
      <c r="IF673">
        <v>1.8718</v>
      </c>
      <c r="IG673">
        <v>1.86274</v>
      </c>
      <c r="IH673">
        <v>1.86217</v>
      </c>
      <c r="II673">
        <v>1.86859</v>
      </c>
      <c r="IJ673">
        <v>1.85875</v>
      </c>
      <c r="IK673">
        <v>1.86508</v>
      </c>
      <c r="IL673">
        <v>5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7.48</v>
      </c>
      <c r="IZ673">
        <v>0.3206</v>
      </c>
      <c r="JA673">
        <v>4.24591870636989</v>
      </c>
      <c r="JB673">
        <v>0.00406324532283829</v>
      </c>
      <c r="JC673">
        <v>-1.45373754250553e-06</v>
      </c>
      <c r="JD673">
        <v>2.45784242640463e-10</v>
      </c>
      <c r="JE673">
        <v>0.0444475935836347</v>
      </c>
      <c r="JF673">
        <v>0.00491888386651684</v>
      </c>
      <c r="JG673">
        <v>0.000226889049496401</v>
      </c>
      <c r="JH673">
        <v>4.01595507822366e-06</v>
      </c>
      <c r="JI673">
        <v>-0</v>
      </c>
      <c r="JJ673">
        <v>2035</v>
      </c>
      <c r="JK673">
        <v>2</v>
      </c>
      <c r="JL673">
        <v>30</v>
      </c>
      <c r="JM673">
        <v>187326.4</v>
      </c>
      <c r="JN673">
        <v>187326.2</v>
      </c>
      <c r="JO673">
        <v>2.50122</v>
      </c>
      <c r="JP673">
        <v>2.35962</v>
      </c>
      <c r="JQ673">
        <v>1.49902</v>
      </c>
      <c r="JR673">
        <v>2.32666</v>
      </c>
      <c r="JS673">
        <v>1.54419</v>
      </c>
      <c r="JT673">
        <v>2.26196</v>
      </c>
      <c r="JU673">
        <v>36.0816</v>
      </c>
      <c r="JV673">
        <v>24.105</v>
      </c>
      <c r="JW673">
        <v>18</v>
      </c>
      <c r="JX673">
        <v>545.922</v>
      </c>
      <c r="JY673">
        <v>421.421</v>
      </c>
      <c r="JZ673">
        <v>25.2823</v>
      </c>
      <c r="KA673">
        <v>28.4256</v>
      </c>
      <c r="KB673">
        <v>30.0009</v>
      </c>
      <c r="KC673">
        <v>28.1793</v>
      </c>
      <c r="KD673">
        <v>28.1876</v>
      </c>
      <c r="KE673">
        <v>50.0493</v>
      </c>
      <c r="KF673">
        <v>23.6683</v>
      </c>
      <c r="KG673">
        <v>50.1083</v>
      </c>
      <c r="KH673">
        <v>25.1911</v>
      </c>
      <c r="KI673">
        <v>1294.18</v>
      </c>
      <c r="KJ673">
        <v>20.8315</v>
      </c>
      <c r="KK673">
        <v>93.2347</v>
      </c>
      <c r="KL673">
        <v>98.6855</v>
      </c>
    </row>
    <row r="674" spans="1:298">
      <c r="A674">
        <v>658</v>
      </c>
      <c r="B674">
        <v>1758489291.1</v>
      </c>
      <c r="C674">
        <v>19963</v>
      </c>
      <c r="D674" t="s">
        <v>1765</v>
      </c>
      <c r="E674" t="s">
        <v>1766</v>
      </c>
      <c r="F674">
        <v>5</v>
      </c>
      <c r="G674" t="s">
        <v>436</v>
      </c>
      <c r="H674" t="s">
        <v>1610</v>
      </c>
      <c r="I674" t="s">
        <v>438</v>
      </c>
      <c r="J674">
        <v>1758489282.94615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1303.11757752381</v>
      </c>
      <c r="AL674">
        <v>1269.2983030303</v>
      </c>
      <c r="AM674">
        <v>3.43826839826833</v>
      </c>
      <c r="AN674">
        <v>63.94</v>
      </c>
      <c r="AO674">
        <f>(AQ674 - AP674 + DZ674*1E3/(8.314*(EB674+273.15)) * AS674/DY674 * AR674) * DY674/(100*DM674) * 1000/(1000 - AQ674)</f>
        <v>0</v>
      </c>
      <c r="AP674">
        <v>20.8312773560908</v>
      </c>
      <c r="AQ674">
        <v>23.0507405594406</v>
      </c>
      <c r="AR674">
        <v>-0.000619361092860465</v>
      </c>
      <c r="AS674">
        <v>94.9993966536346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4.8</v>
      </c>
      <c r="DN674">
        <v>0.5</v>
      </c>
      <c r="DO674" t="s">
        <v>440</v>
      </c>
      <c r="DP674">
        <v>2</v>
      </c>
      <c r="DQ674" t="b">
        <v>1</v>
      </c>
      <c r="DR674">
        <v>1758489282.94615</v>
      </c>
      <c r="DS674">
        <v>1215.72769230769</v>
      </c>
      <c r="DT674">
        <v>1259.73076923077</v>
      </c>
      <c r="DU674">
        <v>23.0671230769231</v>
      </c>
      <c r="DV674">
        <v>20.7807769230769</v>
      </c>
      <c r="DW674">
        <v>1208.26076923077</v>
      </c>
      <c r="DX674">
        <v>22.7461307692308</v>
      </c>
      <c r="DY674">
        <v>499.997461538461</v>
      </c>
      <c r="DZ674">
        <v>89.8912384615385</v>
      </c>
      <c r="EA674">
        <v>0.0356202692307692</v>
      </c>
      <c r="EB674">
        <v>29.6636384615385</v>
      </c>
      <c r="EC674">
        <v>30.0986769230769</v>
      </c>
      <c r="ED674">
        <v>999.9</v>
      </c>
      <c r="EE674">
        <v>0</v>
      </c>
      <c r="EF674">
        <v>0</v>
      </c>
      <c r="EG674">
        <v>9996.45615384615</v>
      </c>
      <c r="EH674">
        <v>0</v>
      </c>
      <c r="EI674">
        <v>11.7404</v>
      </c>
      <c r="EJ674">
        <v>-44.0017384615385</v>
      </c>
      <c r="EK674">
        <v>1244.43461538462</v>
      </c>
      <c r="EL674">
        <v>1286.46384615385</v>
      </c>
      <c r="EM674">
        <v>2.28635153846154</v>
      </c>
      <c r="EN674">
        <v>1259.73076923077</v>
      </c>
      <c r="EO674">
        <v>20.7807769230769</v>
      </c>
      <c r="EP674">
        <v>2.07353153846154</v>
      </c>
      <c r="EQ674">
        <v>1.86800846153846</v>
      </c>
      <c r="ER674">
        <v>18.0173</v>
      </c>
      <c r="ES674">
        <v>16.3677538461538</v>
      </c>
      <c r="ET674">
        <v>2000.02</v>
      </c>
      <c r="EU674">
        <v>0.979999692307692</v>
      </c>
      <c r="EV674">
        <v>0.0200006538461538</v>
      </c>
      <c r="EW674">
        <v>0</v>
      </c>
      <c r="EX674">
        <v>1019.41461538462</v>
      </c>
      <c r="EY674">
        <v>5.00016</v>
      </c>
      <c r="EZ674">
        <v>21069.7846153846</v>
      </c>
      <c r="FA674">
        <v>18234.3846153846</v>
      </c>
      <c r="FB674">
        <v>49.2881538461539</v>
      </c>
      <c r="FC674">
        <v>49.687</v>
      </c>
      <c r="FD674">
        <v>49.6774615384615</v>
      </c>
      <c r="FE674">
        <v>49.312</v>
      </c>
      <c r="FF674">
        <v>51.0381538461538</v>
      </c>
      <c r="FG674">
        <v>1955.12</v>
      </c>
      <c r="FH674">
        <v>39.9</v>
      </c>
      <c r="FI674">
        <v>0</v>
      </c>
      <c r="FJ674">
        <v>1758489292.4</v>
      </c>
      <c r="FK674">
        <v>0</v>
      </c>
      <c r="FL674">
        <v>1019.4092</v>
      </c>
      <c r="FM674">
        <v>-0.329230774395591</v>
      </c>
      <c r="FN674">
        <v>-35.0999999935423</v>
      </c>
      <c r="FO674">
        <v>21069.036</v>
      </c>
      <c r="FP674">
        <v>15</v>
      </c>
      <c r="FQ674">
        <v>0</v>
      </c>
      <c r="FR674" t="s">
        <v>441</v>
      </c>
      <c r="FS674">
        <v>1747249705.1</v>
      </c>
      <c r="FT674">
        <v>1747249711.1</v>
      </c>
      <c r="FU674">
        <v>0</v>
      </c>
      <c r="FV674">
        <v>0.871</v>
      </c>
      <c r="FW674">
        <v>0.066</v>
      </c>
      <c r="FX674">
        <v>5.486</v>
      </c>
      <c r="FY674">
        <v>0.145</v>
      </c>
      <c r="FZ674">
        <v>420</v>
      </c>
      <c r="GA674">
        <v>16</v>
      </c>
      <c r="GB674">
        <v>0.27</v>
      </c>
      <c r="GC674">
        <v>0.16</v>
      </c>
      <c r="GD674">
        <v>-44.0650238095238</v>
      </c>
      <c r="GE674">
        <v>0.848166233766246</v>
      </c>
      <c r="GF674">
        <v>0.47123603721112</v>
      </c>
      <c r="GG674">
        <v>0</v>
      </c>
      <c r="GH674">
        <v>1019.51382352941</v>
      </c>
      <c r="GI674">
        <v>-1.42475171931008</v>
      </c>
      <c r="GJ674">
        <v>0.28077638900527</v>
      </c>
      <c r="GK674">
        <v>-1</v>
      </c>
      <c r="GL674">
        <v>2.32737</v>
      </c>
      <c r="GM674">
        <v>-0.903529090909084</v>
      </c>
      <c r="GN674">
        <v>0.0916304134371698</v>
      </c>
      <c r="GO674">
        <v>0</v>
      </c>
      <c r="GP674">
        <v>0</v>
      </c>
      <c r="GQ674">
        <v>2</v>
      </c>
      <c r="GR674" t="s">
        <v>467</v>
      </c>
      <c r="GS674">
        <v>3.12538</v>
      </c>
      <c r="GT674">
        <v>2.66133</v>
      </c>
      <c r="GU674">
        <v>0.187666</v>
      </c>
      <c r="GV674">
        <v>0.192113</v>
      </c>
      <c r="GW674">
        <v>0.0981544</v>
      </c>
      <c r="GX674">
        <v>0.0918766</v>
      </c>
      <c r="GY674">
        <v>20956</v>
      </c>
      <c r="GZ674">
        <v>19698.6</v>
      </c>
      <c r="HA674">
        <v>23071.1</v>
      </c>
      <c r="HB674">
        <v>23742.7</v>
      </c>
      <c r="HC674">
        <v>35475.2</v>
      </c>
      <c r="HD674">
        <v>35702</v>
      </c>
      <c r="HE674">
        <v>41601.9</v>
      </c>
      <c r="HF674">
        <v>42345.8</v>
      </c>
      <c r="HG674">
        <v>1.90155</v>
      </c>
      <c r="HH674">
        <v>1.79517</v>
      </c>
      <c r="HI674">
        <v>0.163782</v>
      </c>
      <c r="HJ674">
        <v>0</v>
      </c>
      <c r="HK674">
        <v>27.4166</v>
      </c>
      <c r="HL674">
        <v>999.9</v>
      </c>
      <c r="HM674">
        <v>48.15</v>
      </c>
      <c r="HN674">
        <v>30.545</v>
      </c>
      <c r="HO674">
        <v>23.5438</v>
      </c>
      <c r="HP674">
        <v>54.5114</v>
      </c>
      <c r="HQ674">
        <v>42.6883</v>
      </c>
      <c r="HR674">
        <v>1</v>
      </c>
      <c r="HS674">
        <v>0.0721062</v>
      </c>
      <c r="HT674">
        <v>1.90843</v>
      </c>
      <c r="HU674">
        <v>20.2058</v>
      </c>
      <c r="HV674">
        <v>5.23331</v>
      </c>
      <c r="HW674">
        <v>11.992</v>
      </c>
      <c r="HX674">
        <v>4.9556</v>
      </c>
      <c r="HY674">
        <v>3.30395</v>
      </c>
      <c r="HZ674">
        <v>999.9</v>
      </c>
      <c r="IA674">
        <v>9999</v>
      </c>
      <c r="IB674">
        <v>9999</v>
      </c>
      <c r="IC674">
        <v>9999</v>
      </c>
      <c r="ID674">
        <v>1.86858</v>
      </c>
      <c r="IE674">
        <v>1.86423</v>
      </c>
      <c r="IF674">
        <v>1.8718</v>
      </c>
      <c r="IG674">
        <v>1.86274</v>
      </c>
      <c r="IH674">
        <v>1.86217</v>
      </c>
      <c r="II674">
        <v>1.86859</v>
      </c>
      <c r="IJ674">
        <v>1.85871</v>
      </c>
      <c r="IK674">
        <v>1.86508</v>
      </c>
      <c r="IL674">
        <v>5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7.52</v>
      </c>
      <c r="IZ674">
        <v>0.3207</v>
      </c>
      <c r="JA674">
        <v>4.24591870636989</v>
      </c>
      <c r="JB674">
        <v>0.00406324532283829</v>
      </c>
      <c r="JC674">
        <v>-1.45373754250553e-06</v>
      </c>
      <c r="JD674">
        <v>2.45784242640463e-10</v>
      </c>
      <c r="JE674">
        <v>0.0444475935836347</v>
      </c>
      <c r="JF674">
        <v>0.00491888386651684</v>
      </c>
      <c r="JG674">
        <v>0.000226889049496401</v>
      </c>
      <c r="JH674">
        <v>4.01595507822366e-06</v>
      </c>
      <c r="JI674">
        <v>-0</v>
      </c>
      <c r="JJ674">
        <v>2035</v>
      </c>
      <c r="JK674">
        <v>2</v>
      </c>
      <c r="JL674">
        <v>30</v>
      </c>
      <c r="JM674">
        <v>187326.4</v>
      </c>
      <c r="JN674">
        <v>187326.3</v>
      </c>
      <c r="JO674">
        <v>2.52563</v>
      </c>
      <c r="JP674">
        <v>2.34009</v>
      </c>
      <c r="JQ674">
        <v>1.4978</v>
      </c>
      <c r="JR674">
        <v>2.32666</v>
      </c>
      <c r="JS674">
        <v>1.54419</v>
      </c>
      <c r="JT674">
        <v>2.38037</v>
      </c>
      <c r="JU674">
        <v>36.0816</v>
      </c>
      <c r="JV674">
        <v>24.1138</v>
      </c>
      <c r="JW674">
        <v>18</v>
      </c>
      <c r="JX674">
        <v>545.979</v>
      </c>
      <c r="JY674">
        <v>421.529</v>
      </c>
      <c r="JZ674">
        <v>25.1718</v>
      </c>
      <c r="KA674">
        <v>28.4299</v>
      </c>
      <c r="KB674">
        <v>30.0006</v>
      </c>
      <c r="KC674">
        <v>28.1841</v>
      </c>
      <c r="KD674">
        <v>28.1924</v>
      </c>
      <c r="KE674">
        <v>50.6108</v>
      </c>
      <c r="KF674">
        <v>23.6683</v>
      </c>
      <c r="KG674">
        <v>50.4939</v>
      </c>
      <c r="KH674">
        <v>25.0963</v>
      </c>
      <c r="KI674">
        <v>1307.73</v>
      </c>
      <c r="KJ674">
        <v>20.8861</v>
      </c>
      <c r="KK674">
        <v>93.2339</v>
      </c>
      <c r="KL674">
        <v>98.6849</v>
      </c>
    </row>
    <row r="675" spans="1:298">
      <c r="A675">
        <v>659</v>
      </c>
      <c r="B675">
        <v>1758489296.1</v>
      </c>
      <c r="C675">
        <v>19968</v>
      </c>
      <c r="D675" t="s">
        <v>1767</v>
      </c>
      <c r="E675" t="s">
        <v>1768</v>
      </c>
      <c r="F675">
        <v>5</v>
      </c>
      <c r="G675" t="s">
        <v>436</v>
      </c>
      <c r="H675" t="s">
        <v>1610</v>
      </c>
      <c r="I675" t="s">
        <v>438</v>
      </c>
      <c r="J675">
        <v>1758489287.94615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1320.94002957576</v>
      </c>
      <c r="AL675">
        <v>1286.92254545455</v>
      </c>
      <c r="AM675">
        <v>3.52207359307357</v>
      </c>
      <c r="AN675">
        <v>63.94</v>
      </c>
      <c r="AO675">
        <f>(AQ675 - AP675 + DZ675*1E3/(8.314*(EB675+273.15)) * AS675/DY675 * AR675) * DY675/(100*DM675) * 1000/(1000 - AQ675)</f>
        <v>0</v>
      </c>
      <c r="AP675">
        <v>20.90129266836</v>
      </c>
      <c r="AQ675">
        <v>23.0621615384616</v>
      </c>
      <c r="AR675">
        <v>0.000367668961053745</v>
      </c>
      <c r="AS675">
        <v>94.9993966536346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4.8</v>
      </c>
      <c r="DN675">
        <v>0.5</v>
      </c>
      <c r="DO675" t="s">
        <v>440</v>
      </c>
      <c r="DP675">
        <v>2</v>
      </c>
      <c r="DQ675" t="b">
        <v>1</v>
      </c>
      <c r="DR675">
        <v>1758489287.94615</v>
      </c>
      <c r="DS675">
        <v>1232.77230769231</v>
      </c>
      <c r="DT675">
        <v>1276.76846153846</v>
      </c>
      <c r="DU675">
        <v>23.0569461538462</v>
      </c>
      <c r="DV675">
        <v>20.8455230769231</v>
      </c>
      <c r="DW675">
        <v>1225.27769230769</v>
      </c>
      <c r="DX675">
        <v>22.7361769230769</v>
      </c>
      <c r="DY675">
        <v>499.999230769231</v>
      </c>
      <c r="DZ675">
        <v>89.8915461538461</v>
      </c>
      <c r="EA675">
        <v>0.0357365692307692</v>
      </c>
      <c r="EB675">
        <v>29.6500769230769</v>
      </c>
      <c r="EC675">
        <v>30.0935615384615</v>
      </c>
      <c r="ED675">
        <v>999.9</v>
      </c>
      <c r="EE675">
        <v>0</v>
      </c>
      <c r="EF675">
        <v>0</v>
      </c>
      <c r="EG675">
        <v>9985.77384615385</v>
      </c>
      <c r="EH675">
        <v>0</v>
      </c>
      <c r="EI675">
        <v>11.7404</v>
      </c>
      <c r="EJ675">
        <v>-43.9955846153846</v>
      </c>
      <c r="EK675">
        <v>1261.86846153846</v>
      </c>
      <c r="EL675">
        <v>1303.95</v>
      </c>
      <c r="EM675">
        <v>2.21143076923077</v>
      </c>
      <c r="EN675">
        <v>1276.76846153846</v>
      </c>
      <c r="EO675">
        <v>20.8455230769231</v>
      </c>
      <c r="EP675">
        <v>2.07262461538462</v>
      </c>
      <c r="EQ675">
        <v>1.87383615384615</v>
      </c>
      <c r="ER675">
        <v>18.0103461538462</v>
      </c>
      <c r="ES675">
        <v>16.4166461538462</v>
      </c>
      <c r="ET675">
        <v>2000.02923076923</v>
      </c>
      <c r="EU675">
        <v>0.979999923076923</v>
      </c>
      <c r="EV675">
        <v>0.0200004384615385</v>
      </c>
      <c r="EW675">
        <v>0</v>
      </c>
      <c r="EX675">
        <v>1019.39</v>
      </c>
      <c r="EY675">
        <v>5.00016</v>
      </c>
      <c r="EZ675">
        <v>21067.8769230769</v>
      </c>
      <c r="FA675">
        <v>18234.4538461538</v>
      </c>
      <c r="FB675">
        <v>49.2976923076923</v>
      </c>
      <c r="FC675">
        <v>49.687</v>
      </c>
      <c r="FD675">
        <v>49.687</v>
      </c>
      <c r="FE675">
        <v>49.312</v>
      </c>
      <c r="FF675">
        <v>51.0476923076923</v>
      </c>
      <c r="FG675">
        <v>1955.12923076923</v>
      </c>
      <c r="FH675">
        <v>39.9</v>
      </c>
      <c r="FI675">
        <v>0</v>
      </c>
      <c r="FJ675">
        <v>1758489297.8</v>
      </c>
      <c r="FK675">
        <v>0</v>
      </c>
      <c r="FL675">
        <v>1019.31730769231</v>
      </c>
      <c r="FM675">
        <v>-1.61333334255161</v>
      </c>
      <c r="FN675">
        <v>-23.3538462437001</v>
      </c>
      <c r="FO675">
        <v>21066.7115384615</v>
      </c>
      <c r="FP675">
        <v>15</v>
      </c>
      <c r="FQ675">
        <v>0</v>
      </c>
      <c r="FR675" t="s">
        <v>441</v>
      </c>
      <c r="FS675">
        <v>1747249705.1</v>
      </c>
      <c r="FT675">
        <v>1747249711.1</v>
      </c>
      <c r="FU675">
        <v>0</v>
      </c>
      <c r="FV675">
        <v>0.871</v>
      </c>
      <c r="FW675">
        <v>0.066</v>
      </c>
      <c r="FX675">
        <v>5.486</v>
      </c>
      <c r="FY675">
        <v>0.145</v>
      </c>
      <c r="FZ675">
        <v>420</v>
      </c>
      <c r="GA675">
        <v>16</v>
      </c>
      <c r="GB675">
        <v>0.27</v>
      </c>
      <c r="GC675">
        <v>0.16</v>
      </c>
      <c r="GD675">
        <v>-43.963855</v>
      </c>
      <c r="GE675">
        <v>0.693730827067611</v>
      </c>
      <c r="GF675">
        <v>0.514886946304721</v>
      </c>
      <c r="GG675">
        <v>0</v>
      </c>
      <c r="GH675">
        <v>1019.39264705882</v>
      </c>
      <c r="GI675">
        <v>-1.07792207958335</v>
      </c>
      <c r="GJ675">
        <v>0.22691419502339</v>
      </c>
      <c r="GK675">
        <v>-1</v>
      </c>
      <c r="GL675">
        <v>2.2475525</v>
      </c>
      <c r="GM675">
        <v>-0.892269022556392</v>
      </c>
      <c r="GN675">
        <v>0.0862121212402873</v>
      </c>
      <c r="GO675">
        <v>0</v>
      </c>
      <c r="GP675">
        <v>0</v>
      </c>
      <c r="GQ675">
        <v>2</v>
      </c>
      <c r="GR675" t="s">
        <v>467</v>
      </c>
      <c r="GS675">
        <v>3.12541</v>
      </c>
      <c r="GT675">
        <v>2.66126</v>
      </c>
      <c r="GU675">
        <v>0.189264</v>
      </c>
      <c r="GV675">
        <v>0.19355</v>
      </c>
      <c r="GW675">
        <v>0.0981988</v>
      </c>
      <c r="GX675">
        <v>0.0920656</v>
      </c>
      <c r="GY675">
        <v>20914.8</v>
      </c>
      <c r="GZ675">
        <v>19663.5</v>
      </c>
      <c r="HA675">
        <v>23071.1</v>
      </c>
      <c r="HB675">
        <v>23742.6</v>
      </c>
      <c r="HC675">
        <v>35473.2</v>
      </c>
      <c r="HD675">
        <v>35694.7</v>
      </c>
      <c r="HE675">
        <v>41601.5</v>
      </c>
      <c r="HF675">
        <v>42345.8</v>
      </c>
      <c r="HG675">
        <v>1.9018</v>
      </c>
      <c r="HH675">
        <v>1.79515</v>
      </c>
      <c r="HI675">
        <v>0.164345</v>
      </c>
      <c r="HJ675">
        <v>0</v>
      </c>
      <c r="HK675">
        <v>27.4079</v>
      </c>
      <c r="HL675">
        <v>999.9</v>
      </c>
      <c r="HM675">
        <v>48.224</v>
      </c>
      <c r="HN675">
        <v>30.545</v>
      </c>
      <c r="HO675">
        <v>23.5809</v>
      </c>
      <c r="HP675">
        <v>54.3114</v>
      </c>
      <c r="HQ675">
        <v>42.7324</v>
      </c>
      <c r="HR675">
        <v>1</v>
      </c>
      <c r="HS675">
        <v>0.0724822</v>
      </c>
      <c r="HT675">
        <v>1.98622</v>
      </c>
      <c r="HU675">
        <v>20.2049</v>
      </c>
      <c r="HV675">
        <v>5.23346</v>
      </c>
      <c r="HW675">
        <v>11.992</v>
      </c>
      <c r="HX675">
        <v>4.95575</v>
      </c>
      <c r="HY675">
        <v>3.304</v>
      </c>
      <c r="HZ675">
        <v>999.9</v>
      </c>
      <c r="IA675">
        <v>9999</v>
      </c>
      <c r="IB675">
        <v>9999</v>
      </c>
      <c r="IC675">
        <v>9999</v>
      </c>
      <c r="ID675">
        <v>1.86857</v>
      </c>
      <c r="IE675">
        <v>1.86427</v>
      </c>
      <c r="IF675">
        <v>1.8718</v>
      </c>
      <c r="IG675">
        <v>1.86278</v>
      </c>
      <c r="IH675">
        <v>1.86217</v>
      </c>
      <c r="II675">
        <v>1.86858</v>
      </c>
      <c r="IJ675">
        <v>1.85875</v>
      </c>
      <c r="IK675">
        <v>1.86508</v>
      </c>
      <c r="IL675">
        <v>5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7.54</v>
      </c>
      <c r="IZ675">
        <v>0.321</v>
      </c>
      <c r="JA675">
        <v>4.24591870636989</v>
      </c>
      <c r="JB675">
        <v>0.00406324532283829</v>
      </c>
      <c r="JC675">
        <v>-1.45373754250553e-06</v>
      </c>
      <c r="JD675">
        <v>2.45784242640463e-10</v>
      </c>
      <c r="JE675">
        <v>0.0444475935836347</v>
      </c>
      <c r="JF675">
        <v>0.00491888386651684</v>
      </c>
      <c r="JG675">
        <v>0.000226889049496401</v>
      </c>
      <c r="JH675">
        <v>4.01595507822366e-06</v>
      </c>
      <c r="JI675">
        <v>-0</v>
      </c>
      <c r="JJ675">
        <v>2035</v>
      </c>
      <c r="JK675">
        <v>2</v>
      </c>
      <c r="JL675">
        <v>30</v>
      </c>
      <c r="JM675">
        <v>187326.5</v>
      </c>
      <c r="JN675">
        <v>187326.4</v>
      </c>
      <c r="JO675">
        <v>2.55127</v>
      </c>
      <c r="JP675">
        <v>2.34253</v>
      </c>
      <c r="JQ675">
        <v>1.49902</v>
      </c>
      <c r="JR675">
        <v>2.32666</v>
      </c>
      <c r="JS675">
        <v>1.54419</v>
      </c>
      <c r="JT675">
        <v>2.32544</v>
      </c>
      <c r="JU675">
        <v>36.0816</v>
      </c>
      <c r="JV675">
        <v>24.1138</v>
      </c>
      <c r="JW675">
        <v>18</v>
      </c>
      <c r="JX675">
        <v>546.182</v>
      </c>
      <c r="JY675">
        <v>421.548</v>
      </c>
      <c r="JZ675">
        <v>25.079</v>
      </c>
      <c r="KA675">
        <v>28.4342</v>
      </c>
      <c r="KB675">
        <v>30.0005</v>
      </c>
      <c r="KC675">
        <v>28.1888</v>
      </c>
      <c r="KD675">
        <v>28.1972</v>
      </c>
      <c r="KE675">
        <v>51.1207</v>
      </c>
      <c r="KF675">
        <v>23.6683</v>
      </c>
      <c r="KG675">
        <v>50.8657</v>
      </c>
      <c r="KH675">
        <v>25.0019</v>
      </c>
      <c r="KI675">
        <v>1321.29</v>
      </c>
      <c r="KJ675">
        <v>20.9278</v>
      </c>
      <c r="KK675">
        <v>93.2333</v>
      </c>
      <c r="KL675">
        <v>98.6847</v>
      </c>
    </row>
    <row r="676" spans="1:298">
      <c r="A676">
        <v>660</v>
      </c>
      <c r="B676">
        <v>1758489301.1</v>
      </c>
      <c r="C676">
        <v>19973</v>
      </c>
      <c r="D676" t="s">
        <v>1769</v>
      </c>
      <c r="E676" t="s">
        <v>1770</v>
      </c>
      <c r="F676">
        <v>5</v>
      </c>
      <c r="G676" t="s">
        <v>436</v>
      </c>
      <c r="H676" t="s">
        <v>1610</v>
      </c>
      <c r="I676" t="s">
        <v>438</v>
      </c>
      <c r="J676">
        <v>1758489292.94615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1336.88276162771</v>
      </c>
      <c r="AL676">
        <v>1303.39442424242</v>
      </c>
      <c r="AM676">
        <v>3.28543290043284</v>
      </c>
      <c r="AN676">
        <v>63.94</v>
      </c>
      <c r="AO676">
        <f>(AQ676 - AP676 + DZ676*1E3/(8.314*(EB676+273.15)) * AS676/DY676 * AR676) * DY676/(100*DM676) * 1000/(1000 - AQ676)</f>
        <v>0</v>
      </c>
      <c r="AP676">
        <v>20.9597854141008</v>
      </c>
      <c r="AQ676">
        <v>23.0766041958042</v>
      </c>
      <c r="AR676">
        <v>0.000548650818813939</v>
      </c>
      <c r="AS676">
        <v>94.9993966536346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4.8</v>
      </c>
      <c r="DN676">
        <v>0.5</v>
      </c>
      <c r="DO676" t="s">
        <v>440</v>
      </c>
      <c r="DP676">
        <v>2</v>
      </c>
      <c r="DQ676" t="b">
        <v>1</v>
      </c>
      <c r="DR676">
        <v>1758489292.94615</v>
      </c>
      <c r="DS676">
        <v>1249.67307692308</v>
      </c>
      <c r="DT676">
        <v>1293.15307692308</v>
      </c>
      <c r="DU676">
        <v>23.0597692307692</v>
      </c>
      <c r="DV676">
        <v>20.9086615384615</v>
      </c>
      <c r="DW676">
        <v>1242.15153846154</v>
      </c>
      <c r="DX676">
        <v>22.7389384615385</v>
      </c>
      <c r="DY676">
        <v>500.022461538462</v>
      </c>
      <c r="DZ676">
        <v>89.8917153846154</v>
      </c>
      <c r="EA676">
        <v>0.0357343461538462</v>
      </c>
      <c r="EB676">
        <v>29.6338230769231</v>
      </c>
      <c r="EC676">
        <v>30.0948846153846</v>
      </c>
      <c r="ED676">
        <v>999.9</v>
      </c>
      <c r="EE676">
        <v>0</v>
      </c>
      <c r="EF676">
        <v>0</v>
      </c>
      <c r="EG676">
        <v>9989.52923076923</v>
      </c>
      <c r="EH676">
        <v>0</v>
      </c>
      <c r="EI676">
        <v>11.7404</v>
      </c>
      <c r="EJ676">
        <v>-43.4809692307692</v>
      </c>
      <c r="EK676">
        <v>1279.17153846154</v>
      </c>
      <c r="EL676">
        <v>1320.77076923077</v>
      </c>
      <c r="EM676">
        <v>2.15110615384615</v>
      </c>
      <c r="EN676">
        <v>1293.15307692308</v>
      </c>
      <c r="EO676">
        <v>20.9086615384615</v>
      </c>
      <c r="EP676">
        <v>2.07288230769231</v>
      </c>
      <c r="EQ676">
        <v>1.87951538461538</v>
      </c>
      <c r="ER676">
        <v>18.0123076923077</v>
      </c>
      <c r="ES676">
        <v>16.4642</v>
      </c>
      <c r="ET676">
        <v>2000.02076923077</v>
      </c>
      <c r="EU676">
        <v>0.979999846153846</v>
      </c>
      <c r="EV676">
        <v>0.0200004384615385</v>
      </c>
      <c r="EW676">
        <v>0</v>
      </c>
      <c r="EX676">
        <v>1019.28769230769</v>
      </c>
      <c r="EY676">
        <v>5.00016</v>
      </c>
      <c r="EZ676">
        <v>21066</v>
      </c>
      <c r="FA676">
        <v>18234.3769230769</v>
      </c>
      <c r="FB676">
        <v>49.312</v>
      </c>
      <c r="FC676">
        <v>49.6918461538462</v>
      </c>
      <c r="FD676">
        <v>49.687</v>
      </c>
      <c r="FE676">
        <v>49.312</v>
      </c>
      <c r="FF676">
        <v>51.0524615384615</v>
      </c>
      <c r="FG676">
        <v>1955.12076923077</v>
      </c>
      <c r="FH676">
        <v>39.9</v>
      </c>
      <c r="FI676">
        <v>0</v>
      </c>
      <c r="FJ676">
        <v>1758489302.6</v>
      </c>
      <c r="FK676">
        <v>0</v>
      </c>
      <c r="FL676">
        <v>1019.21461538462</v>
      </c>
      <c r="FM676">
        <v>-1.11794872056253</v>
      </c>
      <c r="FN676">
        <v>-11.2136752883258</v>
      </c>
      <c r="FO676">
        <v>21065.3846153846</v>
      </c>
      <c r="FP676">
        <v>15</v>
      </c>
      <c r="FQ676">
        <v>0</v>
      </c>
      <c r="FR676" t="s">
        <v>441</v>
      </c>
      <c r="FS676">
        <v>1747249705.1</v>
      </c>
      <c r="FT676">
        <v>1747249711.1</v>
      </c>
      <c r="FU676">
        <v>0</v>
      </c>
      <c r="FV676">
        <v>0.871</v>
      </c>
      <c r="FW676">
        <v>0.066</v>
      </c>
      <c r="FX676">
        <v>5.486</v>
      </c>
      <c r="FY676">
        <v>0.145</v>
      </c>
      <c r="FZ676">
        <v>420</v>
      </c>
      <c r="GA676">
        <v>16</v>
      </c>
      <c r="GB676">
        <v>0.27</v>
      </c>
      <c r="GC676">
        <v>0.16</v>
      </c>
      <c r="GD676">
        <v>-43.83695</v>
      </c>
      <c r="GE676">
        <v>4.98808421052634</v>
      </c>
      <c r="GF676">
        <v>0.644229760644446</v>
      </c>
      <c r="GG676">
        <v>0</v>
      </c>
      <c r="GH676">
        <v>1019.30647058824</v>
      </c>
      <c r="GI676">
        <v>-1.44935065089868</v>
      </c>
      <c r="GJ676">
        <v>0.231489834015644</v>
      </c>
      <c r="GK676">
        <v>-1</v>
      </c>
      <c r="GL676">
        <v>2.1940645</v>
      </c>
      <c r="GM676">
        <v>-0.739369172932332</v>
      </c>
      <c r="GN676">
        <v>0.0717561982322781</v>
      </c>
      <c r="GO676">
        <v>0</v>
      </c>
      <c r="GP676">
        <v>0</v>
      </c>
      <c r="GQ676">
        <v>2</v>
      </c>
      <c r="GR676" t="s">
        <v>467</v>
      </c>
      <c r="GS676">
        <v>3.12557</v>
      </c>
      <c r="GT676">
        <v>2.66096</v>
      </c>
      <c r="GU676">
        <v>0.190771</v>
      </c>
      <c r="GV676">
        <v>0.194985</v>
      </c>
      <c r="GW676">
        <v>0.0982311</v>
      </c>
      <c r="GX676">
        <v>0.0922614</v>
      </c>
      <c r="GY676">
        <v>20875.1</v>
      </c>
      <c r="GZ676">
        <v>19628.6</v>
      </c>
      <c r="HA676">
        <v>23070.2</v>
      </c>
      <c r="HB676">
        <v>23742.7</v>
      </c>
      <c r="HC676">
        <v>35471.3</v>
      </c>
      <c r="HD676">
        <v>35686.9</v>
      </c>
      <c r="HE676">
        <v>41600.5</v>
      </c>
      <c r="HF676">
        <v>42345.5</v>
      </c>
      <c r="HG676">
        <v>1.90175</v>
      </c>
      <c r="HH676">
        <v>1.79543</v>
      </c>
      <c r="HI676">
        <v>0.164118</v>
      </c>
      <c r="HJ676">
        <v>0</v>
      </c>
      <c r="HK676">
        <v>27.3997</v>
      </c>
      <c r="HL676">
        <v>999.9</v>
      </c>
      <c r="HM676">
        <v>48.321</v>
      </c>
      <c r="HN676">
        <v>30.545</v>
      </c>
      <c r="HO676">
        <v>23.6301</v>
      </c>
      <c r="HP676">
        <v>54.9515</v>
      </c>
      <c r="HQ676">
        <v>42.528</v>
      </c>
      <c r="HR676">
        <v>1</v>
      </c>
      <c r="HS676">
        <v>0.0730564</v>
      </c>
      <c r="HT676">
        <v>2.01297</v>
      </c>
      <c r="HU676">
        <v>20.2045</v>
      </c>
      <c r="HV676">
        <v>5.23271</v>
      </c>
      <c r="HW676">
        <v>11.992</v>
      </c>
      <c r="HX676">
        <v>4.9556</v>
      </c>
      <c r="HY676">
        <v>3.30387</v>
      </c>
      <c r="HZ676">
        <v>999.9</v>
      </c>
      <c r="IA676">
        <v>9999</v>
      </c>
      <c r="IB676">
        <v>9999</v>
      </c>
      <c r="IC676">
        <v>9999</v>
      </c>
      <c r="ID676">
        <v>1.86854</v>
      </c>
      <c r="IE676">
        <v>1.86423</v>
      </c>
      <c r="IF676">
        <v>1.8718</v>
      </c>
      <c r="IG676">
        <v>1.86276</v>
      </c>
      <c r="IH676">
        <v>1.86218</v>
      </c>
      <c r="II676">
        <v>1.86858</v>
      </c>
      <c r="IJ676">
        <v>1.85874</v>
      </c>
      <c r="IK676">
        <v>1.86508</v>
      </c>
      <c r="IL676">
        <v>5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7.56</v>
      </c>
      <c r="IZ676">
        <v>0.3212</v>
      </c>
      <c r="JA676">
        <v>4.24591870636989</v>
      </c>
      <c r="JB676">
        <v>0.00406324532283829</v>
      </c>
      <c r="JC676">
        <v>-1.45373754250553e-06</v>
      </c>
      <c r="JD676">
        <v>2.45784242640463e-10</v>
      </c>
      <c r="JE676">
        <v>0.0444475935836347</v>
      </c>
      <c r="JF676">
        <v>0.00491888386651684</v>
      </c>
      <c r="JG676">
        <v>0.000226889049496401</v>
      </c>
      <c r="JH676">
        <v>4.01595507822366e-06</v>
      </c>
      <c r="JI676">
        <v>-0</v>
      </c>
      <c r="JJ676">
        <v>2035</v>
      </c>
      <c r="JK676">
        <v>2</v>
      </c>
      <c r="JL676">
        <v>30</v>
      </c>
      <c r="JM676">
        <v>187326.6</v>
      </c>
      <c r="JN676">
        <v>187326.5</v>
      </c>
      <c r="JO676">
        <v>2.57568</v>
      </c>
      <c r="JP676">
        <v>2.3584</v>
      </c>
      <c r="JQ676">
        <v>1.49902</v>
      </c>
      <c r="JR676">
        <v>2.32666</v>
      </c>
      <c r="JS676">
        <v>1.54419</v>
      </c>
      <c r="JT676">
        <v>2.25952</v>
      </c>
      <c r="JU676">
        <v>36.0816</v>
      </c>
      <c r="JV676">
        <v>24.105</v>
      </c>
      <c r="JW676">
        <v>18</v>
      </c>
      <c r="JX676">
        <v>546.185</v>
      </c>
      <c r="JY676">
        <v>421.742</v>
      </c>
      <c r="JZ676">
        <v>24.9811</v>
      </c>
      <c r="KA676">
        <v>28.4385</v>
      </c>
      <c r="KB676">
        <v>30.0005</v>
      </c>
      <c r="KC676">
        <v>28.193</v>
      </c>
      <c r="KD676">
        <v>28.2019</v>
      </c>
      <c r="KE676">
        <v>51.674</v>
      </c>
      <c r="KF676">
        <v>23.6683</v>
      </c>
      <c r="KG676">
        <v>51.2503</v>
      </c>
      <c r="KH676">
        <v>24.9093</v>
      </c>
      <c r="KI676">
        <v>1341.63</v>
      </c>
      <c r="KJ676">
        <v>20.9718</v>
      </c>
      <c r="KK676">
        <v>93.2307</v>
      </c>
      <c r="KL676">
        <v>98.6845</v>
      </c>
    </row>
    <row r="677" spans="1:298">
      <c r="A677">
        <v>661</v>
      </c>
      <c r="B677">
        <v>1758489306.1</v>
      </c>
      <c r="C677">
        <v>19978</v>
      </c>
      <c r="D677" t="s">
        <v>1771</v>
      </c>
      <c r="E677" t="s">
        <v>1772</v>
      </c>
      <c r="F677">
        <v>5</v>
      </c>
      <c r="G677" t="s">
        <v>436</v>
      </c>
      <c r="H677" t="s">
        <v>1610</v>
      </c>
      <c r="I677" t="s">
        <v>438</v>
      </c>
      <c r="J677">
        <v>1758489297.94615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1353.41880768831</v>
      </c>
      <c r="AL677">
        <v>1320.24048484849</v>
      </c>
      <c r="AM677">
        <v>3.37446753246751</v>
      </c>
      <c r="AN677">
        <v>63.94</v>
      </c>
      <c r="AO677">
        <f>(AQ677 - AP677 + DZ677*1E3/(8.314*(EB677+273.15)) * AS677/DY677 * AR677) * DY677/(100*DM677) * 1000/(1000 - AQ677)</f>
        <v>0</v>
      </c>
      <c r="AP677">
        <v>21.0152837102696</v>
      </c>
      <c r="AQ677">
        <v>23.0881062937063</v>
      </c>
      <c r="AR677">
        <v>0.000382079206254917</v>
      </c>
      <c r="AS677">
        <v>94.9993966536346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4.8</v>
      </c>
      <c r="DN677">
        <v>0.5</v>
      </c>
      <c r="DO677" t="s">
        <v>440</v>
      </c>
      <c r="DP677">
        <v>2</v>
      </c>
      <c r="DQ677" t="b">
        <v>1</v>
      </c>
      <c r="DR677">
        <v>1758489297.94615</v>
      </c>
      <c r="DS677">
        <v>1266.28923076923</v>
      </c>
      <c r="DT677">
        <v>1309.57692307692</v>
      </c>
      <c r="DU677">
        <v>23.0700923076923</v>
      </c>
      <c r="DV677">
        <v>20.9675538461538</v>
      </c>
      <c r="DW677">
        <v>1258.74153846154</v>
      </c>
      <c r="DX677">
        <v>22.7490538461538</v>
      </c>
      <c r="DY677">
        <v>500.006230769231</v>
      </c>
      <c r="DZ677">
        <v>89.8909692307692</v>
      </c>
      <c r="EA677">
        <v>0.0357192692307692</v>
      </c>
      <c r="EB677">
        <v>29.6171769230769</v>
      </c>
      <c r="EC677">
        <v>30.0810153846154</v>
      </c>
      <c r="ED677">
        <v>999.9</v>
      </c>
      <c r="EE677">
        <v>0</v>
      </c>
      <c r="EF677">
        <v>0</v>
      </c>
      <c r="EG677">
        <v>9992.99</v>
      </c>
      <c r="EH677">
        <v>0</v>
      </c>
      <c r="EI677">
        <v>11.7404</v>
      </c>
      <c r="EJ677">
        <v>-43.2885384615385</v>
      </c>
      <c r="EK677">
        <v>1296.19307692308</v>
      </c>
      <c r="EL677">
        <v>1337.62538461538</v>
      </c>
      <c r="EM677">
        <v>2.10252846153846</v>
      </c>
      <c r="EN677">
        <v>1309.57692307692</v>
      </c>
      <c r="EO677">
        <v>20.9675538461538</v>
      </c>
      <c r="EP677">
        <v>2.07379307692308</v>
      </c>
      <c r="EQ677">
        <v>1.88479384615385</v>
      </c>
      <c r="ER677">
        <v>18.0193</v>
      </c>
      <c r="ES677">
        <v>16.5082923076923</v>
      </c>
      <c r="ET677">
        <v>2000.01153846154</v>
      </c>
      <c r="EU677">
        <v>0.979999846153846</v>
      </c>
      <c r="EV677">
        <v>0.0200004384615385</v>
      </c>
      <c r="EW677">
        <v>0</v>
      </c>
      <c r="EX677">
        <v>1019.25769230769</v>
      </c>
      <c r="EY677">
        <v>5.00016</v>
      </c>
      <c r="EZ677">
        <v>21064.6230769231</v>
      </c>
      <c r="FA677">
        <v>18234.2846153846</v>
      </c>
      <c r="FB677">
        <v>49.312</v>
      </c>
      <c r="FC677">
        <v>49.7015384615385</v>
      </c>
      <c r="FD677">
        <v>49.687</v>
      </c>
      <c r="FE677">
        <v>49.312</v>
      </c>
      <c r="FF677">
        <v>51.0572307692308</v>
      </c>
      <c r="FG677">
        <v>1955.11153846154</v>
      </c>
      <c r="FH677">
        <v>39.9</v>
      </c>
      <c r="FI677">
        <v>0</v>
      </c>
      <c r="FJ677">
        <v>1758489307.4</v>
      </c>
      <c r="FK677">
        <v>0</v>
      </c>
      <c r="FL677">
        <v>1019.15269230769</v>
      </c>
      <c r="FM677">
        <v>-0.496752141292911</v>
      </c>
      <c r="FN677">
        <v>-11.3914531638355</v>
      </c>
      <c r="FO677">
        <v>21064.1615384615</v>
      </c>
      <c r="FP677">
        <v>15</v>
      </c>
      <c r="FQ677">
        <v>0</v>
      </c>
      <c r="FR677" t="s">
        <v>441</v>
      </c>
      <c r="FS677">
        <v>1747249705.1</v>
      </c>
      <c r="FT677">
        <v>1747249711.1</v>
      </c>
      <c r="FU677">
        <v>0</v>
      </c>
      <c r="FV677">
        <v>0.871</v>
      </c>
      <c r="FW677">
        <v>0.066</v>
      </c>
      <c r="FX677">
        <v>5.486</v>
      </c>
      <c r="FY677">
        <v>0.145</v>
      </c>
      <c r="FZ677">
        <v>420</v>
      </c>
      <c r="GA677">
        <v>16</v>
      </c>
      <c r="GB677">
        <v>0.27</v>
      </c>
      <c r="GC677">
        <v>0.16</v>
      </c>
      <c r="GD677">
        <v>-43.36524</v>
      </c>
      <c r="GE677">
        <v>3.41274586466168</v>
      </c>
      <c r="GF677">
        <v>0.551115156206032</v>
      </c>
      <c r="GG677">
        <v>0</v>
      </c>
      <c r="GH677">
        <v>1019.20705882353</v>
      </c>
      <c r="GI677">
        <v>-0.57387318793672</v>
      </c>
      <c r="GJ677">
        <v>0.225656290064498</v>
      </c>
      <c r="GK677">
        <v>-1</v>
      </c>
      <c r="GL677">
        <v>2.126996</v>
      </c>
      <c r="GM677">
        <v>-0.571450827067672</v>
      </c>
      <c r="GN677">
        <v>0.0555848422144023</v>
      </c>
      <c r="GO677">
        <v>0</v>
      </c>
      <c r="GP677">
        <v>0</v>
      </c>
      <c r="GQ677">
        <v>2</v>
      </c>
      <c r="GR677" t="s">
        <v>467</v>
      </c>
      <c r="GS677">
        <v>3.12536</v>
      </c>
      <c r="GT677">
        <v>2.66177</v>
      </c>
      <c r="GU677">
        <v>0.192299</v>
      </c>
      <c r="GV677">
        <v>0.196571</v>
      </c>
      <c r="GW677">
        <v>0.0982622</v>
      </c>
      <c r="GX677">
        <v>0.0924406</v>
      </c>
      <c r="GY677">
        <v>20835.7</v>
      </c>
      <c r="GZ677">
        <v>19589.5</v>
      </c>
      <c r="HA677">
        <v>23070.2</v>
      </c>
      <c r="HB677">
        <v>23742.2</v>
      </c>
      <c r="HC677">
        <v>35469.5</v>
      </c>
      <c r="HD677">
        <v>35679.3</v>
      </c>
      <c r="HE677">
        <v>41599.8</v>
      </c>
      <c r="HF677">
        <v>42344.7</v>
      </c>
      <c r="HG677">
        <v>1.90135</v>
      </c>
      <c r="HH677">
        <v>1.7956</v>
      </c>
      <c r="HI677">
        <v>0.164036</v>
      </c>
      <c r="HJ677">
        <v>0</v>
      </c>
      <c r="HK677">
        <v>27.3904</v>
      </c>
      <c r="HL677">
        <v>999.9</v>
      </c>
      <c r="HM677">
        <v>48.395</v>
      </c>
      <c r="HN677">
        <v>30.545</v>
      </c>
      <c r="HO677">
        <v>23.6644</v>
      </c>
      <c r="HP677">
        <v>55.0214</v>
      </c>
      <c r="HQ677">
        <v>42.7364</v>
      </c>
      <c r="HR677">
        <v>1</v>
      </c>
      <c r="HS677">
        <v>0.0732749</v>
      </c>
      <c r="HT677">
        <v>2.00068</v>
      </c>
      <c r="HU677">
        <v>20.2048</v>
      </c>
      <c r="HV677">
        <v>5.23286</v>
      </c>
      <c r="HW677">
        <v>11.992</v>
      </c>
      <c r="HX677">
        <v>4.95565</v>
      </c>
      <c r="HY677">
        <v>3.3039</v>
      </c>
      <c r="HZ677">
        <v>999.9</v>
      </c>
      <c r="IA677">
        <v>9999</v>
      </c>
      <c r="IB677">
        <v>9999</v>
      </c>
      <c r="IC677">
        <v>9999</v>
      </c>
      <c r="ID677">
        <v>1.86854</v>
      </c>
      <c r="IE677">
        <v>1.86424</v>
      </c>
      <c r="IF677">
        <v>1.8718</v>
      </c>
      <c r="IG677">
        <v>1.86278</v>
      </c>
      <c r="IH677">
        <v>1.86218</v>
      </c>
      <c r="II677">
        <v>1.86857</v>
      </c>
      <c r="IJ677">
        <v>1.85873</v>
      </c>
      <c r="IK677">
        <v>1.86508</v>
      </c>
      <c r="IL677">
        <v>5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7.59</v>
      </c>
      <c r="IZ677">
        <v>0.3215</v>
      </c>
      <c r="JA677">
        <v>4.24591870636989</v>
      </c>
      <c r="JB677">
        <v>0.00406324532283829</v>
      </c>
      <c r="JC677">
        <v>-1.45373754250553e-06</v>
      </c>
      <c r="JD677">
        <v>2.45784242640463e-10</v>
      </c>
      <c r="JE677">
        <v>0.0444475935836347</v>
      </c>
      <c r="JF677">
        <v>0.00491888386651684</v>
      </c>
      <c r="JG677">
        <v>0.000226889049496401</v>
      </c>
      <c r="JH677">
        <v>4.01595507822366e-06</v>
      </c>
      <c r="JI677">
        <v>-0</v>
      </c>
      <c r="JJ677">
        <v>2035</v>
      </c>
      <c r="JK677">
        <v>2</v>
      </c>
      <c r="JL677">
        <v>30</v>
      </c>
      <c r="JM677">
        <v>187326.7</v>
      </c>
      <c r="JN677">
        <v>187326.6</v>
      </c>
      <c r="JO677">
        <v>2.60498</v>
      </c>
      <c r="JP677">
        <v>2.33521</v>
      </c>
      <c r="JQ677">
        <v>1.4978</v>
      </c>
      <c r="JR677">
        <v>2.32666</v>
      </c>
      <c r="JS677">
        <v>1.54419</v>
      </c>
      <c r="JT677">
        <v>2.3584</v>
      </c>
      <c r="JU677">
        <v>36.0816</v>
      </c>
      <c r="JV677">
        <v>24.1138</v>
      </c>
      <c r="JW677">
        <v>18</v>
      </c>
      <c r="JX677">
        <v>545.965</v>
      </c>
      <c r="JY677">
        <v>421.879</v>
      </c>
      <c r="JZ677">
        <v>24.8907</v>
      </c>
      <c r="KA677">
        <v>28.4427</v>
      </c>
      <c r="KB677">
        <v>30.0005</v>
      </c>
      <c r="KC677">
        <v>28.1977</v>
      </c>
      <c r="KD677">
        <v>28.2066</v>
      </c>
      <c r="KE677">
        <v>52.1758</v>
      </c>
      <c r="KF677">
        <v>23.9616</v>
      </c>
      <c r="KG677">
        <v>51.2503</v>
      </c>
      <c r="KH677">
        <v>24.8528</v>
      </c>
      <c r="KI677">
        <v>1355.21</v>
      </c>
      <c r="KJ677">
        <v>20.9276</v>
      </c>
      <c r="KK677">
        <v>93.2295</v>
      </c>
      <c r="KL677">
        <v>98.6826</v>
      </c>
    </row>
    <row r="678" spans="1:298">
      <c r="A678">
        <v>662</v>
      </c>
      <c r="B678">
        <v>1758489311.1</v>
      </c>
      <c r="C678">
        <v>19983</v>
      </c>
      <c r="D678" t="s">
        <v>1773</v>
      </c>
      <c r="E678" t="s">
        <v>1774</v>
      </c>
      <c r="F678">
        <v>5</v>
      </c>
      <c r="G678" t="s">
        <v>436</v>
      </c>
      <c r="H678" t="s">
        <v>1610</v>
      </c>
      <c r="I678" t="s">
        <v>438</v>
      </c>
      <c r="J678">
        <v>1758489302.94615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1371.23617090909</v>
      </c>
      <c r="AL678">
        <v>1337.30278787879</v>
      </c>
      <c r="AM678">
        <v>3.43483116883085</v>
      </c>
      <c r="AN678">
        <v>63.94</v>
      </c>
      <c r="AO678">
        <f>(AQ678 - AP678 + DZ678*1E3/(8.314*(EB678+273.15)) * AS678/DY678 * AR678) * DY678/(100*DM678) * 1000/(1000 - AQ678)</f>
        <v>0</v>
      </c>
      <c r="AP678">
        <v>21.072581833625</v>
      </c>
      <c r="AQ678">
        <v>23.1047307692308</v>
      </c>
      <c r="AR678">
        <v>0.000399417195750895</v>
      </c>
      <c r="AS678">
        <v>94.9993966536346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4.8</v>
      </c>
      <c r="DN678">
        <v>0.5</v>
      </c>
      <c r="DO678" t="s">
        <v>440</v>
      </c>
      <c r="DP678">
        <v>2</v>
      </c>
      <c r="DQ678" t="b">
        <v>1</v>
      </c>
      <c r="DR678">
        <v>1758489302.94615</v>
      </c>
      <c r="DS678">
        <v>1282.76153846154</v>
      </c>
      <c r="DT678">
        <v>1325.91692307692</v>
      </c>
      <c r="DU678">
        <v>23.0838846153846</v>
      </c>
      <c r="DV678">
        <v>21.0208153846154</v>
      </c>
      <c r="DW678">
        <v>1275.18923076923</v>
      </c>
      <c r="DX678">
        <v>22.7625538461538</v>
      </c>
      <c r="DY678">
        <v>500.002153846154</v>
      </c>
      <c r="DZ678">
        <v>89.8904</v>
      </c>
      <c r="EA678">
        <v>0.0357310307692308</v>
      </c>
      <c r="EB678">
        <v>29.6003615384615</v>
      </c>
      <c r="EC678">
        <v>30.0732384615385</v>
      </c>
      <c r="ED678">
        <v>999.9</v>
      </c>
      <c r="EE678">
        <v>0</v>
      </c>
      <c r="EF678">
        <v>0</v>
      </c>
      <c r="EG678">
        <v>10008.6615384615</v>
      </c>
      <c r="EH678">
        <v>0</v>
      </c>
      <c r="EI678">
        <v>11.7404</v>
      </c>
      <c r="EJ678">
        <v>-43.1537153846154</v>
      </c>
      <c r="EK678">
        <v>1313.07384615385</v>
      </c>
      <c r="EL678">
        <v>1354.38769230769</v>
      </c>
      <c r="EM678">
        <v>2.06305153846154</v>
      </c>
      <c r="EN678">
        <v>1325.91692307692</v>
      </c>
      <c r="EO678">
        <v>21.0208153846154</v>
      </c>
      <c r="EP678">
        <v>2.07501923076923</v>
      </c>
      <c r="EQ678">
        <v>1.88957</v>
      </c>
      <c r="ER678">
        <v>18.0287</v>
      </c>
      <c r="ES678">
        <v>16.5480923076923</v>
      </c>
      <c r="ET678">
        <v>2000.02076923077</v>
      </c>
      <c r="EU678">
        <v>0.98</v>
      </c>
      <c r="EV678">
        <v>0.0200002230769231</v>
      </c>
      <c r="EW678">
        <v>0</v>
      </c>
      <c r="EX678">
        <v>1019.18</v>
      </c>
      <c r="EY678">
        <v>5.00016</v>
      </c>
      <c r="EZ678">
        <v>21063.7230769231</v>
      </c>
      <c r="FA678">
        <v>18234.3692307692</v>
      </c>
      <c r="FB678">
        <v>49.312</v>
      </c>
      <c r="FC678">
        <v>49.7063846153846</v>
      </c>
      <c r="FD678">
        <v>49.687</v>
      </c>
      <c r="FE678">
        <v>49.312</v>
      </c>
      <c r="FF678">
        <v>51.062</v>
      </c>
      <c r="FG678">
        <v>1955.12076923077</v>
      </c>
      <c r="FH678">
        <v>39.9</v>
      </c>
      <c r="FI678">
        <v>0</v>
      </c>
      <c r="FJ678">
        <v>1758489312.8</v>
      </c>
      <c r="FK678">
        <v>0</v>
      </c>
      <c r="FL678">
        <v>1019.1248</v>
      </c>
      <c r="FM678">
        <v>-0.39307693051309</v>
      </c>
      <c r="FN678">
        <v>-15.3307693252401</v>
      </c>
      <c r="FO678">
        <v>21063.148</v>
      </c>
      <c r="FP678">
        <v>15</v>
      </c>
      <c r="FQ678">
        <v>0</v>
      </c>
      <c r="FR678" t="s">
        <v>441</v>
      </c>
      <c r="FS678">
        <v>1747249705.1</v>
      </c>
      <c r="FT678">
        <v>1747249711.1</v>
      </c>
      <c r="FU678">
        <v>0</v>
      </c>
      <c r="FV678">
        <v>0.871</v>
      </c>
      <c r="FW678">
        <v>0.066</v>
      </c>
      <c r="FX678">
        <v>5.486</v>
      </c>
      <c r="FY678">
        <v>0.145</v>
      </c>
      <c r="FZ678">
        <v>420</v>
      </c>
      <c r="GA678">
        <v>16</v>
      </c>
      <c r="GB678">
        <v>0.27</v>
      </c>
      <c r="GC678">
        <v>0.16</v>
      </c>
      <c r="GD678">
        <v>-43.42278</v>
      </c>
      <c r="GE678">
        <v>1.85233984962401</v>
      </c>
      <c r="GF678">
        <v>0.568920866729284</v>
      </c>
      <c r="GG678">
        <v>0</v>
      </c>
      <c r="GH678">
        <v>1019.16676470588</v>
      </c>
      <c r="GI678">
        <v>-0.683728040848223</v>
      </c>
      <c r="GJ678">
        <v>0.223866039095268</v>
      </c>
      <c r="GK678">
        <v>-1</v>
      </c>
      <c r="GL678">
        <v>2.0884355</v>
      </c>
      <c r="GM678">
        <v>-0.517947518796995</v>
      </c>
      <c r="GN678">
        <v>0.0503574040708017</v>
      </c>
      <c r="GO678">
        <v>0</v>
      </c>
      <c r="GP678">
        <v>0</v>
      </c>
      <c r="GQ678">
        <v>2</v>
      </c>
      <c r="GR678" t="s">
        <v>467</v>
      </c>
      <c r="GS678">
        <v>3.12565</v>
      </c>
      <c r="GT678">
        <v>2.66152</v>
      </c>
      <c r="GU678">
        <v>0.193843</v>
      </c>
      <c r="GV678">
        <v>0.19795</v>
      </c>
      <c r="GW678">
        <v>0.0983113</v>
      </c>
      <c r="GX678">
        <v>0.0924202</v>
      </c>
      <c r="GY678">
        <v>20795.6</v>
      </c>
      <c r="GZ678">
        <v>19555.6</v>
      </c>
      <c r="HA678">
        <v>23070</v>
      </c>
      <c r="HB678">
        <v>23742</v>
      </c>
      <c r="HC678">
        <v>35467.4</v>
      </c>
      <c r="HD678">
        <v>35680.1</v>
      </c>
      <c r="HE678">
        <v>41599.4</v>
      </c>
      <c r="HF678">
        <v>42344.7</v>
      </c>
      <c r="HG678">
        <v>1.90198</v>
      </c>
      <c r="HH678">
        <v>1.79485</v>
      </c>
      <c r="HI678">
        <v>0.163756</v>
      </c>
      <c r="HJ678">
        <v>0</v>
      </c>
      <c r="HK678">
        <v>27.3822</v>
      </c>
      <c r="HL678">
        <v>999.9</v>
      </c>
      <c r="HM678">
        <v>48.443</v>
      </c>
      <c r="HN678">
        <v>30.534</v>
      </c>
      <c r="HO678">
        <v>23.6742</v>
      </c>
      <c r="HP678">
        <v>54.3414</v>
      </c>
      <c r="HQ678">
        <v>42.6562</v>
      </c>
      <c r="HR678">
        <v>1</v>
      </c>
      <c r="HS678">
        <v>0.073562</v>
      </c>
      <c r="HT678">
        <v>1.97635</v>
      </c>
      <c r="HU678">
        <v>20.2051</v>
      </c>
      <c r="HV678">
        <v>5.23346</v>
      </c>
      <c r="HW678">
        <v>11.992</v>
      </c>
      <c r="HX678">
        <v>4.9556</v>
      </c>
      <c r="HY678">
        <v>3.3039</v>
      </c>
      <c r="HZ678">
        <v>999.9</v>
      </c>
      <c r="IA678">
        <v>9999</v>
      </c>
      <c r="IB678">
        <v>9999</v>
      </c>
      <c r="IC678">
        <v>9999</v>
      </c>
      <c r="ID678">
        <v>1.86856</v>
      </c>
      <c r="IE678">
        <v>1.86424</v>
      </c>
      <c r="IF678">
        <v>1.87181</v>
      </c>
      <c r="IG678">
        <v>1.86278</v>
      </c>
      <c r="IH678">
        <v>1.86218</v>
      </c>
      <c r="II678">
        <v>1.86858</v>
      </c>
      <c r="IJ678">
        <v>1.85873</v>
      </c>
      <c r="IK678">
        <v>1.86508</v>
      </c>
      <c r="IL678">
        <v>5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7.61</v>
      </c>
      <c r="IZ678">
        <v>0.3219</v>
      </c>
      <c r="JA678">
        <v>4.24591870636989</v>
      </c>
      <c r="JB678">
        <v>0.00406324532283829</v>
      </c>
      <c r="JC678">
        <v>-1.45373754250553e-06</v>
      </c>
      <c r="JD678">
        <v>2.45784242640463e-10</v>
      </c>
      <c r="JE678">
        <v>0.0444475935836347</v>
      </c>
      <c r="JF678">
        <v>0.00491888386651684</v>
      </c>
      <c r="JG678">
        <v>0.000226889049496401</v>
      </c>
      <c r="JH678">
        <v>4.01595507822366e-06</v>
      </c>
      <c r="JI678">
        <v>-0</v>
      </c>
      <c r="JJ678">
        <v>2035</v>
      </c>
      <c r="JK678">
        <v>2</v>
      </c>
      <c r="JL678">
        <v>30</v>
      </c>
      <c r="JM678">
        <v>187326.8</v>
      </c>
      <c r="JN678">
        <v>187326.7</v>
      </c>
      <c r="JO678">
        <v>2.62939</v>
      </c>
      <c r="JP678">
        <v>2.34375</v>
      </c>
      <c r="JQ678">
        <v>1.49902</v>
      </c>
      <c r="JR678">
        <v>2.32666</v>
      </c>
      <c r="JS678">
        <v>1.54419</v>
      </c>
      <c r="JT678">
        <v>2.34497</v>
      </c>
      <c r="JU678">
        <v>36.0816</v>
      </c>
      <c r="JV678">
        <v>24.1138</v>
      </c>
      <c r="JW678">
        <v>18</v>
      </c>
      <c r="JX678">
        <v>546.402</v>
      </c>
      <c r="JY678">
        <v>421.472</v>
      </c>
      <c r="JZ678">
        <v>24.8294</v>
      </c>
      <c r="KA678">
        <v>28.4469</v>
      </c>
      <c r="KB678">
        <v>30.0004</v>
      </c>
      <c r="KC678">
        <v>28.2014</v>
      </c>
      <c r="KD678">
        <v>28.2108</v>
      </c>
      <c r="KE678">
        <v>52.6662</v>
      </c>
      <c r="KF678">
        <v>24.2324</v>
      </c>
      <c r="KG678">
        <v>51.6349</v>
      </c>
      <c r="KH678">
        <v>24.7843</v>
      </c>
      <c r="KI678">
        <v>1368.7</v>
      </c>
      <c r="KJ678">
        <v>20.9243</v>
      </c>
      <c r="KK678">
        <v>93.2287</v>
      </c>
      <c r="KL678">
        <v>98.6822</v>
      </c>
    </row>
    <row r="679" spans="1:298">
      <c r="A679">
        <v>663</v>
      </c>
      <c r="B679">
        <v>1758489316.1</v>
      </c>
      <c r="C679">
        <v>19988</v>
      </c>
      <c r="D679" t="s">
        <v>1775</v>
      </c>
      <c r="E679" t="s">
        <v>1776</v>
      </c>
      <c r="F679">
        <v>5</v>
      </c>
      <c r="G679" t="s">
        <v>436</v>
      </c>
      <c r="H679" t="s">
        <v>1610</v>
      </c>
      <c r="I679" t="s">
        <v>438</v>
      </c>
      <c r="J679">
        <v>1758489307.94615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1386.77944935065</v>
      </c>
      <c r="AL679">
        <v>1353.61042424242</v>
      </c>
      <c r="AM679">
        <v>3.21857575757561</v>
      </c>
      <c r="AN679">
        <v>63.94</v>
      </c>
      <c r="AO679">
        <f>(AQ679 - AP679 + DZ679*1E3/(8.314*(EB679+273.15)) * AS679/DY679 * AR679) * DY679/(100*DM679) * 1000/(1000 - AQ679)</f>
        <v>0</v>
      </c>
      <c r="AP679">
        <v>21.0495223990447</v>
      </c>
      <c r="AQ679">
        <v>23.0912216783217</v>
      </c>
      <c r="AR679">
        <v>-6.20520859318456e-05</v>
      </c>
      <c r="AS679">
        <v>94.9993966536346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4.8</v>
      </c>
      <c r="DN679">
        <v>0.5</v>
      </c>
      <c r="DO679" t="s">
        <v>440</v>
      </c>
      <c r="DP679">
        <v>2</v>
      </c>
      <c r="DQ679" t="b">
        <v>1</v>
      </c>
      <c r="DR679">
        <v>1758489307.94615</v>
      </c>
      <c r="DS679">
        <v>1299.12461538462</v>
      </c>
      <c r="DT679">
        <v>1342.15692307692</v>
      </c>
      <c r="DU679">
        <v>23.0925923076923</v>
      </c>
      <c r="DV679">
        <v>21.0444076923077</v>
      </c>
      <c r="DW679">
        <v>1291.52769230769</v>
      </c>
      <c r="DX679">
        <v>22.7710846153846</v>
      </c>
      <c r="DY679">
        <v>500.010153846154</v>
      </c>
      <c r="DZ679">
        <v>89.8901538461539</v>
      </c>
      <c r="EA679">
        <v>0.0358971769230769</v>
      </c>
      <c r="EB679">
        <v>29.5835230769231</v>
      </c>
      <c r="EC679">
        <v>30.0642153846154</v>
      </c>
      <c r="ED679">
        <v>999.9</v>
      </c>
      <c r="EE679">
        <v>0</v>
      </c>
      <c r="EF679">
        <v>0</v>
      </c>
      <c r="EG679">
        <v>9996.35230769231</v>
      </c>
      <c r="EH679">
        <v>0</v>
      </c>
      <c r="EI679">
        <v>11.7404</v>
      </c>
      <c r="EJ679">
        <v>-43.0304384615385</v>
      </c>
      <c r="EK679">
        <v>1329.83538461538</v>
      </c>
      <c r="EL679">
        <v>1371.00846153846</v>
      </c>
      <c r="EM679">
        <v>2.04817230769231</v>
      </c>
      <c r="EN679">
        <v>1342.15692307692</v>
      </c>
      <c r="EO679">
        <v>21.0444076923077</v>
      </c>
      <c r="EP679">
        <v>2.07579769230769</v>
      </c>
      <c r="EQ679">
        <v>1.89168615384615</v>
      </c>
      <c r="ER679">
        <v>18.0346692307692</v>
      </c>
      <c r="ES679">
        <v>16.5657230769231</v>
      </c>
      <c r="ET679">
        <v>2000.00461538462</v>
      </c>
      <c r="EU679">
        <v>0.980000076923077</v>
      </c>
      <c r="EV679">
        <v>0.0200002230769231</v>
      </c>
      <c r="EW679">
        <v>0</v>
      </c>
      <c r="EX679">
        <v>1019.17923076923</v>
      </c>
      <c r="EY679">
        <v>5.00016</v>
      </c>
      <c r="EZ679">
        <v>21062.5230769231</v>
      </c>
      <c r="FA679">
        <v>18234.2307692308</v>
      </c>
      <c r="FB679">
        <v>49.312</v>
      </c>
      <c r="FC679">
        <v>49.7112307692308</v>
      </c>
      <c r="FD679">
        <v>49.687</v>
      </c>
      <c r="FE679">
        <v>49.312</v>
      </c>
      <c r="FF679">
        <v>51.0572307692308</v>
      </c>
      <c r="FG679">
        <v>1955.10461538462</v>
      </c>
      <c r="FH679">
        <v>39.9</v>
      </c>
      <c r="FI679">
        <v>0</v>
      </c>
      <c r="FJ679">
        <v>1758489317.6</v>
      </c>
      <c r="FK679">
        <v>0</v>
      </c>
      <c r="FL679">
        <v>1019.112</v>
      </c>
      <c r="FM679">
        <v>-0.764615391659829</v>
      </c>
      <c r="FN679">
        <v>-14.1923077815202</v>
      </c>
      <c r="FO679">
        <v>21061.96</v>
      </c>
      <c r="FP679">
        <v>15</v>
      </c>
      <c r="FQ679">
        <v>0</v>
      </c>
      <c r="FR679" t="s">
        <v>441</v>
      </c>
      <c r="FS679">
        <v>1747249705.1</v>
      </c>
      <c r="FT679">
        <v>1747249711.1</v>
      </c>
      <c r="FU679">
        <v>0</v>
      </c>
      <c r="FV679">
        <v>0.871</v>
      </c>
      <c r="FW679">
        <v>0.066</v>
      </c>
      <c r="FX679">
        <v>5.486</v>
      </c>
      <c r="FY679">
        <v>0.145</v>
      </c>
      <c r="FZ679">
        <v>420</v>
      </c>
      <c r="GA679">
        <v>16</v>
      </c>
      <c r="GB679">
        <v>0.27</v>
      </c>
      <c r="GC679">
        <v>0.16</v>
      </c>
      <c r="GD679">
        <v>-43.0267</v>
      </c>
      <c r="GE679">
        <v>0.61560902255639</v>
      </c>
      <c r="GF679">
        <v>0.473592379583962</v>
      </c>
      <c r="GG679">
        <v>0</v>
      </c>
      <c r="GH679">
        <v>1019.11382352941</v>
      </c>
      <c r="GI679">
        <v>-0.00259740538181497</v>
      </c>
      <c r="GJ679">
        <v>0.214599691709142</v>
      </c>
      <c r="GK679">
        <v>-1</v>
      </c>
      <c r="GL679">
        <v>2.0600855</v>
      </c>
      <c r="GM679">
        <v>-0.212295789473686</v>
      </c>
      <c r="GN679">
        <v>0.0309692993906868</v>
      </c>
      <c r="GO679">
        <v>0</v>
      </c>
      <c r="GP679">
        <v>0</v>
      </c>
      <c r="GQ679">
        <v>2</v>
      </c>
      <c r="GR679" t="s">
        <v>467</v>
      </c>
      <c r="GS679">
        <v>3.12534</v>
      </c>
      <c r="GT679">
        <v>2.66175</v>
      </c>
      <c r="GU679">
        <v>0.195296</v>
      </c>
      <c r="GV679">
        <v>0.199424</v>
      </c>
      <c r="GW679">
        <v>0.0982476</v>
      </c>
      <c r="GX679">
        <v>0.0924489</v>
      </c>
      <c r="GY679">
        <v>20757.6</v>
      </c>
      <c r="GZ679">
        <v>19519.2</v>
      </c>
      <c r="HA679">
        <v>23069.4</v>
      </c>
      <c r="HB679">
        <v>23741.4</v>
      </c>
      <c r="HC679">
        <v>35469.8</v>
      </c>
      <c r="HD679">
        <v>35678.1</v>
      </c>
      <c r="HE679">
        <v>41599.1</v>
      </c>
      <c r="HF679">
        <v>42343.4</v>
      </c>
      <c r="HG679">
        <v>1.90135</v>
      </c>
      <c r="HH679">
        <v>1.7958</v>
      </c>
      <c r="HI679">
        <v>0.165023</v>
      </c>
      <c r="HJ679">
        <v>0</v>
      </c>
      <c r="HK679">
        <v>27.3747</v>
      </c>
      <c r="HL679">
        <v>999.9</v>
      </c>
      <c r="HM679">
        <v>48.541</v>
      </c>
      <c r="HN679">
        <v>30.545</v>
      </c>
      <c r="HO679">
        <v>23.7373</v>
      </c>
      <c r="HP679">
        <v>54.0814</v>
      </c>
      <c r="HQ679">
        <v>42.528</v>
      </c>
      <c r="HR679">
        <v>1</v>
      </c>
      <c r="HS679">
        <v>0.073656</v>
      </c>
      <c r="HT679">
        <v>1.97758</v>
      </c>
      <c r="HU679">
        <v>20.205</v>
      </c>
      <c r="HV679">
        <v>5.23316</v>
      </c>
      <c r="HW679">
        <v>11.992</v>
      </c>
      <c r="HX679">
        <v>4.9558</v>
      </c>
      <c r="HY679">
        <v>3.304</v>
      </c>
      <c r="HZ679">
        <v>999.9</v>
      </c>
      <c r="IA679">
        <v>9999</v>
      </c>
      <c r="IB679">
        <v>9999</v>
      </c>
      <c r="IC679">
        <v>9999</v>
      </c>
      <c r="ID679">
        <v>1.86855</v>
      </c>
      <c r="IE679">
        <v>1.86422</v>
      </c>
      <c r="IF679">
        <v>1.8718</v>
      </c>
      <c r="IG679">
        <v>1.86277</v>
      </c>
      <c r="IH679">
        <v>1.86217</v>
      </c>
      <c r="II679">
        <v>1.86859</v>
      </c>
      <c r="IJ679">
        <v>1.85873</v>
      </c>
      <c r="IK679">
        <v>1.86508</v>
      </c>
      <c r="IL679">
        <v>5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7.64</v>
      </c>
      <c r="IZ679">
        <v>0.3214</v>
      </c>
      <c r="JA679">
        <v>4.24591870636989</v>
      </c>
      <c r="JB679">
        <v>0.00406324532283829</v>
      </c>
      <c r="JC679">
        <v>-1.45373754250553e-06</v>
      </c>
      <c r="JD679">
        <v>2.45784242640463e-10</v>
      </c>
      <c r="JE679">
        <v>0.0444475935836347</v>
      </c>
      <c r="JF679">
        <v>0.00491888386651684</v>
      </c>
      <c r="JG679">
        <v>0.000226889049496401</v>
      </c>
      <c r="JH679">
        <v>4.01595507822366e-06</v>
      </c>
      <c r="JI679">
        <v>-0</v>
      </c>
      <c r="JJ679">
        <v>2035</v>
      </c>
      <c r="JK679">
        <v>2</v>
      </c>
      <c r="JL679">
        <v>30</v>
      </c>
      <c r="JM679">
        <v>187326.9</v>
      </c>
      <c r="JN679">
        <v>187326.8</v>
      </c>
      <c r="JO679">
        <v>2.65747</v>
      </c>
      <c r="JP679">
        <v>2.35474</v>
      </c>
      <c r="JQ679">
        <v>1.49902</v>
      </c>
      <c r="JR679">
        <v>2.32666</v>
      </c>
      <c r="JS679">
        <v>1.54419</v>
      </c>
      <c r="JT679">
        <v>2.25342</v>
      </c>
      <c r="JU679">
        <v>36.0816</v>
      </c>
      <c r="JV679">
        <v>24.105</v>
      </c>
      <c r="JW679">
        <v>18</v>
      </c>
      <c r="JX679">
        <v>546.036</v>
      </c>
      <c r="JY679">
        <v>422.06</v>
      </c>
      <c r="JZ679">
        <v>24.7669</v>
      </c>
      <c r="KA679">
        <v>28.4506</v>
      </c>
      <c r="KB679">
        <v>30.0003</v>
      </c>
      <c r="KC679">
        <v>28.2061</v>
      </c>
      <c r="KD679">
        <v>28.2156</v>
      </c>
      <c r="KE679">
        <v>53.2298</v>
      </c>
      <c r="KF679">
        <v>24.5295</v>
      </c>
      <c r="KG679">
        <v>51.6349</v>
      </c>
      <c r="KH679">
        <v>24.722</v>
      </c>
      <c r="KI679">
        <v>1389.16</v>
      </c>
      <c r="KJ679">
        <v>20.9475</v>
      </c>
      <c r="KK679">
        <v>93.2275</v>
      </c>
      <c r="KL679">
        <v>98.6794</v>
      </c>
    </row>
    <row r="680" spans="1:298">
      <c r="A680">
        <v>664</v>
      </c>
      <c r="B680">
        <v>1758489321.1</v>
      </c>
      <c r="C680">
        <v>19993</v>
      </c>
      <c r="D680" t="s">
        <v>1777</v>
      </c>
      <c r="E680" t="s">
        <v>1778</v>
      </c>
      <c r="F680">
        <v>5</v>
      </c>
      <c r="G680" t="s">
        <v>436</v>
      </c>
      <c r="H680" t="s">
        <v>1610</v>
      </c>
      <c r="I680" t="s">
        <v>438</v>
      </c>
      <c r="J680">
        <v>1758489312.94615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1403.7910861645</v>
      </c>
      <c r="AL680">
        <v>1370.34218181818</v>
      </c>
      <c r="AM680">
        <v>3.35667532467508</v>
      </c>
      <c r="AN680">
        <v>63.94</v>
      </c>
      <c r="AO680">
        <f>(AQ680 - AP680 + DZ680*1E3/(8.314*(EB680+273.15)) * AS680/DY680 * AR680) * DY680/(100*DM680) * 1000/(1000 - AQ680)</f>
        <v>0</v>
      </c>
      <c r="AP680">
        <v>21.0728164846205</v>
      </c>
      <c r="AQ680">
        <v>23.0811412587413</v>
      </c>
      <c r="AR680">
        <v>-0.000250340548885118</v>
      </c>
      <c r="AS680">
        <v>94.9993966536346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4.8</v>
      </c>
      <c r="DN680">
        <v>0.5</v>
      </c>
      <c r="DO680" t="s">
        <v>440</v>
      </c>
      <c r="DP680">
        <v>2</v>
      </c>
      <c r="DQ680" t="b">
        <v>1</v>
      </c>
      <c r="DR680">
        <v>1758489312.94615</v>
      </c>
      <c r="DS680">
        <v>1315.45384615385</v>
      </c>
      <c r="DT680">
        <v>1358.57846153846</v>
      </c>
      <c r="DU680">
        <v>23.0929538461538</v>
      </c>
      <c r="DV680">
        <v>21.0655615384615</v>
      </c>
      <c r="DW680">
        <v>1307.83230769231</v>
      </c>
      <c r="DX680">
        <v>22.7714307692308</v>
      </c>
      <c r="DY680">
        <v>500.012769230769</v>
      </c>
      <c r="DZ680">
        <v>89.8899461538462</v>
      </c>
      <c r="EA680">
        <v>0.0359063461538461</v>
      </c>
      <c r="EB680">
        <v>29.5664923076923</v>
      </c>
      <c r="EC680">
        <v>30.0572153846154</v>
      </c>
      <c r="ED680">
        <v>999.9</v>
      </c>
      <c r="EE680">
        <v>0</v>
      </c>
      <c r="EF680">
        <v>0</v>
      </c>
      <c r="EG680">
        <v>10006.1161538462</v>
      </c>
      <c r="EH680">
        <v>0</v>
      </c>
      <c r="EI680">
        <v>11.7404</v>
      </c>
      <c r="EJ680">
        <v>-43.1238923076923</v>
      </c>
      <c r="EK680">
        <v>1346.54923076923</v>
      </c>
      <c r="EL680">
        <v>1387.81307692308</v>
      </c>
      <c r="EM680">
        <v>2.02737615384615</v>
      </c>
      <c r="EN680">
        <v>1358.57846153846</v>
      </c>
      <c r="EO680">
        <v>21.0655615384615</v>
      </c>
      <c r="EP680">
        <v>2.07582461538462</v>
      </c>
      <c r="EQ680">
        <v>1.89358384615385</v>
      </c>
      <c r="ER680">
        <v>18.0348692307692</v>
      </c>
      <c r="ES680">
        <v>16.5814923076923</v>
      </c>
      <c r="ET680">
        <v>1999.99</v>
      </c>
      <c r="EU680">
        <v>0.980000076923077</v>
      </c>
      <c r="EV680">
        <v>0.0200002153846154</v>
      </c>
      <c r="EW680">
        <v>0</v>
      </c>
      <c r="EX680">
        <v>1019.04923076923</v>
      </c>
      <c r="EY680">
        <v>5.00016</v>
      </c>
      <c r="EZ680">
        <v>21061.0923076923</v>
      </c>
      <c r="FA680">
        <v>18234.1</v>
      </c>
      <c r="FB680">
        <v>49.312</v>
      </c>
      <c r="FC680">
        <v>49.7209230769231</v>
      </c>
      <c r="FD680">
        <v>49.687</v>
      </c>
      <c r="FE680">
        <v>49.312</v>
      </c>
      <c r="FF680">
        <v>51.0572307692308</v>
      </c>
      <c r="FG680">
        <v>1955.09</v>
      </c>
      <c r="FH680">
        <v>39.9</v>
      </c>
      <c r="FI680">
        <v>0</v>
      </c>
      <c r="FJ680">
        <v>1758489322.4</v>
      </c>
      <c r="FK680">
        <v>0</v>
      </c>
      <c r="FL680">
        <v>1019.0628</v>
      </c>
      <c r="FM680">
        <v>-0.86769229904636</v>
      </c>
      <c r="FN680">
        <v>-14.3769230390396</v>
      </c>
      <c r="FO680">
        <v>21061.048</v>
      </c>
      <c r="FP680">
        <v>15</v>
      </c>
      <c r="FQ680">
        <v>0</v>
      </c>
      <c r="FR680" t="s">
        <v>441</v>
      </c>
      <c r="FS680">
        <v>1747249705.1</v>
      </c>
      <c r="FT680">
        <v>1747249711.1</v>
      </c>
      <c r="FU680">
        <v>0</v>
      </c>
      <c r="FV680">
        <v>0.871</v>
      </c>
      <c r="FW680">
        <v>0.066</v>
      </c>
      <c r="FX680">
        <v>5.486</v>
      </c>
      <c r="FY680">
        <v>0.145</v>
      </c>
      <c r="FZ680">
        <v>420</v>
      </c>
      <c r="GA680">
        <v>16</v>
      </c>
      <c r="GB680">
        <v>0.27</v>
      </c>
      <c r="GC680">
        <v>0.16</v>
      </c>
      <c r="GD680">
        <v>-43.033485</v>
      </c>
      <c r="GE680">
        <v>0.627532330827058</v>
      </c>
      <c r="GF680">
        <v>0.471013438529093</v>
      </c>
      <c r="GG680">
        <v>0</v>
      </c>
      <c r="GH680">
        <v>1019.09323529412</v>
      </c>
      <c r="GI680">
        <v>-0.608556149782626</v>
      </c>
      <c r="GJ680">
        <v>0.224128647252046</v>
      </c>
      <c r="GK680">
        <v>-1</v>
      </c>
      <c r="GL680">
        <v>2.0388765</v>
      </c>
      <c r="GM680">
        <v>-0.172775187969925</v>
      </c>
      <c r="GN680">
        <v>0.0269490354697528</v>
      </c>
      <c r="GO680">
        <v>0</v>
      </c>
      <c r="GP680">
        <v>0</v>
      </c>
      <c r="GQ680">
        <v>2</v>
      </c>
      <c r="GR680" t="s">
        <v>467</v>
      </c>
      <c r="GS680">
        <v>3.12551</v>
      </c>
      <c r="GT680">
        <v>2.66109</v>
      </c>
      <c r="GU680">
        <v>0.196793</v>
      </c>
      <c r="GV680">
        <v>0.2009</v>
      </c>
      <c r="GW680">
        <v>0.0982287</v>
      </c>
      <c r="GX680">
        <v>0.0924229</v>
      </c>
      <c r="GY680">
        <v>20718.9</v>
      </c>
      <c r="GZ680">
        <v>19482.8</v>
      </c>
      <c r="HA680">
        <v>23069.4</v>
      </c>
      <c r="HB680">
        <v>23741</v>
      </c>
      <c r="HC680">
        <v>35470.9</v>
      </c>
      <c r="HD680">
        <v>35678.8</v>
      </c>
      <c r="HE680">
        <v>41599.3</v>
      </c>
      <c r="HF680">
        <v>42342.9</v>
      </c>
      <c r="HG680">
        <v>1.90167</v>
      </c>
      <c r="HH680">
        <v>1.79503</v>
      </c>
      <c r="HI680">
        <v>0.162933</v>
      </c>
      <c r="HJ680">
        <v>0</v>
      </c>
      <c r="HK680">
        <v>27.3682</v>
      </c>
      <c r="HL680">
        <v>999.9</v>
      </c>
      <c r="HM680">
        <v>48.639</v>
      </c>
      <c r="HN680">
        <v>30.545</v>
      </c>
      <c r="HO680">
        <v>23.7861</v>
      </c>
      <c r="HP680">
        <v>54.0614</v>
      </c>
      <c r="HQ680">
        <v>42.6923</v>
      </c>
      <c r="HR680">
        <v>1</v>
      </c>
      <c r="HS680">
        <v>0.074093</v>
      </c>
      <c r="HT680">
        <v>2.01067</v>
      </c>
      <c r="HU680">
        <v>20.2047</v>
      </c>
      <c r="HV680">
        <v>5.23316</v>
      </c>
      <c r="HW680">
        <v>11.992</v>
      </c>
      <c r="HX680">
        <v>4.9556</v>
      </c>
      <c r="HY680">
        <v>3.30393</v>
      </c>
      <c r="HZ680">
        <v>999.9</v>
      </c>
      <c r="IA680">
        <v>9999</v>
      </c>
      <c r="IB680">
        <v>9999</v>
      </c>
      <c r="IC680">
        <v>9999</v>
      </c>
      <c r="ID680">
        <v>1.86857</v>
      </c>
      <c r="IE680">
        <v>1.86422</v>
      </c>
      <c r="IF680">
        <v>1.8718</v>
      </c>
      <c r="IG680">
        <v>1.86279</v>
      </c>
      <c r="IH680">
        <v>1.86218</v>
      </c>
      <c r="II680">
        <v>1.86859</v>
      </c>
      <c r="IJ680">
        <v>1.85872</v>
      </c>
      <c r="IK680">
        <v>1.86508</v>
      </c>
      <c r="IL680">
        <v>5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7.66</v>
      </c>
      <c r="IZ680">
        <v>0.3212</v>
      </c>
      <c r="JA680">
        <v>4.24591870636989</v>
      </c>
      <c r="JB680">
        <v>0.00406324532283829</v>
      </c>
      <c r="JC680">
        <v>-1.45373754250553e-06</v>
      </c>
      <c r="JD680">
        <v>2.45784242640463e-10</v>
      </c>
      <c r="JE680">
        <v>0.0444475935836347</v>
      </c>
      <c r="JF680">
        <v>0.00491888386651684</v>
      </c>
      <c r="JG680">
        <v>0.000226889049496401</v>
      </c>
      <c r="JH680">
        <v>4.01595507822366e-06</v>
      </c>
      <c r="JI680">
        <v>-0</v>
      </c>
      <c r="JJ680">
        <v>2035</v>
      </c>
      <c r="JK680">
        <v>2</v>
      </c>
      <c r="JL680">
        <v>30</v>
      </c>
      <c r="JM680">
        <v>187326.9</v>
      </c>
      <c r="JN680">
        <v>187326.8</v>
      </c>
      <c r="JO680">
        <v>2.68188</v>
      </c>
      <c r="JP680">
        <v>2.33887</v>
      </c>
      <c r="JQ680">
        <v>1.4978</v>
      </c>
      <c r="JR680">
        <v>2.32666</v>
      </c>
      <c r="JS680">
        <v>1.54419</v>
      </c>
      <c r="JT680">
        <v>2.36938</v>
      </c>
      <c r="JU680">
        <v>36.0816</v>
      </c>
      <c r="JV680">
        <v>24.1138</v>
      </c>
      <c r="JW680">
        <v>18</v>
      </c>
      <c r="JX680">
        <v>546.283</v>
      </c>
      <c r="JY680">
        <v>421.635</v>
      </c>
      <c r="JZ680">
        <v>24.7095</v>
      </c>
      <c r="KA680">
        <v>28.4548</v>
      </c>
      <c r="KB680">
        <v>30.0004</v>
      </c>
      <c r="KC680">
        <v>28.2102</v>
      </c>
      <c r="KD680">
        <v>28.2192</v>
      </c>
      <c r="KE680">
        <v>53.8092</v>
      </c>
      <c r="KF680">
        <v>24.8007</v>
      </c>
      <c r="KG680">
        <v>52.0064</v>
      </c>
      <c r="KH680">
        <v>24.6776</v>
      </c>
      <c r="KI680">
        <v>1409.47</v>
      </c>
      <c r="KJ680">
        <v>20.9642</v>
      </c>
      <c r="KK680">
        <v>93.2277</v>
      </c>
      <c r="KL680">
        <v>98.678</v>
      </c>
    </row>
    <row r="681" spans="1:298">
      <c r="A681">
        <v>665</v>
      </c>
      <c r="B681">
        <v>1758489326.1</v>
      </c>
      <c r="C681">
        <v>19998</v>
      </c>
      <c r="D681" t="s">
        <v>1779</v>
      </c>
      <c r="E681" t="s">
        <v>1780</v>
      </c>
      <c r="F681">
        <v>5</v>
      </c>
      <c r="G681" t="s">
        <v>436</v>
      </c>
      <c r="H681" t="s">
        <v>1610</v>
      </c>
      <c r="I681" t="s">
        <v>438</v>
      </c>
      <c r="J681">
        <v>1758489317.94615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1420.90854864069</v>
      </c>
      <c r="AL681">
        <v>1387.42018181818</v>
      </c>
      <c r="AM681">
        <v>3.40915151515129</v>
      </c>
      <c r="AN681">
        <v>63.94</v>
      </c>
      <c r="AO681">
        <f>(AQ681 - AP681 + DZ681*1E3/(8.314*(EB681+273.15)) * AS681/DY681 * AR681) * DY681/(100*DM681) * 1000/(1000 - AQ681)</f>
        <v>0</v>
      </c>
      <c r="AP681">
        <v>21.0603768788412</v>
      </c>
      <c r="AQ681">
        <v>23.058927972028</v>
      </c>
      <c r="AR681">
        <v>-0.000303489983239787</v>
      </c>
      <c r="AS681">
        <v>94.9993966536346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4.8</v>
      </c>
      <c r="DN681">
        <v>0.5</v>
      </c>
      <c r="DO681" t="s">
        <v>440</v>
      </c>
      <c r="DP681">
        <v>2</v>
      </c>
      <c r="DQ681" t="b">
        <v>1</v>
      </c>
      <c r="DR681">
        <v>1758489317.94615</v>
      </c>
      <c r="DS681">
        <v>1331.83846153846</v>
      </c>
      <c r="DT681">
        <v>1374.86692307692</v>
      </c>
      <c r="DU681">
        <v>23.0843230769231</v>
      </c>
      <c r="DV681">
        <v>21.0618230769231</v>
      </c>
      <c r="DW681">
        <v>1324.19153846154</v>
      </c>
      <c r="DX681">
        <v>22.7629769230769</v>
      </c>
      <c r="DY681">
        <v>500.027307692308</v>
      </c>
      <c r="DZ681">
        <v>89.8897384615385</v>
      </c>
      <c r="EA681">
        <v>0.0359314615384615</v>
      </c>
      <c r="EB681">
        <v>29.5511384615385</v>
      </c>
      <c r="EC681">
        <v>30.0382230769231</v>
      </c>
      <c r="ED681">
        <v>999.9</v>
      </c>
      <c r="EE681">
        <v>0</v>
      </c>
      <c r="EF681">
        <v>0</v>
      </c>
      <c r="EG681">
        <v>9986.01153846154</v>
      </c>
      <c r="EH681">
        <v>0</v>
      </c>
      <c r="EI681">
        <v>11.7404</v>
      </c>
      <c r="EJ681">
        <v>-43.0293538461538</v>
      </c>
      <c r="EK681">
        <v>1363.30846153846</v>
      </c>
      <c r="EL681">
        <v>1404.44769230769</v>
      </c>
      <c r="EM681">
        <v>2.02248153846154</v>
      </c>
      <c r="EN681">
        <v>1374.86692307692</v>
      </c>
      <c r="EO681">
        <v>21.0618230769231</v>
      </c>
      <c r="EP681">
        <v>2.07504384615385</v>
      </c>
      <c r="EQ681">
        <v>1.89324307692308</v>
      </c>
      <c r="ER681">
        <v>18.0288846153846</v>
      </c>
      <c r="ES681">
        <v>16.5786538461538</v>
      </c>
      <c r="ET681">
        <v>1999.98153846154</v>
      </c>
      <c r="EU681">
        <v>0.980000076923077</v>
      </c>
      <c r="EV681">
        <v>0.0200002076923077</v>
      </c>
      <c r="EW681">
        <v>0</v>
      </c>
      <c r="EX681">
        <v>1019.00307692308</v>
      </c>
      <c r="EY681">
        <v>5.00016</v>
      </c>
      <c r="EZ681">
        <v>21059.8153846154</v>
      </c>
      <c r="FA681">
        <v>18234.0307692308</v>
      </c>
      <c r="FB681">
        <v>49.312</v>
      </c>
      <c r="FC681">
        <v>49.7354615384615</v>
      </c>
      <c r="FD681">
        <v>49.687</v>
      </c>
      <c r="FE681">
        <v>49.312</v>
      </c>
      <c r="FF681">
        <v>51.0572307692308</v>
      </c>
      <c r="FG681">
        <v>1955.08153846154</v>
      </c>
      <c r="FH681">
        <v>39.9</v>
      </c>
      <c r="FI681">
        <v>0</v>
      </c>
      <c r="FJ681">
        <v>1758489327.8</v>
      </c>
      <c r="FK681">
        <v>0</v>
      </c>
      <c r="FL681">
        <v>1018.97807692308</v>
      </c>
      <c r="FM681">
        <v>-1.59418802615177</v>
      </c>
      <c r="FN681">
        <v>-11.6820512727343</v>
      </c>
      <c r="FO681">
        <v>21059.7423076923</v>
      </c>
      <c r="FP681">
        <v>15</v>
      </c>
      <c r="FQ681">
        <v>0</v>
      </c>
      <c r="FR681" t="s">
        <v>441</v>
      </c>
      <c r="FS681">
        <v>1747249705.1</v>
      </c>
      <c r="FT681">
        <v>1747249711.1</v>
      </c>
      <c r="FU681">
        <v>0</v>
      </c>
      <c r="FV681">
        <v>0.871</v>
      </c>
      <c r="FW681">
        <v>0.066</v>
      </c>
      <c r="FX681">
        <v>5.486</v>
      </c>
      <c r="FY681">
        <v>0.145</v>
      </c>
      <c r="FZ681">
        <v>420</v>
      </c>
      <c r="GA681">
        <v>16</v>
      </c>
      <c r="GB681">
        <v>0.27</v>
      </c>
      <c r="GC681">
        <v>0.16</v>
      </c>
      <c r="GD681">
        <v>-43.15755</v>
      </c>
      <c r="GE681">
        <v>-0.0575999999999479</v>
      </c>
      <c r="GF681">
        <v>0.532841802508024</v>
      </c>
      <c r="GG681">
        <v>1</v>
      </c>
      <c r="GH681">
        <v>1019.01588235294</v>
      </c>
      <c r="GI681">
        <v>-0.914591290223584</v>
      </c>
      <c r="GJ681">
        <v>0.205213198277806</v>
      </c>
      <c r="GK681">
        <v>-1</v>
      </c>
      <c r="GL681">
        <v>2.022491</v>
      </c>
      <c r="GM681">
        <v>-0.110392781954888</v>
      </c>
      <c r="GN681">
        <v>0.0234377637371827</v>
      </c>
      <c r="GO681">
        <v>0</v>
      </c>
      <c r="GP681">
        <v>1</v>
      </c>
      <c r="GQ681">
        <v>2</v>
      </c>
      <c r="GR681" t="s">
        <v>448</v>
      </c>
      <c r="GS681">
        <v>3.12531</v>
      </c>
      <c r="GT681">
        <v>2.66175</v>
      </c>
      <c r="GU681">
        <v>0.198311</v>
      </c>
      <c r="GV681">
        <v>0.202529</v>
      </c>
      <c r="GW681">
        <v>0.0981497</v>
      </c>
      <c r="GX681">
        <v>0.0925124</v>
      </c>
      <c r="GY681">
        <v>20679.6</v>
      </c>
      <c r="GZ681">
        <v>19443.2</v>
      </c>
      <c r="HA681">
        <v>23069.2</v>
      </c>
      <c r="HB681">
        <v>23741.1</v>
      </c>
      <c r="HC681">
        <v>35473.5</v>
      </c>
      <c r="HD681">
        <v>35675.4</v>
      </c>
      <c r="HE681">
        <v>41598.6</v>
      </c>
      <c r="HF681">
        <v>42343</v>
      </c>
      <c r="HG681">
        <v>1.90093</v>
      </c>
      <c r="HH681">
        <v>1.7955</v>
      </c>
      <c r="HI681">
        <v>0.161003</v>
      </c>
      <c r="HJ681">
        <v>0</v>
      </c>
      <c r="HK681">
        <v>27.363</v>
      </c>
      <c r="HL681">
        <v>999.9</v>
      </c>
      <c r="HM681">
        <v>48.712</v>
      </c>
      <c r="HN681">
        <v>30.545</v>
      </c>
      <c r="HO681">
        <v>23.8219</v>
      </c>
      <c r="HP681">
        <v>54.1014</v>
      </c>
      <c r="HQ681">
        <v>42.6763</v>
      </c>
      <c r="HR681">
        <v>1</v>
      </c>
      <c r="HS681">
        <v>0.0741921</v>
      </c>
      <c r="HT681">
        <v>1.93394</v>
      </c>
      <c r="HU681">
        <v>20.2058</v>
      </c>
      <c r="HV681">
        <v>5.23346</v>
      </c>
      <c r="HW681">
        <v>11.992</v>
      </c>
      <c r="HX681">
        <v>4.9558</v>
      </c>
      <c r="HY681">
        <v>3.30398</v>
      </c>
      <c r="HZ681">
        <v>999.9</v>
      </c>
      <c r="IA681">
        <v>9999</v>
      </c>
      <c r="IB681">
        <v>9999</v>
      </c>
      <c r="IC681">
        <v>9999</v>
      </c>
      <c r="ID681">
        <v>1.86857</v>
      </c>
      <c r="IE681">
        <v>1.86422</v>
      </c>
      <c r="IF681">
        <v>1.87181</v>
      </c>
      <c r="IG681">
        <v>1.86275</v>
      </c>
      <c r="IH681">
        <v>1.86217</v>
      </c>
      <c r="II681">
        <v>1.86859</v>
      </c>
      <c r="IJ681">
        <v>1.85872</v>
      </c>
      <c r="IK681">
        <v>1.86508</v>
      </c>
      <c r="IL681">
        <v>5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7.69</v>
      </c>
      <c r="IZ681">
        <v>0.3207</v>
      </c>
      <c r="JA681">
        <v>4.24591870636989</v>
      </c>
      <c r="JB681">
        <v>0.00406324532283829</v>
      </c>
      <c r="JC681">
        <v>-1.45373754250553e-06</v>
      </c>
      <c r="JD681">
        <v>2.45784242640463e-10</v>
      </c>
      <c r="JE681">
        <v>0.0444475935836347</v>
      </c>
      <c r="JF681">
        <v>0.00491888386651684</v>
      </c>
      <c r="JG681">
        <v>0.000226889049496401</v>
      </c>
      <c r="JH681">
        <v>4.01595507822366e-06</v>
      </c>
      <c r="JI681">
        <v>-0</v>
      </c>
      <c r="JJ681">
        <v>2035</v>
      </c>
      <c r="JK681">
        <v>2</v>
      </c>
      <c r="JL681">
        <v>30</v>
      </c>
      <c r="JM681">
        <v>187327</v>
      </c>
      <c r="JN681">
        <v>187326.9</v>
      </c>
      <c r="JO681">
        <v>2.7124</v>
      </c>
      <c r="JP681">
        <v>2.33887</v>
      </c>
      <c r="JQ681">
        <v>1.4978</v>
      </c>
      <c r="JR681">
        <v>2.32666</v>
      </c>
      <c r="JS681">
        <v>1.54419</v>
      </c>
      <c r="JT681">
        <v>2.33154</v>
      </c>
      <c r="JU681">
        <v>36.105</v>
      </c>
      <c r="JV681">
        <v>24.1138</v>
      </c>
      <c r="JW681">
        <v>18</v>
      </c>
      <c r="JX681">
        <v>545.836</v>
      </c>
      <c r="JY681">
        <v>421.946</v>
      </c>
      <c r="JZ681">
        <v>24.6611</v>
      </c>
      <c r="KA681">
        <v>28.459</v>
      </c>
      <c r="KB681">
        <v>30.0003</v>
      </c>
      <c r="KC681">
        <v>28.215</v>
      </c>
      <c r="KD681">
        <v>28.224</v>
      </c>
      <c r="KE681">
        <v>54.3293</v>
      </c>
      <c r="KF681">
        <v>25.0748</v>
      </c>
      <c r="KG681">
        <v>52.0064</v>
      </c>
      <c r="KH681">
        <v>24.6683</v>
      </c>
      <c r="KI681">
        <v>1423.01</v>
      </c>
      <c r="KJ681">
        <v>20.9985</v>
      </c>
      <c r="KK681">
        <v>93.2264</v>
      </c>
      <c r="KL681">
        <v>98.6783</v>
      </c>
    </row>
    <row r="682" spans="1:298">
      <c r="A682">
        <v>666</v>
      </c>
      <c r="B682">
        <v>1758489331.1</v>
      </c>
      <c r="C682">
        <v>20003</v>
      </c>
      <c r="D682" t="s">
        <v>1781</v>
      </c>
      <c r="E682" t="s">
        <v>1782</v>
      </c>
      <c r="F682">
        <v>5</v>
      </c>
      <c r="G682" t="s">
        <v>436</v>
      </c>
      <c r="H682" t="s">
        <v>1610</v>
      </c>
      <c r="I682" t="s">
        <v>438</v>
      </c>
      <c r="J682">
        <v>1758489322.94615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1439.94039047619</v>
      </c>
      <c r="AL682">
        <v>1405.60884848485</v>
      </c>
      <c r="AM682">
        <v>3.65986580086566</v>
      </c>
      <c r="AN682">
        <v>63.94</v>
      </c>
      <c r="AO682">
        <f>(AQ682 - AP682 + DZ682*1E3/(8.314*(EB682+273.15)) * AS682/DY682 * AR682) * DY682/(100*DM682) * 1000/(1000 - AQ682)</f>
        <v>0</v>
      </c>
      <c r="AP682">
        <v>21.0917003941843</v>
      </c>
      <c r="AQ682">
        <v>23.0454090909091</v>
      </c>
      <c r="AR682">
        <v>-0.000282516060478733</v>
      </c>
      <c r="AS682">
        <v>94.9993966536346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4.8</v>
      </c>
      <c r="DN682">
        <v>0.5</v>
      </c>
      <c r="DO682" t="s">
        <v>440</v>
      </c>
      <c r="DP682">
        <v>2</v>
      </c>
      <c r="DQ682" t="b">
        <v>1</v>
      </c>
      <c r="DR682">
        <v>1758489322.94615</v>
      </c>
      <c r="DS682">
        <v>1348.50846153846</v>
      </c>
      <c r="DT682">
        <v>1392.14230769231</v>
      </c>
      <c r="DU682">
        <v>23.0680615384615</v>
      </c>
      <c r="DV682">
        <v>21.0773307692308</v>
      </c>
      <c r="DW682">
        <v>1340.83692307692</v>
      </c>
      <c r="DX682">
        <v>22.7470538461538</v>
      </c>
      <c r="DY682">
        <v>499.996384615385</v>
      </c>
      <c r="DZ682">
        <v>89.8889846153846</v>
      </c>
      <c r="EA682">
        <v>0.0359967769230769</v>
      </c>
      <c r="EB682">
        <v>29.5361923076923</v>
      </c>
      <c r="EC682">
        <v>30.0078538461538</v>
      </c>
      <c r="ED682">
        <v>999.9</v>
      </c>
      <c r="EE682">
        <v>0</v>
      </c>
      <c r="EF682">
        <v>0</v>
      </c>
      <c r="EG682">
        <v>9986.01153846154</v>
      </c>
      <c r="EH682">
        <v>0</v>
      </c>
      <c r="EI682">
        <v>11.7404</v>
      </c>
      <c r="EJ682">
        <v>-43.6345692307692</v>
      </c>
      <c r="EK682">
        <v>1380.34923076923</v>
      </c>
      <c r="EL682">
        <v>1422.11846153846</v>
      </c>
      <c r="EM682">
        <v>1.99071230769231</v>
      </c>
      <c r="EN682">
        <v>1392.14230769231</v>
      </c>
      <c r="EO682">
        <v>21.0773307692308</v>
      </c>
      <c r="EP682">
        <v>2.07356384615385</v>
      </c>
      <c r="EQ682">
        <v>1.89462</v>
      </c>
      <c r="ER682">
        <v>18.0175384615385</v>
      </c>
      <c r="ES682">
        <v>16.5901</v>
      </c>
      <c r="ET682">
        <v>1999.93461538462</v>
      </c>
      <c r="EU682">
        <v>0.979999615384615</v>
      </c>
      <c r="EV682">
        <v>0.0200006307692308</v>
      </c>
      <c r="EW682">
        <v>0</v>
      </c>
      <c r="EX682">
        <v>1018.92076923077</v>
      </c>
      <c r="EY682">
        <v>5.00016</v>
      </c>
      <c r="EZ682">
        <v>21058.0307692308</v>
      </c>
      <c r="FA682">
        <v>18233.6</v>
      </c>
      <c r="FB682">
        <v>49.312</v>
      </c>
      <c r="FC682">
        <v>49.75</v>
      </c>
      <c r="FD682">
        <v>49.687</v>
      </c>
      <c r="FE682">
        <v>49.312</v>
      </c>
      <c r="FF682">
        <v>51.0572307692308</v>
      </c>
      <c r="FG682">
        <v>1955.03461538462</v>
      </c>
      <c r="FH682">
        <v>39.9</v>
      </c>
      <c r="FI682">
        <v>0</v>
      </c>
      <c r="FJ682">
        <v>1758489332.6</v>
      </c>
      <c r="FK682">
        <v>0</v>
      </c>
      <c r="FL682">
        <v>1018.93923076923</v>
      </c>
      <c r="FM682">
        <v>-0.147692294881432</v>
      </c>
      <c r="FN682">
        <v>-10.7384613895297</v>
      </c>
      <c r="FO682">
        <v>21058.8038461538</v>
      </c>
      <c r="FP682">
        <v>15</v>
      </c>
      <c r="FQ682">
        <v>0</v>
      </c>
      <c r="FR682" t="s">
        <v>441</v>
      </c>
      <c r="FS682">
        <v>1747249705.1</v>
      </c>
      <c r="FT682">
        <v>1747249711.1</v>
      </c>
      <c r="FU682">
        <v>0</v>
      </c>
      <c r="FV682">
        <v>0.871</v>
      </c>
      <c r="FW682">
        <v>0.066</v>
      </c>
      <c r="FX682">
        <v>5.486</v>
      </c>
      <c r="FY682">
        <v>0.145</v>
      </c>
      <c r="FZ682">
        <v>420</v>
      </c>
      <c r="GA682">
        <v>16</v>
      </c>
      <c r="GB682">
        <v>0.27</v>
      </c>
      <c r="GC682">
        <v>0.16</v>
      </c>
      <c r="GD682">
        <v>-43.351365</v>
      </c>
      <c r="GE682">
        <v>-7.21036240601494</v>
      </c>
      <c r="GF682">
        <v>0.818374616098887</v>
      </c>
      <c r="GG682">
        <v>0</v>
      </c>
      <c r="GH682">
        <v>1018.99676470588</v>
      </c>
      <c r="GI682">
        <v>-0.780595869218874</v>
      </c>
      <c r="GJ682">
        <v>0.22283891027107</v>
      </c>
      <c r="GK682">
        <v>-1</v>
      </c>
      <c r="GL682">
        <v>2.009986</v>
      </c>
      <c r="GM682">
        <v>-0.324482706766919</v>
      </c>
      <c r="GN682">
        <v>0.0358924555303757</v>
      </c>
      <c r="GO682">
        <v>0</v>
      </c>
      <c r="GP682">
        <v>0</v>
      </c>
      <c r="GQ682">
        <v>2</v>
      </c>
      <c r="GR682" t="s">
        <v>467</v>
      </c>
      <c r="GS682">
        <v>3.1254</v>
      </c>
      <c r="GT682">
        <v>2.66156</v>
      </c>
      <c r="GU682">
        <v>0.199897</v>
      </c>
      <c r="GV682">
        <v>0.203936</v>
      </c>
      <c r="GW682">
        <v>0.0981144</v>
      </c>
      <c r="GX682">
        <v>0.092511</v>
      </c>
      <c r="GY682">
        <v>20638.1</v>
      </c>
      <c r="GZ682">
        <v>19408.5</v>
      </c>
      <c r="HA682">
        <v>23068.6</v>
      </c>
      <c r="HB682">
        <v>23740.7</v>
      </c>
      <c r="HC682">
        <v>35474.6</v>
      </c>
      <c r="HD682">
        <v>35674.9</v>
      </c>
      <c r="HE682">
        <v>41598.1</v>
      </c>
      <c r="HF682">
        <v>42342.2</v>
      </c>
      <c r="HG682">
        <v>1.90105</v>
      </c>
      <c r="HH682">
        <v>1.7955</v>
      </c>
      <c r="HI682">
        <v>0.159122</v>
      </c>
      <c r="HJ682">
        <v>0</v>
      </c>
      <c r="HK682">
        <v>27.3564</v>
      </c>
      <c r="HL682">
        <v>999.9</v>
      </c>
      <c r="HM682">
        <v>48.785</v>
      </c>
      <c r="HN682">
        <v>30.545</v>
      </c>
      <c r="HO682">
        <v>23.8585</v>
      </c>
      <c r="HP682">
        <v>54.2914</v>
      </c>
      <c r="HQ682">
        <v>42.6763</v>
      </c>
      <c r="HR682">
        <v>1</v>
      </c>
      <c r="HS682">
        <v>0.0741159</v>
      </c>
      <c r="HT682">
        <v>1.41483</v>
      </c>
      <c r="HU682">
        <v>20.2082</v>
      </c>
      <c r="HV682">
        <v>5.23286</v>
      </c>
      <c r="HW682">
        <v>11.992</v>
      </c>
      <c r="HX682">
        <v>4.9556</v>
      </c>
      <c r="HY682">
        <v>3.30387</v>
      </c>
      <c r="HZ682">
        <v>999.9</v>
      </c>
      <c r="IA682">
        <v>9999</v>
      </c>
      <c r="IB682">
        <v>9999</v>
      </c>
      <c r="IC682">
        <v>9999</v>
      </c>
      <c r="ID682">
        <v>1.86855</v>
      </c>
      <c r="IE682">
        <v>1.86425</v>
      </c>
      <c r="IF682">
        <v>1.87181</v>
      </c>
      <c r="IG682">
        <v>1.86279</v>
      </c>
      <c r="IH682">
        <v>1.86218</v>
      </c>
      <c r="II682">
        <v>1.86858</v>
      </c>
      <c r="IJ682">
        <v>1.85872</v>
      </c>
      <c r="IK682">
        <v>1.86508</v>
      </c>
      <c r="IL682">
        <v>5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7.71</v>
      </c>
      <c r="IZ682">
        <v>0.3205</v>
      </c>
      <c r="JA682">
        <v>4.24591870636989</v>
      </c>
      <c r="JB682">
        <v>0.00406324532283829</v>
      </c>
      <c r="JC682">
        <v>-1.45373754250553e-06</v>
      </c>
      <c r="JD682">
        <v>2.45784242640463e-10</v>
      </c>
      <c r="JE682">
        <v>0.0444475935836347</v>
      </c>
      <c r="JF682">
        <v>0.00491888386651684</v>
      </c>
      <c r="JG682">
        <v>0.000226889049496401</v>
      </c>
      <c r="JH682">
        <v>4.01595507822366e-06</v>
      </c>
      <c r="JI682">
        <v>-0</v>
      </c>
      <c r="JJ682">
        <v>2035</v>
      </c>
      <c r="JK682">
        <v>2</v>
      </c>
      <c r="JL682">
        <v>30</v>
      </c>
      <c r="JM682">
        <v>187327.1</v>
      </c>
      <c r="JN682">
        <v>187327</v>
      </c>
      <c r="JO682">
        <v>2.7356</v>
      </c>
      <c r="JP682">
        <v>2.35352</v>
      </c>
      <c r="JQ682">
        <v>1.49902</v>
      </c>
      <c r="JR682">
        <v>2.32666</v>
      </c>
      <c r="JS682">
        <v>1.54419</v>
      </c>
      <c r="JT682">
        <v>2.27051</v>
      </c>
      <c r="JU682">
        <v>36.0816</v>
      </c>
      <c r="JV682">
        <v>24.1138</v>
      </c>
      <c r="JW682">
        <v>18</v>
      </c>
      <c r="JX682">
        <v>545.95</v>
      </c>
      <c r="JY682">
        <v>421.975</v>
      </c>
      <c r="JZ682">
        <v>24.6474</v>
      </c>
      <c r="KA682">
        <v>28.4625</v>
      </c>
      <c r="KB682">
        <v>30.0002</v>
      </c>
      <c r="KC682">
        <v>28.2189</v>
      </c>
      <c r="KD682">
        <v>28.228</v>
      </c>
      <c r="KE682">
        <v>54.7779</v>
      </c>
      <c r="KF682">
        <v>25.0748</v>
      </c>
      <c r="KG682">
        <v>52.3831</v>
      </c>
      <c r="KH682">
        <v>25.1281</v>
      </c>
      <c r="KI682">
        <v>1443.48</v>
      </c>
      <c r="KJ682">
        <v>21.0287</v>
      </c>
      <c r="KK682">
        <v>93.2248</v>
      </c>
      <c r="KL682">
        <v>98.6765</v>
      </c>
    </row>
    <row r="683" spans="1:298">
      <c r="A683">
        <v>667</v>
      </c>
      <c r="B683">
        <v>1758489336.1</v>
      </c>
      <c r="C683">
        <v>20008</v>
      </c>
      <c r="D683" t="s">
        <v>1783</v>
      </c>
      <c r="E683" t="s">
        <v>1784</v>
      </c>
      <c r="F683">
        <v>5</v>
      </c>
      <c r="G683" t="s">
        <v>436</v>
      </c>
      <c r="H683" t="s">
        <v>1610</v>
      </c>
      <c r="I683" t="s">
        <v>438</v>
      </c>
      <c r="J683">
        <v>1758489327.94615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1455.626315671</v>
      </c>
      <c r="AL683">
        <v>1422.41557575758</v>
      </c>
      <c r="AM683">
        <v>3.31175757575733</v>
      </c>
      <c r="AN683">
        <v>63.94</v>
      </c>
      <c r="AO683">
        <f>(AQ683 - AP683 + DZ683*1E3/(8.314*(EB683+273.15)) * AS683/DY683 * AR683) * DY683/(100*DM683) * 1000/(1000 - AQ683)</f>
        <v>0</v>
      </c>
      <c r="AP683">
        <v>21.0983952682894</v>
      </c>
      <c r="AQ683">
        <v>23.0382146853147</v>
      </c>
      <c r="AR683">
        <v>-0.000124973819665653</v>
      </c>
      <c r="AS683">
        <v>94.9993966536346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4.8</v>
      </c>
      <c r="DN683">
        <v>0.5</v>
      </c>
      <c r="DO683" t="s">
        <v>440</v>
      </c>
      <c r="DP683">
        <v>2</v>
      </c>
      <c r="DQ683" t="b">
        <v>1</v>
      </c>
      <c r="DR683">
        <v>1758489327.94615</v>
      </c>
      <c r="DS683">
        <v>1365.48076923077</v>
      </c>
      <c r="DT683">
        <v>1408.94461538462</v>
      </c>
      <c r="DU683">
        <v>23.0538692307692</v>
      </c>
      <c r="DV683">
        <v>21.0884461538462</v>
      </c>
      <c r="DW683">
        <v>1357.78384615385</v>
      </c>
      <c r="DX683">
        <v>22.7331692307692</v>
      </c>
      <c r="DY683">
        <v>499.991692307692</v>
      </c>
      <c r="DZ683">
        <v>89.8879846153846</v>
      </c>
      <c r="EA683">
        <v>0.0361363</v>
      </c>
      <c r="EB683">
        <v>29.52</v>
      </c>
      <c r="EC683">
        <v>29.9728153846154</v>
      </c>
      <c r="ED683">
        <v>999.9</v>
      </c>
      <c r="EE683">
        <v>0</v>
      </c>
      <c r="EF683">
        <v>0</v>
      </c>
      <c r="EG683">
        <v>9977.88230769231</v>
      </c>
      <c r="EH683">
        <v>0</v>
      </c>
      <c r="EI683">
        <v>11.7404</v>
      </c>
      <c r="EJ683">
        <v>-43.4641615384615</v>
      </c>
      <c r="EK683">
        <v>1397.70307692308</v>
      </c>
      <c r="EL683">
        <v>1439.29923076923</v>
      </c>
      <c r="EM683">
        <v>1.96542076923077</v>
      </c>
      <c r="EN683">
        <v>1408.94461538462</v>
      </c>
      <c r="EO683">
        <v>21.0884461538462</v>
      </c>
      <c r="EP683">
        <v>2.07226538461538</v>
      </c>
      <c r="EQ683">
        <v>1.89559692307692</v>
      </c>
      <c r="ER683">
        <v>18.0075769230769</v>
      </c>
      <c r="ES683">
        <v>16.5982076923077</v>
      </c>
      <c r="ET683">
        <v>1999.97153846154</v>
      </c>
      <c r="EU683">
        <v>0.980000076923077</v>
      </c>
      <c r="EV683">
        <v>0.0200002</v>
      </c>
      <c r="EW683">
        <v>0</v>
      </c>
      <c r="EX683">
        <v>1018.9</v>
      </c>
      <c r="EY683">
        <v>5.00016</v>
      </c>
      <c r="EZ683">
        <v>21057.7076923077</v>
      </c>
      <c r="FA683">
        <v>18233.9461538462</v>
      </c>
      <c r="FB683">
        <v>49.312</v>
      </c>
      <c r="FC683">
        <v>49.75</v>
      </c>
      <c r="FD683">
        <v>49.687</v>
      </c>
      <c r="FE683">
        <v>49.312</v>
      </c>
      <c r="FF683">
        <v>51.0572307692308</v>
      </c>
      <c r="FG683">
        <v>1955.07153846154</v>
      </c>
      <c r="FH683">
        <v>39.9</v>
      </c>
      <c r="FI683">
        <v>0</v>
      </c>
      <c r="FJ683">
        <v>1758489337.4</v>
      </c>
      <c r="FK683">
        <v>0</v>
      </c>
      <c r="FL683">
        <v>1018.91115384615</v>
      </c>
      <c r="FM683">
        <v>-0.114529913127669</v>
      </c>
      <c r="FN683">
        <v>-10.6495726006585</v>
      </c>
      <c r="FO683">
        <v>21057.75</v>
      </c>
      <c r="FP683">
        <v>15</v>
      </c>
      <c r="FQ683">
        <v>0</v>
      </c>
      <c r="FR683" t="s">
        <v>441</v>
      </c>
      <c r="FS683">
        <v>1747249705.1</v>
      </c>
      <c r="FT683">
        <v>1747249711.1</v>
      </c>
      <c r="FU683">
        <v>0</v>
      </c>
      <c r="FV683">
        <v>0.871</v>
      </c>
      <c r="FW683">
        <v>0.066</v>
      </c>
      <c r="FX683">
        <v>5.486</v>
      </c>
      <c r="FY683">
        <v>0.145</v>
      </c>
      <c r="FZ683">
        <v>420</v>
      </c>
      <c r="GA683">
        <v>16</v>
      </c>
      <c r="GB683">
        <v>0.27</v>
      </c>
      <c r="GC683">
        <v>0.16</v>
      </c>
      <c r="GD683">
        <v>-43.42398</v>
      </c>
      <c r="GE683">
        <v>0.0737774436090078</v>
      </c>
      <c r="GF683">
        <v>0.838031932923799</v>
      </c>
      <c r="GG683">
        <v>1</v>
      </c>
      <c r="GH683">
        <v>1018.93235294118</v>
      </c>
      <c r="GI683">
        <v>-0.344079446114352</v>
      </c>
      <c r="GJ683">
        <v>0.208525055957163</v>
      </c>
      <c r="GK683">
        <v>-1</v>
      </c>
      <c r="GL683">
        <v>1.974814</v>
      </c>
      <c r="GM683">
        <v>-0.32455218045113</v>
      </c>
      <c r="GN683">
        <v>0.0346413271108369</v>
      </c>
      <c r="GO683">
        <v>0</v>
      </c>
      <c r="GP683">
        <v>1</v>
      </c>
      <c r="GQ683">
        <v>2</v>
      </c>
      <c r="GR683" t="s">
        <v>448</v>
      </c>
      <c r="GS683">
        <v>3.12536</v>
      </c>
      <c r="GT683">
        <v>2.66215</v>
      </c>
      <c r="GU683">
        <v>0.201344</v>
      </c>
      <c r="GV683">
        <v>0.205417</v>
      </c>
      <c r="GW683">
        <v>0.0981221</v>
      </c>
      <c r="GX683">
        <v>0.0926471</v>
      </c>
      <c r="GY683">
        <v>20600.6</v>
      </c>
      <c r="GZ683">
        <v>19372.4</v>
      </c>
      <c r="HA683">
        <v>23068.4</v>
      </c>
      <c r="HB683">
        <v>23740.7</v>
      </c>
      <c r="HC683">
        <v>35474.1</v>
      </c>
      <c r="HD683">
        <v>35669.8</v>
      </c>
      <c r="HE683">
        <v>41597.7</v>
      </c>
      <c r="HF683">
        <v>42342.4</v>
      </c>
      <c r="HG683">
        <v>1.9014</v>
      </c>
      <c r="HH683">
        <v>1.79538</v>
      </c>
      <c r="HI683">
        <v>0.158954</v>
      </c>
      <c r="HJ683">
        <v>0</v>
      </c>
      <c r="HK683">
        <v>27.3491</v>
      </c>
      <c r="HL683">
        <v>999.9</v>
      </c>
      <c r="HM683">
        <v>48.883</v>
      </c>
      <c r="HN683">
        <v>30.545</v>
      </c>
      <c r="HO683">
        <v>23.9053</v>
      </c>
      <c r="HP683">
        <v>54.3314</v>
      </c>
      <c r="HQ683">
        <v>42.7684</v>
      </c>
      <c r="HR683">
        <v>1</v>
      </c>
      <c r="HS683">
        <v>0.0719411</v>
      </c>
      <c r="HT683">
        <v>0.242219</v>
      </c>
      <c r="HU683">
        <v>20.2163</v>
      </c>
      <c r="HV683">
        <v>5.23256</v>
      </c>
      <c r="HW683">
        <v>11.992</v>
      </c>
      <c r="HX683">
        <v>4.95555</v>
      </c>
      <c r="HY683">
        <v>3.30387</v>
      </c>
      <c r="HZ683">
        <v>999.9</v>
      </c>
      <c r="IA683">
        <v>9999</v>
      </c>
      <c r="IB683">
        <v>9999</v>
      </c>
      <c r="IC683">
        <v>9999</v>
      </c>
      <c r="ID683">
        <v>1.86858</v>
      </c>
      <c r="IE683">
        <v>1.86426</v>
      </c>
      <c r="IF683">
        <v>1.8718</v>
      </c>
      <c r="IG683">
        <v>1.86277</v>
      </c>
      <c r="IH683">
        <v>1.86218</v>
      </c>
      <c r="II683">
        <v>1.86859</v>
      </c>
      <c r="IJ683">
        <v>1.85877</v>
      </c>
      <c r="IK683">
        <v>1.86508</v>
      </c>
      <c r="IL683">
        <v>5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7.74</v>
      </c>
      <c r="IZ683">
        <v>0.3205</v>
      </c>
      <c r="JA683">
        <v>4.24591870636989</v>
      </c>
      <c r="JB683">
        <v>0.00406324532283829</v>
      </c>
      <c r="JC683">
        <v>-1.45373754250553e-06</v>
      </c>
      <c r="JD683">
        <v>2.45784242640463e-10</v>
      </c>
      <c r="JE683">
        <v>0.0444475935836347</v>
      </c>
      <c r="JF683">
        <v>0.00491888386651684</v>
      </c>
      <c r="JG683">
        <v>0.000226889049496401</v>
      </c>
      <c r="JH683">
        <v>4.01595507822366e-06</v>
      </c>
      <c r="JI683">
        <v>-0</v>
      </c>
      <c r="JJ683">
        <v>2035</v>
      </c>
      <c r="JK683">
        <v>2</v>
      </c>
      <c r="JL683">
        <v>30</v>
      </c>
      <c r="JM683">
        <v>187327.2</v>
      </c>
      <c r="JN683">
        <v>187327.1</v>
      </c>
      <c r="JO683">
        <v>2.76489</v>
      </c>
      <c r="JP683">
        <v>2.34131</v>
      </c>
      <c r="JQ683">
        <v>1.4978</v>
      </c>
      <c r="JR683">
        <v>2.32666</v>
      </c>
      <c r="JS683">
        <v>1.54419</v>
      </c>
      <c r="JT683">
        <v>2.37305</v>
      </c>
      <c r="JU683">
        <v>36.105</v>
      </c>
      <c r="JV683">
        <v>24.1225</v>
      </c>
      <c r="JW683">
        <v>18</v>
      </c>
      <c r="JX683">
        <v>546.22</v>
      </c>
      <c r="JY683">
        <v>421.937</v>
      </c>
      <c r="JZ683">
        <v>25.018</v>
      </c>
      <c r="KA683">
        <v>28.4669</v>
      </c>
      <c r="KB683">
        <v>29.9986</v>
      </c>
      <c r="KC683">
        <v>28.2239</v>
      </c>
      <c r="KD683">
        <v>28.2328</v>
      </c>
      <c r="KE683">
        <v>55.3903</v>
      </c>
      <c r="KF683">
        <v>25.3991</v>
      </c>
      <c r="KG683">
        <v>52.3831</v>
      </c>
      <c r="KH683">
        <v>25.1703</v>
      </c>
      <c r="KI683">
        <v>1457.13</v>
      </c>
      <c r="KJ683">
        <v>20.9851</v>
      </c>
      <c r="KK683">
        <v>93.2241</v>
      </c>
      <c r="KL683">
        <v>98.6768</v>
      </c>
    </row>
    <row r="684" spans="1:298">
      <c r="A684">
        <v>668</v>
      </c>
      <c r="B684">
        <v>1758489341.1</v>
      </c>
      <c r="C684">
        <v>20013</v>
      </c>
      <c r="D684" t="s">
        <v>1785</v>
      </c>
      <c r="E684" t="s">
        <v>1786</v>
      </c>
      <c r="F684">
        <v>5</v>
      </c>
      <c r="G684" t="s">
        <v>436</v>
      </c>
      <c r="H684" t="s">
        <v>1610</v>
      </c>
      <c r="I684" t="s">
        <v>438</v>
      </c>
      <c r="J684">
        <v>1758489332.94615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1473.96119130736</v>
      </c>
      <c r="AL684">
        <v>1439.95836363636</v>
      </c>
      <c r="AM684">
        <v>3.56696969696972</v>
      </c>
      <c r="AN684">
        <v>63.94</v>
      </c>
      <c r="AO684">
        <f>(AQ684 - AP684 + DZ684*1E3/(8.314*(EB684+273.15)) * AS684/DY684 * AR684) * DY684/(100*DM684) * 1000/(1000 - AQ684)</f>
        <v>0</v>
      </c>
      <c r="AP684">
        <v>21.1359265562371</v>
      </c>
      <c r="AQ684">
        <v>23.0692244755245</v>
      </c>
      <c r="AR684">
        <v>0.000238442846594379</v>
      </c>
      <c r="AS684">
        <v>94.9993966536346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4.8</v>
      </c>
      <c r="DN684">
        <v>0.5</v>
      </c>
      <c r="DO684" t="s">
        <v>440</v>
      </c>
      <c r="DP684">
        <v>2</v>
      </c>
      <c r="DQ684" t="b">
        <v>1</v>
      </c>
      <c r="DR684">
        <v>1758489332.94615</v>
      </c>
      <c r="DS684">
        <v>1382.46846153846</v>
      </c>
      <c r="DT684">
        <v>1426.31692307692</v>
      </c>
      <c r="DU684">
        <v>23.0498307692308</v>
      </c>
      <c r="DV684">
        <v>21.1104384615385</v>
      </c>
      <c r="DW684">
        <v>1374.74538461538</v>
      </c>
      <c r="DX684">
        <v>22.7292076923077</v>
      </c>
      <c r="DY684">
        <v>499.975769230769</v>
      </c>
      <c r="DZ684">
        <v>89.8871</v>
      </c>
      <c r="EA684">
        <v>0.0360284384615385</v>
      </c>
      <c r="EB684">
        <v>29.5067923076923</v>
      </c>
      <c r="EC684">
        <v>29.9515615384615</v>
      </c>
      <c r="ED684">
        <v>999.9</v>
      </c>
      <c r="EE684">
        <v>0</v>
      </c>
      <c r="EF684">
        <v>0</v>
      </c>
      <c r="EG684">
        <v>10024.2246153846</v>
      </c>
      <c r="EH684">
        <v>0</v>
      </c>
      <c r="EI684">
        <v>11.7404</v>
      </c>
      <c r="EJ684">
        <v>-43.8487846153846</v>
      </c>
      <c r="EK684">
        <v>1415.08538461538</v>
      </c>
      <c r="EL684">
        <v>1457.07846153846</v>
      </c>
      <c r="EM684">
        <v>1.93938923076923</v>
      </c>
      <c r="EN684">
        <v>1426.31692307692</v>
      </c>
      <c r="EO684">
        <v>21.1104384615385</v>
      </c>
      <c r="EP684">
        <v>2.07188230769231</v>
      </c>
      <c r="EQ684">
        <v>1.89755538461538</v>
      </c>
      <c r="ER684">
        <v>18.0046307692308</v>
      </c>
      <c r="ES684">
        <v>16.6144615384615</v>
      </c>
      <c r="ET684">
        <v>1999.98692307692</v>
      </c>
      <c r="EU684">
        <v>0.980000307692308</v>
      </c>
      <c r="EV684">
        <v>0.0199999923076923</v>
      </c>
      <c r="EW684">
        <v>0</v>
      </c>
      <c r="EX684">
        <v>1018.78846153846</v>
      </c>
      <c r="EY684">
        <v>5.00016</v>
      </c>
      <c r="EZ684">
        <v>21055.8692307692</v>
      </c>
      <c r="FA684">
        <v>18234.0846153846</v>
      </c>
      <c r="FB684">
        <v>49.312</v>
      </c>
      <c r="FC684">
        <v>49.75</v>
      </c>
      <c r="FD684">
        <v>49.687</v>
      </c>
      <c r="FE684">
        <v>49.312</v>
      </c>
      <c r="FF684">
        <v>51.0572307692308</v>
      </c>
      <c r="FG684">
        <v>1955.08692307692</v>
      </c>
      <c r="FH684">
        <v>39.9</v>
      </c>
      <c r="FI684">
        <v>0</v>
      </c>
      <c r="FJ684">
        <v>1758489342.8</v>
      </c>
      <c r="FK684">
        <v>0</v>
      </c>
      <c r="FL684">
        <v>1018.8412</v>
      </c>
      <c r="FM684">
        <v>-2.05846153123979</v>
      </c>
      <c r="FN684">
        <v>-33.6615384843235</v>
      </c>
      <c r="FO684">
        <v>21055.612</v>
      </c>
      <c r="FP684">
        <v>15</v>
      </c>
      <c r="FQ684">
        <v>0</v>
      </c>
      <c r="FR684" t="s">
        <v>441</v>
      </c>
      <c r="FS684">
        <v>1747249705.1</v>
      </c>
      <c r="FT684">
        <v>1747249711.1</v>
      </c>
      <c r="FU684">
        <v>0</v>
      </c>
      <c r="FV684">
        <v>0.871</v>
      </c>
      <c r="FW684">
        <v>0.066</v>
      </c>
      <c r="FX684">
        <v>5.486</v>
      </c>
      <c r="FY684">
        <v>0.145</v>
      </c>
      <c r="FZ684">
        <v>420</v>
      </c>
      <c r="GA684">
        <v>16</v>
      </c>
      <c r="GB684">
        <v>0.27</v>
      </c>
      <c r="GC684">
        <v>0.16</v>
      </c>
      <c r="GD684">
        <v>-43.68717</v>
      </c>
      <c r="GE684">
        <v>-0.945690225563933</v>
      </c>
      <c r="GF684">
        <v>0.881984020320096</v>
      </c>
      <c r="GG684">
        <v>0</v>
      </c>
      <c r="GH684">
        <v>1018.87470588235</v>
      </c>
      <c r="GI684">
        <v>-0.877922074689357</v>
      </c>
      <c r="GJ684">
        <v>0.230450138719823</v>
      </c>
      <c r="GK684">
        <v>-1</v>
      </c>
      <c r="GL684">
        <v>1.9587905</v>
      </c>
      <c r="GM684">
        <v>-0.357371278195492</v>
      </c>
      <c r="GN684">
        <v>0.036851988613235</v>
      </c>
      <c r="GO684">
        <v>0</v>
      </c>
      <c r="GP684">
        <v>0</v>
      </c>
      <c r="GQ684">
        <v>2</v>
      </c>
      <c r="GR684" t="s">
        <v>467</v>
      </c>
      <c r="GS684">
        <v>3.12561</v>
      </c>
      <c r="GT684">
        <v>2.662</v>
      </c>
      <c r="GU684">
        <v>0.20287</v>
      </c>
      <c r="GV684">
        <v>0.20689</v>
      </c>
      <c r="GW684">
        <v>0.0981802</v>
      </c>
      <c r="GX684">
        <v>0.0925999</v>
      </c>
      <c r="GY684">
        <v>20561</v>
      </c>
      <c r="GZ684">
        <v>19336.9</v>
      </c>
      <c r="HA684">
        <v>23068.2</v>
      </c>
      <c r="HB684">
        <v>23741.2</v>
      </c>
      <c r="HC684">
        <v>35471.9</v>
      </c>
      <c r="HD684">
        <v>35672.2</v>
      </c>
      <c r="HE684">
        <v>41597.7</v>
      </c>
      <c r="HF684">
        <v>42342.8</v>
      </c>
      <c r="HG684">
        <v>1.9018</v>
      </c>
      <c r="HH684">
        <v>1.79508</v>
      </c>
      <c r="HI684">
        <v>0.161529</v>
      </c>
      <c r="HJ684">
        <v>0</v>
      </c>
      <c r="HK684">
        <v>27.3406</v>
      </c>
      <c r="HL684">
        <v>999.9</v>
      </c>
      <c r="HM684">
        <v>48.932</v>
      </c>
      <c r="HN684">
        <v>30.545</v>
      </c>
      <c r="HO684">
        <v>23.9284</v>
      </c>
      <c r="HP684">
        <v>54.2214</v>
      </c>
      <c r="HQ684">
        <v>42.5962</v>
      </c>
      <c r="HR684">
        <v>1</v>
      </c>
      <c r="HS684">
        <v>0.0725229</v>
      </c>
      <c r="HT684">
        <v>0.745011</v>
      </c>
      <c r="HU684">
        <v>20.2157</v>
      </c>
      <c r="HV684">
        <v>5.23301</v>
      </c>
      <c r="HW684">
        <v>11.992</v>
      </c>
      <c r="HX684">
        <v>4.95575</v>
      </c>
      <c r="HY684">
        <v>3.30385</v>
      </c>
      <c r="HZ684">
        <v>999.9</v>
      </c>
      <c r="IA684">
        <v>9999</v>
      </c>
      <c r="IB684">
        <v>9999</v>
      </c>
      <c r="IC684">
        <v>9999</v>
      </c>
      <c r="ID684">
        <v>1.86857</v>
      </c>
      <c r="IE684">
        <v>1.86425</v>
      </c>
      <c r="IF684">
        <v>1.8718</v>
      </c>
      <c r="IG684">
        <v>1.86275</v>
      </c>
      <c r="IH684">
        <v>1.86216</v>
      </c>
      <c r="II684">
        <v>1.86859</v>
      </c>
      <c r="IJ684">
        <v>1.85877</v>
      </c>
      <c r="IK684">
        <v>1.86509</v>
      </c>
      <c r="IL684">
        <v>5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7.76</v>
      </c>
      <c r="IZ684">
        <v>0.321</v>
      </c>
      <c r="JA684">
        <v>4.24591870636989</v>
      </c>
      <c r="JB684">
        <v>0.00406324532283829</v>
      </c>
      <c r="JC684">
        <v>-1.45373754250553e-06</v>
      </c>
      <c r="JD684">
        <v>2.45784242640463e-10</v>
      </c>
      <c r="JE684">
        <v>0.0444475935836347</v>
      </c>
      <c r="JF684">
        <v>0.00491888386651684</v>
      </c>
      <c r="JG684">
        <v>0.000226889049496401</v>
      </c>
      <c r="JH684">
        <v>4.01595507822366e-06</v>
      </c>
      <c r="JI684">
        <v>-0</v>
      </c>
      <c r="JJ684">
        <v>2035</v>
      </c>
      <c r="JK684">
        <v>2</v>
      </c>
      <c r="JL684">
        <v>30</v>
      </c>
      <c r="JM684">
        <v>187327.3</v>
      </c>
      <c r="JN684">
        <v>187327.2</v>
      </c>
      <c r="JO684">
        <v>2.79175</v>
      </c>
      <c r="JP684">
        <v>2.33398</v>
      </c>
      <c r="JQ684">
        <v>1.4978</v>
      </c>
      <c r="JR684">
        <v>2.32666</v>
      </c>
      <c r="JS684">
        <v>1.54419</v>
      </c>
      <c r="JT684">
        <v>2.34863</v>
      </c>
      <c r="JU684">
        <v>36.0816</v>
      </c>
      <c r="JV684">
        <v>24.1225</v>
      </c>
      <c r="JW684">
        <v>18</v>
      </c>
      <c r="JX684">
        <v>546.51</v>
      </c>
      <c r="JY684">
        <v>421.796</v>
      </c>
      <c r="JZ684">
        <v>25.198</v>
      </c>
      <c r="KA684">
        <v>28.4711</v>
      </c>
      <c r="KB684">
        <v>29.9999</v>
      </c>
      <c r="KC684">
        <v>28.2274</v>
      </c>
      <c r="KD684">
        <v>28.2375</v>
      </c>
      <c r="KE684">
        <v>55.861</v>
      </c>
      <c r="KF684">
        <v>25.6973</v>
      </c>
      <c r="KG684">
        <v>52.7582</v>
      </c>
      <c r="KH684">
        <v>25.2102</v>
      </c>
      <c r="KI684">
        <v>1477.46</v>
      </c>
      <c r="KJ684">
        <v>20.9755</v>
      </c>
      <c r="KK684">
        <v>93.2236</v>
      </c>
      <c r="KL684">
        <v>98.6782</v>
      </c>
    </row>
    <row r="685" spans="1:298">
      <c r="A685">
        <v>669</v>
      </c>
      <c r="B685">
        <v>1758489346.1</v>
      </c>
      <c r="C685">
        <v>20018</v>
      </c>
      <c r="D685" t="s">
        <v>1787</v>
      </c>
      <c r="E685" t="s">
        <v>1788</v>
      </c>
      <c r="F685">
        <v>5</v>
      </c>
      <c r="G685" t="s">
        <v>436</v>
      </c>
      <c r="H685" t="s">
        <v>1610</v>
      </c>
      <c r="I685" t="s">
        <v>438</v>
      </c>
      <c r="J685">
        <v>1758489337.94615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1490.87204235498</v>
      </c>
      <c r="AL685">
        <v>1457.01818181818</v>
      </c>
      <c r="AM685">
        <v>3.38962770562771</v>
      </c>
      <c r="AN685">
        <v>63.94</v>
      </c>
      <c r="AO685">
        <f>(AQ685 - AP685 + DZ685*1E3/(8.314*(EB685+273.15)) * AS685/DY685 * AR685) * DY685/(100*DM685) * 1000/(1000 - AQ685)</f>
        <v>0</v>
      </c>
      <c r="AP685">
        <v>21.1180228314951</v>
      </c>
      <c r="AQ685">
        <v>23.0538580419581</v>
      </c>
      <c r="AR685">
        <v>2.16686068656291e-06</v>
      </c>
      <c r="AS685">
        <v>94.9993966536346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4.8</v>
      </c>
      <c r="DN685">
        <v>0.5</v>
      </c>
      <c r="DO685" t="s">
        <v>440</v>
      </c>
      <c r="DP685">
        <v>2</v>
      </c>
      <c r="DQ685" t="b">
        <v>1</v>
      </c>
      <c r="DR685">
        <v>1758489337.94615</v>
      </c>
      <c r="DS685">
        <v>1399.41384615385</v>
      </c>
      <c r="DT685">
        <v>1442.92076923077</v>
      </c>
      <c r="DU685">
        <v>23.0522461538462</v>
      </c>
      <c r="DV685">
        <v>21.1185538461538</v>
      </c>
      <c r="DW685">
        <v>1391.66461538462</v>
      </c>
      <c r="DX685">
        <v>22.7315769230769</v>
      </c>
      <c r="DY685">
        <v>500.017153846154</v>
      </c>
      <c r="DZ685">
        <v>89.8860615384615</v>
      </c>
      <c r="EA685">
        <v>0.0358919846153846</v>
      </c>
      <c r="EB685">
        <v>29.4990538461538</v>
      </c>
      <c r="EC685">
        <v>29.9574923076923</v>
      </c>
      <c r="ED685">
        <v>999.9</v>
      </c>
      <c r="EE685">
        <v>0</v>
      </c>
      <c r="EF685">
        <v>0</v>
      </c>
      <c r="EG685">
        <v>10046.6707692308</v>
      </c>
      <c r="EH685">
        <v>0</v>
      </c>
      <c r="EI685">
        <v>11.7404</v>
      </c>
      <c r="EJ685">
        <v>-43.5084230769231</v>
      </c>
      <c r="EK685">
        <v>1432.43384615385</v>
      </c>
      <c r="EL685">
        <v>1474.05076923077</v>
      </c>
      <c r="EM685">
        <v>1.93369538461538</v>
      </c>
      <c r="EN685">
        <v>1442.92076923077</v>
      </c>
      <c r="EO685">
        <v>21.1185538461538</v>
      </c>
      <c r="EP685">
        <v>2.07207615384615</v>
      </c>
      <c r="EQ685">
        <v>1.89826307692308</v>
      </c>
      <c r="ER685">
        <v>18.0061153846154</v>
      </c>
      <c r="ES685">
        <v>16.6203307692308</v>
      </c>
      <c r="ET685">
        <v>1999.97538461538</v>
      </c>
      <c r="EU685">
        <v>0.980000384615385</v>
      </c>
      <c r="EV685">
        <v>0.02</v>
      </c>
      <c r="EW685">
        <v>0</v>
      </c>
      <c r="EX685">
        <v>1018.66230769231</v>
      </c>
      <c r="EY685">
        <v>5.00016</v>
      </c>
      <c r="EZ685">
        <v>21053.3</v>
      </c>
      <c r="FA685">
        <v>18233.9769230769</v>
      </c>
      <c r="FB685">
        <v>49.312</v>
      </c>
      <c r="FC685">
        <v>49.75</v>
      </c>
      <c r="FD685">
        <v>49.6918461538462</v>
      </c>
      <c r="FE685">
        <v>49.312</v>
      </c>
      <c r="FF685">
        <v>51.062</v>
      </c>
      <c r="FG685">
        <v>1955.07538461538</v>
      </c>
      <c r="FH685">
        <v>39.9</v>
      </c>
      <c r="FI685">
        <v>0</v>
      </c>
      <c r="FJ685">
        <v>1758489347.6</v>
      </c>
      <c r="FK685">
        <v>0</v>
      </c>
      <c r="FL685">
        <v>1018.6584</v>
      </c>
      <c r="FM685">
        <v>-2.44153846288918</v>
      </c>
      <c r="FN685">
        <v>-42.5692309097614</v>
      </c>
      <c r="FO685">
        <v>21052.96</v>
      </c>
      <c r="FP685">
        <v>15</v>
      </c>
      <c r="FQ685">
        <v>0</v>
      </c>
      <c r="FR685" t="s">
        <v>441</v>
      </c>
      <c r="FS685">
        <v>1747249705.1</v>
      </c>
      <c r="FT685">
        <v>1747249711.1</v>
      </c>
      <c r="FU685">
        <v>0</v>
      </c>
      <c r="FV685">
        <v>0.871</v>
      </c>
      <c r="FW685">
        <v>0.066</v>
      </c>
      <c r="FX685">
        <v>5.486</v>
      </c>
      <c r="FY685">
        <v>0.145</v>
      </c>
      <c r="FZ685">
        <v>420</v>
      </c>
      <c r="GA685">
        <v>16</v>
      </c>
      <c r="GB685">
        <v>0.27</v>
      </c>
      <c r="GC685">
        <v>0.16</v>
      </c>
      <c r="GD685">
        <v>-43.781415</v>
      </c>
      <c r="GE685">
        <v>1.69242857142857</v>
      </c>
      <c r="GF685">
        <v>0.839858441807308</v>
      </c>
      <c r="GG685">
        <v>0</v>
      </c>
      <c r="GH685">
        <v>1018.75676470588</v>
      </c>
      <c r="GI685">
        <v>-1.95278838495715</v>
      </c>
      <c r="GJ685">
        <v>0.295283717885762</v>
      </c>
      <c r="GK685">
        <v>-1</v>
      </c>
      <c r="GL685">
        <v>1.9387645</v>
      </c>
      <c r="GM685">
        <v>-0.0617553383458671</v>
      </c>
      <c r="GN685">
        <v>0.0157033803606103</v>
      </c>
      <c r="GO685">
        <v>1</v>
      </c>
      <c r="GP685">
        <v>1</v>
      </c>
      <c r="GQ685">
        <v>2</v>
      </c>
      <c r="GR685" t="s">
        <v>448</v>
      </c>
      <c r="GS685">
        <v>3.12562</v>
      </c>
      <c r="GT685">
        <v>2.66162</v>
      </c>
      <c r="GU685">
        <v>0.204348</v>
      </c>
      <c r="GV685">
        <v>0.208368</v>
      </c>
      <c r="GW685">
        <v>0.098136</v>
      </c>
      <c r="GX685">
        <v>0.0926148</v>
      </c>
      <c r="GY685">
        <v>20522.6</v>
      </c>
      <c r="GZ685">
        <v>19300.6</v>
      </c>
      <c r="HA685">
        <v>23067.9</v>
      </c>
      <c r="HB685">
        <v>23740.9</v>
      </c>
      <c r="HC685">
        <v>35473.4</v>
      </c>
      <c r="HD685">
        <v>35671.1</v>
      </c>
      <c r="HE685">
        <v>41597.2</v>
      </c>
      <c r="HF685">
        <v>42342.1</v>
      </c>
      <c r="HG685">
        <v>1.9014</v>
      </c>
      <c r="HH685">
        <v>1.79505</v>
      </c>
      <c r="HI685">
        <v>0.164554</v>
      </c>
      <c r="HJ685">
        <v>0</v>
      </c>
      <c r="HK685">
        <v>27.3306</v>
      </c>
      <c r="HL685">
        <v>999.9</v>
      </c>
      <c r="HM685">
        <v>49.005</v>
      </c>
      <c r="HN685">
        <v>30.565</v>
      </c>
      <c r="HO685">
        <v>23.9917</v>
      </c>
      <c r="HP685">
        <v>54.6214</v>
      </c>
      <c r="HQ685">
        <v>42.516</v>
      </c>
      <c r="HR685">
        <v>1</v>
      </c>
      <c r="HS685">
        <v>0.0730132</v>
      </c>
      <c r="HT685">
        <v>1.0519</v>
      </c>
      <c r="HU685">
        <v>20.2141</v>
      </c>
      <c r="HV685">
        <v>5.23346</v>
      </c>
      <c r="HW685">
        <v>11.992</v>
      </c>
      <c r="HX685">
        <v>4.95555</v>
      </c>
      <c r="HY685">
        <v>3.30385</v>
      </c>
      <c r="HZ685">
        <v>999.9</v>
      </c>
      <c r="IA685">
        <v>9999</v>
      </c>
      <c r="IB685">
        <v>9999</v>
      </c>
      <c r="IC685">
        <v>9999</v>
      </c>
      <c r="ID685">
        <v>1.86856</v>
      </c>
      <c r="IE685">
        <v>1.86425</v>
      </c>
      <c r="IF685">
        <v>1.87181</v>
      </c>
      <c r="IG685">
        <v>1.86276</v>
      </c>
      <c r="IH685">
        <v>1.86217</v>
      </c>
      <c r="II685">
        <v>1.86859</v>
      </c>
      <c r="IJ685">
        <v>1.85876</v>
      </c>
      <c r="IK685">
        <v>1.86508</v>
      </c>
      <c r="IL685">
        <v>5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7.79</v>
      </c>
      <c r="IZ685">
        <v>0.3206</v>
      </c>
      <c r="JA685">
        <v>4.24591870636989</v>
      </c>
      <c r="JB685">
        <v>0.00406324532283829</v>
      </c>
      <c r="JC685">
        <v>-1.45373754250553e-06</v>
      </c>
      <c r="JD685">
        <v>2.45784242640463e-10</v>
      </c>
      <c r="JE685">
        <v>0.0444475935836347</v>
      </c>
      <c r="JF685">
        <v>0.00491888386651684</v>
      </c>
      <c r="JG685">
        <v>0.000226889049496401</v>
      </c>
      <c r="JH685">
        <v>4.01595507822366e-06</v>
      </c>
      <c r="JI685">
        <v>-0</v>
      </c>
      <c r="JJ685">
        <v>2035</v>
      </c>
      <c r="JK685">
        <v>2</v>
      </c>
      <c r="JL685">
        <v>30</v>
      </c>
      <c r="JM685">
        <v>187327.4</v>
      </c>
      <c r="JN685">
        <v>187327.2</v>
      </c>
      <c r="JO685">
        <v>2.81982</v>
      </c>
      <c r="JP685">
        <v>2.34741</v>
      </c>
      <c r="JQ685">
        <v>1.49902</v>
      </c>
      <c r="JR685">
        <v>2.32666</v>
      </c>
      <c r="JS685">
        <v>1.54419</v>
      </c>
      <c r="JT685">
        <v>2.30347</v>
      </c>
      <c r="JU685">
        <v>36.105</v>
      </c>
      <c r="JV685">
        <v>24.1138</v>
      </c>
      <c r="JW685">
        <v>18</v>
      </c>
      <c r="JX685">
        <v>546.286</v>
      </c>
      <c r="JY685">
        <v>421.812</v>
      </c>
      <c r="JZ685">
        <v>25.2614</v>
      </c>
      <c r="KA685">
        <v>28.4749</v>
      </c>
      <c r="KB685">
        <v>30.0003</v>
      </c>
      <c r="KC685">
        <v>28.2317</v>
      </c>
      <c r="KD685">
        <v>28.2418</v>
      </c>
      <c r="KE685">
        <v>56.4246</v>
      </c>
      <c r="KF685">
        <v>26.0001</v>
      </c>
      <c r="KG685">
        <v>52.7582</v>
      </c>
      <c r="KH685">
        <v>25.217</v>
      </c>
      <c r="KI685">
        <v>1491.04</v>
      </c>
      <c r="KJ685">
        <v>20.9819</v>
      </c>
      <c r="KK685">
        <v>93.2226</v>
      </c>
      <c r="KL685">
        <v>98.6767</v>
      </c>
    </row>
    <row r="686" spans="1:298">
      <c r="A686">
        <v>670</v>
      </c>
      <c r="B686">
        <v>1758489351.1</v>
      </c>
      <c r="C686">
        <v>20023</v>
      </c>
      <c r="D686" t="s">
        <v>1789</v>
      </c>
      <c r="E686" t="s">
        <v>1790</v>
      </c>
      <c r="F686">
        <v>5</v>
      </c>
      <c r="G686" t="s">
        <v>436</v>
      </c>
      <c r="H686" t="s">
        <v>1610</v>
      </c>
      <c r="I686" t="s">
        <v>438</v>
      </c>
      <c r="J686">
        <v>1758489342.94615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1508.50468502165</v>
      </c>
      <c r="AL686">
        <v>1474.90533333333</v>
      </c>
      <c r="AM686">
        <v>3.57180952380934</v>
      </c>
      <c r="AN686">
        <v>63.94</v>
      </c>
      <c r="AO686">
        <f>(AQ686 - AP686 + DZ686*1E3/(8.314*(EB686+273.15)) * AS686/DY686 * AR686) * DY686/(100*DM686) * 1000/(1000 - AQ686)</f>
        <v>0</v>
      </c>
      <c r="AP686">
        <v>21.1131491132704</v>
      </c>
      <c r="AQ686">
        <v>23.032686013986</v>
      </c>
      <c r="AR686">
        <v>-0.000219766477751447</v>
      </c>
      <c r="AS686">
        <v>94.9993966536346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4.8</v>
      </c>
      <c r="DN686">
        <v>0.5</v>
      </c>
      <c r="DO686" t="s">
        <v>440</v>
      </c>
      <c r="DP686">
        <v>2</v>
      </c>
      <c r="DQ686" t="b">
        <v>1</v>
      </c>
      <c r="DR686">
        <v>1758489342.94615</v>
      </c>
      <c r="DS686">
        <v>1416.32230769231</v>
      </c>
      <c r="DT686">
        <v>1460.12615384615</v>
      </c>
      <c r="DU686">
        <v>23.0525923076923</v>
      </c>
      <c r="DV686">
        <v>21.1164615384615</v>
      </c>
      <c r="DW686">
        <v>1408.54923076923</v>
      </c>
      <c r="DX686">
        <v>22.7319</v>
      </c>
      <c r="DY686">
        <v>500.013</v>
      </c>
      <c r="DZ686">
        <v>89.8857230769231</v>
      </c>
      <c r="EA686">
        <v>0.0359797846153846</v>
      </c>
      <c r="EB686">
        <v>29.4995461538462</v>
      </c>
      <c r="EC686">
        <v>29.9797230769231</v>
      </c>
      <c r="ED686">
        <v>999.9</v>
      </c>
      <c r="EE686">
        <v>0</v>
      </c>
      <c r="EF686">
        <v>0</v>
      </c>
      <c r="EG686">
        <v>10042.7292307692</v>
      </c>
      <c r="EH686">
        <v>0</v>
      </c>
      <c r="EI686">
        <v>11.7404</v>
      </c>
      <c r="EJ686">
        <v>-43.8050307692308</v>
      </c>
      <c r="EK686">
        <v>1449.74230769231</v>
      </c>
      <c r="EL686">
        <v>1491.62384615385</v>
      </c>
      <c r="EM686">
        <v>1.93611615384615</v>
      </c>
      <c r="EN686">
        <v>1460.12615384615</v>
      </c>
      <c r="EO686">
        <v>21.1164615384615</v>
      </c>
      <c r="EP686">
        <v>2.07209846153846</v>
      </c>
      <c r="EQ686">
        <v>1.89806923076923</v>
      </c>
      <c r="ER686">
        <v>18.0062846153846</v>
      </c>
      <c r="ES686">
        <v>16.6187307692308</v>
      </c>
      <c r="ET686">
        <v>2000.00615384615</v>
      </c>
      <c r="EU686">
        <v>0.980000846153846</v>
      </c>
      <c r="EV686">
        <v>0.0199995769230769</v>
      </c>
      <c r="EW686">
        <v>0</v>
      </c>
      <c r="EX686">
        <v>1018.44846153846</v>
      </c>
      <c r="EY686">
        <v>5.00016</v>
      </c>
      <c r="EZ686">
        <v>21050.0307692308</v>
      </c>
      <c r="FA686">
        <v>18234.2538461538</v>
      </c>
      <c r="FB686">
        <v>49.312</v>
      </c>
      <c r="FC686">
        <v>49.75</v>
      </c>
      <c r="FD686">
        <v>49.6918461538462</v>
      </c>
      <c r="FE686">
        <v>49.312</v>
      </c>
      <c r="FF686">
        <v>51.062</v>
      </c>
      <c r="FG686">
        <v>1955.10615384615</v>
      </c>
      <c r="FH686">
        <v>39.9</v>
      </c>
      <c r="FI686">
        <v>0</v>
      </c>
      <c r="FJ686">
        <v>1758489352.4</v>
      </c>
      <c r="FK686">
        <v>0</v>
      </c>
      <c r="FL686">
        <v>1018.4216</v>
      </c>
      <c r="FM686">
        <v>-2.72538460338244</v>
      </c>
      <c r="FN686">
        <v>-38.4538461212644</v>
      </c>
      <c r="FO686">
        <v>21049.712</v>
      </c>
      <c r="FP686">
        <v>15</v>
      </c>
      <c r="FQ686">
        <v>0</v>
      </c>
      <c r="FR686" t="s">
        <v>441</v>
      </c>
      <c r="FS686">
        <v>1747249705.1</v>
      </c>
      <c r="FT686">
        <v>1747249711.1</v>
      </c>
      <c r="FU686">
        <v>0</v>
      </c>
      <c r="FV686">
        <v>0.871</v>
      </c>
      <c r="FW686">
        <v>0.066</v>
      </c>
      <c r="FX686">
        <v>5.486</v>
      </c>
      <c r="FY686">
        <v>0.145</v>
      </c>
      <c r="FZ686">
        <v>420</v>
      </c>
      <c r="GA686">
        <v>16</v>
      </c>
      <c r="GB686">
        <v>0.27</v>
      </c>
      <c r="GC686">
        <v>0.16</v>
      </c>
      <c r="GD686">
        <v>-43.5975238095238</v>
      </c>
      <c r="GE686">
        <v>-2.07045974025975</v>
      </c>
      <c r="GF686">
        <v>0.697572735176538</v>
      </c>
      <c r="GG686">
        <v>0</v>
      </c>
      <c r="GH686">
        <v>1018.56735294118</v>
      </c>
      <c r="GI686">
        <v>-2.6724216940712</v>
      </c>
      <c r="GJ686">
        <v>0.334191815504463</v>
      </c>
      <c r="GK686">
        <v>-1</v>
      </c>
      <c r="GL686">
        <v>1.93623857142857</v>
      </c>
      <c r="GM686">
        <v>0.0267303896103887</v>
      </c>
      <c r="GN686">
        <v>0.0136993567056873</v>
      </c>
      <c r="GO686">
        <v>1</v>
      </c>
      <c r="GP686">
        <v>1</v>
      </c>
      <c r="GQ686">
        <v>2</v>
      </c>
      <c r="GR686" t="s">
        <v>448</v>
      </c>
      <c r="GS686">
        <v>3.1254</v>
      </c>
      <c r="GT686">
        <v>2.66189</v>
      </c>
      <c r="GU686">
        <v>0.205845</v>
      </c>
      <c r="GV686">
        <v>0.209743</v>
      </c>
      <c r="GW686">
        <v>0.0980477</v>
      </c>
      <c r="GX686">
        <v>0.0924708</v>
      </c>
      <c r="GY686">
        <v>20483.9</v>
      </c>
      <c r="GZ686">
        <v>19267.1</v>
      </c>
      <c r="HA686">
        <v>23067.8</v>
      </c>
      <c r="HB686">
        <v>23740.9</v>
      </c>
      <c r="HC686">
        <v>35476.6</v>
      </c>
      <c r="HD686">
        <v>35676.8</v>
      </c>
      <c r="HE686">
        <v>41596.8</v>
      </c>
      <c r="HF686">
        <v>42342</v>
      </c>
      <c r="HG686">
        <v>1.9013</v>
      </c>
      <c r="HH686">
        <v>1.79525</v>
      </c>
      <c r="HI686">
        <v>0.164006</v>
      </c>
      <c r="HJ686">
        <v>0</v>
      </c>
      <c r="HK686">
        <v>27.3224</v>
      </c>
      <c r="HL686">
        <v>999.9</v>
      </c>
      <c r="HM686">
        <v>49.078</v>
      </c>
      <c r="HN686">
        <v>30.575</v>
      </c>
      <c r="HO686">
        <v>24.0426</v>
      </c>
      <c r="HP686">
        <v>53.8214</v>
      </c>
      <c r="HQ686">
        <v>42.7163</v>
      </c>
      <c r="HR686">
        <v>1</v>
      </c>
      <c r="HS686">
        <v>0.0738745</v>
      </c>
      <c r="HT686">
        <v>1.29321</v>
      </c>
      <c r="HU686">
        <v>20.2122</v>
      </c>
      <c r="HV686">
        <v>5.23301</v>
      </c>
      <c r="HW686">
        <v>11.992</v>
      </c>
      <c r="HX686">
        <v>4.95575</v>
      </c>
      <c r="HY686">
        <v>3.3039</v>
      </c>
      <c r="HZ686">
        <v>999.9</v>
      </c>
      <c r="IA686">
        <v>9999</v>
      </c>
      <c r="IB686">
        <v>9999</v>
      </c>
      <c r="IC686">
        <v>9999</v>
      </c>
      <c r="ID686">
        <v>1.86857</v>
      </c>
      <c r="IE686">
        <v>1.86426</v>
      </c>
      <c r="IF686">
        <v>1.87181</v>
      </c>
      <c r="IG686">
        <v>1.86279</v>
      </c>
      <c r="IH686">
        <v>1.86217</v>
      </c>
      <c r="II686">
        <v>1.86859</v>
      </c>
      <c r="IJ686">
        <v>1.85875</v>
      </c>
      <c r="IK686">
        <v>1.86508</v>
      </c>
      <c r="IL686">
        <v>5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7.81</v>
      </c>
      <c r="IZ686">
        <v>0.32</v>
      </c>
      <c r="JA686">
        <v>4.24591870636989</v>
      </c>
      <c r="JB686">
        <v>0.00406324532283829</v>
      </c>
      <c r="JC686">
        <v>-1.45373754250553e-06</v>
      </c>
      <c r="JD686">
        <v>2.45784242640463e-10</v>
      </c>
      <c r="JE686">
        <v>0.0444475935836347</v>
      </c>
      <c r="JF686">
        <v>0.00491888386651684</v>
      </c>
      <c r="JG686">
        <v>0.000226889049496401</v>
      </c>
      <c r="JH686">
        <v>4.01595507822366e-06</v>
      </c>
      <c r="JI686">
        <v>-0</v>
      </c>
      <c r="JJ686">
        <v>2035</v>
      </c>
      <c r="JK686">
        <v>2</v>
      </c>
      <c r="JL686">
        <v>30</v>
      </c>
      <c r="JM686">
        <v>187327.4</v>
      </c>
      <c r="JN686">
        <v>187327.3</v>
      </c>
      <c r="JO686">
        <v>2.84058</v>
      </c>
      <c r="JP686">
        <v>2.34009</v>
      </c>
      <c r="JQ686">
        <v>1.4978</v>
      </c>
      <c r="JR686">
        <v>2.32666</v>
      </c>
      <c r="JS686">
        <v>1.54419</v>
      </c>
      <c r="JT686">
        <v>2.37915</v>
      </c>
      <c r="JU686">
        <v>36.0816</v>
      </c>
      <c r="JV686">
        <v>24.1225</v>
      </c>
      <c r="JW686">
        <v>18</v>
      </c>
      <c r="JX686">
        <v>546.261</v>
      </c>
      <c r="JY686">
        <v>421.956</v>
      </c>
      <c r="JZ686">
        <v>25.2632</v>
      </c>
      <c r="KA686">
        <v>28.4791</v>
      </c>
      <c r="KB686">
        <v>30.0007</v>
      </c>
      <c r="KC686">
        <v>28.2364</v>
      </c>
      <c r="KD686">
        <v>28.2454</v>
      </c>
      <c r="KE686">
        <v>56.8763</v>
      </c>
      <c r="KF686">
        <v>26.2847</v>
      </c>
      <c r="KG686">
        <v>53.1336</v>
      </c>
      <c r="KH686">
        <v>25.1967</v>
      </c>
      <c r="KI686">
        <v>1504.78</v>
      </c>
      <c r="KJ686">
        <v>20.9861</v>
      </c>
      <c r="KK686">
        <v>93.2217</v>
      </c>
      <c r="KL686">
        <v>98.6766</v>
      </c>
    </row>
    <row r="687" spans="1:298">
      <c r="A687">
        <v>671</v>
      </c>
      <c r="B687">
        <v>1758489356.1</v>
      </c>
      <c r="C687">
        <v>20028</v>
      </c>
      <c r="D687" t="s">
        <v>1791</v>
      </c>
      <c r="E687" t="s">
        <v>1792</v>
      </c>
      <c r="F687">
        <v>5</v>
      </c>
      <c r="G687" t="s">
        <v>436</v>
      </c>
      <c r="H687" t="s">
        <v>1610</v>
      </c>
      <c r="I687" t="s">
        <v>438</v>
      </c>
      <c r="J687">
        <v>1758489347.94615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1524.34330860606</v>
      </c>
      <c r="AL687">
        <v>1491.37963636364</v>
      </c>
      <c r="AM687">
        <v>3.30283982683968</v>
      </c>
      <c r="AN687">
        <v>63.94</v>
      </c>
      <c r="AO687">
        <f>(AQ687 - AP687 + DZ687*1E3/(8.314*(EB687+273.15)) * AS687/DY687 * AR687) * DY687/(100*DM687) * 1000/(1000 - AQ687)</f>
        <v>0</v>
      </c>
      <c r="AP687">
        <v>21.0733582257775</v>
      </c>
      <c r="AQ687">
        <v>22.9861566433567</v>
      </c>
      <c r="AR687">
        <v>-0.00774020474062478</v>
      </c>
      <c r="AS687">
        <v>94.9993966536346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4.8</v>
      </c>
      <c r="DN687">
        <v>0.5</v>
      </c>
      <c r="DO687" t="s">
        <v>440</v>
      </c>
      <c r="DP687">
        <v>2</v>
      </c>
      <c r="DQ687" t="b">
        <v>1</v>
      </c>
      <c r="DR687">
        <v>1758489347.94615</v>
      </c>
      <c r="DS687">
        <v>1433.26461538462</v>
      </c>
      <c r="DT687">
        <v>1476.50461538462</v>
      </c>
      <c r="DU687">
        <v>23.0363615384615</v>
      </c>
      <c r="DV687">
        <v>21.0985923076923</v>
      </c>
      <c r="DW687">
        <v>1425.46923076923</v>
      </c>
      <c r="DX687">
        <v>22.7160153846154</v>
      </c>
      <c r="DY687">
        <v>500.016538461538</v>
      </c>
      <c r="DZ687">
        <v>89.8858846153846</v>
      </c>
      <c r="EA687">
        <v>0.0360424384615385</v>
      </c>
      <c r="EB687">
        <v>29.5031692307692</v>
      </c>
      <c r="EC687">
        <v>29.9952076923077</v>
      </c>
      <c r="ED687">
        <v>999.9</v>
      </c>
      <c r="EE687">
        <v>0</v>
      </c>
      <c r="EF687">
        <v>0</v>
      </c>
      <c r="EG687">
        <v>10020.5753846154</v>
      </c>
      <c r="EH687">
        <v>0</v>
      </c>
      <c r="EI687">
        <v>11.7404</v>
      </c>
      <c r="EJ687">
        <v>-43.2411307692308</v>
      </c>
      <c r="EK687">
        <v>1467.06</v>
      </c>
      <c r="EL687">
        <v>1508.32846153846</v>
      </c>
      <c r="EM687">
        <v>1.93775692307692</v>
      </c>
      <c r="EN687">
        <v>1476.50461538462</v>
      </c>
      <c r="EO687">
        <v>21.0985923076923</v>
      </c>
      <c r="EP687">
        <v>2.07064384615385</v>
      </c>
      <c r="EQ687">
        <v>1.89646769230769</v>
      </c>
      <c r="ER687">
        <v>17.9951230769231</v>
      </c>
      <c r="ES687">
        <v>16.6054384615385</v>
      </c>
      <c r="ET687">
        <v>1999.99230769231</v>
      </c>
      <c r="EU687">
        <v>0.980000846153846</v>
      </c>
      <c r="EV687">
        <v>0.0199995769230769</v>
      </c>
      <c r="EW687">
        <v>0</v>
      </c>
      <c r="EX687">
        <v>1018.21615384615</v>
      </c>
      <c r="EY687">
        <v>5.00016</v>
      </c>
      <c r="EZ687">
        <v>21046.4230769231</v>
      </c>
      <c r="FA687">
        <v>18234.1307692308</v>
      </c>
      <c r="FB687">
        <v>49.312</v>
      </c>
      <c r="FC687">
        <v>49.75</v>
      </c>
      <c r="FD687">
        <v>49.6966923076923</v>
      </c>
      <c r="FE687">
        <v>49.3168461538462</v>
      </c>
      <c r="FF687">
        <v>51.062</v>
      </c>
      <c r="FG687">
        <v>1955.09230769231</v>
      </c>
      <c r="FH687">
        <v>39.9</v>
      </c>
      <c r="FI687">
        <v>0</v>
      </c>
      <c r="FJ687">
        <v>1758489357.8</v>
      </c>
      <c r="FK687">
        <v>0</v>
      </c>
      <c r="FL687">
        <v>1018.17884615385</v>
      </c>
      <c r="FM687">
        <v>-2.34017094129417</v>
      </c>
      <c r="FN687">
        <v>-41.3504273229476</v>
      </c>
      <c r="FO687">
        <v>21046.1038461538</v>
      </c>
      <c r="FP687">
        <v>15</v>
      </c>
      <c r="FQ687">
        <v>0</v>
      </c>
      <c r="FR687" t="s">
        <v>441</v>
      </c>
      <c r="FS687">
        <v>1747249705.1</v>
      </c>
      <c r="FT687">
        <v>1747249711.1</v>
      </c>
      <c r="FU687">
        <v>0</v>
      </c>
      <c r="FV687">
        <v>0.871</v>
      </c>
      <c r="FW687">
        <v>0.066</v>
      </c>
      <c r="FX687">
        <v>5.486</v>
      </c>
      <c r="FY687">
        <v>0.145</v>
      </c>
      <c r="FZ687">
        <v>420</v>
      </c>
      <c r="GA687">
        <v>16</v>
      </c>
      <c r="GB687">
        <v>0.27</v>
      </c>
      <c r="GC687">
        <v>0.16</v>
      </c>
      <c r="GD687">
        <v>-43.54027</v>
      </c>
      <c r="GE687">
        <v>6.39105563909772</v>
      </c>
      <c r="GF687">
        <v>0.747869945979913</v>
      </c>
      <c r="GG687">
        <v>0</v>
      </c>
      <c r="GH687">
        <v>1018.36970588235</v>
      </c>
      <c r="GI687">
        <v>-2.93644002885359</v>
      </c>
      <c r="GJ687">
        <v>0.352607808245912</v>
      </c>
      <c r="GK687">
        <v>-1</v>
      </c>
      <c r="GL687">
        <v>1.9348875</v>
      </c>
      <c r="GM687">
        <v>0.0147793984962456</v>
      </c>
      <c r="GN687">
        <v>0.0121749701745015</v>
      </c>
      <c r="GO687">
        <v>1</v>
      </c>
      <c r="GP687">
        <v>1</v>
      </c>
      <c r="GQ687">
        <v>2</v>
      </c>
      <c r="GR687" t="s">
        <v>448</v>
      </c>
      <c r="GS687">
        <v>3.1254</v>
      </c>
      <c r="GT687">
        <v>2.66166</v>
      </c>
      <c r="GU687">
        <v>0.207247</v>
      </c>
      <c r="GV687">
        <v>0.210984</v>
      </c>
      <c r="GW687">
        <v>0.0979126</v>
      </c>
      <c r="GX687">
        <v>0.0924774</v>
      </c>
      <c r="GY687">
        <v>20447.4</v>
      </c>
      <c r="GZ687">
        <v>19236.5</v>
      </c>
      <c r="HA687">
        <v>23067.5</v>
      </c>
      <c r="HB687">
        <v>23740.5</v>
      </c>
      <c r="HC687">
        <v>35481.6</v>
      </c>
      <c r="HD687">
        <v>35676.5</v>
      </c>
      <c r="HE687">
        <v>41596.2</v>
      </c>
      <c r="HF687">
        <v>42341.9</v>
      </c>
      <c r="HG687">
        <v>1.90115</v>
      </c>
      <c r="HH687">
        <v>1.79543</v>
      </c>
      <c r="HI687">
        <v>0.164915</v>
      </c>
      <c r="HJ687">
        <v>0</v>
      </c>
      <c r="HK687">
        <v>27.3155</v>
      </c>
      <c r="HL687">
        <v>999.9</v>
      </c>
      <c r="HM687">
        <v>49.152</v>
      </c>
      <c r="HN687">
        <v>30.565</v>
      </c>
      <c r="HO687">
        <v>24.0644</v>
      </c>
      <c r="HP687">
        <v>53.9514</v>
      </c>
      <c r="HQ687">
        <v>42.6402</v>
      </c>
      <c r="HR687">
        <v>1</v>
      </c>
      <c r="HS687">
        <v>0.0747104</v>
      </c>
      <c r="HT687">
        <v>1.39711</v>
      </c>
      <c r="HU687">
        <v>20.2112</v>
      </c>
      <c r="HV687">
        <v>5.23316</v>
      </c>
      <c r="HW687">
        <v>11.992</v>
      </c>
      <c r="HX687">
        <v>4.9558</v>
      </c>
      <c r="HY687">
        <v>3.30395</v>
      </c>
      <c r="HZ687">
        <v>999.9</v>
      </c>
      <c r="IA687">
        <v>9999</v>
      </c>
      <c r="IB687">
        <v>9999</v>
      </c>
      <c r="IC687">
        <v>9999</v>
      </c>
      <c r="ID687">
        <v>1.86856</v>
      </c>
      <c r="IE687">
        <v>1.86423</v>
      </c>
      <c r="IF687">
        <v>1.8718</v>
      </c>
      <c r="IG687">
        <v>1.86275</v>
      </c>
      <c r="IH687">
        <v>1.86217</v>
      </c>
      <c r="II687">
        <v>1.86858</v>
      </c>
      <c r="IJ687">
        <v>1.85873</v>
      </c>
      <c r="IK687">
        <v>1.86508</v>
      </c>
      <c r="IL687">
        <v>5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7.84</v>
      </c>
      <c r="IZ687">
        <v>0.3191</v>
      </c>
      <c r="JA687">
        <v>4.24591870636989</v>
      </c>
      <c r="JB687">
        <v>0.00406324532283829</v>
      </c>
      <c r="JC687">
        <v>-1.45373754250553e-06</v>
      </c>
      <c r="JD687">
        <v>2.45784242640463e-10</v>
      </c>
      <c r="JE687">
        <v>0.0444475935836347</v>
      </c>
      <c r="JF687">
        <v>0.00491888386651684</v>
      </c>
      <c r="JG687">
        <v>0.000226889049496401</v>
      </c>
      <c r="JH687">
        <v>4.01595507822366e-06</v>
      </c>
      <c r="JI687">
        <v>-0</v>
      </c>
      <c r="JJ687">
        <v>2035</v>
      </c>
      <c r="JK687">
        <v>2</v>
      </c>
      <c r="JL687">
        <v>30</v>
      </c>
      <c r="JM687">
        <v>187327.5</v>
      </c>
      <c r="JN687">
        <v>187327.4</v>
      </c>
      <c r="JO687">
        <v>2.86621</v>
      </c>
      <c r="JP687">
        <v>2.33521</v>
      </c>
      <c r="JQ687">
        <v>1.4978</v>
      </c>
      <c r="JR687">
        <v>2.32666</v>
      </c>
      <c r="JS687">
        <v>1.54419</v>
      </c>
      <c r="JT687">
        <v>2.34985</v>
      </c>
      <c r="JU687">
        <v>36.105</v>
      </c>
      <c r="JV687">
        <v>24.1225</v>
      </c>
      <c r="JW687">
        <v>18</v>
      </c>
      <c r="JX687">
        <v>546.199</v>
      </c>
      <c r="JY687">
        <v>422.088</v>
      </c>
      <c r="JZ687">
        <v>25.2284</v>
      </c>
      <c r="KA687">
        <v>28.4834</v>
      </c>
      <c r="KB687">
        <v>30.0008</v>
      </c>
      <c r="KC687">
        <v>28.2406</v>
      </c>
      <c r="KD687">
        <v>28.2496</v>
      </c>
      <c r="KE687">
        <v>57.3965</v>
      </c>
      <c r="KF687">
        <v>26.2847</v>
      </c>
      <c r="KG687">
        <v>53.1336</v>
      </c>
      <c r="KH687">
        <v>25.2167</v>
      </c>
      <c r="KI687">
        <v>1525.24</v>
      </c>
      <c r="KJ687">
        <v>20.9962</v>
      </c>
      <c r="KK687">
        <v>93.2204</v>
      </c>
      <c r="KL687">
        <v>98.6758</v>
      </c>
    </row>
    <row r="688" spans="1:298">
      <c r="A688">
        <v>672</v>
      </c>
      <c r="B688">
        <v>1758489361.1</v>
      </c>
      <c r="C688">
        <v>20033</v>
      </c>
      <c r="D688" t="s">
        <v>1793</v>
      </c>
      <c r="E688" t="s">
        <v>1794</v>
      </c>
      <c r="F688">
        <v>5</v>
      </c>
      <c r="G688" t="s">
        <v>436</v>
      </c>
      <c r="H688" t="s">
        <v>1610</v>
      </c>
      <c r="I688" t="s">
        <v>438</v>
      </c>
      <c r="J688">
        <v>1758489352.94615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1540.36540422511</v>
      </c>
      <c r="AL688">
        <v>1507.47272727273</v>
      </c>
      <c r="AM688">
        <v>3.21846320346313</v>
      </c>
      <c r="AN688">
        <v>63.94</v>
      </c>
      <c r="AO688">
        <f>(AQ688 - AP688 + DZ688*1E3/(8.314*(EB688+273.15)) * AS688/DY688 * AR688) * DY688/(100*DM688) * 1000/(1000 - AQ688)</f>
        <v>0</v>
      </c>
      <c r="AP688">
        <v>21.0826006033067</v>
      </c>
      <c r="AQ688">
        <v>22.9488167832168</v>
      </c>
      <c r="AR688">
        <v>-0.00811727450392869</v>
      </c>
      <c r="AS688">
        <v>94.9993966536346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4.8</v>
      </c>
      <c r="DN688">
        <v>0.5</v>
      </c>
      <c r="DO688" t="s">
        <v>440</v>
      </c>
      <c r="DP688">
        <v>2</v>
      </c>
      <c r="DQ688" t="b">
        <v>1</v>
      </c>
      <c r="DR688">
        <v>1758489352.94615</v>
      </c>
      <c r="DS688">
        <v>1449.82692307692</v>
      </c>
      <c r="DT688">
        <v>1492.87076923077</v>
      </c>
      <c r="DU688">
        <v>23.0047153846154</v>
      </c>
      <c r="DV688">
        <v>21.089</v>
      </c>
      <c r="DW688">
        <v>1442.00923076923</v>
      </c>
      <c r="DX688">
        <v>22.6850384615385</v>
      </c>
      <c r="DY688">
        <v>500.000076923077</v>
      </c>
      <c r="DZ688">
        <v>89.8862153846154</v>
      </c>
      <c r="EA688">
        <v>0.0361208769230769</v>
      </c>
      <c r="EB688">
        <v>29.5053923076923</v>
      </c>
      <c r="EC688">
        <v>30.0062538461538</v>
      </c>
      <c r="ED688">
        <v>999.9</v>
      </c>
      <c r="EE688">
        <v>0</v>
      </c>
      <c r="EF688">
        <v>0</v>
      </c>
      <c r="EG688">
        <v>9998.65846153846</v>
      </c>
      <c r="EH688">
        <v>0</v>
      </c>
      <c r="EI688">
        <v>11.7404</v>
      </c>
      <c r="EJ688">
        <v>-43.0443461538462</v>
      </c>
      <c r="EK688">
        <v>1483.96461538462</v>
      </c>
      <c r="EL688">
        <v>1525.03307692308</v>
      </c>
      <c r="EM688">
        <v>1.91571230769231</v>
      </c>
      <c r="EN688">
        <v>1492.87076923077</v>
      </c>
      <c r="EO688">
        <v>21.089</v>
      </c>
      <c r="EP688">
        <v>2.06780769230769</v>
      </c>
      <c r="EQ688">
        <v>1.89561076923077</v>
      </c>
      <c r="ER688">
        <v>17.9733230769231</v>
      </c>
      <c r="ES688">
        <v>16.5983384615385</v>
      </c>
      <c r="ET688">
        <v>1999.98769230769</v>
      </c>
      <c r="EU688">
        <v>0.980000846153846</v>
      </c>
      <c r="EV688">
        <v>0.0199995769230769</v>
      </c>
      <c r="EW688">
        <v>0</v>
      </c>
      <c r="EX688">
        <v>1018.03769230769</v>
      </c>
      <c r="EY688">
        <v>5.00016</v>
      </c>
      <c r="EZ688">
        <v>21042.3769230769</v>
      </c>
      <c r="FA688">
        <v>18234.0769230769</v>
      </c>
      <c r="FB688">
        <v>49.312</v>
      </c>
      <c r="FC688">
        <v>49.75</v>
      </c>
      <c r="FD688">
        <v>49.6966923076923</v>
      </c>
      <c r="FE688">
        <v>49.3216923076923</v>
      </c>
      <c r="FF688">
        <v>51.062</v>
      </c>
      <c r="FG688">
        <v>1955.08769230769</v>
      </c>
      <c r="FH688">
        <v>39.9</v>
      </c>
      <c r="FI688">
        <v>0</v>
      </c>
      <c r="FJ688">
        <v>1758489362.6</v>
      </c>
      <c r="FK688">
        <v>0</v>
      </c>
      <c r="FL688">
        <v>1017.98846153846</v>
      </c>
      <c r="FM688">
        <v>-2.40820512376691</v>
      </c>
      <c r="FN688">
        <v>-45.9145298986221</v>
      </c>
      <c r="FO688">
        <v>21042.6615384615</v>
      </c>
      <c r="FP688">
        <v>15</v>
      </c>
      <c r="FQ688">
        <v>0</v>
      </c>
      <c r="FR688" t="s">
        <v>441</v>
      </c>
      <c r="FS688">
        <v>1747249705.1</v>
      </c>
      <c r="FT688">
        <v>1747249711.1</v>
      </c>
      <c r="FU688">
        <v>0</v>
      </c>
      <c r="FV688">
        <v>0.871</v>
      </c>
      <c r="FW688">
        <v>0.066</v>
      </c>
      <c r="FX688">
        <v>5.486</v>
      </c>
      <c r="FY688">
        <v>0.145</v>
      </c>
      <c r="FZ688">
        <v>420</v>
      </c>
      <c r="GA688">
        <v>16</v>
      </c>
      <c r="GB688">
        <v>0.27</v>
      </c>
      <c r="GC688">
        <v>0.16</v>
      </c>
      <c r="GD688">
        <v>-43.12983</v>
      </c>
      <c r="GE688">
        <v>6.30352781954884</v>
      </c>
      <c r="GF688">
        <v>0.799939989686725</v>
      </c>
      <c r="GG688">
        <v>0</v>
      </c>
      <c r="GH688">
        <v>1018.18970588235</v>
      </c>
      <c r="GI688">
        <v>-2.58624904471257</v>
      </c>
      <c r="GJ688">
        <v>0.310876231226949</v>
      </c>
      <c r="GK688">
        <v>-1</v>
      </c>
      <c r="GL688">
        <v>1.9269595</v>
      </c>
      <c r="GM688">
        <v>-0.203549323308268</v>
      </c>
      <c r="GN688">
        <v>0.0251105136297528</v>
      </c>
      <c r="GO688">
        <v>0</v>
      </c>
      <c r="GP688">
        <v>0</v>
      </c>
      <c r="GQ688">
        <v>2</v>
      </c>
      <c r="GR688" t="s">
        <v>467</v>
      </c>
      <c r="GS688">
        <v>3.12543</v>
      </c>
      <c r="GT688">
        <v>2.66153</v>
      </c>
      <c r="GU688">
        <v>0.208638</v>
      </c>
      <c r="GV688">
        <v>0.212557</v>
      </c>
      <c r="GW688">
        <v>0.0978119</v>
      </c>
      <c r="GX688">
        <v>0.0925097</v>
      </c>
      <c r="GY688">
        <v>20411.4</v>
      </c>
      <c r="GZ688">
        <v>19198</v>
      </c>
      <c r="HA688">
        <v>23067.4</v>
      </c>
      <c r="HB688">
        <v>23740.4</v>
      </c>
      <c r="HC688">
        <v>35485.1</v>
      </c>
      <c r="HD688">
        <v>35675.2</v>
      </c>
      <c r="HE688">
        <v>41595.5</v>
      </c>
      <c r="HF688">
        <v>42341.8</v>
      </c>
      <c r="HG688">
        <v>1.90108</v>
      </c>
      <c r="HH688">
        <v>1.7954</v>
      </c>
      <c r="HI688">
        <v>0.165135</v>
      </c>
      <c r="HJ688">
        <v>0</v>
      </c>
      <c r="HK688">
        <v>27.3079</v>
      </c>
      <c r="HL688">
        <v>999.9</v>
      </c>
      <c r="HM688">
        <v>49.2</v>
      </c>
      <c r="HN688">
        <v>30.565</v>
      </c>
      <c r="HO688">
        <v>24.0875</v>
      </c>
      <c r="HP688">
        <v>54.8614</v>
      </c>
      <c r="HQ688">
        <v>42.5481</v>
      </c>
      <c r="HR688">
        <v>1</v>
      </c>
      <c r="HS688">
        <v>0.074779</v>
      </c>
      <c r="HT688">
        <v>1.33094</v>
      </c>
      <c r="HU688">
        <v>20.2117</v>
      </c>
      <c r="HV688">
        <v>5.23361</v>
      </c>
      <c r="HW688">
        <v>11.992</v>
      </c>
      <c r="HX688">
        <v>4.9557</v>
      </c>
      <c r="HY688">
        <v>3.30393</v>
      </c>
      <c r="HZ688">
        <v>999.9</v>
      </c>
      <c r="IA688">
        <v>9999</v>
      </c>
      <c r="IB688">
        <v>9999</v>
      </c>
      <c r="IC688">
        <v>9999</v>
      </c>
      <c r="ID688">
        <v>1.86857</v>
      </c>
      <c r="IE688">
        <v>1.86423</v>
      </c>
      <c r="IF688">
        <v>1.87181</v>
      </c>
      <c r="IG688">
        <v>1.86277</v>
      </c>
      <c r="IH688">
        <v>1.86218</v>
      </c>
      <c r="II688">
        <v>1.86859</v>
      </c>
      <c r="IJ688">
        <v>1.85876</v>
      </c>
      <c r="IK688">
        <v>1.86508</v>
      </c>
      <c r="IL688">
        <v>5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7.86</v>
      </c>
      <c r="IZ688">
        <v>0.3185</v>
      </c>
      <c r="JA688">
        <v>4.24591870636989</v>
      </c>
      <c r="JB688">
        <v>0.00406324532283829</v>
      </c>
      <c r="JC688">
        <v>-1.45373754250553e-06</v>
      </c>
      <c r="JD688">
        <v>2.45784242640463e-10</v>
      </c>
      <c r="JE688">
        <v>0.0444475935836347</v>
      </c>
      <c r="JF688">
        <v>0.00491888386651684</v>
      </c>
      <c r="JG688">
        <v>0.000226889049496401</v>
      </c>
      <c r="JH688">
        <v>4.01595507822366e-06</v>
      </c>
      <c r="JI688">
        <v>-0</v>
      </c>
      <c r="JJ688">
        <v>2035</v>
      </c>
      <c r="JK688">
        <v>2</v>
      </c>
      <c r="JL688">
        <v>30</v>
      </c>
      <c r="JM688">
        <v>187327.6</v>
      </c>
      <c r="JN688">
        <v>187327.5</v>
      </c>
      <c r="JO688">
        <v>2.89307</v>
      </c>
      <c r="JP688">
        <v>2.34497</v>
      </c>
      <c r="JQ688">
        <v>1.49902</v>
      </c>
      <c r="JR688">
        <v>2.32666</v>
      </c>
      <c r="JS688">
        <v>1.54419</v>
      </c>
      <c r="JT688">
        <v>2.27783</v>
      </c>
      <c r="JU688">
        <v>36.105</v>
      </c>
      <c r="JV688">
        <v>24.1138</v>
      </c>
      <c r="JW688">
        <v>18</v>
      </c>
      <c r="JX688">
        <v>546.181</v>
      </c>
      <c r="JY688">
        <v>422.103</v>
      </c>
      <c r="JZ688">
        <v>25.2207</v>
      </c>
      <c r="KA688">
        <v>28.4864</v>
      </c>
      <c r="KB688">
        <v>30.0003</v>
      </c>
      <c r="KC688">
        <v>28.2443</v>
      </c>
      <c r="KD688">
        <v>28.2538</v>
      </c>
      <c r="KE688">
        <v>57.9342</v>
      </c>
      <c r="KF688">
        <v>26.2847</v>
      </c>
      <c r="KG688">
        <v>53.5188</v>
      </c>
      <c r="KH688">
        <v>25.2183</v>
      </c>
      <c r="KI688">
        <v>1538.73</v>
      </c>
      <c r="KJ688">
        <v>21.0296</v>
      </c>
      <c r="KK688">
        <v>93.2194</v>
      </c>
      <c r="KL688">
        <v>98.6754</v>
      </c>
    </row>
    <row r="689" spans="1:298">
      <c r="A689">
        <v>673</v>
      </c>
      <c r="B689">
        <v>1758489366.1</v>
      </c>
      <c r="C689">
        <v>20038</v>
      </c>
      <c r="D689" t="s">
        <v>1795</v>
      </c>
      <c r="E689" t="s">
        <v>1796</v>
      </c>
      <c r="F689">
        <v>5</v>
      </c>
      <c r="G689" t="s">
        <v>436</v>
      </c>
      <c r="H689" t="s">
        <v>1610</v>
      </c>
      <c r="I689" t="s">
        <v>438</v>
      </c>
      <c r="J689">
        <v>1758489357.94615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1559.24568176623</v>
      </c>
      <c r="AL689">
        <v>1525.40048484848</v>
      </c>
      <c r="AM689">
        <v>3.58603896103884</v>
      </c>
      <c r="AN689">
        <v>63.94</v>
      </c>
      <c r="AO689">
        <f>(AQ689 - AP689 + DZ689*1E3/(8.314*(EB689+273.15)) * AS689/DY689 * AR689) * DY689/(100*DM689) * 1000/(1000 - AQ689)</f>
        <v>0</v>
      </c>
      <c r="AP689">
        <v>21.0932364682443</v>
      </c>
      <c r="AQ689">
        <v>22.9288314685315</v>
      </c>
      <c r="AR689">
        <v>-0.00522415544786821</v>
      </c>
      <c r="AS689">
        <v>94.9993966536346</v>
      </c>
      <c r="AT689">
        <v>0</v>
      </c>
      <c r="AU689">
        <v>0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439</v>
      </c>
      <c r="AZ689" t="s">
        <v>439</v>
      </c>
      <c r="BA689">
        <v>0</v>
      </c>
      <c r="BB689">
        <v>0</v>
      </c>
      <c r="BC689">
        <f>1-BA689/BB689</f>
        <v>0</v>
      </c>
      <c r="BD689">
        <v>0</v>
      </c>
      <c r="BE689" t="s">
        <v>439</v>
      </c>
      <c r="BF689" t="s">
        <v>439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439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4.8</v>
      </c>
      <c r="DN689">
        <v>0.5</v>
      </c>
      <c r="DO689" t="s">
        <v>440</v>
      </c>
      <c r="DP689">
        <v>2</v>
      </c>
      <c r="DQ689" t="b">
        <v>1</v>
      </c>
      <c r="DR689">
        <v>1758489357.94615</v>
      </c>
      <c r="DS689">
        <v>1466.37538461538</v>
      </c>
      <c r="DT689">
        <v>1509.39769230769</v>
      </c>
      <c r="DU689">
        <v>22.9702384615385</v>
      </c>
      <c r="DV689">
        <v>21.0869230769231</v>
      </c>
      <c r="DW689">
        <v>1458.53384615385</v>
      </c>
      <c r="DX689">
        <v>22.6513</v>
      </c>
      <c r="DY689">
        <v>500.000461538461</v>
      </c>
      <c r="DZ689">
        <v>89.8864230769231</v>
      </c>
      <c r="EA689">
        <v>0.0359747615384615</v>
      </c>
      <c r="EB689">
        <v>29.5047538461538</v>
      </c>
      <c r="EC689">
        <v>29.9961461538462</v>
      </c>
      <c r="ED689">
        <v>999.9</v>
      </c>
      <c r="EE689">
        <v>0</v>
      </c>
      <c r="EF689">
        <v>0</v>
      </c>
      <c r="EG689">
        <v>10008.6123076923</v>
      </c>
      <c r="EH689">
        <v>0</v>
      </c>
      <c r="EI689">
        <v>11.7404</v>
      </c>
      <c r="EJ689">
        <v>-43.0222076923077</v>
      </c>
      <c r="EK689">
        <v>1500.84923076923</v>
      </c>
      <c r="EL689">
        <v>1541.91307692308</v>
      </c>
      <c r="EM689">
        <v>1.88332615384615</v>
      </c>
      <c r="EN689">
        <v>1509.39769230769</v>
      </c>
      <c r="EO689">
        <v>21.0869230769231</v>
      </c>
      <c r="EP689">
        <v>2.06471384615385</v>
      </c>
      <c r="EQ689">
        <v>1.89542769230769</v>
      </c>
      <c r="ER689">
        <v>17.9495307692308</v>
      </c>
      <c r="ES689">
        <v>16.5968153846154</v>
      </c>
      <c r="ET689">
        <v>2000.00923076923</v>
      </c>
      <c r="EU689">
        <v>0.980001076923077</v>
      </c>
      <c r="EV689">
        <v>0.0199993615384615</v>
      </c>
      <c r="EW689">
        <v>0</v>
      </c>
      <c r="EX689">
        <v>1017.91461538462</v>
      </c>
      <c r="EY689">
        <v>5.00016</v>
      </c>
      <c r="EZ689">
        <v>21039.0615384615</v>
      </c>
      <c r="FA689">
        <v>18234.2846153846</v>
      </c>
      <c r="FB689">
        <v>49.312</v>
      </c>
      <c r="FC689">
        <v>49.75</v>
      </c>
      <c r="FD689">
        <v>49.7112307692308</v>
      </c>
      <c r="FE689">
        <v>49.3265384615385</v>
      </c>
      <c r="FF689">
        <v>51.062</v>
      </c>
      <c r="FG689">
        <v>1955.10923076923</v>
      </c>
      <c r="FH689">
        <v>39.9</v>
      </c>
      <c r="FI689">
        <v>0</v>
      </c>
      <c r="FJ689">
        <v>1758489367.4</v>
      </c>
      <c r="FK689">
        <v>0</v>
      </c>
      <c r="FL689">
        <v>1017.86269230769</v>
      </c>
      <c r="FM689">
        <v>-1.66256410194195</v>
      </c>
      <c r="FN689">
        <v>-41.61025637853</v>
      </c>
      <c r="FO689">
        <v>21039.1346153846</v>
      </c>
      <c r="FP689">
        <v>15</v>
      </c>
      <c r="FQ689">
        <v>0</v>
      </c>
      <c r="FR689" t="s">
        <v>441</v>
      </c>
      <c r="FS689">
        <v>1747249705.1</v>
      </c>
      <c r="FT689">
        <v>1747249711.1</v>
      </c>
      <c r="FU689">
        <v>0</v>
      </c>
      <c r="FV689">
        <v>0.871</v>
      </c>
      <c r="FW689">
        <v>0.066</v>
      </c>
      <c r="FX689">
        <v>5.486</v>
      </c>
      <c r="FY689">
        <v>0.145</v>
      </c>
      <c r="FZ689">
        <v>420</v>
      </c>
      <c r="GA689">
        <v>16</v>
      </c>
      <c r="GB689">
        <v>0.27</v>
      </c>
      <c r="GC689">
        <v>0.16</v>
      </c>
      <c r="GD689">
        <v>-43.19409</v>
      </c>
      <c r="GE689">
        <v>-0.285347368421082</v>
      </c>
      <c r="GF689">
        <v>0.841850682068975</v>
      </c>
      <c r="GG689">
        <v>1</v>
      </c>
      <c r="GH689">
        <v>1017.96823529412</v>
      </c>
      <c r="GI689">
        <v>-1.86371275672138</v>
      </c>
      <c r="GJ689">
        <v>0.272358658306146</v>
      </c>
      <c r="GK689">
        <v>-1</v>
      </c>
      <c r="GL689">
        <v>1.896919</v>
      </c>
      <c r="GM689">
        <v>-0.428853834586467</v>
      </c>
      <c r="GN689">
        <v>0.0434658266802784</v>
      </c>
      <c r="GO689">
        <v>0</v>
      </c>
      <c r="GP689">
        <v>1</v>
      </c>
      <c r="GQ689">
        <v>2</v>
      </c>
      <c r="GR689" t="s">
        <v>448</v>
      </c>
      <c r="GS689">
        <v>3.12554</v>
      </c>
      <c r="GT689">
        <v>2.66134</v>
      </c>
      <c r="GU689">
        <v>0.210116</v>
      </c>
      <c r="GV689">
        <v>0.213865</v>
      </c>
      <c r="GW689">
        <v>0.0977419</v>
      </c>
      <c r="GX689">
        <v>0.0926552</v>
      </c>
      <c r="GY689">
        <v>20372.9</v>
      </c>
      <c r="GZ689">
        <v>19165.7</v>
      </c>
      <c r="HA689">
        <v>23067</v>
      </c>
      <c r="HB689">
        <v>23739.9</v>
      </c>
      <c r="HC689">
        <v>35487.5</v>
      </c>
      <c r="HD689">
        <v>35668.8</v>
      </c>
      <c r="HE689">
        <v>41594.9</v>
      </c>
      <c r="HF689">
        <v>42340.8</v>
      </c>
      <c r="HG689">
        <v>1.90123</v>
      </c>
      <c r="HH689">
        <v>1.79525</v>
      </c>
      <c r="HI689">
        <v>0.164609</v>
      </c>
      <c r="HJ689">
        <v>0</v>
      </c>
      <c r="HK689">
        <v>27.3003</v>
      </c>
      <c r="HL689">
        <v>999.9</v>
      </c>
      <c r="HM689">
        <v>49.274</v>
      </c>
      <c r="HN689">
        <v>30.565</v>
      </c>
      <c r="HO689">
        <v>24.1226</v>
      </c>
      <c r="HP689">
        <v>54.3614</v>
      </c>
      <c r="HQ689">
        <v>42.6923</v>
      </c>
      <c r="HR689">
        <v>1</v>
      </c>
      <c r="HS689">
        <v>0.0749873</v>
      </c>
      <c r="HT689">
        <v>1.32584</v>
      </c>
      <c r="HU689">
        <v>20.2117</v>
      </c>
      <c r="HV689">
        <v>5.23271</v>
      </c>
      <c r="HW689">
        <v>11.992</v>
      </c>
      <c r="HX689">
        <v>4.9557</v>
      </c>
      <c r="HY689">
        <v>3.3039</v>
      </c>
      <c r="HZ689">
        <v>999.9</v>
      </c>
      <c r="IA689">
        <v>9999</v>
      </c>
      <c r="IB689">
        <v>9999</v>
      </c>
      <c r="IC689">
        <v>9999</v>
      </c>
      <c r="ID689">
        <v>1.86854</v>
      </c>
      <c r="IE689">
        <v>1.86424</v>
      </c>
      <c r="IF689">
        <v>1.8718</v>
      </c>
      <c r="IG689">
        <v>1.86275</v>
      </c>
      <c r="IH689">
        <v>1.86218</v>
      </c>
      <c r="II689">
        <v>1.86859</v>
      </c>
      <c r="IJ689">
        <v>1.85873</v>
      </c>
      <c r="IK689">
        <v>1.86509</v>
      </c>
      <c r="IL689">
        <v>5</v>
      </c>
      <c r="IM689">
        <v>0</v>
      </c>
      <c r="IN689">
        <v>0</v>
      </c>
      <c r="IO689">
        <v>0</v>
      </c>
      <c r="IP689" t="s">
        <v>443</v>
      </c>
      <c r="IQ689" t="s">
        <v>444</v>
      </c>
      <c r="IR689" t="s">
        <v>445</v>
      </c>
      <c r="IS689" t="s">
        <v>445</v>
      </c>
      <c r="IT689" t="s">
        <v>445</v>
      </c>
      <c r="IU689" t="s">
        <v>445</v>
      </c>
      <c r="IV689">
        <v>0</v>
      </c>
      <c r="IW689">
        <v>100</v>
      </c>
      <c r="IX689">
        <v>100</v>
      </c>
      <c r="IY689">
        <v>7.88</v>
      </c>
      <c r="IZ689">
        <v>0.318</v>
      </c>
      <c r="JA689">
        <v>4.24591870636989</v>
      </c>
      <c r="JB689">
        <v>0.00406324532283829</v>
      </c>
      <c r="JC689">
        <v>-1.45373754250553e-06</v>
      </c>
      <c r="JD689">
        <v>2.45784242640463e-10</v>
      </c>
      <c r="JE689">
        <v>0.0444475935836347</v>
      </c>
      <c r="JF689">
        <v>0.00491888386651684</v>
      </c>
      <c r="JG689">
        <v>0.000226889049496401</v>
      </c>
      <c r="JH689">
        <v>4.01595507822366e-06</v>
      </c>
      <c r="JI689">
        <v>-0</v>
      </c>
      <c r="JJ689">
        <v>2035</v>
      </c>
      <c r="JK689">
        <v>2</v>
      </c>
      <c r="JL689">
        <v>30</v>
      </c>
      <c r="JM689">
        <v>187327.7</v>
      </c>
      <c r="JN689">
        <v>187327.6</v>
      </c>
      <c r="JO689">
        <v>2.9187</v>
      </c>
      <c r="JP689">
        <v>2.34497</v>
      </c>
      <c r="JQ689">
        <v>1.4978</v>
      </c>
      <c r="JR689">
        <v>2.32666</v>
      </c>
      <c r="JS689">
        <v>1.54419</v>
      </c>
      <c r="JT689">
        <v>2.35962</v>
      </c>
      <c r="JU689">
        <v>36.105</v>
      </c>
      <c r="JV689">
        <v>24.1138</v>
      </c>
      <c r="JW689">
        <v>18</v>
      </c>
      <c r="JX689">
        <v>546.314</v>
      </c>
      <c r="JY689">
        <v>422.042</v>
      </c>
      <c r="JZ689">
        <v>25.2189</v>
      </c>
      <c r="KA689">
        <v>28.4901</v>
      </c>
      <c r="KB689">
        <v>30.0004</v>
      </c>
      <c r="KC689">
        <v>28.2483</v>
      </c>
      <c r="KD689">
        <v>28.2574</v>
      </c>
      <c r="KE689">
        <v>58.4055</v>
      </c>
      <c r="KF689">
        <v>26.6003</v>
      </c>
      <c r="KG689">
        <v>53.5188</v>
      </c>
      <c r="KH689">
        <v>25.2188</v>
      </c>
      <c r="KI689">
        <v>1559.04</v>
      </c>
      <c r="KJ689">
        <v>21.064</v>
      </c>
      <c r="KK689">
        <v>93.2179</v>
      </c>
      <c r="KL689">
        <v>98.6733</v>
      </c>
    </row>
    <row r="690" spans="1:298">
      <c r="A690">
        <v>674</v>
      </c>
      <c r="B690">
        <v>1758489371.1</v>
      </c>
      <c r="C690">
        <v>20043</v>
      </c>
      <c r="D690" t="s">
        <v>1797</v>
      </c>
      <c r="E690" t="s">
        <v>1798</v>
      </c>
      <c r="F690">
        <v>5</v>
      </c>
      <c r="G690" t="s">
        <v>436</v>
      </c>
      <c r="H690" t="s">
        <v>1610</v>
      </c>
      <c r="I690" t="s">
        <v>438</v>
      </c>
      <c r="J690">
        <v>1758489362.94615</v>
      </c>
      <c r="K690">
        <f>(L690)/1000</f>
        <v>0</v>
      </c>
      <c r="L690">
        <f>IF(DQ690, AO690, AI690)</f>
        <v>0</v>
      </c>
      <c r="M690">
        <f>IF(DQ690, AJ690, AH690)</f>
        <v>0</v>
      </c>
      <c r="N690">
        <f>DS690 - IF(AV690&gt;1, M690*DM690*100.0/(AX690), 0)</f>
        <v>0</v>
      </c>
      <c r="O690">
        <f>((U690-K690/2)*N690-M690)/(U690+K690/2)</f>
        <v>0</v>
      </c>
      <c r="P690">
        <f>O690*(DZ690+EA690)/1000.0</f>
        <v>0</v>
      </c>
      <c r="Q690">
        <f>(DS690 - IF(AV690&gt;1, M690*DM690*100.0/(AX690), 0))*(DZ690+EA690)/1000.0</f>
        <v>0</v>
      </c>
      <c r="R690">
        <f>2.0/((1/T690-1/S690)+SIGN(T690)*SQRT((1/T690-1/S690)*(1/T690-1/S690) + 4*DN690/((DN690+1)*(DN690+1))*(2*1/T690*1/S690-1/S690*1/S690)))</f>
        <v>0</v>
      </c>
      <c r="S690">
        <f>IF(LEFT(DO690,1)&lt;&gt;"0",IF(LEFT(DO690,1)="1",3.0,DP690),$D$5+$E$5*(EG690*DZ690/($K$5*1000))+$F$5*(EG690*DZ690/($K$5*1000))*MAX(MIN(DM690,$J$5),$I$5)*MAX(MIN(DM690,$J$5),$I$5)+$G$5*MAX(MIN(DM690,$J$5),$I$5)*(EG690*DZ690/($K$5*1000))+$H$5*(EG690*DZ690/($K$5*1000))*(EG690*DZ690/($K$5*1000)))</f>
        <v>0</v>
      </c>
      <c r="T690">
        <f>K690*(1000-(1000*0.61365*exp(17.502*X690/(240.97+X690))/(DZ690+EA690)+DU690)/2)/(1000*0.61365*exp(17.502*X690/(240.97+X690))/(DZ690+EA690)-DU690)</f>
        <v>0</v>
      </c>
      <c r="U690">
        <f>1/((DN690+1)/(R690/1.6)+1/(S690/1.37)) + DN690/((DN690+1)/(R690/1.6) + DN690/(S690/1.37))</f>
        <v>0</v>
      </c>
      <c r="V690">
        <f>(DI690*DL690)</f>
        <v>0</v>
      </c>
      <c r="W690">
        <f>(EB690+(V690+2*0.95*5.67E-8*(((EB690+$B$7)+273)^4-(EB690+273)^4)-44100*K690)/(1.84*29.3*S690+8*0.95*5.67E-8*(EB690+273)^3))</f>
        <v>0</v>
      </c>
      <c r="X690">
        <f>($C$7*EC690+$D$7*ED690+$E$7*W690)</f>
        <v>0</v>
      </c>
      <c r="Y690">
        <f>0.61365*exp(17.502*X690/(240.97+X690))</f>
        <v>0</v>
      </c>
      <c r="Z690">
        <f>(AA690/AB690*100)</f>
        <v>0</v>
      </c>
      <c r="AA690">
        <f>DU690*(DZ690+EA690)/1000</f>
        <v>0</v>
      </c>
      <c r="AB690">
        <f>0.61365*exp(17.502*EB690/(240.97+EB690))</f>
        <v>0</v>
      </c>
      <c r="AC690">
        <f>(Y690-DU690*(DZ690+EA690)/1000)</f>
        <v>0</v>
      </c>
      <c r="AD690">
        <f>(-K690*44100)</f>
        <v>0</v>
      </c>
      <c r="AE690">
        <f>2*29.3*S690*0.92*(EB690-X690)</f>
        <v>0</v>
      </c>
      <c r="AF690">
        <f>2*0.95*5.67E-8*(((EB690+$B$7)+273)^4-(X690+273)^4)</f>
        <v>0</v>
      </c>
      <c r="AG690">
        <f>V690+AF690+AD690+AE690</f>
        <v>0</v>
      </c>
      <c r="AH690">
        <f>DY690*AV690*(DT690-DS690*(1000-AV690*DV690)/(1000-AV690*DU690))/(100*DM690)</f>
        <v>0</v>
      </c>
      <c r="AI690">
        <f>1000*DY690*AV690*(DU690-DV690)/(100*DM690*(1000-AV690*DU690))</f>
        <v>0</v>
      </c>
      <c r="AJ690">
        <f>(AK690 - AL690 - DZ690*1E3/(8.314*(EB690+273.15)) * AN690/DY690 * AM690) * DY690/(100*DM690) * (1000 - DV690)/1000</f>
        <v>0</v>
      </c>
      <c r="AK690">
        <v>1575.0490364329</v>
      </c>
      <c r="AL690">
        <v>1541.82575757576</v>
      </c>
      <c r="AM690">
        <v>3.24648051948045</v>
      </c>
      <c r="AN690">
        <v>63.94</v>
      </c>
      <c r="AO690">
        <f>(AQ690 - AP690 + DZ690*1E3/(8.314*(EB690+273.15)) * AS690/DY690 * AR690) * DY690/(100*DM690) * 1000/(1000 - AQ690)</f>
        <v>0</v>
      </c>
      <c r="AP690">
        <v>21.1452197294863</v>
      </c>
      <c r="AQ690">
        <v>22.9238818181818</v>
      </c>
      <c r="AR690">
        <v>-0.000914967154607645</v>
      </c>
      <c r="AS690">
        <v>94.9993966536346</v>
      </c>
      <c r="AT690">
        <v>0</v>
      </c>
      <c r="AU690">
        <v>0</v>
      </c>
      <c r="AV690">
        <f>IF(AT690*$H$13&gt;=AX690,1.0,(AX690/(AX690-AT690*$H$13)))</f>
        <v>0</v>
      </c>
      <c r="AW690">
        <f>(AV690-1)*100</f>
        <v>0</v>
      </c>
      <c r="AX690">
        <f>MAX(0,($B$13+$C$13*EG690)/(1+$D$13*EG690)*DZ690/(EB690+273)*$E$13)</f>
        <v>0</v>
      </c>
      <c r="AY690" t="s">
        <v>439</v>
      </c>
      <c r="AZ690" t="s">
        <v>439</v>
      </c>
      <c r="BA690">
        <v>0</v>
      </c>
      <c r="BB690">
        <v>0</v>
      </c>
      <c r="BC690">
        <f>1-BA690/BB690</f>
        <v>0</v>
      </c>
      <c r="BD690">
        <v>0</v>
      </c>
      <c r="BE690" t="s">
        <v>439</v>
      </c>
      <c r="BF690" t="s">
        <v>439</v>
      </c>
      <c r="BG690">
        <v>0</v>
      </c>
      <c r="BH690">
        <v>0</v>
      </c>
      <c r="BI690">
        <f>1-BG690/BH690</f>
        <v>0</v>
      </c>
      <c r="BJ690">
        <v>0.5</v>
      </c>
      <c r="BK690">
        <f>DJ690</f>
        <v>0</v>
      </c>
      <c r="BL690">
        <f>M690</f>
        <v>0</v>
      </c>
      <c r="BM690">
        <f>BI690*BJ690*BK690</f>
        <v>0</v>
      </c>
      <c r="BN690">
        <f>(BL690-BD690)/BK690</f>
        <v>0</v>
      </c>
      <c r="BO690">
        <f>(BB690-BH690)/BH690</f>
        <v>0</v>
      </c>
      <c r="BP690">
        <f>BA690/(BC690+BA690/BH690)</f>
        <v>0</v>
      </c>
      <c r="BQ690" t="s">
        <v>439</v>
      </c>
      <c r="BR690">
        <v>0</v>
      </c>
      <c r="BS690">
        <f>IF(BR690&lt;&gt;0, BR690, BP690)</f>
        <v>0</v>
      </c>
      <c r="BT690">
        <f>1-BS690/BH690</f>
        <v>0</v>
      </c>
      <c r="BU690">
        <f>(BH690-BG690)/(BH690-BS690)</f>
        <v>0</v>
      </c>
      <c r="BV690">
        <f>(BB690-BH690)/(BB690-BS690)</f>
        <v>0</v>
      </c>
      <c r="BW690">
        <f>(BH690-BG690)/(BH690-BA690)</f>
        <v>0</v>
      </c>
      <c r="BX690">
        <f>(BB690-BH690)/(BB690-BA690)</f>
        <v>0</v>
      </c>
      <c r="BY690">
        <f>(BU690*BS690/BG690)</f>
        <v>0</v>
      </c>
      <c r="BZ690">
        <f>(1-BY690)</f>
        <v>0</v>
      </c>
      <c r="DI690">
        <f>$B$11*EH690+$C$11*EI690+$F$11*ET690*(1-EW690)</f>
        <v>0</v>
      </c>
      <c r="DJ690">
        <f>DI690*DK690</f>
        <v>0</v>
      </c>
      <c r="DK690">
        <f>($B$11*$D$9+$C$11*$D$9+$F$11*((FG690+EY690)/MAX(FG690+EY690+FH690, 0.1)*$I$9+FH690/MAX(FG690+EY690+FH690, 0.1)*$J$9))/($B$11+$C$11+$F$11)</f>
        <v>0</v>
      </c>
      <c r="DL690">
        <f>($B$11*$K$9+$C$11*$K$9+$F$11*((FG690+EY690)/MAX(FG690+EY690+FH690, 0.1)*$P$9+FH690/MAX(FG690+EY690+FH690, 0.1)*$Q$9))/($B$11+$C$11+$F$11)</f>
        <v>0</v>
      </c>
      <c r="DM690">
        <v>4.8</v>
      </c>
      <c r="DN690">
        <v>0.5</v>
      </c>
      <c r="DO690" t="s">
        <v>440</v>
      </c>
      <c r="DP690">
        <v>2</v>
      </c>
      <c r="DQ690" t="b">
        <v>1</v>
      </c>
      <c r="DR690">
        <v>1758489362.94615</v>
      </c>
      <c r="DS690">
        <v>1482.87230769231</v>
      </c>
      <c r="DT690">
        <v>1525.88153846154</v>
      </c>
      <c r="DU690">
        <v>22.9428</v>
      </c>
      <c r="DV690">
        <v>21.1110538461538</v>
      </c>
      <c r="DW690">
        <v>1475.00769230769</v>
      </c>
      <c r="DX690">
        <v>22.6244230769231</v>
      </c>
      <c r="DY690">
        <v>500.01</v>
      </c>
      <c r="DZ690">
        <v>89.8860846153846</v>
      </c>
      <c r="EA690">
        <v>0.0359541076923077</v>
      </c>
      <c r="EB690">
        <v>29.5021846153846</v>
      </c>
      <c r="EC690">
        <v>29.9916923076923</v>
      </c>
      <c r="ED690">
        <v>999.9</v>
      </c>
      <c r="EE690">
        <v>0</v>
      </c>
      <c r="EF690">
        <v>0</v>
      </c>
      <c r="EG690">
        <v>9995.24230769231</v>
      </c>
      <c r="EH690">
        <v>0</v>
      </c>
      <c r="EI690">
        <v>11.7330230769231</v>
      </c>
      <c r="EJ690">
        <v>-43.0093538461539</v>
      </c>
      <c r="EK690">
        <v>1517.69153846154</v>
      </c>
      <c r="EL690">
        <v>1558.79076923077</v>
      </c>
      <c r="EM690">
        <v>1.83175076923077</v>
      </c>
      <c r="EN690">
        <v>1525.88153846154</v>
      </c>
      <c r="EO690">
        <v>21.1110538461538</v>
      </c>
      <c r="EP690">
        <v>2.06223846153846</v>
      </c>
      <c r="EQ690">
        <v>1.89758923076923</v>
      </c>
      <c r="ER690">
        <v>17.9304692307692</v>
      </c>
      <c r="ES690">
        <v>16.6147307692308</v>
      </c>
      <c r="ET690">
        <v>2000.02307692308</v>
      </c>
      <c r="EU690">
        <v>0.980001230769231</v>
      </c>
      <c r="EV690">
        <v>0.0199991461538462</v>
      </c>
      <c r="EW690">
        <v>0</v>
      </c>
      <c r="EX690">
        <v>1017.83076923077</v>
      </c>
      <c r="EY690">
        <v>5.00016</v>
      </c>
      <c r="EZ690">
        <v>21035.9461538462</v>
      </c>
      <c r="FA690">
        <v>18234.4</v>
      </c>
      <c r="FB690">
        <v>49.312</v>
      </c>
      <c r="FC690">
        <v>49.75</v>
      </c>
      <c r="FD690">
        <v>49.7209230769231</v>
      </c>
      <c r="FE690">
        <v>49.3410769230769</v>
      </c>
      <c r="FF690">
        <v>51.062</v>
      </c>
      <c r="FG690">
        <v>1955.12307692308</v>
      </c>
      <c r="FH690">
        <v>39.9</v>
      </c>
      <c r="FI690">
        <v>0</v>
      </c>
      <c r="FJ690">
        <v>1758489372.8</v>
      </c>
      <c r="FK690">
        <v>0</v>
      </c>
      <c r="FL690">
        <v>1017.74</v>
      </c>
      <c r="FM690">
        <v>-0.718461548725916</v>
      </c>
      <c r="FN690">
        <v>-34.0538462169789</v>
      </c>
      <c r="FO690">
        <v>21035.384</v>
      </c>
      <c r="FP690">
        <v>15</v>
      </c>
      <c r="FQ690">
        <v>0</v>
      </c>
      <c r="FR690" t="s">
        <v>441</v>
      </c>
      <c r="FS690">
        <v>1747249705.1</v>
      </c>
      <c r="FT690">
        <v>1747249711.1</v>
      </c>
      <c r="FU690">
        <v>0</v>
      </c>
      <c r="FV690">
        <v>0.871</v>
      </c>
      <c r="FW690">
        <v>0.066</v>
      </c>
      <c r="FX690">
        <v>5.486</v>
      </c>
      <c r="FY690">
        <v>0.145</v>
      </c>
      <c r="FZ690">
        <v>420</v>
      </c>
      <c r="GA690">
        <v>16</v>
      </c>
      <c r="GB690">
        <v>0.27</v>
      </c>
      <c r="GC690">
        <v>0.16</v>
      </c>
      <c r="GD690">
        <v>-42.9278238095238</v>
      </c>
      <c r="GE690">
        <v>-1.51164155844156</v>
      </c>
      <c r="GF690">
        <v>0.807731218793763</v>
      </c>
      <c r="GG690">
        <v>0</v>
      </c>
      <c r="GH690">
        <v>1017.83264705882</v>
      </c>
      <c r="GI690">
        <v>-1.40916730722026</v>
      </c>
      <c r="GJ690">
        <v>0.248386662798251</v>
      </c>
      <c r="GK690">
        <v>-1</v>
      </c>
      <c r="GL690">
        <v>1.85921142857143</v>
      </c>
      <c r="GM690">
        <v>-0.59754935064935</v>
      </c>
      <c r="GN690">
        <v>0.0611622134581642</v>
      </c>
      <c r="GO690">
        <v>0</v>
      </c>
      <c r="GP690">
        <v>0</v>
      </c>
      <c r="GQ690">
        <v>2</v>
      </c>
      <c r="GR690" t="s">
        <v>467</v>
      </c>
      <c r="GS690">
        <v>3.12533</v>
      </c>
      <c r="GT690">
        <v>2.66163</v>
      </c>
      <c r="GU690">
        <v>0.21148</v>
      </c>
      <c r="GV690">
        <v>0.215341</v>
      </c>
      <c r="GW690">
        <v>0.0977421</v>
      </c>
      <c r="GX690">
        <v>0.0926513</v>
      </c>
      <c r="GY690">
        <v>20337.2</v>
      </c>
      <c r="GZ690">
        <v>19129.3</v>
      </c>
      <c r="HA690">
        <v>23066.4</v>
      </c>
      <c r="HB690">
        <v>23739.4</v>
      </c>
      <c r="HC690">
        <v>35487.5</v>
      </c>
      <c r="HD690">
        <v>35668.3</v>
      </c>
      <c r="HE690">
        <v>41594.8</v>
      </c>
      <c r="HF690">
        <v>42339.8</v>
      </c>
      <c r="HG690">
        <v>1.90088</v>
      </c>
      <c r="HH690">
        <v>1.79555</v>
      </c>
      <c r="HI690">
        <v>0.162959</v>
      </c>
      <c r="HJ690">
        <v>0</v>
      </c>
      <c r="HK690">
        <v>27.2934</v>
      </c>
      <c r="HL690">
        <v>999.9</v>
      </c>
      <c r="HM690">
        <v>49.347</v>
      </c>
      <c r="HN690">
        <v>30.565</v>
      </c>
      <c r="HO690">
        <v>24.159</v>
      </c>
      <c r="HP690">
        <v>54.4914</v>
      </c>
      <c r="HQ690">
        <v>42.6723</v>
      </c>
      <c r="HR690">
        <v>1</v>
      </c>
      <c r="HS690">
        <v>0.0753608</v>
      </c>
      <c r="HT690">
        <v>1.29742</v>
      </c>
      <c r="HU690">
        <v>20.2119</v>
      </c>
      <c r="HV690">
        <v>5.23316</v>
      </c>
      <c r="HW690">
        <v>11.992</v>
      </c>
      <c r="HX690">
        <v>4.9556</v>
      </c>
      <c r="HY690">
        <v>3.30393</v>
      </c>
      <c r="HZ690">
        <v>999.9</v>
      </c>
      <c r="IA690">
        <v>9999</v>
      </c>
      <c r="IB690">
        <v>9999</v>
      </c>
      <c r="IC690">
        <v>9999</v>
      </c>
      <c r="ID690">
        <v>1.86855</v>
      </c>
      <c r="IE690">
        <v>1.86426</v>
      </c>
      <c r="IF690">
        <v>1.87181</v>
      </c>
      <c r="IG690">
        <v>1.86279</v>
      </c>
      <c r="IH690">
        <v>1.86217</v>
      </c>
      <c r="II690">
        <v>1.86859</v>
      </c>
      <c r="IJ690">
        <v>1.85876</v>
      </c>
      <c r="IK690">
        <v>1.86508</v>
      </c>
      <c r="IL690">
        <v>5</v>
      </c>
      <c r="IM690">
        <v>0</v>
      </c>
      <c r="IN690">
        <v>0</v>
      </c>
      <c r="IO690">
        <v>0</v>
      </c>
      <c r="IP690" t="s">
        <v>443</v>
      </c>
      <c r="IQ690" t="s">
        <v>444</v>
      </c>
      <c r="IR690" t="s">
        <v>445</v>
      </c>
      <c r="IS690" t="s">
        <v>445</v>
      </c>
      <c r="IT690" t="s">
        <v>445</v>
      </c>
      <c r="IU690" t="s">
        <v>445</v>
      </c>
      <c r="IV690">
        <v>0</v>
      </c>
      <c r="IW690">
        <v>100</v>
      </c>
      <c r="IX690">
        <v>100</v>
      </c>
      <c r="IY690">
        <v>7.9</v>
      </c>
      <c r="IZ690">
        <v>0.318</v>
      </c>
      <c r="JA690">
        <v>4.24591870636989</v>
      </c>
      <c r="JB690">
        <v>0.00406324532283829</v>
      </c>
      <c r="JC690">
        <v>-1.45373754250553e-06</v>
      </c>
      <c r="JD690">
        <v>2.45784242640463e-10</v>
      </c>
      <c r="JE690">
        <v>0.0444475935836347</v>
      </c>
      <c r="JF690">
        <v>0.00491888386651684</v>
      </c>
      <c r="JG690">
        <v>0.000226889049496401</v>
      </c>
      <c r="JH690">
        <v>4.01595507822366e-06</v>
      </c>
      <c r="JI690">
        <v>-0</v>
      </c>
      <c r="JJ690">
        <v>2035</v>
      </c>
      <c r="JK690">
        <v>2</v>
      </c>
      <c r="JL690">
        <v>30</v>
      </c>
      <c r="JM690">
        <v>187327.8</v>
      </c>
      <c r="JN690">
        <v>187327.7</v>
      </c>
      <c r="JO690">
        <v>2.94678</v>
      </c>
      <c r="JP690">
        <v>2.33398</v>
      </c>
      <c r="JQ690">
        <v>1.4978</v>
      </c>
      <c r="JR690">
        <v>2.32666</v>
      </c>
      <c r="JS690">
        <v>1.54419</v>
      </c>
      <c r="JT690">
        <v>2.36572</v>
      </c>
      <c r="JU690">
        <v>36.105</v>
      </c>
      <c r="JV690">
        <v>24.1225</v>
      </c>
      <c r="JW690">
        <v>18</v>
      </c>
      <c r="JX690">
        <v>546.122</v>
      </c>
      <c r="JY690">
        <v>422.252</v>
      </c>
      <c r="JZ690">
        <v>25.2178</v>
      </c>
      <c r="KA690">
        <v>28.4937</v>
      </c>
      <c r="KB690">
        <v>30.0003</v>
      </c>
      <c r="KC690">
        <v>28.2525</v>
      </c>
      <c r="KD690">
        <v>28.2622</v>
      </c>
      <c r="KE690">
        <v>58.9678</v>
      </c>
      <c r="KF690">
        <v>26.6003</v>
      </c>
      <c r="KG690">
        <v>53.8916</v>
      </c>
      <c r="KH690">
        <v>25.2343</v>
      </c>
      <c r="KI690">
        <v>1572.64</v>
      </c>
      <c r="KJ690">
        <v>21.088</v>
      </c>
      <c r="KK690">
        <v>93.2168</v>
      </c>
      <c r="KL690">
        <v>98.6711</v>
      </c>
    </row>
    <row r="691" spans="1:298">
      <c r="A691">
        <v>675</v>
      </c>
      <c r="B691">
        <v>1758489376.1</v>
      </c>
      <c r="C691">
        <v>20048</v>
      </c>
      <c r="D691" t="s">
        <v>1799</v>
      </c>
      <c r="E691" t="s">
        <v>1800</v>
      </c>
      <c r="F691">
        <v>5</v>
      </c>
      <c r="G691" t="s">
        <v>436</v>
      </c>
      <c r="H691" t="s">
        <v>1610</v>
      </c>
      <c r="I691" t="s">
        <v>438</v>
      </c>
      <c r="J691">
        <v>1758489367.94615</v>
      </c>
      <c r="K691">
        <f>(L691)/1000</f>
        <v>0</v>
      </c>
      <c r="L691">
        <f>IF(DQ691, AO691, AI691)</f>
        <v>0</v>
      </c>
      <c r="M691">
        <f>IF(DQ691, AJ691, AH691)</f>
        <v>0</v>
      </c>
      <c r="N691">
        <f>DS691 - IF(AV691&gt;1, M691*DM691*100.0/(AX691), 0)</f>
        <v>0</v>
      </c>
      <c r="O691">
        <f>((U691-K691/2)*N691-M691)/(U691+K691/2)</f>
        <v>0</v>
      </c>
      <c r="P691">
        <f>O691*(DZ691+EA691)/1000.0</f>
        <v>0</v>
      </c>
      <c r="Q691">
        <f>(DS691 - IF(AV691&gt;1, M691*DM691*100.0/(AX691), 0))*(DZ691+EA691)/1000.0</f>
        <v>0</v>
      </c>
      <c r="R691">
        <f>2.0/((1/T691-1/S691)+SIGN(T691)*SQRT((1/T691-1/S691)*(1/T691-1/S691) + 4*DN691/((DN691+1)*(DN691+1))*(2*1/T691*1/S691-1/S691*1/S691)))</f>
        <v>0</v>
      </c>
      <c r="S691">
        <f>IF(LEFT(DO691,1)&lt;&gt;"0",IF(LEFT(DO691,1)="1",3.0,DP691),$D$5+$E$5*(EG691*DZ691/($K$5*1000))+$F$5*(EG691*DZ691/($K$5*1000))*MAX(MIN(DM691,$J$5),$I$5)*MAX(MIN(DM691,$J$5),$I$5)+$G$5*MAX(MIN(DM691,$J$5),$I$5)*(EG691*DZ691/($K$5*1000))+$H$5*(EG691*DZ691/($K$5*1000))*(EG691*DZ691/($K$5*1000)))</f>
        <v>0</v>
      </c>
      <c r="T691">
        <f>K691*(1000-(1000*0.61365*exp(17.502*X691/(240.97+X691))/(DZ691+EA691)+DU691)/2)/(1000*0.61365*exp(17.502*X691/(240.97+X691))/(DZ691+EA691)-DU691)</f>
        <v>0</v>
      </c>
      <c r="U691">
        <f>1/((DN691+1)/(R691/1.6)+1/(S691/1.37)) + DN691/((DN691+1)/(R691/1.6) + DN691/(S691/1.37))</f>
        <v>0</v>
      </c>
      <c r="V691">
        <f>(DI691*DL691)</f>
        <v>0</v>
      </c>
      <c r="W691">
        <f>(EB691+(V691+2*0.95*5.67E-8*(((EB691+$B$7)+273)^4-(EB691+273)^4)-44100*K691)/(1.84*29.3*S691+8*0.95*5.67E-8*(EB691+273)^3))</f>
        <v>0</v>
      </c>
      <c r="X691">
        <f>($C$7*EC691+$D$7*ED691+$E$7*W691)</f>
        <v>0</v>
      </c>
      <c r="Y691">
        <f>0.61365*exp(17.502*X691/(240.97+X691))</f>
        <v>0</v>
      </c>
      <c r="Z691">
        <f>(AA691/AB691*100)</f>
        <v>0</v>
      </c>
      <c r="AA691">
        <f>DU691*(DZ691+EA691)/1000</f>
        <v>0</v>
      </c>
      <c r="AB691">
        <f>0.61365*exp(17.502*EB691/(240.97+EB691))</f>
        <v>0</v>
      </c>
      <c r="AC691">
        <f>(Y691-DU691*(DZ691+EA691)/1000)</f>
        <v>0</v>
      </c>
      <c r="AD691">
        <f>(-K691*44100)</f>
        <v>0</v>
      </c>
      <c r="AE691">
        <f>2*29.3*S691*0.92*(EB691-X691)</f>
        <v>0</v>
      </c>
      <c r="AF691">
        <f>2*0.95*5.67E-8*(((EB691+$B$7)+273)^4-(X691+273)^4)</f>
        <v>0</v>
      </c>
      <c r="AG691">
        <f>V691+AF691+AD691+AE691</f>
        <v>0</v>
      </c>
      <c r="AH691">
        <f>DY691*AV691*(DT691-DS691*(1000-AV691*DV691)/(1000-AV691*DU691))/(100*DM691)</f>
        <v>0</v>
      </c>
      <c r="AI691">
        <f>1000*DY691*AV691*(DU691-DV691)/(100*DM691*(1000-AV691*DU691))</f>
        <v>0</v>
      </c>
      <c r="AJ691">
        <f>(AK691 - AL691 - DZ691*1E3/(8.314*(EB691+273.15)) * AN691/DY691 * AM691) * DY691/(100*DM691) * (1000 - DV691)/1000</f>
        <v>0</v>
      </c>
      <c r="AK691">
        <v>1593.9185172987</v>
      </c>
      <c r="AL691">
        <v>1559.67824242424</v>
      </c>
      <c r="AM691">
        <v>3.636805194805</v>
      </c>
      <c r="AN691">
        <v>63.94</v>
      </c>
      <c r="AO691">
        <f>(AQ691 - AP691 + DZ691*1E3/(8.314*(EB691+273.15)) * AS691/DY691 * AR691) * DY691/(100*DM691) * 1000/(1000 - AQ691)</f>
        <v>0</v>
      </c>
      <c r="AP691">
        <v>21.1378842696695</v>
      </c>
      <c r="AQ691">
        <v>22.9098</v>
      </c>
      <c r="AR691">
        <v>-0.000534044719893895</v>
      </c>
      <c r="AS691">
        <v>94.9993966536346</v>
      </c>
      <c r="AT691">
        <v>0</v>
      </c>
      <c r="AU691">
        <v>0</v>
      </c>
      <c r="AV691">
        <f>IF(AT691*$H$13&gt;=AX691,1.0,(AX691/(AX691-AT691*$H$13)))</f>
        <v>0</v>
      </c>
      <c r="AW691">
        <f>(AV691-1)*100</f>
        <v>0</v>
      </c>
      <c r="AX691">
        <f>MAX(0,($B$13+$C$13*EG691)/(1+$D$13*EG691)*DZ691/(EB691+273)*$E$13)</f>
        <v>0</v>
      </c>
      <c r="AY691" t="s">
        <v>439</v>
      </c>
      <c r="AZ691" t="s">
        <v>439</v>
      </c>
      <c r="BA691">
        <v>0</v>
      </c>
      <c r="BB691">
        <v>0</v>
      </c>
      <c r="BC691">
        <f>1-BA691/BB691</f>
        <v>0</v>
      </c>
      <c r="BD691">
        <v>0</v>
      </c>
      <c r="BE691" t="s">
        <v>439</v>
      </c>
      <c r="BF691" t="s">
        <v>439</v>
      </c>
      <c r="BG691">
        <v>0</v>
      </c>
      <c r="BH691">
        <v>0</v>
      </c>
      <c r="BI691">
        <f>1-BG691/BH691</f>
        <v>0</v>
      </c>
      <c r="BJ691">
        <v>0.5</v>
      </c>
      <c r="BK691">
        <f>DJ691</f>
        <v>0</v>
      </c>
      <c r="BL691">
        <f>M691</f>
        <v>0</v>
      </c>
      <c r="BM691">
        <f>BI691*BJ691*BK691</f>
        <v>0</v>
      </c>
      <c r="BN691">
        <f>(BL691-BD691)/BK691</f>
        <v>0</v>
      </c>
      <c r="BO691">
        <f>(BB691-BH691)/BH691</f>
        <v>0</v>
      </c>
      <c r="BP691">
        <f>BA691/(BC691+BA691/BH691)</f>
        <v>0</v>
      </c>
      <c r="BQ691" t="s">
        <v>439</v>
      </c>
      <c r="BR691">
        <v>0</v>
      </c>
      <c r="BS691">
        <f>IF(BR691&lt;&gt;0, BR691, BP691)</f>
        <v>0</v>
      </c>
      <c r="BT691">
        <f>1-BS691/BH691</f>
        <v>0</v>
      </c>
      <c r="BU691">
        <f>(BH691-BG691)/(BH691-BS691)</f>
        <v>0</v>
      </c>
      <c r="BV691">
        <f>(BB691-BH691)/(BB691-BS691)</f>
        <v>0</v>
      </c>
      <c r="BW691">
        <f>(BH691-BG691)/(BH691-BA691)</f>
        <v>0</v>
      </c>
      <c r="BX691">
        <f>(BB691-BH691)/(BB691-BA691)</f>
        <v>0</v>
      </c>
      <c r="BY691">
        <f>(BU691*BS691/BG691)</f>
        <v>0</v>
      </c>
      <c r="BZ691">
        <f>(1-BY691)</f>
        <v>0</v>
      </c>
      <c r="DI691">
        <f>$B$11*EH691+$C$11*EI691+$F$11*ET691*(1-EW691)</f>
        <v>0</v>
      </c>
      <c r="DJ691">
        <f>DI691*DK691</f>
        <v>0</v>
      </c>
      <c r="DK691">
        <f>($B$11*$D$9+$C$11*$D$9+$F$11*((FG691+EY691)/MAX(FG691+EY691+FH691, 0.1)*$I$9+FH691/MAX(FG691+EY691+FH691, 0.1)*$J$9))/($B$11+$C$11+$F$11)</f>
        <v>0</v>
      </c>
      <c r="DL691">
        <f>($B$11*$K$9+$C$11*$K$9+$F$11*((FG691+EY691)/MAX(FG691+EY691+FH691, 0.1)*$P$9+FH691/MAX(FG691+EY691+FH691, 0.1)*$Q$9))/($B$11+$C$11+$F$11)</f>
        <v>0</v>
      </c>
      <c r="DM691">
        <v>4.8</v>
      </c>
      <c r="DN691">
        <v>0.5</v>
      </c>
      <c r="DO691" t="s">
        <v>440</v>
      </c>
      <c r="DP691">
        <v>2</v>
      </c>
      <c r="DQ691" t="b">
        <v>1</v>
      </c>
      <c r="DR691">
        <v>1758489367.94615</v>
      </c>
      <c r="DS691">
        <v>1499.60153846154</v>
      </c>
      <c r="DT691">
        <v>1543.35538461538</v>
      </c>
      <c r="DU691">
        <v>22.9261538461538</v>
      </c>
      <c r="DV691">
        <v>21.1282230769231</v>
      </c>
      <c r="DW691">
        <v>1491.71461538462</v>
      </c>
      <c r="DX691">
        <v>22.6081230769231</v>
      </c>
      <c r="DY691">
        <v>500.000923076923</v>
      </c>
      <c r="DZ691">
        <v>89.8870615384615</v>
      </c>
      <c r="EA691">
        <v>0.0359097923076923</v>
      </c>
      <c r="EB691">
        <v>29.5013538461538</v>
      </c>
      <c r="EC691">
        <v>29.9678538461538</v>
      </c>
      <c r="ED691">
        <v>999.9</v>
      </c>
      <c r="EE691">
        <v>0</v>
      </c>
      <c r="EF691">
        <v>0</v>
      </c>
      <c r="EG691">
        <v>10002.4053846154</v>
      </c>
      <c r="EH691">
        <v>0</v>
      </c>
      <c r="EI691">
        <v>11.7173076923077</v>
      </c>
      <c r="EJ691">
        <v>-43.7539615384615</v>
      </c>
      <c r="EK691">
        <v>1534.78846153846</v>
      </c>
      <c r="EL691">
        <v>1576.66923076923</v>
      </c>
      <c r="EM691">
        <v>1.79792923076923</v>
      </c>
      <c r="EN691">
        <v>1543.35538461538</v>
      </c>
      <c r="EO691">
        <v>21.1282230769231</v>
      </c>
      <c r="EP691">
        <v>2.06076307692308</v>
      </c>
      <c r="EQ691">
        <v>1.89915461538462</v>
      </c>
      <c r="ER691">
        <v>17.9191153846154</v>
      </c>
      <c r="ES691">
        <v>16.6277</v>
      </c>
      <c r="ET691">
        <v>2000.05230769231</v>
      </c>
      <c r="EU691">
        <v>0.980001692307693</v>
      </c>
      <c r="EV691">
        <v>0.0199987153846154</v>
      </c>
      <c r="EW691">
        <v>0</v>
      </c>
      <c r="EX691">
        <v>1017.73153846154</v>
      </c>
      <c r="EY691">
        <v>5.00016</v>
      </c>
      <c r="EZ691">
        <v>21033.2692307692</v>
      </c>
      <c r="FA691">
        <v>18234.6692307692</v>
      </c>
      <c r="FB691">
        <v>49.312</v>
      </c>
      <c r="FC691">
        <v>49.7547692307692</v>
      </c>
      <c r="FD691">
        <v>49.7354615384615</v>
      </c>
      <c r="FE691">
        <v>49.3507692307692</v>
      </c>
      <c r="FF691">
        <v>51.062</v>
      </c>
      <c r="FG691">
        <v>1955.15230769231</v>
      </c>
      <c r="FH691">
        <v>39.9</v>
      </c>
      <c r="FI691">
        <v>0</v>
      </c>
      <c r="FJ691">
        <v>1758489377.6</v>
      </c>
      <c r="FK691">
        <v>0</v>
      </c>
      <c r="FL691">
        <v>1017.6284</v>
      </c>
      <c r="FM691">
        <v>-1.76538462554962</v>
      </c>
      <c r="FN691">
        <v>-31.730769238487</v>
      </c>
      <c r="FO691">
        <v>21032.712</v>
      </c>
      <c r="FP691">
        <v>15</v>
      </c>
      <c r="FQ691">
        <v>0</v>
      </c>
      <c r="FR691" t="s">
        <v>441</v>
      </c>
      <c r="FS691">
        <v>1747249705.1</v>
      </c>
      <c r="FT691">
        <v>1747249711.1</v>
      </c>
      <c r="FU691">
        <v>0</v>
      </c>
      <c r="FV691">
        <v>0.871</v>
      </c>
      <c r="FW691">
        <v>0.066</v>
      </c>
      <c r="FX691">
        <v>5.486</v>
      </c>
      <c r="FY691">
        <v>0.145</v>
      </c>
      <c r="FZ691">
        <v>420</v>
      </c>
      <c r="GA691">
        <v>16</v>
      </c>
      <c r="GB691">
        <v>0.27</v>
      </c>
      <c r="GC691">
        <v>0.16</v>
      </c>
      <c r="GD691">
        <v>-43.447745</v>
      </c>
      <c r="GE691">
        <v>-6.0777248120301</v>
      </c>
      <c r="GF691">
        <v>1.03311821466616</v>
      </c>
      <c r="GG691">
        <v>0</v>
      </c>
      <c r="GH691">
        <v>1017.71294117647</v>
      </c>
      <c r="GI691">
        <v>-0.992513370306669</v>
      </c>
      <c r="GJ691">
        <v>0.223495353442484</v>
      </c>
      <c r="GK691">
        <v>-1</v>
      </c>
      <c r="GL691">
        <v>1.816397</v>
      </c>
      <c r="GM691">
        <v>-0.439455338345865</v>
      </c>
      <c r="GN691">
        <v>0.0456688410297437</v>
      </c>
      <c r="GO691">
        <v>0</v>
      </c>
      <c r="GP691">
        <v>0</v>
      </c>
      <c r="GQ691">
        <v>2</v>
      </c>
      <c r="GR691" t="s">
        <v>467</v>
      </c>
      <c r="GS691">
        <v>3.12562</v>
      </c>
      <c r="GT691">
        <v>2.66136</v>
      </c>
      <c r="GU691">
        <v>0.212986</v>
      </c>
      <c r="GV691">
        <v>0.216758</v>
      </c>
      <c r="GW691">
        <v>0.0976907</v>
      </c>
      <c r="GX691">
        <v>0.0927386</v>
      </c>
      <c r="GY691">
        <v>20298.5</v>
      </c>
      <c r="GZ691">
        <v>19095</v>
      </c>
      <c r="HA691">
        <v>23066.5</v>
      </c>
      <c r="HB691">
        <v>23739.7</v>
      </c>
      <c r="HC691">
        <v>35489.4</v>
      </c>
      <c r="HD691">
        <v>35665.5</v>
      </c>
      <c r="HE691">
        <v>41594.5</v>
      </c>
      <c r="HF691">
        <v>42340.4</v>
      </c>
      <c r="HG691">
        <v>1.90103</v>
      </c>
      <c r="HH691">
        <v>1.79522</v>
      </c>
      <c r="HI691">
        <v>0.161916</v>
      </c>
      <c r="HJ691">
        <v>0</v>
      </c>
      <c r="HK691">
        <v>27.2888</v>
      </c>
      <c r="HL691">
        <v>999.9</v>
      </c>
      <c r="HM691">
        <v>49.42</v>
      </c>
      <c r="HN691">
        <v>30.565</v>
      </c>
      <c r="HO691">
        <v>24.1964</v>
      </c>
      <c r="HP691">
        <v>54.2014</v>
      </c>
      <c r="HQ691">
        <v>42.5601</v>
      </c>
      <c r="HR691">
        <v>1</v>
      </c>
      <c r="HS691">
        <v>0.0754192</v>
      </c>
      <c r="HT691">
        <v>1.21077</v>
      </c>
      <c r="HU691">
        <v>20.2125</v>
      </c>
      <c r="HV691">
        <v>5.23286</v>
      </c>
      <c r="HW691">
        <v>11.992</v>
      </c>
      <c r="HX691">
        <v>4.95565</v>
      </c>
      <c r="HY691">
        <v>3.3039</v>
      </c>
      <c r="HZ691">
        <v>999.9</v>
      </c>
      <c r="IA691">
        <v>9999</v>
      </c>
      <c r="IB691">
        <v>9999</v>
      </c>
      <c r="IC691">
        <v>9999</v>
      </c>
      <c r="ID691">
        <v>1.86855</v>
      </c>
      <c r="IE691">
        <v>1.86427</v>
      </c>
      <c r="IF691">
        <v>1.87181</v>
      </c>
      <c r="IG691">
        <v>1.86278</v>
      </c>
      <c r="IH691">
        <v>1.86217</v>
      </c>
      <c r="II691">
        <v>1.86859</v>
      </c>
      <c r="IJ691">
        <v>1.85877</v>
      </c>
      <c r="IK691">
        <v>1.86508</v>
      </c>
      <c r="IL691">
        <v>5</v>
      </c>
      <c r="IM691">
        <v>0</v>
      </c>
      <c r="IN691">
        <v>0</v>
      </c>
      <c r="IO691">
        <v>0</v>
      </c>
      <c r="IP691" t="s">
        <v>443</v>
      </c>
      <c r="IQ691" t="s">
        <v>444</v>
      </c>
      <c r="IR691" t="s">
        <v>445</v>
      </c>
      <c r="IS691" t="s">
        <v>445</v>
      </c>
      <c r="IT691" t="s">
        <v>445</v>
      </c>
      <c r="IU691" t="s">
        <v>445</v>
      </c>
      <c r="IV691">
        <v>0</v>
      </c>
      <c r="IW691">
        <v>100</v>
      </c>
      <c r="IX691">
        <v>100</v>
      </c>
      <c r="IY691">
        <v>7.92</v>
      </c>
      <c r="IZ691">
        <v>0.3176</v>
      </c>
      <c r="JA691">
        <v>4.24591870636989</v>
      </c>
      <c r="JB691">
        <v>0.00406324532283829</v>
      </c>
      <c r="JC691">
        <v>-1.45373754250553e-06</v>
      </c>
      <c r="JD691">
        <v>2.45784242640463e-10</v>
      </c>
      <c r="JE691">
        <v>0.0444475935836347</v>
      </c>
      <c r="JF691">
        <v>0.00491888386651684</v>
      </c>
      <c r="JG691">
        <v>0.000226889049496401</v>
      </c>
      <c r="JH691">
        <v>4.01595507822366e-06</v>
      </c>
      <c r="JI691">
        <v>-0</v>
      </c>
      <c r="JJ691">
        <v>2035</v>
      </c>
      <c r="JK691">
        <v>2</v>
      </c>
      <c r="JL691">
        <v>30</v>
      </c>
      <c r="JM691">
        <v>187327.9</v>
      </c>
      <c r="JN691">
        <v>187327.8</v>
      </c>
      <c r="JO691">
        <v>2.96631</v>
      </c>
      <c r="JP691">
        <v>2.34497</v>
      </c>
      <c r="JQ691">
        <v>1.49902</v>
      </c>
      <c r="JR691">
        <v>2.32666</v>
      </c>
      <c r="JS691">
        <v>1.54419</v>
      </c>
      <c r="JT691">
        <v>2.28516</v>
      </c>
      <c r="JU691">
        <v>36.105</v>
      </c>
      <c r="JV691">
        <v>24.1138</v>
      </c>
      <c r="JW691">
        <v>18</v>
      </c>
      <c r="JX691">
        <v>546.249</v>
      </c>
      <c r="JY691">
        <v>422.092</v>
      </c>
      <c r="JZ691">
        <v>25.2305</v>
      </c>
      <c r="KA691">
        <v>28.4968</v>
      </c>
      <c r="KB691">
        <v>30.0003</v>
      </c>
      <c r="KC691">
        <v>28.2561</v>
      </c>
      <c r="KD691">
        <v>28.2664</v>
      </c>
      <c r="KE691">
        <v>59.4801</v>
      </c>
      <c r="KF691">
        <v>26.6003</v>
      </c>
      <c r="KG691">
        <v>53.8916</v>
      </c>
      <c r="KH691">
        <v>25.2768</v>
      </c>
      <c r="KI691">
        <v>1592.95</v>
      </c>
      <c r="KJ691">
        <v>21.1216</v>
      </c>
      <c r="KK691">
        <v>93.2166</v>
      </c>
      <c r="KL691">
        <v>98.6725</v>
      </c>
    </row>
    <row r="692" spans="1:298">
      <c r="A692">
        <v>676</v>
      </c>
      <c r="B692">
        <v>1758489381.1</v>
      </c>
      <c r="C692">
        <v>20053</v>
      </c>
      <c r="D692" t="s">
        <v>1801</v>
      </c>
      <c r="E692" t="s">
        <v>1802</v>
      </c>
      <c r="F692">
        <v>5</v>
      </c>
      <c r="G692" t="s">
        <v>436</v>
      </c>
      <c r="H692" t="s">
        <v>1610</v>
      </c>
      <c r="I692" t="s">
        <v>438</v>
      </c>
      <c r="J692">
        <v>1758489372.94615</v>
      </c>
      <c r="K692">
        <f>(L692)/1000</f>
        <v>0</v>
      </c>
      <c r="L692">
        <f>IF(DQ692, AO692, AI692)</f>
        <v>0</v>
      </c>
      <c r="M692">
        <f>IF(DQ692, AJ692, AH692)</f>
        <v>0</v>
      </c>
      <c r="N692">
        <f>DS692 - IF(AV692&gt;1, M692*DM692*100.0/(AX692), 0)</f>
        <v>0</v>
      </c>
      <c r="O692">
        <f>((U692-K692/2)*N692-M692)/(U692+K692/2)</f>
        <v>0</v>
      </c>
      <c r="P692">
        <f>O692*(DZ692+EA692)/1000.0</f>
        <v>0</v>
      </c>
      <c r="Q692">
        <f>(DS692 - IF(AV692&gt;1, M692*DM692*100.0/(AX692), 0))*(DZ692+EA692)/1000.0</f>
        <v>0</v>
      </c>
      <c r="R692">
        <f>2.0/((1/T692-1/S692)+SIGN(T692)*SQRT((1/T692-1/S692)*(1/T692-1/S692) + 4*DN692/((DN692+1)*(DN692+1))*(2*1/T692*1/S692-1/S692*1/S692)))</f>
        <v>0</v>
      </c>
      <c r="S692">
        <f>IF(LEFT(DO692,1)&lt;&gt;"0",IF(LEFT(DO692,1)="1",3.0,DP692),$D$5+$E$5*(EG692*DZ692/($K$5*1000))+$F$5*(EG692*DZ692/($K$5*1000))*MAX(MIN(DM692,$J$5),$I$5)*MAX(MIN(DM692,$J$5),$I$5)+$G$5*MAX(MIN(DM692,$J$5),$I$5)*(EG692*DZ692/($K$5*1000))+$H$5*(EG692*DZ692/($K$5*1000))*(EG692*DZ692/($K$5*1000)))</f>
        <v>0</v>
      </c>
      <c r="T692">
        <f>K692*(1000-(1000*0.61365*exp(17.502*X692/(240.97+X692))/(DZ692+EA692)+DU692)/2)/(1000*0.61365*exp(17.502*X692/(240.97+X692))/(DZ692+EA692)-DU692)</f>
        <v>0</v>
      </c>
      <c r="U692">
        <f>1/((DN692+1)/(R692/1.6)+1/(S692/1.37)) + DN692/((DN692+1)/(R692/1.6) + DN692/(S692/1.37))</f>
        <v>0</v>
      </c>
      <c r="V692">
        <f>(DI692*DL692)</f>
        <v>0</v>
      </c>
      <c r="W692">
        <f>(EB692+(V692+2*0.95*5.67E-8*(((EB692+$B$7)+273)^4-(EB692+273)^4)-44100*K692)/(1.84*29.3*S692+8*0.95*5.67E-8*(EB692+273)^3))</f>
        <v>0</v>
      </c>
      <c r="X692">
        <f>($C$7*EC692+$D$7*ED692+$E$7*W692)</f>
        <v>0</v>
      </c>
      <c r="Y692">
        <f>0.61365*exp(17.502*X692/(240.97+X692))</f>
        <v>0</v>
      </c>
      <c r="Z692">
        <f>(AA692/AB692*100)</f>
        <v>0</v>
      </c>
      <c r="AA692">
        <f>DU692*(DZ692+EA692)/1000</f>
        <v>0</v>
      </c>
      <c r="AB692">
        <f>0.61365*exp(17.502*EB692/(240.97+EB692))</f>
        <v>0</v>
      </c>
      <c r="AC692">
        <f>(Y692-DU692*(DZ692+EA692)/1000)</f>
        <v>0</v>
      </c>
      <c r="AD692">
        <f>(-K692*44100)</f>
        <v>0</v>
      </c>
      <c r="AE692">
        <f>2*29.3*S692*0.92*(EB692-X692)</f>
        <v>0</v>
      </c>
      <c r="AF692">
        <f>2*0.95*5.67E-8*(((EB692+$B$7)+273)^4-(X692+273)^4)</f>
        <v>0</v>
      </c>
      <c r="AG692">
        <f>V692+AF692+AD692+AE692</f>
        <v>0</v>
      </c>
      <c r="AH692">
        <f>DY692*AV692*(DT692-DS692*(1000-AV692*DV692)/(1000-AV692*DU692))/(100*DM692)</f>
        <v>0</v>
      </c>
      <c r="AI692">
        <f>1000*DY692*AV692*(DU692-DV692)/(100*DM692*(1000-AV692*DU692))</f>
        <v>0</v>
      </c>
      <c r="AJ692">
        <f>(AK692 - AL692 - DZ692*1E3/(8.314*(EB692+273.15)) * AN692/DY692 * AM692) * DY692/(100*DM692) * (1000 - DV692)/1000</f>
        <v>0</v>
      </c>
      <c r="AK692">
        <v>1610.15240678788</v>
      </c>
      <c r="AL692">
        <v>1576.58109090909</v>
      </c>
      <c r="AM692">
        <v>3.29800432900439</v>
      </c>
      <c r="AN692">
        <v>63.94</v>
      </c>
      <c r="AO692">
        <f>(AQ692 - AP692 + DZ692*1E3/(8.314*(EB692+273.15)) * AS692/DY692 * AR692) * DY692/(100*DM692) * 1000/(1000 - AQ692)</f>
        <v>0</v>
      </c>
      <c r="AP692">
        <v>21.1710724437313</v>
      </c>
      <c r="AQ692">
        <v>22.9015202797203</v>
      </c>
      <c r="AR692">
        <v>-0.000456489593173546</v>
      </c>
      <c r="AS692">
        <v>94.9993966536346</v>
      </c>
      <c r="AT692">
        <v>0</v>
      </c>
      <c r="AU692">
        <v>0</v>
      </c>
      <c r="AV692">
        <f>IF(AT692*$H$13&gt;=AX692,1.0,(AX692/(AX692-AT692*$H$13)))</f>
        <v>0</v>
      </c>
      <c r="AW692">
        <f>(AV692-1)*100</f>
        <v>0</v>
      </c>
      <c r="AX692">
        <f>MAX(0,($B$13+$C$13*EG692)/(1+$D$13*EG692)*DZ692/(EB692+273)*$E$13)</f>
        <v>0</v>
      </c>
      <c r="AY692" t="s">
        <v>439</v>
      </c>
      <c r="AZ692" t="s">
        <v>439</v>
      </c>
      <c r="BA692">
        <v>0</v>
      </c>
      <c r="BB692">
        <v>0</v>
      </c>
      <c r="BC692">
        <f>1-BA692/BB692</f>
        <v>0</v>
      </c>
      <c r="BD692">
        <v>0</v>
      </c>
      <c r="BE692" t="s">
        <v>439</v>
      </c>
      <c r="BF692" t="s">
        <v>439</v>
      </c>
      <c r="BG692">
        <v>0</v>
      </c>
      <c r="BH692">
        <v>0</v>
      </c>
      <c r="BI692">
        <f>1-BG692/BH692</f>
        <v>0</v>
      </c>
      <c r="BJ692">
        <v>0.5</v>
      </c>
      <c r="BK692">
        <f>DJ692</f>
        <v>0</v>
      </c>
      <c r="BL692">
        <f>M692</f>
        <v>0</v>
      </c>
      <c r="BM692">
        <f>BI692*BJ692*BK692</f>
        <v>0</v>
      </c>
      <c r="BN692">
        <f>(BL692-BD692)/BK692</f>
        <v>0</v>
      </c>
      <c r="BO692">
        <f>(BB692-BH692)/BH692</f>
        <v>0</v>
      </c>
      <c r="BP692">
        <f>BA692/(BC692+BA692/BH692)</f>
        <v>0</v>
      </c>
      <c r="BQ692" t="s">
        <v>439</v>
      </c>
      <c r="BR692">
        <v>0</v>
      </c>
      <c r="BS692">
        <f>IF(BR692&lt;&gt;0, BR692, BP692)</f>
        <v>0</v>
      </c>
      <c r="BT692">
        <f>1-BS692/BH692</f>
        <v>0</v>
      </c>
      <c r="BU692">
        <f>(BH692-BG692)/(BH692-BS692)</f>
        <v>0</v>
      </c>
      <c r="BV692">
        <f>(BB692-BH692)/(BB692-BS692)</f>
        <v>0</v>
      </c>
      <c r="BW692">
        <f>(BH692-BG692)/(BH692-BA692)</f>
        <v>0</v>
      </c>
      <c r="BX692">
        <f>(BB692-BH692)/(BB692-BA692)</f>
        <v>0</v>
      </c>
      <c r="BY692">
        <f>(BU692*BS692/BG692)</f>
        <v>0</v>
      </c>
      <c r="BZ692">
        <f>(1-BY692)</f>
        <v>0</v>
      </c>
      <c r="DI692">
        <f>$B$11*EH692+$C$11*EI692+$F$11*ET692*(1-EW692)</f>
        <v>0</v>
      </c>
      <c r="DJ692">
        <f>DI692*DK692</f>
        <v>0</v>
      </c>
      <c r="DK692">
        <f>($B$11*$D$9+$C$11*$D$9+$F$11*((FG692+EY692)/MAX(FG692+EY692+FH692, 0.1)*$I$9+FH692/MAX(FG692+EY692+FH692, 0.1)*$J$9))/($B$11+$C$11+$F$11)</f>
        <v>0</v>
      </c>
      <c r="DL692">
        <f>($B$11*$K$9+$C$11*$K$9+$F$11*((FG692+EY692)/MAX(FG692+EY692+FH692, 0.1)*$P$9+FH692/MAX(FG692+EY692+FH692, 0.1)*$Q$9))/($B$11+$C$11+$F$11)</f>
        <v>0</v>
      </c>
      <c r="DM692">
        <v>4.8</v>
      </c>
      <c r="DN692">
        <v>0.5</v>
      </c>
      <c r="DO692" t="s">
        <v>440</v>
      </c>
      <c r="DP692">
        <v>2</v>
      </c>
      <c r="DQ692" t="b">
        <v>1</v>
      </c>
      <c r="DR692">
        <v>1758489372.94615</v>
      </c>
      <c r="DS692">
        <v>1516.50076923077</v>
      </c>
      <c r="DT692">
        <v>1559.81</v>
      </c>
      <c r="DU692">
        <v>22.9146384615385</v>
      </c>
      <c r="DV692">
        <v>21.1556076923077</v>
      </c>
      <c r="DW692">
        <v>1508.59153846154</v>
      </c>
      <c r="DX692">
        <v>22.5968384615385</v>
      </c>
      <c r="DY692">
        <v>500.003846153846</v>
      </c>
      <c r="DZ692">
        <v>89.8883923076923</v>
      </c>
      <c r="EA692">
        <v>0.0358387461538461</v>
      </c>
      <c r="EB692">
        <v>29.4967307692308</v>
      </c>
      <c r="EC692">
        <v>29.9634</v>
      </c>
      <c r="ED692">
        <v>999.9</v>
      </c>
      <c r="EE692">
        <v>0</v>
      </c>
      <c r="EF692">
        <v>0</v>
      </c>
      <c r="EG692">
        <v>10006.2953846154</v>
      </c>
      <c r="EH692">
        <v>0</v>
      </c>
      <c r="EI692">
        <v>11.7074692307692</v>
      </c>
      <c r="EJ692">
        <v>-43.3096692307692</v>
      </c>
      <c r="EK692">
        <v>1552.06692307692</v>
      </c>
      <c r="EL692">
        <v>1593.52384615385</v>
      </c>
      <c r="EM692">
        <v>1.75901538461538</v>
      </c>
      <c r="EN692">
        <v>1559.81</v>
      </c>
      <c r="EO692">
        <v>21.1556076923077</v>
      </c>
      <c r="EP692">
        <v>2.05975769230769</v>
      </c>
      <c r="EQ692">
        <v>1.90164461538462</v>
      </c>
      <c r="ER692">
        <v>17.9113538461538</v>
      </c>
      <c r="ES692">
        <v>16.6483153846154</v>
      </c>
      <c r="ET692">
        <v>2000.06230769231</v>
      </c>
      <c r="EU692">
        <v>0.980001923076923</v>
      </c>
      <c r="EV692">
        <v>0.0199985</v>
      </c>
      <c r="EW692">
        <v>0</v>
      </c>
      <c r="EX692">
        <v>1017.54230769231</v>
      </c>
      <c r="EY692">
        <v>5.00016</v>
      </c>
      <c r="EZ692">
        <v>21030.5461538462</v>
      </c>
      <c r="FA692">
        <v>18234.7461538462</v>
      </c>
      <c r="FB692">
        <v>49.312</v>
      </c>
      <c r="FC692">
        <v>49.7547692307692</v>
      </c>
      <c r="FD692">
        <v>49.7403076923077</v>
      </c>
      <c r="FE692">
        <v>49.3604615384615</v>
      </c>
      <c r="FF692">
        <v>51.062</v>
      </c>
      <c r="FG692">
        <v>1955.16230769231</v>
      </c>
      <c r="FH692">
        <v>39.9</v>
      </c>
      <c r="FI692">
        <v>0</v>
      </c>
      <c r="FJ692">
        <v>1758489382.4</v>
      </c>
      <c r="FK692">
        <v>0</v>
      </c>
      <c r="FL692">
        <v>1017.4692</v>
      </c>
      <c r="FM692">
        <v>-2.31153846315156</v>
      </c>
      <c r="FN692">
        <v>-32.9307691263799</v>
      </c>
      <c r="FO692">
        <v>21030.036</v>
      </c>
      <c r="FP692">
        <v>15</v>
      </c>
      <c r="FQ692">
        <v>0</v>
      </c>
      <c r="FR692" t="s">
        <v>441</v>
      </c>
      <c r="FS692">
        <v>1747249705.1</v>
      </c>
      <c r="FT692">
        <v>1747249711.1</v>
      </c>
      <c r="FU692">
        <v>0</v>
      </c>
      <c r="FV692">
        <v>0.871</v>
      </c>
      <c r="FW692">
        <v>0.066</v>
      </c>
      <c r="FX692">
        <v>5.486</v>
      </c>
      <c r="FY692">
        <v>0.145</v>
      </c>
      <c r="FZ692">
        <v>420</v>
      </c>
      <c r="GA692">
        <v>16</v>
      </c>
      <c r="GB692">
        <v>0.27</v>
      </c>
      <c r="GC692">
        <v>0.16</v>
      </c>
      <c r="GD692">
        <v>-43.4991142857143</v>
      </c>
      <c r="GE692">
        <v>1.71494025974023</v>
      </c>
      <c r="GF692">
        <v>0.939414510814716</v>
      </c>
      <c r="GG692">
        <v>0</v>
      </c>
      <c r="GH692">
        <v>1017.55264705882</v>
      </c>
      <c r="GI692">
        <v>-1.58945760324775</v>
      </c>
      <c r="GJ692">
        <v>0.292517559287228</v>
      </c>
      <c r="GK692">
        <v>-1</v>
      </c>
      <c r="GL692">
        <v>1.78209761904762</v>
      </c>
      <c r="GM692">
        <v>-0.411935844155843</v>
      </c>
      <c r="GN692">
        <v>0.0446881343476534</v>
      </c>
      <c r="GO692">
        <v>0</v>
      </c>
      <c r="GP692">
        <v>0</v>
      </c>
      <c r="GQ692">
        <v>2</v>
      </c>
      <c r="GR692" t="s">
        <v>467</v>
      </c>
      <c r="GS692">
        <v>3.12548</v>
      </c>
      <c r="GT692">
        <v>2.66146</v>
      </c>
      <c r="GU692">
        <v>0.214345</v>
      </c>
      <c r="GV692">
        <v>0.218102</v>
      </c>
      <c r="GW692">
        <v>0.0976804</v>
      </c>
      <c r="GX692">
        <v>0.092827</v>
      </c>
      <c r="GY692">
        <v>20263.1</v>
      </c>
      <c r="GZ692">
        <v>19061.8</v>
      </c>
      <c r="HA692">
        <v>23066.2</v>
      </c>
      <c r="HB692">
        <v>23739.3</v>
      </c>
      <c r="HC692">
        <v>35489.8</v>
      </c>
      <c r="HD692">
        <v>35661.2</v>
      </c>
      <c r="HE692">
        <v>41594.4</v>
      </c>
      <c r="HF692">
        <v>42339.4</v>
      </c>
      <c r="HG692">
        <v>1.9011</v>
      </c>
      <c r="HH692">
        <v>1.79548</v>
      </c>
      <c r="HI692">
        <v>0.165872</v>
      </c>
      <c r="HJ692">
        <v>0</v>
      </c>
      <c r="HK692">
        <v>27.2841</v>
      </c>
      <c r="HL692">
        <v>999.9</v>
      </c>
      <c r="HM692">
        <v>49.493</v>
      </c>
      <c r="HN692">
        <v>30.565</v>
      </c>
      <c r="HO692">
        <v>24.2304</v>
      </c>
      <c r="HP692">
        <v>54.6314</v>
      </c>
      <c r="HQ692">
        <v>42.6963</v>
      </c>
      <c r="HR692">
        <v>1</v>
      </c>
      <c r="HS692">
        <v>0.0753125</v>
      </c>
      <c r="HT692">
        <v>1.11372</v>
      </c>
      <c r="HU692">
        <v>20.2133</v>
      </c>
      <c r="HV692">
        <v>5.23286</v>
      </c>
      <c r="HW692">
        <v>11.992</v>
      </c>
      <c r="HX692">
        <v>4.95575</v>
      </c>
      <c r="HY692">
        <v>3.30398</v>
      </c>
      <c r="HZ692">
        <v>999.9</v>
      </c>
      <c r="IA692">
        <v>9999</v>
      </c>
      <c r="IB692">
        <v>9999</v>
      </c>
      <c r="IC692">
        <v>9999</v>
      </c>
      <c r="ID692">
        <v>1.86856</v>
      </c>
      <c r="IE692">
        <v>1.86423</v>
      </c>
      <c r="IF692">
        <v>1.8718</v>
      </c>
      <c r="IG692">
        <v>1.86275</v>
      </c>
      <c r="IH692">
        <v>1.86216</v>
      </c>
      <c r="II692">
        <v>1.86859</v>
      </c>
      <c r="IJ692">
        <v>1.85875</v>
      </c>
      <c r="IK692">
        <v>1.86508</v>
      </c>
      <c r="IL692">
        <v>5</v>
      </c>
      <c r="IM692">
        <v>0</v>
      </c>
      <c r="IN692">
        <v>0</v>
      </c>
      <c r="IO692">
        <v>0</v>
      </c>
      <c r="IP692" t="s">
        <v>443</v>
      </c>
      <c r="IQ692" t="s">
        <v>444</v>
      </c>
      <c r="IR692" t="s">
        <v>445</v>
      </c>
      <c r="IS692" t="s">
        <v>445</v>
      </c>
      <c r="IT692" t="s">
        <v>445</v>
      </c>
      <c r="IU692" t="s">
        <v>445</v>
      </c>
      <c r="IV692">
        <v>0</v>
      </c>
      <c r="IW692">
        <v>100</v>
      </c>
      <c r="IX692">
        <v>100</v>
      </c>
      <c r="IY692">
        <v>7.94</v>
      </c>
      <c r="IZ692">
        <v>0.3175</v>
      </c>
      <c r="JA692">
        <v>4.24591870636989</v>
      </c>
      <c r="JB692">
        <v>0.00406324532283829</v>
      </c>
      <c r="JC692">
        <v>-1.45373754250553e-06</v>
      </c>
      <c r="JD692">
        <v>2.45784242640463e-10</v>
      </c>
      <c r="JE692">
        <v>0.0444475935836347</v>
      </c>
      <c r="JF692">
        <v>0.00491888386651684</v>
      </c>
      <c r="JG692">
        <v>0.000226889049496401</v>
      </c>
      <c r="JH692">
        <v>4.01595507822366e-06</v>
      </c>
      <c r="JI692">
        <v>-0</v>
      </c>
      <c r="JJ692">
        <v>2035</v>
      </c>
      <c r="JK692">
        <v>2</v>
      </c>
      <c r="JL692">
        <v>30</v>
      </c>
      <c r="JM692">
        <v>187327.9</v>
      </c>
      <c r="JN692">
        <v>187327.8</v>
      </c>
      <c r="JO692">
        <v>2.99683</v>
      </c>
      <c r="JP692">
        <v>2.33032</v>
      </c>
      <c r="JQ692">
        <v>1.4978</v>
      </c>
      <c r="JR692">
        <v>2.32666</v>
      </c>
      <c r="JS692">
        <v>1.54419</v>
      </c>
      <c r="JT692">
        <v>2.36084</v>
      </c>
      <c r="JU692">
        <v>36.105</v>
      </c>
      <c r="JV692">
        <v>24.1225</v>
      </c>
      <c r="JW692">
        <v>18</v>
      </c>
      <c r="JX692">
        <v>546.333</v>
      </c>
      <c r="JY692">
        <v>422.268</v>
      </c>
      <c r="JZ692">
        <v>25.2684</v>
      </c>
      <c r="KA692">
        <v>28.5004</v>
      </c>
      <c r="KB692">
        <v>30.0002</v>
      </c>
      <c r="KC692">
        <v>28.2603</v>
      </c>
      <c r="KD692">
        <v>28.2705</v>
      </c>
      <c r="KE692">
        <v>60.0137</v>
      </c>
      <c r="KF692">
        <v>26.6003</v>
      </c>
      <c r="KG692">
        <v>54.2837</v>
      </c>
      <c r="KH692">
        <v>25.3018</v>
      </c>
      <c r="KI692">
        <v>1606.51</v>
      </c>
      <c r="KJ692">
        <v>21.1492</v>
      </c>
      <c r="KK692">
        <v>93.216</v>
      </c>
      <c r="KL692">
        <v>98.6702</v>
      </c>
    </row>
    <row r="693" spans="1:298">
      <c r="A693">
        <v>677</v>
      </c>
      <c r="B693">
        <v>1758491511</v>
      </c>
      <c r="C693">
        <v>22182.9000000954</v>
      </c>
      <c r="D693" t="s">
        <v>1803</v>
      </c>
      <c r="E693" t="s">
        <v>1804</v>
      </c>
      <c r="F693">
        <v>5</v>
      </c>
      <c r="G693" t="s">
        <v>436</v>
      </c>
      <c r="H693" t="s">
        <v>1805</v>
      </c>
      <c r="I693" t="s">
        <v>438</v>
      </c>
      <c r="J693">
        <v>1758491502.5</v>
      </c>
      <c r="K693">
        <f>(L693)/1000</f>
        <v>0</v>
      </c>
      <c r="L693">
        <f>IF(DQ693, AO693, AI693)</f>
        <v>0</v>
      </c>
      <c r="M693">
        <f>IF(DQ693, AJ693, AH693)</f>
        <v>0</v>
      </c>
      <c r="N693">
        <f>DS693 - IF(AV693&gt;1, M693*DM693*100.0/(AX693), 0)</f>
        <v>0</v>
      </c>
      <c r="O693">
        <f>((U693-K693/2)*N693-M693)/(U693+K693/2)</f>
        <v>0</v>
      </c>
      <c r="P693">
        <f>O693*(DZ693+EA693)/1000.0</f>
        <v>0</v>
      </c>
      <c r="Q693">
        <f>(DS693 - IF(AV693&gt;1, M693*DM693*100.0/(AX693), 0))*(DZ693+EA693)/1000.0</f>
        <v>0</v>
      </c>
      <c r="R693">
        <f>2.0/((1/T693-1/S693)+SIGN(T693)*SQRT((1/T693-1/S693)*(1/T693-1/S693) + 4*DN693/((DN693+1)*(DN693+1))*(2*1/T693*1/S693-1/S693*1/S693)))</f>
        <v>0</v>
      </c>
      <c r="S693">
        <f>IF(LEFT(DO693,1)&lt;&gt;"0",IF(LEFT(DO693,1)="1",3.0,DP693),$D$5+$E$5*(EG693*DZ693/($K$5*1000))+$F$5*(EG693*DZ693/($K$5*1000))*MAX(MIN(DM693,$J$5),$I$5)*MAX(MIN(DM693,$J$5),$I$5)+$G$5*MAX(MIN(DM693,$J$5),$I$5)*(EG693*DZ693/($K$5*1000))+$H$5*(EG693*DZ693/($K$5*1000))*(EG693*DZ693/($K$5*1000)))</f>
        <v>0</v>
      </c>
      <c r="T693">
        <f>K693*(1000-(1000*0.61365*exp(17.502*X693/(240.97+X693))/(DZ693+EA693)+DU693)/2)/(1000*0.61365*exp(17.502*X693/(240.97+X693))/(DZ693+EA693)-DU693)</f>
        <v>0</v>
      </c>
      <c r="U693">
        <f>1/((DN693+1)/(R693/1.6)+1/(S693/1.37)) + DN693/((DN693+1)/(R693/1.6) + DN693/(S693/1.37))</f>
        <v>0</v>
      </c>
      <c r="V693">
        <f>(DI693*DL693)</f>
        <v>0</v>
      </c>
      <c r="W693">
        <f>(EB693+(V693+2*0.95*5.67E-8*(((EB693+$B$7)+273)^4-(EB693+273)^4)-44100*K693)/(1.84*29.3*S693+8*0.95*5.67E-8*(EB693+273)^3))</f>
        <v>0</v>
      </c>
      <c r="X693">
        <f>($C$7*EC693+$D$7*ED693+$E$7*W693)</f>
        <v>0</v>
      </c>
      <c r="Y693">
        <f>0.61365*exp(17.502*X693/(240.97+X693))</f>
        <v>0</v>
      </c>
      <c r="Z693">
        <f>(AA693/AB693*100)</f>
        <v>0</v>
      </c>
      <c r="AA693">
        <f>DU693*(DZ693+EA693)/1000</f>
        <v>0</v>
      </c>
      <c r="AB693">
        <f>0.61365*exp(17.502*EB693/(240.97+EB693))</f>
        <v>0</v>
      </c>
      <c r="AC693">
        <f>(Y693-DU693*(DZ693+EA693)/1000)</f>
        <v>0</v>
      </c>
      <c r="AD693">
        <f>(-K693*44100)</f>
        <v>0</v>
      </c>
      <c r="AE693">
        <f>2*29.3*S693*0.92*(EB693-X693)</f>
        <v>0</v>
      </c>
      <c r="AF693">
        <f>2*0.95*5.67E-8*(((EB693+$B$7)+273)^4-(X693+273)^4)</f>
        <v>0</v>
      </c>
      <c r="AG693">
        <f>V693+AF693+AD693+AE693</f>
        <v>0</v>
      </c>
      <c r="AH693">
        <f>DY693*AV693*(DT693-DS693*(1000-AV693*DV693)/(1000-AV693*DU693))/(100*DM693)</f>
        <v>0</v>
      </c>
      <c r="AI693">
        <f>1000*DY693*AV693*(DU693-DV693)/(100*DM693*(1000-AV693*DU693))</f>
        <v>0</v>
      </c>
      <c r="AJ693">
        <f>(AK693 - AL693 - DZ693*1E3/(8.314*(EB693+273.15)) * AN693/DY693 * AM693) * DY693/(100*DM693) * (1000 - DV693)/1000</f>
        <v>0</v>
      </c>
      <c r="AK693">
        <v>430.34414505974</v>
      </c>
      <c r="AL693">
        <v>413.424866666666</v>
      </c>
      <c r="AM693">
        <v>0.15927619047615</v>
      </c>
      <c r="AN693">
        <v>63.94</v>
      </c>
      <c r="AO693">
        <f>(AQ693 - AP693 + DZ693*1E3/(8.314*(EB693+273.15)) * AS693/DY693 * AR693) * DY693/(100*DM693) * 1000/(1000 - AQ693)</f>
        <v>0</v>
      </c>
      <c r="AP693">
        <v>21.2849062341964</v>
      </c>
      <c r="AQ693">
        <v>24.1729076923077</v>
      </c>
      <c r="AR693">
        <v>-7.25786981562954e-06</v>
      </c>
      <c r="AS693">
        <v>94.9993966536346</v>
      </c>
      <c r="AT693">
        <v>0</v>
      </c>
      <c r="AU693">
        <v>0</v>
      </c>
      <c r="AV693">
        <f>IF(AT693*$H$13&gt;=AX693,1.0,(AX693/(AX693-AT693*$H$13)))</f>
        <v>0</v>
      </c>
      <c r="AW693">
        <f>(AV693-1)*100</f>
        <v>0</v>
      </c>
      <c r="AX693">
        <f>MAX(0,($B$13+$C$13*EG693)/(1+$D$13*EG693)*DZ693/(EB693+273)*$E$13)</f>
        <v>0</v>
      </c>
      <c r="AY693" t="s">
        <v>439</v>
      </c>
      <c r="AZ693" t="s">
        <v>439</v>
      </c>
      <c r="BA693">
        <v>0</v>
      </c>
      <c r="BB693">
        <v>0</v>
      </c>
      <c r="BC693">
        <f>1-BA693/BB693</f>
        <v>0</v>
      </c>
      <c r="BD693">
        <v>0</v>
      </c>
      <c r="BE693" t="s">
        <v>439</v>
      </c>
      <c r="BF693" t="s">
        <v>439</v>
      </c>
      <c r="BG693">
        <v>0</v>
      </c>
      <c r="BH693">
        <v>0</v>
      </c>
      <c r="BI693">
        <f>1-BG693/BH693</f>
        <v>0</v>
      </c>
      <c r="BJ693">
        <v>0.5</v>
      </c>
      <c r="BK693">
        <f>DJ693</f>
        <v>0</v>
      </c>
      <c r="BL693">
        <f>M693</f>
        <v>0</v>
      </c>
      <c r="BM693">
        <f>BI693*BJ693*BK693</f>
        <v>0</v>
      </c>
      <c r="BN693">
        <f>(BL693-BD693)/BK693</f>
        <v>0</v>
      </c>
      <c r="BO693">
        <f>(BB693-BH693)/BH693</f>
        <v>0</v>
      </c>
      <c r="BP693">
        <f>BA693/(BC693+BA693/BH693)</f>
        <v>0</v>
      </c>
      <c r="BQ693" t="s">
        <v>439</v>
      </c>
      <c r="BR693">
        <v>0</v>
      </c>
      <c r="BS693">
        <f>IF(BR693&lt;&gt;0, BR693, BP693)</f>
        <v>0</v>
      </c>
      <c r="BT693">
        <f>1-BS693/BH693</f>
        <v>0</v>
      </c>
      <c r="BU693">
        <f>(BH693-BG693)/(BH693-BS693)</f>
        <v>0</v>
      </c>
      <c r="BV693">
        <f>(BB693-BH693)/(BB693-BS693)</f>
        <v>0</v>
      </c>
      <c r="BW693">
        <f>(BH693-BG693)/(BH693-BA693)</f>
        <v>0</v>
      </c>
      <c r="BX693">
        <f>(BB693-BH693)/(BB693-BA693)</f>
        <v>0</v>
      </c>
      <c r="BY693">
        <f>(BU693*BS693/BG693)</f>
        <v>0</v>
      </c>
      <c r="BZ693">
        <f>(1-BY693)</f>
        <v>0</v>
      </c>
      <c r="DI693">
        <f>$B$11*EH693+$C$11*EI693+$F$11*ET693*(1-EW693)</f>
        <v>0</v>
      </c>
      <c r="DJ693">
        <f>DI693*DK693</f>
        <v>0</v>
      </c>
      <c r="DK693">
        <f>($B$11*$D$9+$C$11*$D$9+$F$11*((FG693+EY693)/MAX(FG693+EY693+FH693, 0.1)*$I$9+FH693/MAX(FG693+EY693+FH693, 0.1)*$J$9))/($B$11+$C$11+$F$11)</f>
        <v>0</v>
      </c>
      <c r="DL693">
        <f>($B$11*$K$9+$C$11*$K$9+$F$11*((FG693+EY693)/MAX(FG693+EY693+FH693, 0.1)*$P$9+FH693/MAX(FG693+EY693+FH693, 0.1)*$Q$9))/($B$11+$C$11+$F$11)</f>
        <v>0</v>
      </c>
      <c r="DM693">
        <v>3.7</v>
      </c>
      <c r="DN693">
        <v>0.5</v>
      </c>
      <c r="DO693" t="s">
        <v>440</v>
      </c>
      <c r="DP693">
        <v>2</v>
      </c>
      <c r="DQ693" t="b">
        <v>1</v>
      </c>
      <c r="DR693">
        <v>1758491502.5</v>
      </c>
      <c r="DS693">
        <v>402.8821875</v>
      </c>
      <c r="DT693">
        <v>420.4108125</v>
      </c>
      <c r="DU693">
        <v>24.17994375</v>
      </c>
      <c r="DV693">
        <v>21.28730625</v>
      </c>
      <c r="DW693">
        <v>397.2363125</v>
      </c>
      <c r="DX693">
        <v>23.834975</v>
      </c>
      <c r="DY693">
        <v>499.990125</v>
      </c>
      <c r="DZ693">
        <v>89.83046875</v>
      </c>
      <c r="EA693">
        <v>0.03455959375</v>
      </c>
      <c r="EB693">
        <v>30.41569375</v>
      </c>
      <c r="EC693">
        <v>30.01441875</v>
      </c>
      <c r="ED693">
        <v>999.9</v>
      </c>
      <c r="EE693">
        <v>0</v>
      </c>
      <c r="EF693">
        <v>0</v>
      </c>
      <c r="EG693">
        <v>9988.90125</v>
      </c>
      <c r="EH693">
        <v>0</v>
      </c>
      <c r="EI693">
        <v>11.7961</v>
      </c>
      <c r="EJ693">
        <v>-17.52855625</v>
      </c>
      <c r="EK693">
        <v>412.8651875</v>
      </c>
      <c r="EL693">
        <v>429.554875</v>
      </c>
      <c r="EM693">
        <v>2.892625</v>
      </c>
      <c r="EN693">
        <v>420.4108125</v>
      </c>
      <c r="EO693">
        <v>21.28730625</v>
      </c>
      <c r="EP693">
        <v>2.17209625</v>
      </c>
      <c r="EQ693">
        <v>1.912250625</v>
      </c>
      <c r="ER693">
        <v>18.757975</v>
      </c>
      <c r="ES693">
        <v>16.73588125</v>
      </c>
      <c r="ET693">
        <v>2000</v>
      </c>
      <c r="EU693">
        <v>0.9799961875</v>
      </c>
      <c r="EV693">
        <v>0.020003925</v>
      </c>
      <c r="EW693">
        <v>0</v>
      </c>
      <c r="EX693">
        <v>520.7395</v>
      </c>
      <c r="EY693">
        <v>5.00016</v>
      </c>
      <c r="EZ693">
        <v>11013.4875</v>
      </c>
      <c r="FA693">
        <v>18234.175</v>
      </c>
      <c r="FB693">
        <v>48.812</v>
      </c>
      <c r="FC693">
        <v>49</v>
      </c>
      <c r="FD693">
        <v>49.17925</v>
      </c>
      <c r="FE693">
        <v>48.7460625</v>
      </c>
      <c r="FF693">
        <v>50.625</v>
      </c>
      <c r="FG693">
        <v>1955.09</v>
      </c>
      <c r="FH693">
        <v>39.91</v>
      </c>
      <c r="FI693">
        <v>0</v>
      </c>
      <c r="FJ693">
        <v>1758491512.4</v>
      </c>
      <c r="FK693">
        <v>0</v>
      </c>
      <c r="FL693">
        <v>520.80444</v>
      </c>
      <c r="FM693">
        <v>-0.0543076772374426</v>
      </c>
      <c r="FN693">
        <v>2.81538458543814</v>
      </c>
      <c r="FO693">
        <v>11013.488</v>
      </c>
      <c r="FP693">
        <v>15</v>
      </c>
      <c r="FQ693">
        <v>0</v>
      </c>
      <c r="FR693" t="s">
        <v>441</v>
      </c>
      <c r="FS693">
        <v>1747249705.1</v>
      </c>
      <c r="FT693">
        <v>1747249711.1</v>
      </c>
      <c r="FU693">
        <v>0</v>
      </c>
      <c r="FV693">
        <v>0.871</v>
      </c>
      <c r="FW693">
        <v>0.066</v>
      </c>
      <c r="FX693">
        <v>5.486</v>
      </c>
      <c r="FY693">
        <v>0.145</v>
      </c>
      <c r="FZ693">
        <v>420</v>
      </c>
      <c r="GA693">
        <v>16</v>
      </c>
      <c r="GB693">
        <v>0.27</v>
      </c>
      <c r="GC693">
        <v>0.16</v>
      </c>
      <c r="GD693">
        <v>-17.4287380952381</v>
      </c>
      <c r="GE693">
        <v>-3.14218441558446</v>
      </c>
      <c r="GF693">
        <v>0.445134943131149</v>
      </c>
      <c r="GG693">
        <v>0</v>
      </c>
      <c r="GH693">
        <v>520.784823529412</v>
      </c>
      <c r="GI693">
        <v>0.440366694294081</v>
      </c>
      <c r="GJ693">
        <v>0.176574342048602</v>
      </c>
      <c r="GK693">
        <v>-1</v>
      </c>
      <c r="GL693">
        <v>2.89314095238095</v>
      </c>
      <c r="GM693">
        <v>-0.00557844155843965</v>
      </c>
      <c r="GN693">
        <v>0.0023414218406403</v>
      </c>
      <c r="GO693">
        <v>1</v>
      </c>
      <c r="GP693">
        <v>1</v>
      </c>
      <c r="GQ693">
        <v>2</v>
      </c>
      <c r="GR693" t="s">
        <v>448</v>
      </c>
      <c r="GS693">
        <v>3.12546</v>
      </c>
      <c r="GT693">
        <v>2.66034</v>
      </c>
      <c r="GU693">
        <v>0.0857301</v>
      </c>
      <c r="GV693">
        <v>0.0893659</v>
      </c>
      <c r="GW693">
        <v>0.101585</v>
      </c>
      <c r="GX693">
        <v>0.093195</v>
      </c>
      <c r="GY693">
        <v>23628.8</v>
      </c>
      <c r="GZ693">
        <v>22244.6</v>
      </c>
      <c r="HA693">
        <v>23110.3</v>
      </c>
      <c r="HB693">
        <v>23783.1</v>
      </c>
      <c r="HC693">
        <v>35382.7</v>
      </c>
      <c r="HD693">
        <v>35697</v>
      </c>
      <c r="HE693">
        <v>41663.5</v>
      </c>
      <c r="HF693">
        <v>42410</v>
      </c>
      <c r="HG693">
        <v>1.91045</v>
      </c>
      <c r="HH693">
        <v>1.80435</v>
      </c>
      <c r="HI693">
        <v>0.134334</v>
      </c>
      <c r="HJ693">
        <v>0</v>
      </c>
      <c r="HK693">
        <v>27.8193</v>
      </c>
      <c r="HL693">
        <v>999.9</v>
      </c>
      <c r="HM693">
        <v>53.296</v>
      </c>
      <c r="HN693">
        <v>30.545</v>
      </c>
      <c r="HO693">
        <v>26.0788</v>
      </c>
      <c r="HP693">
        <v>54.4215</v>
      </c>
      <c r="HQ693">
        <v>42.6242</v>
      </c>
      <c r="HR693">
        <v>1</v>
      </c>
      <c r="HS693">
        <v>0.00801829</v>
      </c>
      <c r="HT693">
        <v>-0.00135076</v>
      </c>
      <c r="HU693">
        <v>20.2181</v>
      </c>
      <c r="HV693">
        <v>5.23361</v>
      </c>
      <c r="HW693">
        <v>11.992</v>
      </c>
      <c r="HX693">
        <v>4.95575</v>
      </c>
      <c r="HY693">
        <v>3.30393</v>
      </c>
      <c r="HZ693">
        <v>999.9</v>
      </c>
      <c r="IA693">
        <v>9999</v>
      </c>
      <c r="IB693">
        <v>9999</v>
      </c>
      <c r="IC693">
        <v>9999</v>
      </c>
      <c r="ID693">
        <v>1.86856</v>
      </c>
      <c r="IE693">
        <v>1.86427</v>
      </c>
      <c r="IF693">
        <v>1.8718</v>
      </c>
      <c r="IG693">
        <v>1.86274</v>
      </c>
      <c r="IH693">
        <v>1.86218</v>
      </c>
      <c r="II693">
        <v>1.86859</v>
      </c>
      <c r="IJ693">
        <v>1.8587</v>
      </c>
      <c r="IK693">
        <v>1.86509</v>
      </c>
      <c r="IL693">
        <v>5</v>
      </c>
      <c r="IM693">
        <v>0</v>
      </c>
      <c r="IN693">
        <v>0</v>
      </c>
      <c r="IO693">
        <v>0</v>
      </c>
      <c r="IP693" t="s">
        <v>443</v>
      </c>
      <c r="IQ693" t="s">
        <v>444</v>
      </c>
      <c r="IR693" t="s">
        <v>445</v>
      </c>
      <c r="IS693" t="s">
        <v>445</v>
      </c>
      <c r="IT693" t="s">
        <v>445</v>
      </c>
      <c r="IU693" t="s">
        <v>445</v>
      </c>
      <c r="IV693">
        <v>0</v>
      </c>
      <c r="IW693">
        <v>100</v>
      </c>
      <c r="IX693">
        <v>100</v>
      </c>
      <c r="IY693">
        <v>5.648</v>
      </c>
      <c r="IZ693">
        <v>0.3448</v>
      </c>
      <c r="JA693">
        <v>4.24591870636989</v>
      </c>
      <c r="JB693">
        <v>0.00406324532283829</v>
      </c>
      <c r="JC693">
        <v>-1.45373754250553e-06</v>
      </c>
      <c r="JD693">
        <v>2.45784242640463e-10</v>
      </c>
      <c r="JE693">
        <v>0.0444475935836347</v>
      </c>
      <c r="JF693">
        <v>0.00491888386651684</v>
      </c>
      <c r="JG693">
        <v>0.000226889049496401</v>
      </c>
      <c r="JH693">
        <v>4.01595507822366e-06</v>
      </c>
      <c r="JI693">
        <v>-0</v>
      </c>
      <c r="JJ693">
        <v>2035</v>
      </c>
      <c r="JK693">
        <v>2</v>
      </c>
      <c r="JL693">
        <v>30</v>
      </c>
      <c r="JM693">
        <v>187363.4</v>
      </c>
      <c r="JN693">
        <v>187363.3</v>
      </c>
      <c r="JO693">
        <v>0.958252</v>
      </c>
      <c r="JP693">
        <v>2.37305</v>
      </c>
      <c r="JQ693">
        <v>1.4978</v>
      </c>
      <c r="JR693">
        <v>2.32666</v>
      </c>
      <c r="JS693">
        <v>1.54419</v>
      </c>
      <c r="JT693">
        <v>2.34131</v>
      </c>
      <c r="JU693">
        <v>35.9879</v>
      </c>
      <c r="JV693">
        <v>24.1313</v>
      </c>
      <c r="JW693">
        <v>18</v>
      </c>
      <c r="JX693">
        <v>546.796</v>
      </c>
      <c r="JY693">
        <v>422.776</v>
      </c>
      <c r="JZ693">
        <v>27.417</v>
      </c>
      <c r="KA693">
        <v>27.6857</v>
      </c>
      <c r="KB693">
        <v>29.9999</v>
      </c>
      <c r="KC693">
        <v>27.6034</v>
      </c>
      <c r="KD693">
        <v>27.6304</v>
      </c>
      <c r="KE693">
        <v>19.23</v>
      </c>
      <c r="KF693">
        <v>32.0564</v>
      </c>
      <c r="KG693">
        <v>62.4817</v>
      </c>
      <c r="KH693">
        <v>27.4177</v>
      </c>
      <c r="KI693">
        <v>420</v>
      </c>
      <c r="KJ693">
        <v>21.3559</v>
      </c>
      <c r="KK693">
        <v>93.3793</v>
      </c>
      <c r="KL693">
        <v>98.8412</v>
      </c>
    </row>
    <row r="694" spans="1:298">
      <c r="A694">
        <v>678</v>
      </c>
      <c r="B694">
        <v>1758491516</v>
      </c>
      <c r="C694">
        <v>22187.9000000954</v>
      </c>
      <c r="D694" t="s">
        <v>1806</v>
      </c>
      <c r="E694" t="s">
        <v>1807</v>
      </c>
      <c r="F694">
        <v>5</v>
      </c>
      <c r="G694" t="s">
        <v>436</v>
      </c>
      <c r="H694" t="s">
        <v>1805</v>
      </c>
      <c r="I694" t="s">
        <v>438</v>
      </c>
      <c r="J694">
        <v>1758491507.26667</v>
      </c>
      <c r="K694">
        <f>(L694)/1000</f>
        <v>0</v>
      </c>
      <c r="L694">
        <f>IF(DQ694, AO694, AI694)</f>
        <v>0</v>
      </c>
      <c r="M694">
        <f>IF(DQ694, AJ694, AH694)</f>
        <v>0</v>
      </c>
      <c r="N694">
        <f>DS694 - IF(AV694&gt;1, M694*DM694*100.0/(AX694), 0)</f>
        <v>0</v>
      </c>
      <c r="O694">
        <f>((U694-K694/2)*N694-M694)/(U694+K694/2)</f>
        <v>0</v>
      </c>
      <c r="P694">
        <f>O694*(DZ694+EA694)/1000.0</f>
        <v>0</v>
      </c>
      <c r="Q694">
        <f>(DS694 - IF(AV694&gt;1, M694*DM694*100.0/(AX694), 0))*(DZ694+EA694)/1000.0</f>
        <v>0</v>
      </c>
      <c r="R694">
        <f>2.0/((1/T694-1/S694)+SIGN(T694)*SQRT((1/T694-1/S694)*(1/T694-1/S694) + 4*DN694/((DN694+1)*(DN694+1))*(2*1/T694*1/S694-1/S694*1/S694)))</f>
        <v>0</v>
      </c>
      <c r="S694">
        <f>IF(LEFT(DO694,1)&lt;&gt;"0",IF(LEFT(DO694,1)="1",3.0,DP694),$D$5+$E$5*(EG694*DZ694/($K$5*1000))+$F$5*(EG694*DZ694/($K$5*1000))*MAX(MIN(DM694,$J$5),$I$5)*MAX(MIN(DM694,$J$5),$I$5)+$G$5*MAX(MIN(DM694,$J$5),$I$5)*(EG694*DZ694/($K$5*1000))+$H$5*(EG694*DZ694/($K$5*1000))*(EG694*DZ694/($K$5*1000)))</f>
        <v>0</v>
      </c>
      <c r="T694">
        <f>K694*(1000-(1000*0.61365*exp(17.502*X694/(240.97+X694))/(DZ694+EA694)+DU694)/2)/(1000*0.61365*exp(17.502*X694/(240.97+X694))/(DZ694+EA694)-DU694)</f>
        <v>0</v>
      </c>
      <c r="U694">
        <f>1/((DN694+1)/(R694/1.6)+1/(S694/1.37)) + DN694/((DN694+1)/(R694/1.6) + DN694/(S694/1.37))</f>
        <v>0</v>
      </c>
      <c r="V694">
        <f>(DI694*DL694)</f>
        <v>0</v>
      </c>
      <c r="W694">
        <f>(EB694+(V694+2*0.95*5.67E-8*(((EB694+$B$7)+273)^4-(EB694+273)^4)-44100*K694)/(1.84*29.3*S694+8*0.95*5.67E-8*(EB694+273)^3))</f>
        <v>0</v>
      </c>
      <c r="X694">
        <f>($C$7*EC694+$D$7*ED694+$E$7*W694)</f>
        <v>0</v>
      </c>
      <c r="Y694">
        <f>0.61365*exp(17.502*X694/(240.97+X694))</f>
        <v>0</v>
      </c>
      <c r="Z694">
        <f>(AA694/AB694*100)</f>
        <v>0</v>
      </c>
      <c r="AA694">
        <f>DU694*(DZ694+EA694)/1000</f>
        <v>0</v>
      </c>
      <c r="AB694">
        <f>0.61365*exp(17.502*EB694/(240.97+EB694))</f>
        <v>0</v>
      </c>
      <c r="AC694">
        <f>(Y694-DU694*(DZ694+EA694)/1000)</f>
        <v>0</v>
      </c>
      <c r="AD694">
        <f>(-K694*44100)</f>
        <v>0</v>
      </c>
      <c r="AE694">
        <f>2*29.3*S694*0.92*(EB694-X694)</f>
        <v>0</v>
      </c>
      <c r="AF694">
        <f>2*0.95*5.67E-8*(((EB694+$B$7)+273)^4-(X694+273)^4)</f>
        <v>0</v>
      </c>
      <c r="AG694">
        <f>V694+AF694+AD694+AE694</f>
        <v>0</v>
      </c>
      <c r="AH694">
        <f>DY694*AV694*(DT694-DS694*(1000-AV694*DV694)/(1000-AV694*DU694))/(100*DM694)</f>
        <v>0</v>
      </c>
      <c r="AI694">
        <f>1000*DY694*AV694*(DU694-DV694)/(100*DM694*(1000-AV694*DU694))</f>
        <v>0</v>
      </c>
      <c r="AJ694">
        <f>(AK694 - AL694 - DZ694*1E3/(8.314*(EB694+273.15)) * AN694/DY694 * AM694) * DY694/(100*DM694) * (1000 - DV694)/1000</f>
        <v>0</v>
      </c>
      <c r="AK694">
        <v>428.771022680519</v>
      </c>
      <c r="AL694">
        <v>412.981157575757</v>
      </c>
      <c r="AM694">
        <v>-0.144514718614738</v>
      </c>
      <c r="AN694">
        <v>63.94</v>
      </c>
      <c r="AO694">
        <f>(AQ694 - AP694 + DZ694*1E3/(8.314*(EB694+273.15)) * AS694/DY694 * AR694) * DY694/(100*DM694) * 1000/(1000 - AQ694)</f>
        <v>0</v>
      </c>
      <c r="AP694">
        <v>21.2832264608648</v>
      </c>
      <c r="AQ694">
        <v>24.1695230769231</v>
      </c>
      <c r="AR694">
        <v>-5.74155995293186e-06</v>
      </c>
      <c r="AS694">
        <v>94.9993966536346</v>
      </c>
      <c r="AT694">
        <v>0</v>
      </c>
      <c r="AU694">
        <v>0</v>
      </c>
      <c r="AV694">
        <f>IF(AT694*$H$13&gt;=AX694,1.0,(AX694/(AX694-AT694*$H$13)))</f>
        <v>0</v>
      </c>
      <c r="AW694">
        <f>(AV694-1)*100</f>
        <v>0</v>
      </c>
      <c r="AX694">
        <f>MAX(0,($B$13+$C$13*EG694)/(1+$D$13*EG694)*DZ694/(EB694+273)*$E$13)</f>
        <v>0</v>
      </c>
      <c r="AY694" t="s">
        <v>439</v>
      </c>
      <c r="AZ694" t="s">
        <v>439</v>
      </c>
      <c r="BA694">
        <v>0</v>
      </c>
      <c r="BB694">
        <v>0</v>
      </c>
      <c r="BC694">
        <f>1-BA694/BB694</f>
        <v>0</v>
      </c>
      <c r="BD694">
        <v>0</v>
      </c>
      <c r="BE694" t="s">
        <v>439</v>
      </c>
      <c r="BF694" t="s">
        <v>439</v>
      </c>
      <c r="BG694">
        <v>0</v>
      </c>
      <c r="BH694">
        <v>0</v>
      </c>
      <c r="BI694">
        <f>1-BG694/BH694</f>
        <v>0</v>
      </c>
      <c r="BJ694">
        <v>0.5</v>
      </c>
      <c r="BK694">
        <f>DJ694</f>
        <v>0</v>
      </c>
      <c r="BL694">
        <f>M694</f>
        <v>0</v>
      </c>
      <c r="BM694">
        <f>BI694*BJ694*BK694</f>
        <v>0</v>
      </c>
      <c r="BN694">
        <f>(BL694-BD694)/BK694</f>
        <v>0</v>
      </c>
      <c r="BO694">
        <f>(BB694-BH694)/BH694</f>
        <v>0</v>
      </c>
      <c r="BP694">
        <f>BA694/(BC694+BA694/BH694)</f>
        <v>0</v>
      </c>
      <c r="BQ694" t="s">
        <v>439</v>
      </c>
      <c r="BR694">
        <v>0</v>
      </c>
      <c r="BS694">
        <f>IF(BR694&lt;&gt;0, BR694, BP694)</f>
        <v>0</v>
      </c>
      <c r="BT694">
        <f>1-BS694/BH694</f>
        <v>0</v>
      </c>
      <c r="BU694">
        <f>(BH694-BG694)/(BH694-BS694)</f>
        <v>0</v>
      </c>
      <c r="BV694">
        <f>(BB694-BH694)/(BB694-BS694)</f>
        <v>0</v>
      </c>
      <c r="BW694">
        <f>(BH694-BG694)/(BH694-BA694)</f>
        <v>0</v>
      </c>
      <c r="BX694">
        <f>(BB694-BH694)/(BB694-BA694)</f>
        <v>0</v>
      </c>
      <c r="BY694">
        <f>(BU694*BS694/BG694)</f>
        <v>0</v>
      </c>
      <c r="BZ694">
        <f>(1-BY694)</f>
        <v>0</v>
      </c>
      <c r="DI694">
        <f>$B$11*EH694+$C$11*EI694+$F$11*ET694*(1-EW694)</f>
        <v>0</v>
      </c>
      <c r="DJ694">
        <f>DI694*DK694</f>
        <v>0</v>
      </c>
      <c r="DK694">
        <f>($B$11*$D$9+$C$11*$D$9+$F$11*((FG694+EY694)/MAX(FG694+EY694+FH694, 0.1)*$I$9+FH694/MAX(FG694+EY694+FH694, 0.1)*$J$9))/($B$11+$C$11+$F$11)</f>
        <v>0</v>
      </c>
      <c r="DL694">
        <f>($B$11*$K$9+$C$11*$K$9+$F$11*((FG694+EY694)/MAX(FG694+EY694+FH694, 0.1)*$P$9+FH694/MAX(FG694+EY694+FH694, 0.1)*$Q$9))/($B$11+$C$11+$F$11)</f>
        <v>0</v>
      </c>
      <c r="DM694">
        <v>3.7</v>
      </c>
      <c r="DN694">
        <v>0.5</v>
      </c>
      <c r="DO694" t="s">
        <v>440</v>
      </c>
      <c r="DP694">
        <v>2</v>
      </c>
      <c r="DQ694" t="b">
        <v>1</v>
      </c>
      <c r="DR694">
        <v>1758491507.26667</v>
      </c>
      <c r="DS694">
        <v>403.008466666667</v>
      </c>
      <c r="DT694">
        <v>420.162133333333</v>
      </c>
      <c r="DU694">
        <v>24.1763866666667</v>
      </c>
      <c r="DV694">
        <v>21.2849533333333</v>
      </c>
      <c r="DW694">
        <v>397.362133333333</v>
      </c>
      <c r="DX694">
        <v>23.8314866666667</v>
      </c>
      <c r="DY694">
        <v>499.995066666667</v>
      </c>
      <c r="DZ694">
        <v>89.8301133333333</v>
      </c>
      <c r="EA694">
        <v>0.0345287666666667</v>
      </c>
      <c r="EB694">
        <v>30.4136266666667</v>
      </c>
      <c r="EC694">
        <v>30.0122266666667</v>
      </c>
      <c r="ED694">
        <v>999.9</v>
      </c>
      <c r="EE694">
        <v>0</v>
      </c>
      <c r="EF694">
        <v>0</v>
      </c>
      <c r="EG694">
        <v>10003.408</v>
      </c>
      <c r="EH694">
        <v>0</v>
      </c>
      <c r="EI694">
        <v>11.7961</v>
      </c>
      <c r="EJ694">
        <v>-17.1535</v>
      </c>
      <c r="EK694">
        <v>412.993066666667</v>
      </c>
      <c r="EL694">
        <v>429.299666666667</v>
      </c>
      <c r="EM694">
        <v>2.89141933333333</v>
      </c>
      <c r="EN694">
        <v>420.162133333333</v>
      </c>
      <c r="EO694">
        <v>21.2849533333333</v>
      </c>
      <c r="EP694">
        <v>2.171768</v>
      </c>
      <c r="EQ694">
        <v>1.91203133333333</v>
      </c>
      <c r="ER694">
        <v>18.7555533333333</v>
      </c>
      <c r="ES694">
        <v>16.7340666666667</v>
      </c>
      <c r="ET694">
        <v>2000.00066666667</v>
      </c>
      <c r="EU694">
        <v>0.9799962</v>
      </c>
      <c r="EV694">
        <v>0.0200039133333333</v>
      </c>
      <c r="EW694">
        <v>0</v>
      </c>
      <c r="EX694">
        <v>520.782133333333</v>
      </c>
      <c r="EY694">
        <v>5.00016</v>
      </c>
      <c r="EZ694">
        <v>11013.9933333333</v>
      </c>
      <c r="FA694">
        <v>18234.1866666667</v>
      </c>
      <c r="FB694">
        <v>48.812</v>
      </c>
      <c r="FC694">
        <v>49</v>
      </c>
      <c r="FD694">
        <v>49.1828666666667</v>
      </c>
      <c r="FE694">
        <v>48.7416</v>
      </c>
      <c r="FF694">
        <v>50.625</v>
      </c>
      <c r="FG694">
        <v>1955.09066666667</v>
      </c>
      <c r="FH694">
        <v>39.91</v>
      </c>
      <c r="FI694">
        <v>0</v>
      </c>
      <c r="FJ694">
        <v>1758491517.8</v>
      </c>
      <c r="FK694">
        <v>0</v>
      </c>
      <c r="FL694">
        <v>520.868192307692</v>
      </c>
      <c r="FM694">
        <v>1.2895384719615</v>
      </c>
      <c r="FN694">
        <v>5.30598287259885</v>
      </c>
      <c r="FO694">
        <v>11014.0307692308</v>
      </c>
      <c r="FP694">
        <v>15</v>
      </c>
      <c r="FQ694">
        <v>0</v>
      </c>
      <c r="FR694" t="s">
        <v>441</v>
      </c>
      <c r="FS694">
        <v>1747249705.1</v>
      </c>
      <c r="FT694">
        <v>1747249711.1</v>
      </c>
      <c r="FU694">
        <v>0</v>
      </c>
      <c r="FV694">
        <v>0.871</v>
      </c>
      <c r="FW694">
        <v>0.066</v>
      </c>
      <c r="FX694">
        <v>5.486</v>
      </c>
      <c r="FY694">
        <v>0.145</v>
      </c>
      <c r="FZ694">
        <v>420</v>
      </c>
      <c r="GA694">
        <v>16</v>
      </c>
      <c r="GB694">
        <v>0.27</v>
      </c>
      <c r="GC694">
        <v>0.16</v>
      </c>
      <c r="GD694">
        <v>-17.1475619047619</v>
      </c>
      <c r="GE694">
        <v>3.10812467532467</v>
      </c>
      <c r="GF694">
        <v>0.859157440240251</v>
      </c>
      <c r="GG694">
        <v>0</v>
      </c>
      <c r="GH694">
        <v>520.823117647059</v>
      </c>
      <c r="GI694">
        <v>0.748907569919511</v>
      </c>
      <c r="GJ694">
        <v>0.214550386884091</v>
      </c>
      <c r="GK694">
        <v>-1</v>
      </c>
      <c r="GL694">
        <v>2.89150571428571</v>
      </c>
      <c r="GM694">
        <v>-0.0175122077922081</v>
      </c>
      <c r="GN694">
        <v>0.00297788766846339</v>
      </c>
      <c r="GO694">
        <v>1</v>
      </c>
      <c r="GP694">
        <v>1</v>
      </c>
      <c r="GQ694">
        <v>2</v>
      </c>
      <c r="GR694" t="s">
        <v>448</v>
      </c>
      <c r="GS694">
        <v>3.12569</v>
      </c>
      <c r="GT694">
        <v>2.66017</v>
      </c>
      <c r="GU694">
        <v>0.0855996</v>
      </c>
      <c r="GV694">
        <v>0.0888048</v>
      </c>
      <c r="GW694">
        <v>0.101577</v>
      </c>
      <c r="GX694">
        <v>0.0931874</v>
      </c>
      <c r="GY694">
        <v>23632.4</v>
      </c>
      <c r="GZ694">
        <v>22258.6</v>
      </c>
      <c r="HA694">
        <v>23110.5</v>
      </c>
      <c r="HB694">
        <v>23783.5</v>
      </c>
      <c r="HC694">
        <v>35383.2</v>
      </c>
      <c r="HD694">
        <v>35697.9</v>
      </c>
      <c r="HE694">
        <v>41663.7</v>
      </c>
      <c r="HF694">
        <v>42410.7</v>
      </c>
      <c r="HG694">
        <v>1.91105</v>
      </c>
      <c r="HH694">
        <v>1.80373</v>
      </c>
      <c r="HI694">
        <v>0.134408</v>
      </c>
      <c r="HJ694">
        <v>0</v>
      </c>
      <c r="HK694">
        <v>27.817</v>
      </c>
      <c r="HL694">
        <v>999.9</v>
      </c>
      <c r="HM694">
        <v>53.272</v>
      </c>
      <c r="HN694">
        <v>30.534</v>
      </c>
      <c r="HO694">
        <v>26.0503</v>
      </c>
      <c r="HP694">
        <v>54.1315</v>
      </c>
      <c r="HQ694">
        <v>42.7204</v>
      </c>
      <c r="HR694">
        <v>1</v>
      </c>
      <c r="HS694">
        <v>0.00800305</v>
      </c>
      <c r="HT694">
        <v>-0.00931645</v>
      </c>
      <c r="HU694">
        <v>20.2181</v>
      </c>
      <c r="HV694">
        <v>5.23331</v>
      </c>
      <c r="HW694">
        <v>11.992</v>
      </c>
      <c r="HX694">
        <v>4.95575</v>
      </c>
      <c r="HY694">
        <v>3.30395</v>
      </c>
      <c r="HZ694">
        <v>999.9</v>
      </c>
      <c r="IA694">
        <v>9999</v>
      </c>
      <c r="IB694">
        <v>9999</v>
      </c>
      <c r="IC694">
        <v>9999</v>
      </c>
      <c r="ID694">
        <v>1.86854</v>
      </c>
      <c r="IE694">
        <v>1.86429</v>
      </c>
      <c r="IF694">
        <v>1.87181</v>
      </c>
      <c r="IG694">
        <v>1.86274</v>
      </c>
      <c r="IH694">
        <v>1.86218</v>
      </c>
      <c r="II694">
        <v>1.86859</v>
      </c>
      <c r="IJ694">
        <v>1.8587</v>
      </c>
      <c r="IK694">
        <v>1.86508</v>
      </c>
      <c r="IL694">
        <v>5</v>
      </c>
      <c r="IM694">
        <v>0</v>
      </c>
      <c r="IN694">
        <v>0</v>
      </c>
      <c r="IO694">
        <v>0</v>
      </c>
      <c r="IP694" t="s">
        <v>443</v>
      </c>
      <c r="IQ694" t="s">
        <v>444</v>
      </c>
      <c r="IR694" t="s">
        <v>445</v>
      </c>
      <c r="IS694" t="s">
        <v>445</v>
      </c>
      <c r="IT694" t="s">
        <v>445</v>
      </c>
      <c r="IU694" t="s">
        <v>445</v>
      </c>
      <c r="IV694">
        <v>0</v>
      </c>
      <c r="IW694">
        <v>100</v>
      </c>
      <c r="IX694">
        <v>100</v>
      </c>
      <c r="IY694">
        <v>5.645</v>
      </c>
      <c r="IZ694">
        <v>0.3448</v>
      </c>
      <c r="JA694">
        <v>4.24591870636989</v>
      </c>
      <c r="JB694">
        <v>0.00406324532283829</v>
      </c>
      <c r="JC694">
        <v>-1.45373754250553e-06</v>
      </c>
      <c r="JD694">
        <v>2.45784242640463e-10</v>
      </c>
      <c r="JE694">
        <v>0.0444475935836347</v>
      </c>
      <c r="JF694">
        <v>0.00491888386651684</v>
      </c>
      <c r="JG694">
        <v>0.000226889049496401</v>
      </c>
      <c r="JH694">
        <v>4.01595507822366e-06</v>
      </c>
      <c r="JI694">
        <v>-0</v>
      </c>
      <c r="JJ694">
        <v>2035</v>
      </c>
      <c r="JK694">
        <v>2</v>
      </c>
      <c r="JL694">
        <v>30</v>
      </c>
      <c r="JM694">
        <v>187363.5</v>
      </c>
      <c r="JN694">
        <v>187363.4</v>
      </c>
      <c r="JO694">
        <v>0.935059</v>
      </c>
      <c r="JP694">
        <v>2.38647</v>
      </c>
      <c r="JQ694">
        <v>1.49902</v>
      </c>
      <c r="JR694">
        <v>2.32666</v>
      </c>
      <c r="JS694">
        <v>1.54419</v>
      </c>
      <c r="JT694">
        <v>2.28882</v>
      </c>
      <c r="JU694">
        <v>35.9879</v>
      </c>
      <c r="JV694">
        <v>24.1138</v>
      </c>
      <c r="JW694">
        <v>18</v>
      </c>
      <c r="JX694">
        <v>547.16</v>
      </c>
      <c r="JY694">
        <v>422.392</v>
      </c>
      <c r="JZ694">
        <v>27.4101</v>
      </c>
      <c r="KA694">
        <v>27.6833</v>
      </c>
      <c r="KB694">
        <v>30</v>
      </c>
      <c r="KC694">
        <v>27.6005</v>
      </c>
      <c r="KD694">
        <v>27.6275</v>
      </c>
      <c r="KE694">
        <v>18.7567</v>
      </c>
      <c r="KF694">
        <v>31.7769</v>
      </c>
      <c r="KG694">
        <v>62.4817</v>
      </c>
      <c r="KH694">
        <v>27.4049</v>
      </c>
      <c r="KI694">
        <v>399.694</v>
      </c>
      <c r="KJ694">
        <v>21.3678</v>
      </c>
      <c r="KK694">
        <v>93.3798</v>
      </c>
      <c r="KL694">
        <v>98.8427</v>
      </c>
    </row>
    <row r="695" spans="1:298">
      <c r="A695">
        <v>679</v>
      </c>
      <c r="B695">
        <v>1758491521</v>
      </c>
      <c r="C695">
        <v>22192.9000000954</v>
      </c>
      <c r="D695" t="s">
        <v>1808</v>
      </c>
      <c r="E695" t="s">
        <v>1809</v>
      </c>
      <c r="F695">
        <v>5</v>
      </c>
      <c r="G695" t="s">
        <v>436</v>
      </c>
      <c r="H695" t="s">
        <v>1805</v>
      </c>
      <c r="I695" t="s">
        <v>438</v>
      </c>
      <c r="J695">
        <v>1758491512.35714</v>
      </c>
      <c r="K695">
        <f>(L695)/1000</f>
        <v>0</v>
      </c>
      <c r="L695">
        <f>IF(DQ695, AO695, AI695)</f>
        <v>0</v>
      </c>
      <c r="M695">
        <f>IF(DQ695, AJ695, AH695)</f>
        <v>0</v>
      </c>
      <c r="N695">
        <f>DS695 - IF(AV695&gt;1, M695*DM695*100.0/(AX695), 0)</f>
        <v>0</v>
      </c>
      <c r="O695">
        <f>((U695-K695/2)*N695-M695)/(U695+K695/2)</f>
        <v>0</v>
      </c>
      <c r="P695">
        <f>O695*(DZ695+EA695)/1000.0</f>
        <v>0</v>
      </c>
      <c r="Q695">
        <f>(DS695 - IF(AV695&gt;1, M695*DM695*100.0/(AX695), 0))*(DZ695+EA695)/1000.0</f>
        <v>0</v>
      </c>
      <c r="R695">
        <f>2.0/((1/T695-1/S695)+SIGN(T695)*SQRT((1/T695-1/S695)*(1/T695-1/S695) + 4*DN695/((DN695+1)*(DN695+1))*(2*1/T695*1/S695-1/S695*1/S695)))</f>
        <v>0</v>
      </c>
      <c r="S695">
        <f>IF(LEFT(DO695,1)&lt;&gt;"0",IF(LEFT(DO695,1)="1",3.0,DP695),$D$5+$E$5*(EG695*DZ695/($K$5*1000))+$F$5*(EG695*DZ695/($K$5*1000))*MAX(MIN(DM695,$J$5),$I$5)*MAX(MIN(DM695,$J$5),$I$5)+$G$5*MAX(MIN(DM695,$J$5),$I$5)*(EG695*DZ695/($K$5*1000))+$H$5*(EG695*DZ695/($K$5*1000))*(EG695*DZ695/($K$5*1000)))</f>
        <v>0</v>
      </c>
      <c r="T695">
        <f>K695*(1000-(1000*0.61365*exp(17.502*X695/(240.97+X695))/(DZ695+EA695)+DU695)/2)/(1000*0.61365*exp(17.502*X695/(240.97+X695))/(DZ695+EA695)-DU695)</f>
        <v>0</v>
      </c>
      <c r="U695">
        <f>1/((DN695+1)/(R695/1.6)+1/(S695/1.37)) + DN695/((DN695+1)/(R695/1.6) + DN695/(S695/1.37))</f>
        <v>0</v>
      </c>
      <c r="V695">
        <f>(DI695*DL695)</f>
        <v>0</v>
      </c>
      <c r="W695">
        <f>(EB695+(V695+2*0.95*5.67E-8*(((EB695+$B$7)+273)^4-(EB695+273)^4)-44100*K695)/(1.84*29.3*S695+8*0.95*5.67E-8*(EB695+273)^3))</f>
        <v>0</v>
      </c>
      <c r="X695">
        <f>($C$7*EC695+$D$7*ED695+$E$7*W695)</f>
        <v>0</v>
      </c>
      <c r="Y695">
        <f>0.61365*exp(17.502*X695/(240.97+X695))</f>
        <v>0</v>
      </c>
      <c r="Z695">
        <f>(AA695/AB695*100)</f>
        <v>0</v>
      </c>
      <c r="AA695">
        <f>DU695*(DZ695+EA695)/1000</f>
        <v>0</v>
      </c>
      <c r="AB695">
        <f>0.61365*exp(17.502*EB695/(240.97+EB695))</f>
        <v>0</v>
      </c>
      <c r="AC695">
        <f>(Y695-DU695*(DZ695+EA695)/1000)</f>
        <v>0</v>
      </c>
      <c r="AD695">
        <f>(-K695*44100)</f>
        <v>0</v>
      </c>
      <c r="AE695">
        <f>2*29.3*S695*0.92*(EB695-X695)</f>
        <v>0</v>
      </c>
      <c r="AF695">
        <f>2*0.95*5.67E-8*(((EB695+$B$7)+273)^4-(X695+273)^4)</f>
        <v>0</v>
      </c>
      <c r="AG695">
        <f>V695+AF695+AD695+AE695</f>
        <v>0</v>
      </c>
      <c r="AH695">
        <f>DY695*AV695*(DT695-DS695*(1000-AV695*DV695)/(1000-AV695*DU695))/(100*DM695)</f>
        <v>0</v>
      </c>
      <c r="AI695">
        <f>1000*DY695*AV695*(DU695-DV695)/(100*DM695*(1000-AV695*DU695))</f>
        <v>0</v>
      </c>
      <c r="AJ695">
        <f>(AK695 - AL695 - DZ695*1E3/(8.314*(EB695+273.15)) * AN695/DY695 * AM695) * DY695/(100*DM695) * (1000 - DV695)/1000</f>
        <v>0</v>
      </c>
      <c r="AK695">
        <v>422.951498590476</v>
      </c>
      <c r="AL695">
        <v>410.055648484849</v>
      </c>
      <c r="AM695">
        <v>-0.694191341991386</v>
      </c>
      <c r="AN695">
        <v>63.94</v>
      </c>
      <c r="AO695">
        <f>(AQ695 - AP695 + DZ695*1E3/(8.314*(EB695+273.15)) * AS695/DY695 * AR695) * DY695/(100*DM695) * 1000/(1000 - AQ695)</f>
        <v>0</v>
      </c>
      <c r="AP695">
        <v>21.281673661139</v>
      </c>
      <c r="AQ695">
        <v>24.1659811188811</v>
      </c>
      <c r="AR695">
        <v>-4.45136643175335e-06</v>
      </c>
      <c r="AS695">
        <v>94.9993966536346</v>
      </c>
      <c r="AT695">
        <v>0</v>
      </c>
      <c r="AU695">
        <v>0</v>
      </c>
      <c r="AV695">
        <f>IF(AT695*$H$13&gt;=AX695,1.0,(AX695/(AX695-AT695*$H$13)))</f>
        <v>0</v>
      </c>
      <c r="AW695">
        <f>(AV695-1)*100</f>
        <v>0</v>
      </c>
      <c r="AX695">
        <f>MAX(0,($B$13+$C$13*EG695)/(1+$D$13*EG695)*DZ695/(EB695+273)*$E$13)</f>
        <v>0</v>
      </c>
      <c r="AY695" t="s">
        <v>439</v>
      </c>
      <c r="AZ695" t="s">
        <v>439</v>
      </c>
      <c r="BA695">
        <v>0</v>
      </c>
      <c r="BB695">
        <v>0</v>
      </c>
      <c r="BC695">
        <f>1-BA695/BB695</f>
        <v>0</v>
      </c>
      <c r="BD695">
        <v>0</v>
      </c>
      <c r="BE695" t="s">
        <v>439</v>
      </c>
      <c r="BF695" t="s">
        <v>439</v>
      </c>
      <c r="BG695">
        <v>0</v>
      </c>
      <c r="BH695">
        <v>0</v>
      </c>
      <c r="BI695">
        <f>1-BG695/BH695</f>
        <v>0</v>
      </c>
      <c r="BJ695">
        <v>0.5</v>
      </c>
      <c r="BK695">
        <f>DJ695</f>
        <v>0</v>
      </c>
      <c r="BL695">
        <f>M695</f>
        <v>0</v>
      </c>
      <c r="BM695">
        <f>BI695*BJ695*BK695</f>
        <v>0</v>
      </c>
      <c r="BN695">
        <f>(BL695-BD695)/BK695</f>
        <v>0</v>
      </c>
      <c r="BO695">
        <f>(BB695-BH695)/BH695</f>
        <v>0</v>
      </c>
      <c r="BP695">
        <f>BA695/(BC695+BA695/BH695)</f>
        <v>0</v>
      </c>
      <c r="BQ695" t="s">
        <v>439</v>
      </c>
      <c r="BR695">
        <v>0</v>
      </c>
      <c r="BS695">
        <f>IF(BR695&lt;&gt;0, BR695, BP695)</f>
        <v>0</v>
      </c>
      <c r="BT695">
        <f>1-BS695/BH695</f>
        <v>0</v>
      </c>
      <c r="BU695">
        <f>(BH695-BG695)/(BH695-BS695)</f>
        <v>0</v>
      </c>
      <c r="BV695">
        <f>(BB695-BH695)/(BB695-BS695)</f>
        <v>0</v>
      </c>
      <c r="BW695">
        <f>(BH695-BG695)/(BH695-BA695)</f>
        <v>0</v>
      </c>
      <c r="BX695">
        <f>(BB695-BH695)/(BB695-BA695)</f>
        <v>0</v>
      </c>
      <c r="BY695">
        <f>(BU695*BS695/BG695)</f>
        <v>0</v>
      </c>
      <c r="BZ695">
        <f>(1-BY695)</f>
        <v>0</v>
      </c>
      <c r="DI695">
        <f>$B$11*EH695+$C$11*EI695+$F$11*ET695*(1-EW695)</f>
        <v>0</v>
      </c>
      <c r="DJ695">
        <f>DI695*DK695</f>
        <v>0</v>
      </c>
      <c r="DK695">
        <f>($B$11*$D$9+$C$11*$D$9+$F$11*((FG695+EY695)/MAX(FG695+EY695+FH695, 0.1)*$I$9+FH695/MAX(FG695+EY695+FH695, 0.1)*$J$9))/($B$11+$C$11+$F$11)</f>
        <v>0</v>
      </c>
      <c r="DL695">
        <f>($B$11*$K$9+$C$11*$K$9+$F$11*((FG695+EY695)/MAX(FG695+EY695+FH695, 0.1)*$P$9+FH695/MAX(FG695+EY695+FH695, 0.1)*$Q$9))/($B$11+$C$11+$F$11)</f>
        <v>0</v>
      </c>
      <c r="DM695">
        <v>3.7</v>
      </c>
      <c r="DN695">
        <v>0.5</v>
      </c>
      <c r="DO695" t="s">
        <v>440</v>
      </c>
      <c r="DP695">
        <v>2</v>
      </c>
      <c r="DQ695" t="b">
        <v>1</v>
      </c>
      <c r="DR695">
        <v>1758491512.35714</v>
      </c>
      <c r="DS695">
        <v>402.608571428571</v>
      </c>
      <c r="DT695">
        <v>417.885142857143</v>
      </c>
      <c r="DU695">
        <v>24.1717642857143</v>
      </c>
      <c r="DV695">
        <v>21.2845785714286</v>
      </c>
      <c r="DW695">
        <v>396.963428571429</v>
      </c>
      <c r="DX695">
        <v>23.8269714285714</v>
      </c>
      <c r="DY695">
        <v>500.0055</v>
      </c>
      <c r="DZ695">
        <v>89.8298571428571</v>
      </c>
      <c r="EA695">
        <v>0.0345638857142857</v>
      </c>
      <c r="EB695">
        <v>30.4122071428571</v>
      </c>
      <c r="EC695">
        <v>30.0089142857143</v>
      </c>
      <c r="ED695">
        <v>999.9</v>
      </c>
      <c r="EE695">
        <v>0</v>
      </c>
      <c r="EF695">
        <v>0</v>
      </c>
      <c r="EG695">
        <v>10006.4242857143</v>
      </c>
      <c r="EH695">
        <v>0</v>
      </c>
      <c r="EI695">
        <v>11.7978857142857</v>
      </c>
      <c r="EJ695">
        <v>-15.2764557142857</v>
      </c>
      <c r="EK695">
        <v>412.581285714286</v>
      </c>
      <c r="EL695">
        <v>426.973071428571</v>
      </c>
      <c r="EM695">
        <v>2.88717357142857</v>
      </c>
      <c r="EN695">
        <v>417.885142857143</v>
      </c>
      <c r="EO695">
        <v>21.2845785714286</v>
      </c>
      <c r="EP695">
        <v>2.17134714285714</v>
      </c>
      <c r="EQ695">
        <v>1.91199142857143</v>
      </c>
      <c r="ER695">
        <v>18.7524428571429</v>
      </c>
      <c r="ES695">
        <v>16.7337428571429</v>
      </c>
      <c r="ET695">
        <v>2000.02142857143</v>
      </c>
      <c r="EU695">
        <v>0.979996428571429</v>
      </c>
      <c r="EV695">
        <v>0.0200037</v>
      </c>
      <c r="EW695">
        <v>0</v>
      </c>
      <c r="EX695">
        <v>520.865857142857</v>
      </c>
      <c r="EY695">
        <v>5.00016</v>
      </c>
      <c r="EZ695">
        <v>11015.0714285714</v>
      </c>
      <c r="FA695">
        <v>18234.3785714286</v>
      </c>
      <c r="FB695">
        <v>48.812</v>
      </c>
      <c r="FC695">
        <v>49</v>
      </c>
      <c r="FD695">
        <v>49.1825714285714</v>
      </c>
      <c r="FE695">
        <v>48.7455</v>
      </c>
      <c r="FF695">
        <v>50.625</v>
      </c>
      <c r="FG695">
        <v>1955.11142857143</v>
      </c>
      <c r="FH695">
        <v>39.91</v>
      </c>
      <c r="FI695">
        <v>0</v>
      </c>
      <c r="FJ695">
        <v>1758491522.6</v>
      </c>
      <c r="FK695">
        <v>0</v>
      </c>
      <c r="FL695">
        <v>520.933692307692</v>
      </c>
      <c r="FM695">
        <v>0.473504280161199</v>
      </c>
      <c r="FN695">
        <v>23.7162392768575</v>
      </c>
      <c r="FO695">
        <v>11015.2807692308</v>
      </c>
      <c r="FP695">
        <v>15</v>
      </c>
      <c r="FQ695">
        <v>0</v>
      </c>
      <c r="FR695" t="s">
        <v>441</v>
      </c>
      <c r="FS695">
        <v>1747249705.1</v>
      </c>
      <c r="FT695">
        <v>1747249711.1</v>
      </c>
      <c r="FU695">
        <v>0</v>
      </c>
      <c r="FV695">
        <v>0.871</v>
      </c>
      <c r="FW695">
        <v>0.066</v>
      </c>
      <c r="FX695">
        <v>5.486</v>
      </c>
      <c r="FY695">
        <v>0.145</v>
      </c>
      <c r="FZ695">
        <v>420</v>
      </c>
      <c r="GA695">
        <v>16</v>
      </c>
      <c r="GB695">
        <v>0.27</v>
      </c>
      <c r="GC695">
        <v>0.16</v>
      </c>
      <c r="GD695">
        <v>-16.1873195238095</v>
      </c>
      <c r="GE695">
        <v>16.7336337662337</v>
      </c>
      <c r="GF695">
        <v>2.25204408112671</v>
      </c>
      <c r="GG695">
        <v>0</v>
      </c>
      <c r="GH695">
        <v>520.894323529412</v>
      </c>
      <c r="GI695">
        <v>1.15949580364446</v>
      </c>
      <c r="GJ695">
        <v>0.224460231062701</v>
      </c>
      <c r="GK695">
        <v>-1</v>
      </c>
      <c r="GL695">
        <v>2.89039523809524</v>
      </c>
      <c r="GM695">
        <v>-0.0372225974025936</v>
      </c>
      <c r="GN695">
        <v>0.00409990780273529</v>
      </c>
      <c r="GO695">
        <v>1</v>
      </c>
      <c r="GP695">
        <v>1</v>
      </c>
      <c r="GQ695">
        <v>2</v>
      </c>
      <c r="GR695" t="s">
        <v>448</v>
      </c>
      <c r="GS695">
        <v>3.12555</v>
      </c>
      <c r="GT695">
        <v>2.66013</v>
      </c>
      <c r="GU695">
        <v>0.0849607</v>
      </c>
      <c r="GV695">
        <v>0.0870089</v>
      </c>
      <c r="GW695">
        <v>0.101568</v>
      </c>
      <c r="GX695">
        <v>0.0932674</v>
      </c>
      <c r="GY695">
        <v>23649.2</v>
      </c>
      <c r="GZ695">
        <v>22302.4</v>
      </c>
      <c r="HA695">
        <v>23110.7</v>
      </c>
      <c r="HB695">
        <v>23783.4</v>
      </c>
      <c r="HC695">
        <v>35383.6</v>
      </c>
      <c r="HD695">
        <v>35694.4</v>
      </c>
      <c r="HE695">
        <v>41663.9</v>
      </c>
      <c r="HF695">
        <v>42410.5</v>
      </c>
      <c r="HG695">
        <v>1.91068</v>
      </c>
      <c r="HH695">
        <v>1.80425</v>
      </c>
      <c r="HI695">
        <v>0.133812</v>
      </c>
      <c r="HJ695">
        <v>0</v>
      </c>
      <c r="HK695">
        <v>27.8141</v>
      </c>
      <c r="HL695">
        <v>999.9</v>
      </c>
      <c r="HM695">
        <v>53.272</v>
      </c>
      <c r="HN695">
        <v>30.534</v>
      </c>
      <c r="HO695">
        <v>26.052</v>
      </c>
      <c r="HP695">
        <v>54.1115</v>
      </c>
      <c r="HQ695">
        <v>42.7043</v>
      </c>
      <c r="HR695">
        <v>1</v>
      </c>
      <c r="HS695">
        <v>0.00795224</v>
      </c>
      <c r="HT695">
        <v>-0.00567266</v>
      </c>
      <c r="HU695">
        <v>20.2181</v>
      </c>
      <c r="HV695">
        <v>5.23346</v>
      </c>
      <c r="HW695">
        <v>11.992</v>
      </c>
      <c r="HX695">
        <v>4.9557</v>
      </c>
      <c r="HY695">
        <v>3.30398</v>
      </c>
      <c r="HZ695">
        <v>999.9</v>
      </c>
      <c r="IA695">
        <v>9999</v>
      </c>
      <c r="IB695">
        <v>9999</v>
      </c>
      <c r="IC695">
        <v>9999</v>
      </c>
      <c r="ID695">
        <v>1.86852</v>
      </c>
      <c r="IE695">
        <v>1.86429</v>
      </c>
      <c r="IF695">
        <v>1.8718</v>
      </c>
      <c r="IG695">
        <v>1.86273</v>
      </c>
      <c r="IH695">
        <v>1.86218</v>
      </c>
      <c r="II695">
        <v>1.86859</v>
      </c>
      <c r="IJ695">
        <v>1.85872</v>
      </c>
      <c r="IK695">
        <v>1.86508</v>
      </c>
      <c r="IL695">
        <v>5</v>
      </c>
      <c r="IM695">
        <v>0</v>
      </c>
      <c r="IN695">
        <v>0</v>
      </c>
      <c r="IO695">
        <v>0</v>
      </c>
      <c r="IP695" t="s">
        <v>443</v>
      </c>
      <c r="IQ695" t="s">
        <v>444</v>
      </c>
      <c r="IR695" t="s">
        <v>445</v>
      </c>
      <c r="IS695" t="s">
        <v>445</v>
      </c>
      <c r="IT695" t="s">
        <v>445</v>
      </c>
      <c r="IU695" t="s">
        <v>445</v>
      </c>
      <c r="IV695">
        <v>0</v>
      </c>
      <c r="IW695">
        <v>100</v>
      </c>
      <c r="IX695">
        <v>100</v>
      </c>
      <c r="IY695">
        <v>5.634</v>
      </c>
      <c r="IZ695">
        <v>0.3447</v>
      </c>
      <c r="JA695">
        <v>4.24591870636989</v>
      </c>
      <c r="JB695">
        <v>0.00406324532283829</v>
      </c>
      <c r="JC695">
        <v>-1.45373754250553e-06</v>
      </c>
      <c r="JD695">
        <v>2.45784242640463e-10</v>
      </c>
      <c r="JE695">
        <v>0.0444475935836347</v>
      </c>
      <c r="JF695">
        <v>0.00491888386651684</v>
      </c>
      <c r="JG695">
        <v>0.000226889049496401</v>
      </c>
      <c r="JH695">
        <v>4.01595507822366e-06</v>
      </c>
      <c r="JI695">
        <v>-0</v>
      </c>
      <c r="JJ695">
        <v>2035</v>
      </c>
      <c r="JK695">
        <v>2</v>
      </c>
      <c r="JL695">
        <v>30</v>
      </c>
      <c r="JM695">
        <v>187363.6</v>
      </c>
      <c r="JN695">
        <v>187363.5</v>
      </c>
      <c r="JO695">
        <v>0.906982</v>
      </c>
      <c r="JP695">
        <v>2.37427</v>
      </c>
      <c r="JQ695">
        <v>1.4978</v>
      </c>
      <c r="JR695">
        <v>2.32666</v>
      </c>
      <c r="JS695">
        <v>1.54419</v>
      </c>
      <c r="JT695">
        <v>2.36328</v>
      </c>
      <c r="JU695">
        <v>35.9879</v>
      </c>
      <c r="JV695">
        <v>24.1313</v>
      </c>
      <c r="JW695">
        <v>18</v>
      </c>
      <c r="JX695">
        <v>546.896</v>
      </c>
      <c r="JY695">
        <v>422.676</v>
      </c>
      <c r="JZ695">
        <v>27.3997</v>
      </c>
      <c r="KA695">
        <v>27.6816</v>
      </c>
      <c r="KB695">
        <v>29.9999</v>
      </c>
      <c r="KC695">
        <v>27.5982</v>
      </c>
      <c r="KD695">
        <v>27.6245</v>
      </c>
      <c r="KE695">
        <v>18.2157</v>
      </c>
      <c r="KF695">
        <v>31.7769</v>
      </c>
      <c r="KG695">
        <v>62.4817</v>
      </c>
      <c r="KH695">
        <v>27.3946</v>
      </c>
      <c r="KI695">
        <v>386.143</v>
      </c>
      <c r="KJ695">
        <v>21.3743</v>
      </c>
      <c r="KK695">
        <v>93.3804</v>
      </c>
      <c r="KL695">
        <v>98.8422</v>
      </c>
    </row>
    <row r="696" spans="1:298">
      <c r="A696">
        <v>680</v>
      </c>
      <c r="B696">
        <v>1758491526</v>
      </c>
      <c r="C696">
        <v>22197.9000000954</v>
      </c>
      <c r="D696" t="s">
        <v>1810</v>
      </c>
      <c r="E696" t="s">
        <v>1811</v>
      </c>
      <c r="F696">
        <v>5</v>
      </c>
      <c r="G696" t="s">
        <v>436</v>
      </c>
      <c r="H696" t="s">
        <v>1805</v>
      </c>
      <c r="I696" t="s">
        <v>438</v>
      </c>
      <c r="J696">
        <v>1758491517.84615</v>
      </c>
      <c r="K696">
        <f>(L696)/1000</f>
        <v>0</v>
      </c>
      <c r="L696">
        <f>IF(DQ696, AO696, AI696)</f>
        <v>0</v>
      </c>
      <c r="M696">
        <f>IF(DQ696, AJ696, AH696)</f>
        <v>0</v>
      </c>
      <c r="N696">
        <f>DS696 - IF(AV696&gt;1, M696*DM696*100.0/(AX696), 0)</f>
        <v>0</v>
      </c>
      <c r="O696">
        <f>((U696-K696/2)*N696-M696)/(U696+K696/2)</f>
        <v>0</v>
      </c>
      <c r="P696">
        <f>O696*(DZ696+EA696)/1000.0</f>
        <v>0</v>
      </c>
      <c r="Q696">
        <f>(DS696 - IF(AV696&gt;1, M696*DM696*100.0/(AX696), 0))*(DZ696+EA696)/1000.0</f>
        <v>0</v>
      </c>
      <c r="R696">
        <f>2.0/((1/T696-1/S696)+SIGN(T696)*SQRT((1/T696-1/S696)*(1/T696-1/S696) + 4*DN696/((DN696+1)*(DN696+1))*(2*1/T696*1/S696-1/S696*1/S696)))</f>
        <v>0</v>
      </c>
      <c r="S696">
        <f>IF(LEFT(DO696,1)&lt;&gt;"0",IF(LEFT(DO696,1)="1",3.0,DP696),$D$5+$E$5*(EG696*DZ696/($K$5*1000))+$F$5*(EG696*DZ696/($K$5*1000))*MAX(MIN(DM696,$J$5),$I$5)*MAX(MIN(DM696,$J$5),$I$5)+$G$5*MAX(MIN(DM696,$J$5),$I$5)*(EG696*DZ696/($K$5*1000))+$H$5*(EG696*DZ696/($K$5*1000))*(EG696*DZ696/($K$5*1000)))</f>
        <v>0</v>
      </c>
      <c r="T696">
        <f>K696*(1000-(1000*0.61365*exp(17.502*X696/(240.97+X696))/(DZ696+EA696)+DU696)/2)/(1000*0.61365*exp(17.502*X696/(240.97+X696))/(DZ696+EA696)-DU696)</f>
        <v>0</v>
      </c>
      <c r="U696">
        <f>1/((DN696+1)/(R696/1.6)+1/(S696/1.37)) + DN696/((DN696+1)/(R696/1.6) + DN696/(S696/1.37))</f>
        <v>0</v>
      </c>
      <c r="V696">
        <f>(DI696*DL696)</f>
        <v>0</v>
      </c>
      <c r="W696">
        <f>(EB696+(V696+2*0.95*5.67E-8*(((EB696+$B$7)+273)^4-(EB696+273)^4)-44100*K696)/(1.84*29.3*S696+8*0.95*5.67E-8*(EB696+273)^3))</f>
        <v>0</v>
      </c>
      <c r="X696">
        <f>($C$7*EC696+$D$7*ED696+$E$7*W696)</f>
        <v>0</v>
      </c>
      <c r="Y696">
        <f>0.61365*exp(17.502*X696/(240.97+X696))</f>
        <v>0</v>
      </c>
      <c r="Z696">
        <f>(AA696/AB696*100)</f>
        <v>0</v>
      </c>
      <c r="AA696">
        <f>DU696*(DZ696+EA696)/1000</f>
        <v>0</v>
      </c>
      <c r="AB696">
        <f>0.61365*exp(17.502*EB696/(240.97+EB696))</f>
        <v>0</v>
      </c>
      <c r="AC696">
        <f>(Y696-DU696*(DZ696+EA696)/1000)</f>
        <v>0</v>
      </c>
      <c r="AD696">
        <f>(-K696*44100)</f>
        <v>0</v>
      </c>
      <c r="AE696">
        <f>2*29.3*S696*0.92*(EB696-X696)</f>
        <v>0</v>
      </c>
      <c r="AF696">
        <f>2*0.95*5.67E-8*(((EB696+$B$7)+273)^4-(X696+273)^4)</f>
        <v>0</v>
      </c>
      <c r="AG696">
        <f>V696+AF696+AD696+AE696</f>
        <v>0</v>
      </c>
      <c r="AH696">
        <f>DY696*AV696*(DT696-DS696*(1000-AV696*DV696)/(1000-AV696*DU696))/(100*DM696)</f>
        <v>0</v>
      </c>
      <c r="AI696">
        <f>1000*DY696*AV696*(DU696-DV696)/(100*DM696*(1000-AV696*DU696))</f>
        <v>0</v>
      </c>
      <c r="AJ696">
        <f>(AK696 - AL696 - DZ696*1E3/(8.314*(EB696+273.15)) * AN696/DY696 * AM696) * DY696/(100*DM696) * (1000 - DV696)/1000</f>
        <v>0</v>
      </c>
      <c r="AK696">
        <v>410.282898614719</v>
      </c>
      <c r="AL696">
        <v>401.927612121212</v>
      </c>
      <c r="AM696">
        <v>-1.76087402597408</v>
      </c>
      <c r="AN696">
        <v>63.94</v>
      </c>
      <c r="AO696">
        <f>(AQ696 - AP696 + DZ696*1E3/(8.314*(EB696+273.15)) * AS696/DY696 * AR696) * DY696/(100*DM696) * 1000/(1000 - AQ696)</f>
        <v>0</v>
      </c>
      <c r="AP696">
        <v>21.3109504139024</v>
      </c>
      <c r="AQ696">
        <v>24.1763398601399</v>
      </c>
      <c r="AR696">
        <v>7.12940358081107e-06</v>
      </c>
      <c r="AS696">
        <v>94.9993966536346</v>
      </c>
      <c r="AT696">
        <v>0</v>
      </c>
      <c r="AU696">
        <v>0</v>
      </c>
      <c r="AV696">
        <f>IF(AT696*$H$13&gt;=AX696,1.0,(AX696/(AX696-AT696*$H$13)))</f>
        <v>0</v>
      </c>
      <c r="AW696">
        <f>(AV696-1)*100</f>
        <v>0</v>
      </c>
      <c r="AX696">
        <f>MAX(0,($B$13+$C$13*EG696)/(1+$D$13*EG696)*DZ696/(EB696+273)*$E$13)</f>
        <v>0</v>
      </c>
      <c r="AY696" t="s">
        <v>439</v>
      </c>
      <c r="AZ696" t="s">
        <v>439</v>
      </c>
      <c r="BA696">
        <v>0</v>
      </c>
      <c r="BB696">
        <v>0</v>
      </c>
      <c r="BC696">
        <f>1-BA696/BB696</f>
        <v>0</v>
      </c>
      <c r="BD696">
        <v>0</v>
      </c>
      <c r="BE696" t="s">
        <v>439</v>
      </c>
      <c r="BF696" t="s">
        <v>439</v>
      </c>
      <c r="BG696">
        <v>0</v>
      </c>
      <c r="BH696">
        <v>0</v>
      </c>
      <c r="BI696">
        <f>1-BG696/BH696</f>
        <v>0</v>
      </c>
      <c r="BJ696">
        <v>0.5</v>
      </c>
      <c r="BK696">
        <f>DJ696</f>
        <v>0</v>
      </c>
      <c r="BL696">
        <f>M696</f>
        <v>0</v>
      </c>
      <c r="BM696">
        <f>BI696*BJ696*BK696</f>
        <v>0</v>
      </c>
      <c r="BN696">
        <f>(BL696-BD696)/BK696</f>
        <v>0</v>
      </c>
      <c r="BO696">
        <f>(BB696-BH696)/BH696</f>
        <v>0</v>
      </c>
      <c r="BP696">
        <f>BA696/(BC696+BA696/BH696)</f>
        <v>0</v>
      </c>
      <c r="BQ696" t="s">
        <v>439</v>
      </c>
      <c r="BR696">
        <v>0</v>
      </c>
      <c r="BS696">
        <f>IF(BR696&lt;&gt;0, BR696, BP696)</f>
        <v>0</v>
      </c>
      <c r="BT696">
        <f>1-BS696/BH696</f>
        <v>0</v>
      </c>
      <c r="BU696">
        <f>(BH696-BG696)/(BH696-BS696)</f>
        <v>0</v>
      </c>
      <c r="BV696">
        <f>(BB696-BH696)/(BB696-BS696)</f>
        <v>0</v>
      </c>
      <c r="BW696">
        <f>(BH696-BG696)/(BH696-BA696)</f>
        <v>0</v>
      </c>
      <c r="BX696">
        <f>(BB696-BH696)/(BB696-BA696)</f>
        <v>0</v>
      </c>
      <c r="BY696">
        <f>(BU696*BS696/BG696)</f>
        <v>0</v>
      </c>
      <c r="BZ696">
        <f>(1-BY696)</f>
        <v>0</v>
      </c>
      <c r="DI696">
        <f>$B$11*EH696+$C$11*EI696+$F$11*ET696*(1-EW696)</f>
        <v>0</v>
      </c>
      <c r="DJ696">
        <f>DI696*DK696</f>
        <v>0</v>
      </c>
      <c r="DK696">
        <f>($B$11*$D$9+$C$11*$D$9+$F$11*((FG696+EY696)/MAX(FG696+EY696+FH696, 0.1)*$I$9+FH696/MAX(FG696+EY696+FH696, 0.1)*$J$9))/($B$11+$C$11+$F$11)</f>
        <v>0</v>
      </c>
      <c r="DL696">
        <f>($B$11*$K$9+$C$11*$K$9+$F$11*((FG696+EY696)/MAX(FG696+EY696+FH696, 0.1)*$P$9+FH696/MAX(FG696+EY696+FH696, 0.1)*$Q$9))/($B$11+$C$11+$F$11)</f>
        <v>0</v>
      </c>
      <c r="DM696">
        <v>3.7</v>
      </c>
      <c r="DN696">
        <v>0.5</v>
      </c>
      <c r="DO696" t="s">
        <v>440</v>
      </c>
      <c r="DP696">
        <v>2</v>
      </c>
      <c r="DQ696" t="b">
        <v>1</v>
      </c>
      <c r="DR696">
        <v>1758491517.84615</v>
      </c>
      <c r="DS696">
        <v>400.105615384615</v>
      </c>
      <c r="DT696">
        <v>410.896538461539</v>
      </c>
      <c r="DU696">
        <v>24.1699615384615</v>
      </c>
      <c r="DV696">
        <v>21.2945153846154</v>
      </c>
      <c r="DW696">
        <v>394.468</v>
      </c>
      <c r="DX696">
        <v>23.8252076923077</v>
      </c>
      <c r="DY696">
        <v>500.009461538462</v>
      </c>
      <c r="DZ696">
        <v>89.8292461538461</v>
      </c>
      <c r="EA696">
        <v>0.0345174538461538</v>
      </c>
      <c r="EB696">
        <v>30.4090307692308</v>
      </c>
      <c r="EC696">
        <v>30.0064769230769</v>
      </c>
      <c r="ED696">
        <v>999.9</v>
      </c>
      <c r="EE696">
        <v>0</v>
      </c>
      <c r="EF696">
        <v>0</v>
      </c>
      <c r="EG696">
        <v>10010.0415384615</v>
      </c>
      <c r="EH696">
        <v>0</v>
      </c>
      <c r="EI696">
        <v>11.8012307692308</v>
      </c>
      <c r="EJ696">
        <v>-10.7908053846154</v>
      </c>
      <c r="EK696">
        <v>410.015692307692</v>
      </c>
      <c r="EL696">
        <v>419.836692307692</v>
      </c>
      <c r="EM696">
        <v>2.87544692307692</v>
      </c>
      <c r="EN696">
        <v>410.896538461539</v>
      </c>
      <c r="EO696">
        <v>21.2945153846154</v>
      </c>
      <c r="EP696">
        <v>2.17117</v>
      </c>
      <c r="EQ696">
        <v>1.91287</v>
      </c>
      <c r="ER696">
        <v>18.7511384615385</v>
      </c>
      <c r="ES696">
        <v>16.7409769230769</v>
      </c>
      <c r="ET696">
        <v>2000.00230769231</v>
      </c>
      <c r="EU696">
        <v>0.979996230769231</v>
      </c>
      <c r="EV696">
        <v>0.0200038846153846</v>
      </c>
      <c r="EW696">
        <v>0</v>
      </c>
      <c r="EX696">
        <v>520.956769230769</v>
      </c>
      <c r="EY696">
        <v>5.00016</v>
      </c>
      <c r="EZ696">
        <v>11016.8846153846</v>
      </c>
      <c r="FA696">
        <v>18234.2</v>
      </c>
      <c r="FB696">
        <v>48.812</v>
      </c>
      <c r="FC696">
        <v>49</v>
      </c>
      <c r="FD696">
        <v>49.1822307692308</v>
      </c>
      <c r="FE696">
        <v>48.7451538461538</v>
      </c>
      <c r="FF696">
        <v>50.625</v>
      </c>
      <c r="FG696">
        <v>1955.09230769231</v>
      </c>
      <c r="FH696">
        <v>39.91</v>
      </c>
      <c r="FI696">
        <v>0</v>
      </c>
      <c r="FJ696">
        <v>1758491527.4</v>
      </c>
      <c r="FK696">
        <v>0</v>
      </c>
      <c r="FL696">
        <v>521.022384615385</v>
      </c>
      <c r="FM696">
        <v>-0.0319999920105127</v>
      </c>
      <c r="FN696">
        <v>29.9829059615883</v>
      </c>
      <c r="FO696">
        <v>11017.0615384615</v>
      </c>
      <c r="FP696">
        <v>15</v>
      </c>
      <c r="FQ696">
        <v>0</v>
      </c>
      <c r="FR696" t="s">
        <v>441</v>
      </c>
      <c r="FS696">
        <v>1747249705.1</v>
      </c>
      <c r="FT696">
        <v>1747249711.1</v>
      </c>
      <c r="FU696">
        <v>0</v>
      </c>
      <c r="FV696">
        <v>0.871</v>
      </c>
      <c r="FW696">
        <v>0.066</v>
      </c>
      <c r="FX696">
        <v>5.486</v>
      </c>
      <c r="FY696">
        <v>0.145</v>
      </c>
      <c r="FZ696">
        <v>420</v>
      </c>
      <c r="GA696">
        <v>16</v>
      </c>
      <c r="GB696">
        <v>0.27</v>
      </c>
      <c r="GC696">
        <v>0.16</v>
      </c>
      <c r="GD696">
        <v>-13.322931</v>
      </c>
      <c r="GE696">
        <v>47.8752333834587</v>
      </c>
      <c r="GF696">
        <v>4.86221749333974</v>
      </c>
      <c r="GG696">
        <v>0</v>
      </c>
      <c r="GH696">
        <v>520.957235294118</v>
      </c>
      <c r="GI696">
        <v>0.968495038163806</v>
      </c>
      <c r="GJ696">
        <v>0.236657491252849</v>
      </c>
      <c r="GK696">
        <v>-1</v>
      </c>
      <c r="GL696">
        <v>2.8809295</v>
      </c>
      <c r="GM696">
        <v>-0.123077142857138</v>
      </c>
      <c r="GN696">
        <v>0.0139219167053247</v>
      </c>
      <c r="GO696">
        <v>0</v>
      </c>
      <c r="GP696">
        <v>0</v>
      </c>
      <c r="GQ696">
        <v>2</v>
      </c>
      <c r="GR696" t="s">
        <v>467</v>
      </c>
      <c r="GS696">
        <v>3.12574</v>
      </c>
      <c r="GT696">
        <v>2.65987</v>
      </c>
      <c r="GU696">
        <v>0.0835106</v>
      </c>
      <c r="GV696">
        <v>0.0847359</v>
      </c>
      <c r="GW696">
        <v>0.101607</v>
      </c>
      <c r="GX696">
        <v>0.0933025</v>
      </c>
      <c r="GY696">
        <v>23686.8</v>
      </c>
      <c r="GZ696">
        <v>22357.9</v>
      </c>
      <c r="HA696">
        <v>23110.9</v>
      </c>
      <c r="HB696">
        <v>23783.4</v>
      </c>
      <c r="HC696">
        <v>35382.3</v>
      </c>
      <c r="HD696">
        <v>35693</v>
      </c>
      <c r="HE696">
        <v>41664.4</v>
      </c>
      <c r="HF696">
        <v>42410.7</v>
      </c>
      <c r="HG696">
        <v>1.9108</v>
      </c>
      <c r="HH696">
        <v>1.8039</v>
      </c>
      <c r="HI696">
        <v>0.133924</v>
      </c>
      <c r="HJ696">
        <v>0</v>
      </c>
      <c r="HK696">
        <v>27.8122</v>
      </c>
      <c r="HL696">
        <v>999.9</v>
      </c>
      <c r="HM696">
        <v>53.272</v>
      </c>
      <c r="HN696">
        <v>30.534</v>
      </c>
      <c r="HO696">
        <v>26.0525</v>
      </c>
      <c r="HP696">
        <v>54.6615</v>
      </c>
      <c r="HQ696">
        <v>42.5561</v>
      </c>
      <c r="HR696">
        <v>1</v>
      </c>
      <c r="HS696">
        <v>0.00790142</v>
      </c>
      <c r="HT696">
        <v>-0.166841</v>
      </c>
      <c r="HU696">
        <v>20.2179</v>
      </c>
      <c r="HV696">
        <v>5.23256</v>
      </c>
      <c r="HW696">
        <v>11.992</v>
      </c>
      <c r="HX696">
        <v>4.9558</v>
      </c>
      <c r="HY696">
        <v>3.3039</v>
      </c>
      <c r="HZ696">
        <v>999.9</v>
      </c>
      <c r="IA696">
        <v>9999</v>
      </c>
      <c r="IB696">
        <v>9999</v>
      </c>
      <c r="IC696">
        <v>9999</v>
      </c>
      <c r="ID696">
        <v>1.86853</v>
      </c>
      <c r="IE696">
        <v>1.86426</v>
      </c>
      <c r="IF696">
        <v>1.87181</v>
      </c>
      <c r="IG696">
        <v>1.86275</v>
      </c>
      <c r="IH696">
        <v>1.86218</v>
      </c>
      <c r="II696">
        <v>1.86859</v>
      </c>
      <c r="IJ696">
        <v>1.8587</v>
      </c>
      <c r="IK696">
        <v>1.86508</v>
      </c>
      <c r="IL696">
        <v>5</v>
      </c>
      <c r="IM696">
        <v>0</v>
      </c>
      <c r="IN696">
        <v>0</v>
      </c>
      <c r="IO696">
        <v>0</v>
      </c>
      <c r="IP696" t="s">
        <v>443</v>
      </c>
      <c r="IQ696" t="s">
        <v>444</v>
      </c>
      <c r="IR696" t="s">
        <v>445</v>
      </c>
      <c r="IS696" t="s">
        <v>445</v>
      </c>
      <c r="IT696" t="s">
        <v>445</v>
      </c>
      <c r="IU696" t="s">
        <v>445</v>
      </c>
      <c r="IV696">
        <v>0</v>
      </c>
      <c r="IW696">
        <v>100</v>
      </c>
      <c r="IX696">
        <v>100</v>
      </c>
      <c r="IY696">
        <v>5.608</v>
      </c>
      <c r="IZ696">
        <v>0.345</v>
      </c>
      <c r="JA696">
        <v>4.24591870636989</v>
      </c>
      <c r="JB696">
        <v>0.00406324532283829</v>
      </c>
      <c r="JC696">
        <v>-1.45373754250553e-06</v>
      </c>
      <c r="JD696">
        <v>2.45784242640463e-10</v>
      </c>
      <c r="JE696">
        <v>0.0444475935836347</v>
      </c>
      <c r="JF696">
        <v>0.00491888386651684</v>
      </c>
      <c r="JG696">
        <v>0.000226889049496401</v>
      </c>
      <c r="JH696">
        <v>4.01595507822366e-06</v>
      </c>
      <c r="JI696">
        <v>-0</v>
      </c>
      <c r="JJ696">
        <v>2035</v>
      </c>
      <c r="JK696">
        <v>2</v>
      </c>
      <c r="JL696">
        <v>30</v>
      </c>
      <c r="JM696">
        <v>187363.7</v>
      </c>
      <c r="JN696">
        <v>187363.6</v>
      </c>
      <c r="JO696">
        <v>0.876465</v>
      </c>
      <c r="JP696">
        <v>2.37915</v>
      </c>
      <c r="JQ696">
        <v>1.49902</v>
      </c>
      <c r="JR696">
        <v>2.32666</v>
      </c>
      <c r="JS696">
        <v>1.54419</v>
      </c>
      <c r="JT696">
        <v>2.34375</v>
      </c>
      <c r="JU696">
        <v>35.9879</v>
      </c>
      <c r="JV696">
        <v>24.1225</v>
      </c>
      <c r="JW696">
        <v>18</v>
      </c>
      <c r="JX696">
        <v>546.953</v>
      </c>
      <c r="JY696">
        <v>422.455</v>
      </c>
      <c r="JZ696">
        <v>27.3943</v>
      </c>
      <c r="KA696">
        <v>27.6793</v>
      </c>
      <c r="KB696">
        <v>29.9999</v>
      </c>
      <c r="KC696">
        <v>27.5952</v>
      </c>
      <c r="KD696">
        <v>27.6222</v>
      </c>
      <c r="KE696">
        <v>17.5969</v>
      </c>
      <c r="KF696">
        <v>31.7769</v>
      </c>
      <c r="KG696">
        <v>62.4817</v>
      </c>
      <c r="KH696">
        <v>27.452</v>
      </c>
      <c r="KI696">
        <v>365.781</v>
      </c>
      <c r="KJ696">
        <v>21.3655</v>
      </c>
      <c r="KK696">
        <v>93.3813</v>
      </c>
      <c r="KL696">
        <v>98.8425</v>
      </c>
    </row>
    <row r="697" spans="1:298">
      <c r="A697">
        <v>681</v>
      </c>
      <c r="B697">
        <v>1758491531</v>
      </c>
      <c r="C697">
        <v>22202.9000000954</v>
      </c>
      <c r="D697" t="s">
        <v>1812</v>
      </c>
      <c r="E697" t="s">
        <v>1813</v>
      </c>
      <c r="F697">
        <v>5</v>
      </c>
      <c r="G697" t="s">
        <v>436</v>
      </c>
      <c r="H697" t="s">
        <v>1805</v>
      </c>
      <c r="I697" t="s">
        <v>438</v>
      </c>
      <c r="J697">
        <v>1758491522.84615</v>
      </c>
      <c r="K697">
        <f>(L697)/1000</f>
        <v>0</v>
      </c>
      <c r="L697">
        <f>IF(DQ697, AO697, AI697)</f>
        <v>0</v>
      </c>
      <c r="M697">
        <f>IF(DQ697, AJ697, AH697)</f>
        <v>0</v>
      </c>
      <c r="N697">
        <f>DS697 - IF(AV697&gt;1, M697*DM697*100.0/(AX697), 0)</f>
        <v>0</v>
      </c>
      <c r="O697">
        <f>((U697-K697/2)*N697-M697)/(U697+K697/2)</f>
        <v>0</v>
      </c>
      <c r="P697">
        <f>O697*(DZ697+EA697)/1000.0</f>
        <v>0</v>
      </c>
      <c r="Q697">
        <f>(DS697 - IF(AV697&gt;1, M697*DM697*100.0/(AX697), 0))*(DZ697+EA697)/1000.0</f>
        <v>0</v>
      </c>
      <c r="R697">
        <f>2.0/((1/T697-1/S697)+SIGN(T697)*SQRT((1/T697-1/S697)*(1/T697-1/S697) + 4*DN697/((DN697+1)*(DN697+1))*(2*1/T697*1/S697-1/S697*1/S697)))</f>
        <v>0</v>
      </c>
      <c r="S697">
        <f>IF(LEFT(DO697,1)&lt;&gt;"0",IF(LEFT(DO697,1)="1",3.0,DP697),$D$5+$E$5*(EG697*DZ697/($K$5*1000))+$F$5*(EG697*DZ697/($K$5*1000))*MAX(MIN(DM697,$J$5),$I$5)*MAX(MIN(DM697,$J$5),$I$5)+$G$5*MAX(MIN(DM697,$J$5),$I$5)*(EG697*DZ697/($K$5*1000))+$H$5*(EG697*DZ697/($K$5*1000))*(EG697*DZ697/($K$5*1000)))</f>
        <v>0</v>
      </c>
      <c r="T697">
        <f>K697*(1000-(1000*0.61365*exp(17.502*X697/(240.97+X697))/(DZ697+EA697)+DU697)/2)/(1000*0.61365*exp(17.502*X697/(240.97+X697))/(DZ697+EA697)-DU697)</f>
        <v>0</v>
      </c>
      <c r="U697">
        <f>1/((DN697+1)/(R697/1.6)+1/(S697/1.37)) + DN697/((DN697+1)/(R697/1.6) + DN697/(S697/1.37))</f>
        <v>0</v>
      </c>
      <c r="V697">
        <f>(DI697*DL697)</f>
        <v>0</v>
      </c>
      <c r="W697">
        <f>(EB697+(V697+2*0.95*5.67E-8*(((EB697+$B$7)+273)^4-(EB697+273)^4)-44100*K697)/(1.84*29.3*S697+8*0.95*5.67E-8*(EB697+273)^3))</f>
        <v>0</v>
      </c>
      <c r="X697">
        <f>($C$7*EC697+$D$7*ED697+$E$7*W697)</f>
        <v>0</v>
      </c>
      <c r="Y697">
        <f>0.61365*exp(17.502*X697/(240.97+X697))</f>
        <v>0</v>
      </c>
      <c r="Z697">
        <f>(AA697/AB697*100)</f>
        <v>0</v>
      </c>
      <c r="AA697">
        <f>DU697*(DZ697+EA697)/1000</f>
        <v>0</v>
      </c>
      <c r="AB697">
        <f>0.61365*exp(17.502*EB697/(240.97+EB697))</f>
        <v>0</v>
      </c>
      <c r="AC697">
        <f>(Y697-DU697*(DZ697+EA697)/1000)</f>
        <v>0</v>
      </c>
      <c r="AD697">
        <f>(-K697*44100)</f>
        <v>0</v>
      </c>
      <c r="AE697">
        <f>2*29.3*S697*0.92*(EB697-X697)</f>
        <v>0</v>
      </c>
      <c r="AF697">
        <f>2*0.95*5.67E-8*(((EB697+$B$7)+273)^4-(X697+273)^4)</f>
        <v>0</v>
      </c>
      <c r="AG697">
        <f>V697+AF697+AD697+AE697</f>
        <v>0</v>
      </c>
      <c r="AH697">
        <f>DY697*AV697*(DT697-DS697*(1000-AV697*DV697)/(1000-AV697*DU697))/(100*DM697)</f>
        <v>0</v>
      </c>
      <c r="AI697">
        <f>1000*DY697*AV697*(DU697-DV697)/(100*DM697*(1000-AV697*DU697))</f>
        <v>0</v>
      </c>
      <c r="AJ697">
        <f>(AK697 - AL697 - DZ697*1E3/(8.314*(EB697+273.15)) * AN697/DY697 * AM697) * DY697/(100*DM697) * (1000 - DV697)/1000</f>
        <v>0</v>
      </c>
      <c r="AK697">
        <v>395.421996370563</v>
      </c>
      <c r="AL697">
        <v>390.378981818182</v>
      </c>
      <c r="AM697">
        <v>-2.42620562770566</v>
      </c>
      <c r="AN697">
        <v>63.94</v>
      </c>
      <c r="AO697">
        <f>(AQ697 - AP697 + DZ697*1E3/(8.314*(EB697+273.15)) * AS697/DY697 * AR697) * DY697/(100*DM697) * 1000/(1000 - AQ697)</f>
        <v>0</v>
      </c>
      <c r="AP697">
        <v>21.3183316583734</v>
      </c>
      <c r="AQ697">
        <v>24.1856671328671</v>
      </c>
      <c r="AR697">
        <v>1.27673689898258e-05</v>
      </c>
      <c r="AS697">
        <v>94.9993966536346</v>
      </c>
      <c r="AT697">
        <v>0</v>
      </c>
      <c r="AU697">
        <v>0</v>
      </c>
      <c r="AV697">
        <f>IF(AT697*$H$13&gt;=AX697,1.0,(AX697/(AX697-AT697*$H$13)))</f>
        <v>0</v>
      </c>
      <c r="AW697">
        <f>(AV697-1)*100</f>
        <v>0</v>
      </c>
      <c r="AX697">
        <f>MAX(0,($B$13+$C$13*EG697)/(1+$D$13*EG697)*DZ697/(EB697+273)*$E$13)</f>
        <v>0</v>
      </c>
      <c r="AY697" t="s">
        <v>439</v>
      </c>
      <c r="AZ697" t="s">
        <v>439</v>
      </c>
      <c r="BA697">
        <v>0</v>
      </c>
      <c r="BB697">
        <v>0</v>
      </c>
      <c r="BC697">
        <f>1-BA697/BB697</f>
        <v>0</v>
      </c>
      <c r="BD697">
        <v>0</v>
      </c>
      <c r="BE697" t="s">
        <v>439</v>
      </c>
      <c r="BF697" t="s">
        <v>439</v>
      </c>
      <c r="BG697">
        <v>0</v>
      </c>
      <c r="BH697">
        <v>0</v>
      </c>
      <c r="BI697">
        <f>1-BG697/BH697</f>
        <v>0</v>
      </c>
      <c r="BJ697">
        <v>0.5</v>
      </c>
      <c r="BK697">
        <f>DJ697</f>
        <v>0</v>
      </c>
      <c r="BL697">
        <f>M697</f>
        <v>0</v>
      </c>
      <c r="BM697">
        <f>BI697*BJ697*BK697</f>
        <v>0</v>
      </c>
      <c r="BN697">
        <f>(BL697-BD697)/BK697</f>
        <v>0</v>
      </c>
      <c r="BO697">
        <f>(BB697-BH697)/BH697</f>
        <v>0</v>
      </c>
      <c r="BP697">
        <f>BA697/(BC697+BA697/BH697)</f>
        <v>0</v>
      </c>
      <c r="BQ697" t="s">
        <v>439</v>
      </c>
      <c r="BR697">
        <v>0</v>
      </c>
      <c r="BS697">
        <f>IF(BR697&lt;&gt;0, BR697, BP697)</f>
        <v>0</v>
      </c>
      <c r="BT697">
        <f>1-BS697/BH697</f>
        <v>0</v>
      </c>
      <c r="BU697">
        <f>(BH697-BG697)/(BH697-BS697)</f>
        <v>0</v>
      </c>
      <c r="BV697">
        <f>(BB697-BH697)/(BB697-BS697)</f>
        <v>0</v>
      </c>
      <c r="BW697">
        <f>(BH697-BG697)/(BH697-BA697)</f>
        <v>0</v>
      </c>
      <c r="BX697">
        <f>(BB697-BH697)/(BB697-BA697)</f>
        <v>0</v>
      </c>
      <c r="BY697">
        <f>(BU697*BS697/BG697)</f>
        <v>0</v>
      </c>
      <c r="BZ697">
        <f>(1-BY697)</f>
        <v>0</v>
      </c>
      <c r="DI697">
        <f>$B$11*EH697+$C$11*EI697+$F$11*ET697*(1-EW697)</f>
        <v>0</v>
      </c>
      <c r="DJ697">
        <f>DI697*DK697</f>
        <v>0</v>
      </c>
      <c r="DK697">
        <f>($B$11*$D$9+$C$11*$D$9+$F$11*((FG697+EY697)/MAX(FG697+EY697+FH697, 0.1)*$I$9+FH697/MAX(FG697+EY697+FH697, 0.1)*$J$9))/($B$11+$C$11+$F$11)</f>
        <v>0</v>
      </c>
      <c r="DL697">
        <f>($B$11*$K$9+$C$11*$K$9+$F$11*((FG697+EY697)/MAX(FG697+EY697+FH697, 0.1)*$P$9+FH697/MAX(FG697+EY697+FH697, 0.1)*$Q$9))/($B$11+$C$11+$F$11)</f>
        <v>0</v>
      </c>
      <c r="DM697">
        <v>3.7</v>
      </c>
      <c r="DN697">
        <v>0.5</v>
      </c>
      <c r="DO697" t="s">
        <v>440</v>
      </c>
      <c r="DP697">
        <v>2</v>
      </c>
      <c r="DQ697" t="b">
        <v>1</v>
      </c>
      <c r="DR697">
        <v>1758491522.84615</v>
      </c>
      <c r="DS697">
        <v>394.325846153846</v>
      </c>
      <c r="DT697">
        <v>399.977846153846</v>
      </c>
      <c r="DU697">
        <v>24.1736923076923</v>
      </c>
      <c r="DV697">
        <v>21.3049615384615</v>
      </c>
      <c r="DW697">
        <v>388.705846153846</v>
      </c>
      <c r="DX697">
        <v>23.8288692307692</v>
      </c>
      <c r="DY697">
        <v>500.006538461538</v>
      </c>
      <c r="DZ697">
        <v>89.8283923076923</v>
      </c>
      <c r="EA697">
        <v>0.03449</v>
      </c>
      <c r="EB697">
        <v>30.4051230769231</v>
      </c>
      <c r="EC697">
        <v>30.0001923076923</v>
      </c>
      <c r="ED697">
        <v>999.9</v>
      </c>
      <c r="EE697">
        <v>0</v>
      </c>
      <c r="EF697">
        <v>0</v>
      </c>
      <c r="EG697">
        <v>10006.6723076923</v>
      </c>
      <c r="EH697">
        <v>0</v>
      </c>
      <c r="EI697">
        <v>11.8025153846154</v>
      </c>
      <c r="EJ697">
        <v>-5.65195169230769</v>
      </c>
      <c r="EK697">
        <v>404.094307692308</v>
      </c>
      <c r="EL697">
        <v>408.684692307692</v>
      </c>
      <c r="EM697">
        <v>2.86874846153846</v>
      </c>
      <c r="EN697">
        <v>399.977846153846</v>
      </c>
      <c r="EO697">
        <v>21.3049615384615</v>
      </c>
      <c r="EP697">
        <v>2.17148461538462</v>
      </c>
      <c r="EQ697">
        <v>1.91378923076923</v>
      </c>
      <c r="ER697">
        <v>18.7534692307692</v>
      </c>
      <c r="ES697">
        <v>16.7485384615385</v>
      </c>
      <c r="ET697">
        <v>1999.99923076923</v>
      </c>
      <c r="EU697">
        <v>0.979996230769231</v>
      </c>
      <c r="EV697">
        <v>0.0200038846153846</v>
      </c>
      <c r="EW697">
        <v>0</v>
      </c>
      <c r="EX697">
        <v>521.059692307692</v>
      </c>
      <c r="EY697">
        <v>5.00016</v>
      </c>
      <c r="EZ697">
        <v>11019.3230769231</v>
      </c>
      <c r="FA697">
        <v>18234.1692307692</v>
      </c>
      <c r="FB697">
        <v>48.812</v>
      </c>
      <c r="FC697">
        <v>49</v>
      </c>
      <c r="FD697">
        <v>49.1822307692308</v>
      </c>
      <c r="FE697">
        <v>48.75</v>
      </c>
      <c r="FF697">
        <v>50.625</v>
      </c>
      <c r="FG697">
        <v>1955.08923076923</v>
      </c>
      <c r="FH697">
        <v>39.91</v>
      </c>
      <c r="FI697">
        <v>0</v>
      </c>
      <c r="FJ697">
        <v>1758491532.8</v>
      </c>
      <c r="FK697">
        <v>0</v>
      </c>
      <c r="FL697">
        <v>521.09888</v>
      </c>
      <c r="FM697">
        <v>1.28192308494453</v>
      </c>
      <c r="FN697">
        <v>32.0692308030592</v>
      </c>
      <c r="FO697">
        <v>11020.104</v>
      </c>
      <c r="FP697">
        <v>15</v>
      </c>
      <c r="FQ697">
        <v>0</v>
      </c>
      <c r="FR697" t="s">
        <v>441</v>
      </c>
      <c r="FS697">
        <v>1747249705.1</v>
      </c>
      <c r="FT697">
        <v>1747249711.1</v>
      </c>
      <c r="FU697">
        <v>0</v>
      </c>
      <c r="FV697">
        <v>0.871</v>
      </c>
      <c r="FW697">
        <v>0.066</v>
      </c>
      <c r="FX697">
        <v>5.486</v>
      </c>
      <c r="FY697">
        <v>0.145</v>
      </c>
      <c r="FZ697">
        <v>420</v>
      </c>
      <c r="GA697">
        <v>16</v>
      </c>
      <c r="GB697">
        <v>0.27</v>
      </c>
      <c r="GC697">
        <v>0.16</v>
      </c>
      <c r="GD697">
        <v>-8.0709321</v>
      </c>
      <c r="GE697">
        <v>64.4858916992481</v>
      </c>
      <c r="GF697">
        <v>6.23687891049183</v>
      </c>
      <c r="GG697">
        <v>0</v>
      </c>
      <c r="GH697">
        <v>521.035941176471</v>
      </c>
      <c r="GI697">
        <v>0.868388088687675</v>
      </c>
      <c r="GJ697">
        <v>0.26012756386237</v>
      </c>
      <c r="GK697">
        <v>-1</v>
      </c>
      <c r="GL697">
        <v>2.872809</v>
      </c>
      <c r="GM697">
        <v>-0.109530225563912</v>
      </c>
      <c r="GN697">
        <v>0.0135163574604994</v>
      </c>
      <c r="GO697">
        <v>0</v>
      </c>
      <c r="GP697">
        <v>0</v>
      </c>
      <c r="GQ697">
        <v>2</v>
      </c>
      <c r="GR697" t="s">
        <v>467</v>
      </c>
      <c r="GS697">
        <v>3.12558</v>
      </c>
      <c r="GT697">
        <v>2.66007</v>
      </c>
      <c r="GU697">
        <v>0.0814766</v>
      </c>
      <c r="GV697">
        <v>0.0818783</v>
      </c>
      <c r="GW697">
        <v>0.101619</v>
      </c>
      <c r="GX697">
        <v>0.0932958</v>
      </c>
      <c r="GY697">
        <v>23739</v>
      </c>
      <c r="GZ697">
        <v>22428.1</v>
      </c>
      <c r="HA697">
        <v>23110.5</v>
      </c>
      <c r="HB697">
        <v>23783.8</v>
      </c>
      <c r="HC697">
        <v>35381.4</v>
      </c>
      <c r="HD697">
        <v>35693.4</v>
      </c>
      <c r="HE697">
        <v>41664</v>
      </c>
      <c r="HF697">
        <v>42411.1</v>
      </c>
      <c r="HG697">
        <v>1.91107</v>
      </c>
      <c r="HH697">
        <v>1.804</v>
      </c>
      <c r="HI697">
        <v>0.133887</v>
      </c>
      <c r="HJ697">
        <v>0</v>
      </c>
      <c r="HK697">
        <v>27.8098</v>
      </c>
      <c r="HL697">
        <v>999.9</v>
      </c>
      <c r="HM697">
        <v>53.272</v>
      </c>
      <c r="HN697">
        <v>30.534</v>
      </c>
      <c r="HO697">
        <v>26.0508</v>
      </c>
      <c r="HP697">
        <v>54.1315</v>
      </c>
      <c r="HQ697">
        <v>42.7644</v>
      </c>
      <c r="HR697">
        <v>1</v>
      </c>
      <c r="HS697">
        <v>0.00762957</v>
      </c>
      <c r="HT697">
        <v>-0.194395</v>
      </c>
      <c r="HU697">
        <v>20.2181</v>
      </c>
      <c r="HV697">
        <v>5.23212</v>
      </c>
      <c r="HW697">
        <v>11.992</v>
      </c>
      <c r="HX697">
        <v>4.9556</v>
      </c>
      <c r="HY697">
        <v>3.30393</v>
      </c>
      <c r="HZ697">
        <v>999.9</v>
      </c>
      <c r="IA697">
        <v>9999</v>
      </c>
      <c r="IB697">
        <v>9999</v>
      </c>
      <c r="IC697">
        <v>9999</v>
      </c>
      <c r="ID697">
        <v>1.86854</v>
      </c>
      <c r="IE697">
        <v>1.86427</v>
      </c>
      <c r="IF697">
        <v>1.8718</v>
      </c>
      <c r="IG697">
        <v>1.86268</v>
      </c>
      <c r="IH697">
        <v>1.86218</v>
      </c>
      <c r="II697">
        <v>1.86859</v>
      </c>
      <c r="IJ697">
        <v>1.8587</v>
      </c>
      <c r="IK697">
        <v>1.86508</v>
      </c>
      <c r="IL697">
        <v>5</v>
      </c>
      <c r="IM697">
        <v>0</v>
      </c>
      <c r="IN697">
        <v>0</v>
      </c>
      <c r="IO697">
        <v>0</v>
      </c>
      <c r="IP697" t="s">
        <v>443</v>
      </c>
      <c r="IQ697" t="s">
        <v>444</v>
      </c>
      <c r="IR697" t="s">
        <v>445</v>
      </c>
      <c r="IS697" t="s">
        <v>445</v>
      </c>
      <c r="IT697" t="s">
        <v>445</v>
      </c>
      <c r="IU697" t="s">
        <v>445</v>
      </c>
      <c r="IV697">
        <v>0</v>
      </c>
      <c r="IW697">
        <v>100</v>
      </c>
      <c r="IX697">
        <v>100</v>
      </c>
      <c r="IY697">
        <v>5.571</v>
      </c>
      <c r="IZ697">
        <v>0.3451</v>
      </c>
      <c r="JA697">
        <v>4.24591870636989</v>
      </c>
      <c r="JB697">
        <v>0.00406324532283829</v>
      </c>
      <c r="JC697">
        <v>-1.45373754250553e-06</v>
      </c>
      <c r="JD697">
        <v>2.45784242640463e-10</v>
      </c>
      <c r="JE697">
        <v>0.0444475935836347</v>
      </c>
      <c r="JF697">
        <v>0.00491888386651684</v>
      </c>
      <c r="JG697">
        <v>0.000226889049496401</v>
      </c>
      <c r="JH697">
        <v>4.01595507822366e-06</v>
      </c>
      <c r="JI697">
        <v>-0</v>
      </c>
      <c r="JJ697">
        <v>2035</v>
      </c>
      <c r="JK697">
        <v>2</v>
      </c>
      <c r="JL697">
        <v>30</v>
      </c>
      <c r="JM697">
        <v>187363.8</v>
      </c>
      <c r="JN697">
        <v>187363.7</v>
      </c>
      <c r="JO697">
        <v>0.839844</v>
      </c>
      <c r="JP697">
        <v>2.39624</v>
      </c>
      <c r="JQ697">
        <v>1.49902</v>
      </c>
      <c r="JR697">
        <v>2.32666</v>
      </c>
      <c r="JS697">
        <v>1.54419</v>
      </c>
      <c r="JT697">
        <v>2.28149</v>
      </c>
      <c r="JU697">
        <v>35.9879</v>
      </c>
      <c r="JV697">
        <v>24.1138</v>
      </c>
      <c r="JW697">
        <v>18</v>
      </c>
      <c r="JX697">
        <v>547.106</v>
      </c>
      <c r="JY697">
        <v>422.492</v>
      </c>
      <c r="JZ697">
        <v>27.4459</v>
      </c>
      <c r="KA697">
        <v>27.6769</v>
      </c>
      <c r="KB697">
        <v>30.0001</v>
      </c>
      <c r="KC697">
        <v>27.5924</v>
      </c>
      <c r="KD697">
        <v>27.6193</v>
      </c>
      <c r="KE697">
        <v>16.8515</v>
      </c>
      <c r="KF697">
        <v>31.7769</v>
      </c>
      <c r="KG697">
        <v>62.4817</v>
      </c>
      <c r="KH697">
        <v>27.4554</v>
      </c>
      <c r="KI697">
        <v>352.148</v>
      </c>
      <c r="KJ697">
        <v>21.363</v>
      </c>
      <c r="KK697">
        <v>93.3803</v>
      </c>
      <c r="KL697">
        <v>98.8438</v>
      </c>
    </row>
    <row r="698" spans="1:298">
      <c r="A698">
        <v>682</v>
      </c>
      <c r="B698">
        <v>1758491536</v>
      </c>
      <c r="C698">
        <v>22207.9000000954</v>
      </c>
      <c r="D698" t="s">
        <v>1814</v>
      </c>
      <c r="E698" t="s">
        <v>1815</v>
      </c>
      <c r="F698">
        <v>5</v>
      </c>
      <c r="G698" t="s">
        <v>436</v>
      </c>
      <c r="H698" t="s">
        <v>1805</v>
      </c>
      <c r="I698" t="s">
        <v>438</v>
      </c>
      <c r="J698">
        <v>1758491527.84615</v>
      </c>
      <c r="K698">
        <f>(L698)/1000</f>
        <v>0</v>
      </c>
      <c r="L698">
        <f>IF(DQ698, AO698, AI698)</f>
        <v>0</v>
      </c>
      <c r="M698">
        <f>IF(DQ698, AJ698, AH698)</f>
        <v>0</v>
      </c>
      <c r="N698">
        <f>DS698 - IF(AV698&gt;1, M698*DM698*100.0/(AX698), 0)</f>
        <v>0</v>
      </c>
      <c r="O698">
        <f>((U698-K698/2)*N698-M698)/(U698+K698/2)</f>
        <v>0</v>
      </c>
      <c r="P698">
        <f>O698*(DZ698+EA698)/1000.0</f>
        <v>0</v>
      </c>
      <c r="Q698">
        <f>(DS698 - IF(AV698&gt;1, M698*DM698*100.0/(AX698), 0))*(DZ698+EA698)/1000.0</f>
        <v>0</v>
      </c>
      <c r="R698">
        <f>2.0/((1/T698-1/S698)+SIGN(T698)*SQRT((1/T698-1/S698)*(1/T698-1/S698) + 4*DN698/((DN698+1)*(DN698+1))*(2*1/T698*1/S698-1/S698*1/S698)))</f>
        <v>0</v>
      </c>
      <c r="S698">
        <f>IF(LEFT(DO698,1)&lt;&gt;"0",IF(LEFT(DO698,1)="1",3.0,DP698),$D$5+$E$5*(EG698*DZ698/($K$5*1000))+$F$5*(EG698*DZ698/($K$5*1000))*MAX(MIN(DM698,$J$5),$I$5)*MAX(MIN(DM698,$J$5),$I$5)+$G$5*MAX(MIN(DM698,$J$5),$I$5)*(EG698*DZ698/($K$5*1000))+$H$5*(EG698*DZ698/($K$5*1000))*(EG698*DZ698/($K$5*1000)))</f>
        <v>0</v>
      </c>
      <c r="T698">
        <f>K698*(1000-(1000*0.61365*exp(17.502*X698/(240.97+X698))/(DZ698+EA698)+DU698)/2)/(1000*0.61365*exp(17.502*X698/(240.97+X698))/(DZ698+EA698)-DU698)</f>
        <v>0</v>
      </c>
      <c r="U698">
        <f>1/((DN698+1)/(R698/1.6)+1/(S698/1.37)) + DN698/((DN698+1)/(R698/1.6) + DN698/(S698/1.37))</f>
        <v>0</v>
      </c>
      <c r="V698">
        <f>(DI698*DL698)</f>
        <v>0</v>
      </c>
      <c r="W698">
        <f>(EB698+(V698+2*0.95*5.67E-8*(((EB698+$B$7)+273)^4-(EB698+273)^4)-44100*K698)/(1.84*29.3*S698+8*0.95*5.67E-8*(EB698+273)^3))</f>
        <v>0</v>
      </c>
      <c r="X698">
        <f>($C$7*EC698+$D$7*ED698+$E$7*W698)</f>
        <v>0</v>
      </c>
      <c r="Y698">
        <f>0.61365*exp(17.502*X698/(240.97+X698))</f>
        <v>0</v>
      </c>
      <c r="Z698">
        <f>(AA698/AB698*100)</f>
        <v>0</v>
      </c>
      <c r="AA698">
        <f>DU698*(DZ698+EA698)/1000</f>
        <v>0</v>
      </c>
      <c r="AB698">
        <f>0.61365*exp(17.502*EB698/(240.97+EB698))</f>
        <v>0</v>
      </c>
      <c r="AC698">
        <f>(Y698-DU698*(DZ698+EA698)/1000)</f>
        <v>0</v>
      </c>
      <c r="AD698">
        <f>(-K698*44100)</f>
        <v>0</v>
      </c>
      <c r="AE698">
        <f>2*29.3*S698*0.92*(EB698-X698)</f>
        <v>0</v>
      </c>
      <c r="AF698">
        <f>2*0.95*5.67E-8*(((EB698+$B$7)+273)^4-(X698+273)^4)</f>
        <v>0</v>
      </c>
      <c r="AG698">
        <f>V698+AF698+AD698+AE698</f>
        <v>0</v>
      </c>
      <c r="AH698">
        <f>DY698*AV698*(DT698-DS698*(1000-AV698*DV698)/(1000-AV698*DU698))/(100*DM698)</f>
        <v>0</v>
      </c>
      <c r="AI698">
        <f>1000*DY698*AV698*(DU698-DV698)/(100*DM698*(1000-AV698*DU698))</f>
        <v>0</v>
      </c>
      <c r="AJ698">
        <f>(AK698 - AL698 - DZ698*1E3/(8.314*(EB698+273.15)) * AN698/DY698 * AM698) * DY698/(100*DM698) * (1000 - DV698)/1000</f>
        <v>0</v>
      </c>
      <c r="AK698">
        <v>377.581833316017</v>
      </c>
      <c r="AL698">
        <v>375.654709090909</v>
      </c>
      <c r="AM698">
        <v>-3.03138051948055</v>
      </c>
      <c r="AN698">
        <v>63.94</v>
      </c>
      <c r="AO698">
        <f>(AQ698 - AP698 + DZ698*1E3/(8.314*(EB698+273.15)) * AS698/DY698 * AR698) * DY698/(100*DM698) * 1000/(1000 - AQ698)</f>
        <v>0</v>
      </c>
      <c r="AP698">
        <v>21.3159858349575</v>
      </c>
      <c r="AQ698">
        <v>24.186306993007</v>
      </c>
      <c r="AR698">
        <v>4.08896471240048e-06</v>
      </c>
      <c r="AS698">
        <v>94.9993966536346</v>
      </c>
      <c r="AT698">
        <v>0</v>
      </c>
      <c r="AU698">
        <v>0</v>
      </c>
      <c r="AV698">
        <f>IF(AT698*$H$13&gt;=AX698,1.0,(AX698/(AX698-AT698*$H$13)))</f>
        <v>0</v>
      </c>
      <c r="AW698">
        <f>(AV698-1)*100</f>
        <v>0</v>
      </c>
      <c r="AX698">
        <f>MAX(0,($B$13+$C$13*EG698)/(1+$D$13*EG698)*DZ698/(EB698+273)*$E$13)</f>
        <v>0</v>
      </c>
      <c r="AY698" t="s">
        <v>439</v>
      </c>
      <c r="AZ698" t="s">
        <v>439</v>
      </c>
      <c r="BA698">
        <v>0</v>
      </c>
      <c r="BB698">
        <v>0</v>
      </c>
      <c r="BC698">
        <f>1-BA698/BB698</f>
        <v>0</v>
      </c>
      <c r="BD698">
        <v>0</v>
      </c>
      <c r="BE698" t="s">
        <v>439</v>
      </c>
      <c r="BF698" t="s">
        <v>439</v>
      </c>
      <c r="BG698">
        <v>0</v>
      </c>
      <c r="BH698">
        <v>0</v>
      </c>
      <c r="BI698">
        <f>1-BG698/BH698</f>
        <v>0</v>
      </c>
      <c r="BJ698">
        <v>0.5</v>
      </c>
      <c r="BK698">
        <f>DJ698</f>
        <v>0</v>
      </c>
      <c r="BL698">
        <f>M698</f>
        <v>0</v>
      </c>
      <c r="BM698">
        <f>BI698*BJ698*BK698</f>
        <v>0</v>
      </c>
      <c r="BN698">
        <f>(BL698-BD698)/BK698</f>
        <v>0</v>
      </c>
      <c r="BO698">
        <f>(BB698-BH698)/BH698</f>
        <v>0</v>
      </c>
      <c r="BP698">
        <f>BA698/(BC698+BA698/BH698)</f>
        <v>0</v>
      </c>
      <c r="BQ698" t="s">
        <v>439</v>
      </c>
      <c r="BR698">
        <v>0</v>
      </c>
      <c r="BS698">
        <f>IF(BR698&lt;&gt;0, BR698, BP698)</f>
        <v>0</v>
      </c>
      <c r="BT698">
        <f>1-BS698/BH698</f>
        <v>0</v>
      </c>
      <c r="BU698">
        <f>(BH698-BG698)/(BH698-BS698)</f>
        <v>0</v>
      </c>
      <c r="BV698">
        <f>(BB698-BH698)/(BB698-BS698)</f>
        <v>0</v>
      </c>
      <c r="BW698">
        <f>(BH698-BG698)/(BH698-BA698)</f>
        <v>0</v>
      </c>
      <c r="BX698">
        <f>(BB698-BH698)/(BB698-BA698)</f>
        <v>0</v>
      </c>
      <c r="BY698">
        <f>(BU698*BS698/BG698)</f>
        <v>0</v>
      </c>
      <c r="BZ698">
        <f>(1-BY698)</f>
        <v>0</v>
      </c>
      <c r="DI698">
        <f>$B$11*EH698+$C$11*EI698+$F$11*ET698*(1-EW698)</f>
        <v>0</v>
      </c>
      <c r="DJ698">
        <f>DI698*DK698</f>
        <v>0</v>
      </c>
      <c r="DK698">
        <f>($B$11*$D$9+$C$11*$D$9+$F$11*((FG698+EY698)/MAX(FG698+EY698+FH698, 0.1)*$I$9+FH698/MAX(FG698+EY698+FH698, 0.1)*$J$9))/($B$11+$C$11+$F$11)</f>
        <v>0</v>
      </c>
      <c r="DL698">
        <f>($B$11*$K$9+$C$11*$K$9+$F$11*((FG698+EY698)/MAX(FG698+EY698+FH698, 0.1)*$P$9+FH698/MAX(FG698+EY698+FH698, 0.1)*$Q$9))/($B$11+$C$11+$F$11)</f>
        <v>0</v>
      </c>
      <c r="DM698">
        <v>3.7</v>
      </c>
      <c r="DN698">
        <v>0.5</v>
      </c>
      <c r="DO698" t="s">
        <v>440</v>
      </c>
      <c r="DP698">
        <v>2</v>
      </c>
      <c r="DQ698" t="b">
        <v>1</v>
      </c>
      <c r="DR698">
        <v>1758491527.84615</v>
      </c>
      <c r="DS698">
        <v>384.807615384615</v>
      </c>
      <c r="DT698">
        <v>385.304615384615</v>
      </c>
      <c r="DU698">
        <v>24.1793692307692</v>
      </c>
      <c r="DV698">
        <v>21.3152846153846</v>
      </c>
      <c r="DW698">
        <v>379.216538461539</v>
      </c>
      <c r="DX698">
        <v>23.8344307692308</v>
      </c>
      <c r="DY698">
        <v>499.988</v>
      </c>
      <c r="DZ698">
        <v>89.8273384615385</v>
      </c>
      <c r="EA698">
        <v>0.0344389461538462</v>
      </c>
      <c r="EB698">
        <v>30.4032384615385</v>
      </c>
      <c r="EC698">
        <v>29.9939923076923</v>
      </c>
      <c r="ED698">
        <v>999.9</v>
      </c>
      <c r="EE698">
        <v>0</v>
      </c>
      <c r="EF698">
        <v>0</v>
      </c>
      <c r="EG698">
        <v>10002.8223076923</v>
      </c>
      <c r="EH698">
        <v>0</v>
      </c>
      <c r="EI698">
        <v>11.8016615384615</v>
      </c>
      <c r="EJ698">
        <v>-0.497006307692308</v>
      </c>
      <c r="EK698">
        <v>394.342538461538</v>
      </c>
      <c r="EL698">
        <v>393.696384615385</v>
      </c>
      <c r="EM698">
        <v>2.86409923076923</v>
      </c>
      <c r="EN698">
        <v>385.304615384615</v>
      </c>
      <c r="EO698">
        <v>21.3152846153846</v>
      </c>
      <c r="EP698">
        <v>2.17196769230769</v>
      </c>
      <c r="EQ698">
        <v>1.91469384615385</v>
      </c>
      <c r="ER698">
        <v>18.7570384615385</v>
      </c>
      <c r="ES698">
        <v>16.7559846153846</v>
      </c>
      <c r="ET698">
        <v>1999.99307692308</v>
      </c>
      <c r="EU698">
        <v>0.979996230769231</v>
      </c>
      <c r="EV698">
        <v>0.0200038846153846</v>
      </c>
      <c r="EW698">
        <v>0</v>
      </c>
      <c r="EX698">
        <v>521.206538461539</v>
      </c>
      <c r="EY698">
        <v>5.00016</v>
      </c>
      <c r="EZ698">
        <v>11021.9</v>
      </c>
      <c r="FA698">
        <v>18234.1153846154</v>
      </c>
      <c r="FB698">
        <v>48.8168461538462</v>
      </c>
      <c r="FC698">
        <v>49</v>
      </c>
      <c r="FD698">
        <v>49.1726923076923</v>
      </c>
      <c r="FE698">
        <v>48.75</v>
      </c>
      <c r="FF698">
        <v>50.625</v>
      </c>
      <c r="FG698">
        <v>1955.08307692308</v>
      </c>
      <c r="FH698">
        <v>39.91</v>
      </c>
      <c r="FI698">
        <v>0</v>
      </c>
      <c r="FJ698">
        <v>1758491537.6</v>
      </c>
      <c r="FK698">
        <v>0</v>
      </c>
      <c r="FL698">
        <v>521.2662</v>
      </c>
      <c r="FM698">
        <v>2.0506153964101</v>
      </c>
      <c r="FN698">
        <v>34.3384615627173</v>
      </c>
      <c r="FO698">
        <v>11022.392</v>
      </c>
      <c r="FP698">
        <v>15</v>
      </c>
      <c r="FQ698">
        <v>0</v>
      </c>
      <c r="FR698" t="s">
        <v>441</v>
      </c>
      <c r="FS698">
        <v>1747249705.1</v>
      </c>
      <c r="FT698">
        <v>1747249711.1</v>
      </c>
      <c r="FU698">
        <v>0</v>
      </c>
      <c r="FV698">
        <v>0.871</v>
      </c>
      <c r="FW698">
        <v>0.066</v>
      </c>
      <c r="FX698">
        <v>5.486</v>
      </c>
      <c r="FY698">
        <v>0.145</v>
      </c>
      <c r="FZ698">
        <v>420</v>
      </c>
      <c r="GA698">
        <v>16</v>
      </c>
      <c r="GB698">
        <v>0.27</v>
      </c>
      <c r="GC698">
        <v>0.16</v>
      </c>
      <c r="GD698">
        <v>-3.634102</v>
      </c>
      <c r="GE698">
        <v>62.4098993766233</v>
      </c>
      <c r="GF698">
        <v>6.34989373408526</v>
      </c>
      <c r="GG698">
        <v>0</v>
      </c>
      <c r="GH698">
        <v>521.166794117647</v>
      </c>
      <c r="GI698">
        <v>1.56206264775449</v>
      </c>
      <c r="GJ698">
        <v>0.290908594843179</v>
      </c>
      <c r="GK698">
        <v>-1</v>
      </c>
      <c r="GL698">
        <v>2.86921857142857</v>
      </c>
      <c r="GM698">
        <v>-0.0446103896103863</v>
      </c>
      <c r="GN698">
        <v>0.0109648348241589</v>
      </c>
      <c r="GO698">
        <v>1</v>
      </c>
      <c r="GP698">
        <v>1</v>
      </c>
      <c r="GQ698">
        <v>2</v>
      </c>
      <c r="GR698" t="s">
        <v>448</v>
      </c>
      <c r="GS698">
        <v>3.12548</v>
      </c>
      <c r="GT698">
        <v>2.66017</v>
      </c>
      <c r="GU698">
        <v>0.0789363</v>
      </c>
      <c r="GV698">
        <v>0.0790211</v>
      </c>
      <c r="GW698">
        <v>0.101629</v>
      </c>
      <c r="GX698">
        <v>0.0932965</v>
      </c>
      <c r="GY698">
        <v>23804.6</v>
      </c>
      <c r="GZ698">
        <v>22498.3</v>
      </c>
      <c r="HA698">
        <v>23110.5</v>
      </c>
      <c r="HB698">
        <v>23784.2</v>
      </c>
      <c r="HC698">
        <v>35380.6</v>
      </c>
      <c r="HD698">
        <v>35693.3</v>
      </c>
      <c r="HE698">
        <v>41663.8</v>
      </c>
      <c r="HF698">
        <v>42411.3</v>
      </c>
      <c r="HG698">
        <v>1.91052</v>
      </c>
      <c r="HH698">
        <v>1.80405</v>
      </c>
      <c r="HI698">
        <v>0.13344</v>
      </c>
      <c r="HJ698">
        <v>0</v>
      </c>
      <c r="HK698">
        <v>27.8082</v>
      </c>
      <c r="HL698">
        <v>999.9</v>
      </c>
      <c r="HM698">
        <v>53.272</v>
      </c>
      <c r="HN698">
        <v>30.534</v>
      </c>
      <c r="HO698">
        <v>26.0538</v>
      </c>
      <c r="HP698">
        <v>54.3215</v>
      </c>
      <c r="HQ698">
        <v>42.6883</v>
      </c>
      <c r="HR698">
        <v>1</v>
      </c>
      <c r="HS698">
        <v>0.00778455</v>
      </c>
      <c r="HT698">
        <v>-0.142693</v>
      </c>
      <c r="HU698">
        <v>20.2181</v>
      </c>
      <c r="HV698">
        <v>5.23047</v>
      </c>
      <c r="HW698">
        <v>11.992</v>
      </c>
      <c r="HX698">
        <v>4.95565</v>
      </c>
      <c r="HY698">
        <v>3.30393</v>
      </c>
      <c r="HZ698">
        <v>999.9</v>
      </c>
      <c r="IA698">
        <v>9999</v>
      </c>
      <c r="IB698">
        <v>9999</v>
      </c>
      <c r="IC698">
        <v>9999</v>
      </c>
      <c r="ID698">
        <v>1.86855</v>
      </c>
      <c r="IE698">
        <v>1.86429</v>
      </c>
      <c r="IF698">
        <v>1.8718</v>
      </c>
      <c r="IG698">
        <v>1.86273</v>
      </c>
      <c r="IH698">
        <v>1.86218</v>
      </c>
      <c r="II698">
        <v>1.86859</v>
      </c>
      <c r="IJ698">
        <v>1.85869</v>
      </c>
      <c r="IK698">
        <v>1.86508</v>
      </c>
      <c r="IL698">
        <v>5</v>
      </c>
      <c r="IM698">
        <v>0</v>
      </c>
      <c r="IN698">
        <v>0</v>
      </c>
      <c r="IO698">
        <v>0</v>
      </c>
      <c r="IP698" t="s">
        <v>443</v>
      </c>
      <c r="IQ698" t="s">
        <v>444</v>
      </c>
      <c r="IR698" t="s">
        <v>445</v>
      </c>
      <c r="IS698" t="s">
        <v>445</v>
      </c>
      <c r="IT698" t="s">
        <v>445</v>
      </c>
      <c r="IU698" t="s">
        <v>445</v>
      </c>
      <c r="IV698">
        <v>0</v>
      </c>
      <c r="IW698">
        <v>100</v>
      </c>
      <c r="IX698">
        <v>100</v>
      </c>
      <c r="IY698">
        <v>5.526</v>
      </c>
      <c r="IZ698">
        <v>0.3452</v>
      </c>
      <c r="JA698">
        <v>4.24591870636989</v>
      </c>
      <c r="JB698">
        <v>0.00406324532283829</v>
      </c>
      <c r="JC698">
        <v>-1.45373754250553e-06</v>
      </c>
      <c r="JD698">
        <v>2.45784242640463e-10</v>
      </c>
      <c r="JE698">
        <v>0.0444475935836347</v>
      </c>
      <c r="JF698">
        <v>0.00491888386651684</v>
      </c>
      <c r="JG698">
        <v>0.000226889049496401</v>
      </c>
      <c r="JH698">
        <v>4.01595507822366e-06</v>
      </c>
      <c r="JI698">
        <v>-0</v>
      </c>
      <c r="JJ698">
        <v>2035</v>
      </c>
      <c r="JK698">
        <v>2</v>
      </c>
      <c r="JL698">
        <v>30</v>
      </c>
      <c r="JM698">
        <v>187363.8</v>
      </c>
      <c r="JN698">
        <v>187363.7</v>
      </c>
      <c r="JO698">
        <v>0.804443</v>
      </c>
      <c r="JP698">
        <v>2.38892</v>
      </c>
      <c r="JQ698">
        <v>1.4978</v>
      </c>
      <c r="JR698">
        <v>2.32666</v>
      </c>
      <c r="JS698">
        <v>1.54419</v>
      </c>
      <c r="JT698">
        <v>2.35352</v>
      </c>
      <c r="JU698">
        <v>35.9645</v>
      </c>
      <c r="JV698">
        <v>24.1225</v>
      </c>
      <c r="JW698">
        <v>18</v>
      </c>
      <c r="JX698">
        <v>546.73</v>
      </c>
      <c r="JY698">
        <v>422.504</v>
      </c>
      <c r="JZ698">
        <v>27.461</v>
      </c>
      <c r="KA698">
        <v>27.6746</v>
      </c>
      <c r="KB698">
        <v>30</v>
      </c>
      <c r="KC698">
        <v>27.59</v>
      </c>
      <c r="KD698">
        <v>27.617</v>
      </c>
      <c r="KE698">
        <v>16.1412</v>
      </c>
      <c r="KF698">
        <v>31.7769</v>
      </c>
      <c r="KG698">
        <v>62.4817</v>
      </c>
      <c r="KH698">
        <v>27.4604</v>
      </c>
      <c r="KI698">
        <v>331.864</v>
      </c>
      <c r="KJ698">
        <v>21.3673</v>
      </c>
      <c r="KK698">
        <v>93.3799</v>
      </c>
      <c r="KL698">
        <v>98.8447</v>
      </c>
    </row>
    <row r="699" spans="1:298">
      <c r="A699">
        <v>683</v>
      </c>
      <c r="B699">
        <v>1758491541</v>
      </c>
      <c r="C699">
        <v>22212.9000000954</v>
      </c>
      <c r="D699" t="s">
        <v>1816</v>
      </c>
      <c r="E699" t="s">
        <v>1817</v>
      </c>
      <c r="F699">
        <v>5</v>
      </c>
      <c r="G699" t="s">
        <v>436</v>
      </c>
      <c r="H699" t="s">
        <v>1805</v>
      </c>
      <c r="I699" t="s">
        <v>438</v>
      </c>
      <c r="J699">
        <v>1758491532.84615</v>
      </c>
      <c r="K699">
        <f>(L699)/1000</f>
        <v>0</v>
      </c>
      <c r="L699">
        <f>IF(DQ699, AO699, AI699)</f>
        <v>0</v>
      </c>
      <c r="M699">
        <f>IF(DQ699, AJ699, AH699)</f>
        <v>0</v>
      </c>
      <c r="N699">
        <f>DS699 - IF(AV699&gt;1, M699*DM699*100.0/(AX699), 0)</f>
        <v>0</v>
      </c>
      <c r="O699">
        <f>((U699-K699/2)*N699-M699)/(U699+K699/2)</f>
        <v>0</v>
      </c>
      <c r="P699">
        <f>O699*(DZ699+EA699)/1000.0</f>
        <v>0</v>
      </c>
      <c r="Q699">
        <f>(DS699 - IF(AV699&gt;1, M699*DM699*100.0/(AX699), 0))*(DZ699+EA699)/1000.0</f>
        <v>0</v>
      </c>
      <c r="R699">
        <f>2.0/((1/T699-1/S699)+SIGN(T699)*SQRT((1/T699-1/S699)*(1/T699-1/S699) + 4*DN699/((DN699+1)*(DN699+1))*(2*1/T699*1/S699-1/S699*1/S699)))</f>
        <v>0</v>
      </c>
      <c r="S699">
        <f>IF(LEFT(DO699,1)&lt;&gt;"0",IF(LEFT(DO699,1)="1",3.0,DP699),$D$5+$E$5*(EG699*DZ699/($K$5*1000))+$F$5*(EG699*DZ699/($K$5*1000))*MAX(MIN(DM699,$J$5),$I$5)*MAX(MIN(DM699,$J$5),$I$5)+$G$5*MAX(MIN(DM699,$J$5),$I$5)*(EG699*DZ699/($K$5*1000))+$H$5*(EG699*DZ699/($K$5*1000))*(EG699*DZ699/($K$5*1000)))</f>
        <v>0</v>
      </c>
      <c r="T699">
        <f>K699*(1000-(1000*0.61365*exp(17.502*X699/(240.97+X699))/(DZ699+EA699)+DU699)/2)/(1000*0.61365*exp(17.502*X699/(240.97+X699))/(DZ699+EA699)-DU699)</f>
        <v>0</v>
      </c>
      <c r="U699">
        <f>1/((DN699+1)/(R699/1.6)+1/(S699/1.37)) + DN699/((DN699+1)/(R699/1.6) + DN699/(S699/1.37))</f>
        <v>0</v>
      </c>
      <c r="V699">
        <f>(DI699*DL699)</f>
        <v>0</v>
      </c>
      <c r="W699">
        <f>(EB699+(V699+2*0.95*5.67E-8*(((EB699+$B$7)+273)^4-(EB699+273)^4)-44100*K699)/(1.84*29.3*S699+8*0.95*5.67E-8*(EB699+273)^3))</f>
        <v>0</v>
      </c>
      <c r="X699">
        <f>($C$7*EC699+$D$7*ED699+$E$7*W699)</f>
        <v>0</v>
      </c>
      <c r="Y699">
        <f>0.61365*exp(17.502*X699/(240.97+X699))</f>
        <v>0</v>
      </c>
      <c r="Z699">
        <f>(AA699/AB699*100)</f>
        <v>0</v>
      </c>
      <c r="AA699">
        <f>DU699*(DZ699+EA699)/1000</f>
        <v>0</v>
      </c>
      <c r="AB699">
        <f>0.61365*exp(17.502*EB699/(240.97+EB699))</f>
        <v>0</v>
      </c>
      <c r="AC699">
        <f>(Y699-DU699*(DZ699+EA699)/1000)</f>
        <v>0</v>
      </c>
      <c r="AD699">
        <f>(-K699*44100)</f>
        <v>0</v>
      </c>
      <c r="AE699">
        <f>2*29.3*S699*0.92*(EB699-X699)</f>
        <v>0</v>
      </c>
      <c r="AF699">
        <f>2*0.95*5.67E-8*(((EB699+$B$7)+273)^4-(X699+273)^4)</f>
        <v>0</v>
      </c>
      <c r="AG699">
        <f>V699+AF699+AD699+AE699</f>
        <v>0</v>
      </c>
      <c r="AH699">
        <f>DY699*AV699*(DT699-DS699*(1000-AV699*DV699)/(1000-AV699*DU699))/(100*DM699)</f>
        <v>0</v>
      </c>
      <c r="AI699">
        <f>1000*DY699*AV699*(DU699-DV699)/(100*DM699*(1000-AV699*DU699))</f>
        <v>0</v>
      </c>
      <c r="AJ699">
        <f>(AK699 - AL699 - DZ699*1E3/(8.314*(EB699+273.15)) * AN699/DY699 * AM699) * DY699/(100*DM699) * (1000 - DV699)/1000</f>
        <v>0</v>
      </c>
      <c r="AK699">
        <v>360.854878729004</v>
      </c>
      <c r="AL699">
        <v>359.8626</v>
      </c>
      <c r="AM699">
        <v>-3.17328095238096</v>
      </c>
      <c r="AN699">
        <v>63.94</v>
      </c>
      <c r="AO699">
        <f>(AQ699 - AP699 + DZ699*1E3/(8.314*(EB699+273.15)) * AS699/DY699 * AR699) * DY699/(100*DM699) * 1000/(1000 - AQ699)</f>
        <v>0</v>
      </c>
      <c r="AP699">
        <v>21.3142184029459</v>
      </c>
      <c r="AQ699">
        <v>24.1842944055944</v>
      </c>
      <c r="AR699">
        <v>-8.95885330303394e-07</v>
      </c>
      <c r="AS699">
        <v>94.9993966536346</v>
      </c>
      <c r="AT699">
        <v>0</v>
      </c>
      <c r="AU699">
        <v>0</v>
      </c>
      <c r="AV699">
        <f>IF(AT699*$H$13&gt;=AX699,1.0,(AX699/(AX699-AT699*$H$13)))</f>
        <v>0</v>
      </c>
      <c r="AW699">
        <f>(AV699-1)*100</f>
        <v>0</v>
      </c>
      <c r="AX699">
        <f>MAX(0,($B$13+$C$13*EG699)/(1+$D$13*EG699)*DZ699/(EB699+273)*$E$13)</f>
        <v>0</v>
      </c>
      <c r="AY699" t="s">
        <v>439</v>
      </c>
      <c r="AZ699" t="s">
        <v>439</v>
      </c>
      <c r="BA699">
        <v>0</v>
      </c>
      <c r="BB699">
        <v>0</v>
      </c>
      <c r="BC699">
        <f>1-BA699/BB699</f>
        <v>0</v>
      </c>
      <c r="BD699">
        <v>0</v>
      </c>
      <c r="BE699" t="s">
        <v>439</v>
      </c>
      <c r="BF699" t="s">
        <v>439</v>
      </c>
      <c r="BG699">
        <v>0</v>
      </c>
      <c r="BH699">
        <v>0</v>
      </c>
      <c r="BI699">
        <f>1-BG699/BH699</f>
        <v>0</v>
      </c>
      <c r="BJ699">
        <v>0.5</v>
      </c>
      <c r="BK699">
        <f>DJ699</f>
        <v>0</v>
      </c>
      <c r="BL699">
        <f>M699</f>
        <v>0</v>
      </c>
      <c r="BM699">
        <f>BI699*BJ699*BK699</f>
        <v>0</v>
      </c>
      <c r="BN699">
        <f>(BL699-BD699)/BK699</f>
        <v>0</v>
      </c>
      <c r="BO699">
        <f>(BB699-BH699)/BH699</f>
        <v>0</v>
      </c>
      <c r="BP699">
        <f>BA699/(BC699+BA699/BH699)</f>
        <v>0</v>
      </c>
      <c r="BQ699" t="s">
        <v>439</v>
      </c>
      <c r="BR699">
        <v>0</v>
      </c>
      <c r="BS699">
        <f>IF(BR699&lt;&gt;0, BR699, BP699)</f>
        <v>0</v>
      </c>
      <c r="BT699">
        <f>1-BS699/BH699</f>
        <v>0</v>
      </c>
      <c r="BU699">
        <f>(BH699-BG699)/(BH699-BS699)</f>
        <v>0</v>
      </c>
      <c r="BV699">
        <f>(BB699-BH699)/(BB699-BS699)</f>
        <v>0</v>
      </c>
      <c r="BW699">
        <f>(BH699-BG699)/(BH699-BA699)</f>
        <v>0</v>
      </c>
      <c r="BX699">
        <f>(BB699-BH699)/(BB699-BA699)</f>
        <v>0</v>
      </c>
      <c r="BY699">
        <f>(BU699*BS699/BG699)</f>
        <v>0</v>
      </c>
      <c r="BZ699">
        <f>(1-BY699)</f>
        <v>0</v>
      </c>
      <c r="DI699">
        <f>$B$11*EH699+$C$11*EI699+$F$11*ET699*(1-EW699)</f>
        <v>0</v>
      </c>
      <c r="DJ699">
        <f>DI699*DK699</f>
        <v>0</v>
      </c>
      <c r="DK699">
        <f>($B$11*$D$9+$C$11*$D$9+$F$11*((FG699+EY699)/MAX(FG699+EY699+FH699, 0.1)*$I$9+FH699/MAX(FG699+EY699+FH699, 0.1)*$J$9))/($B$11+$C$11+$F$11)</f>
        <v>0</v>
      </c>
      <c r="DL699">
        <f>($B$11*$K$9+$C$11*$K$9+$F$11*((FG699+EY699)/MAX(FG699+EY699+FH699, 0.1)*$P$9+FH699/MAX(FG699+EY699+FH699, 0.1)*$Q$9))/($B$11+$C$11+$F$11)</f>
        <v>0</v>
      </c>
      <c r="DM699">
        <v>3.7</v>
      </c>
      <c r="DN699">
        <v>0.5</v>
      </c>
      <c r="DO699" t="s">
        <v>440</v>
      </c>
      <c r="DP699">
        <v>2</v>
      </c>
      <c r="DQ699" t="b">
        <v>1</v>
      </c>
      <c r="DR699">
        <v>1758491532.84615</v>
      </c>
      <c r="DS699">
        <v>372.167923076923</v>
      </c>
      <c r="DT699">
        <v>369.279538461538</v>
      </c>
      <c r="DU699">
        <v>24.1841230769231</v>
      </c>
      <c r="DV699">
        <v>21.3155153846154</v>
      </c>
      <c r="DW699">
        <v>366.615692307692</v>
      </c>
      <c r="DX699">
        <v>23.8390846153846</v>
      </c>
      <c r="DY699">
        <v>499.971538461538</v>
      </c>
      <c r="DZ699">
        <v>89.8278538461538</v>
      </c>
      <c r="EA699">
        <v>0.0344468615384615</v>
      </c>
      <c r="EB699">
        <v>30.4029153846154</v>
      </c>
      <c r="EC699">
        <v>29.9941384615385</v>
      </c>
      <c r="ED699">
        <v>999.9</v>
      </c>
      <c r="EE699">
        <v>0</v>
      </c>
      <c r="EF699">
        <v>0</v>
      </c>
      <c r="EG699">
        <v>10009.03</v>
      </c>
      <c r="EH699">
        <v>0</v>
      </c>
      <c r="EI699">
        <v>11.7984538461538</v>
      </c>
      <c r="EJ699">
        <v>2.88827907692308</v>
      </c>
      <c r="EK699">
        <v>381.391384615385</v>
      </c>
      <c r="EL699">
        <v>377.322461538462</v>
      </c>
      <c r="EM699">
        <v>2.86862615384615</v>
      </c>
      <c r="EN699">
        <v>369.279538461538</v>
      </c>
      <c r="EO699">
        <v>21.3155153846154</v>
      </c>
      <c r="EP699">
        <v>2.17240769230769</v>
      </c>
      <c r="EQ699">
        <v>1.91472461538462</v>
      </c>
      <c r="ER699">
        <v>18.7602769230769</v>
      </c>
      <c r="ES699">
        <v>16.7562538461538</v>
      </c>
      <c r="ET699">
        <v>1999.96307692308</v>
      </c>
      <c r="EU699">
        <v>0.979996</v>
      </c>
      <c r="EV699">
        <v>0.0200041</v>
      </c>
      <c r="EW699">
        <v>0</v>
      </c>
      <c r="EX699">
        <v>521.372230769231</v>
      </c>
      <c r="EY699">
        <v>5.00016</v>
      </c>
      <c r="EZ699">
        <v>11024.2153846154</v>
      </c>
      <c r="FA699">
        <v>18233.8307692308</v>
      </c>
      <c r="FB699">
        <v>48.8313846153846</v>
      </c>
      <c r="FC699">
        <v>49.0047692307692</v>
      </c>
      <c r="FD699">
        <v>49.1726923076923</v>
      </c>
      <c r="FE699">
        <v>48.75</v>
      </c>
      <c r="FF699">
        <v>50.625</v>
      </c>
      <c r="FG699">
        <v>1955.05307692308</v>
      </c>
      <c r="FH699">
        <v>39.91</v>
      </c>
      <c r="FI699">
        <v>0</v>
      </c>
      <c r="FJ699">
        <v>1758491542.4</v>
      </c>
      <c r="FK699">
        <v>0</v>
      </c>
      <c r="FL699">
        <v>521.41404</v>
      </c>
      <c r="FM699">
        <v>1.72953845339862</v>
      </c>
      <c r="FN699">
        <v>28.069230732316</v>
      </c>
      <c r="FO699">
        <v>11024.812</v>
      </c>
      <c r="FP699">
        <v>15</v>
      </c>
      <c r="FQ699">
        <v>0</v>
      </c>
      <c r="FR699" t="s">
        <v>441</v>
      </c>
      <c r="FS699">
        <v>1747249705.1</v>
      </c>
      <c r="FT699">
        <v>1747249711.1</v>
      </c>
      <c r="FU699">
        <v>0</v>
      </c>
      <c r="FV699">
        <v>0.871</v>
      </c>
      <c r="FW699">
        <v>0.066</v>
      </c>
      <c r="FX699">
        <v>5.486</v>
      </c>
      <c r="FY699">
        <v>0.145</v>
      </c>
      <c r="FZ699">
        <v>420</v>
      </c>
      <c r="GA699">
        <v>16</v>
      </c>
      <c r="GB699">
        <v>0.27</v>
      </c>
      <c r="GC699">
        <v>0.16</v>
      </c>
      <c r="GD699">
        <v>1.0910869</v>
      </c>
      <c r="GE699">
        <v>41.4976523007519</v>
      </c>
      <c r="GF699">
        <v>4.12699324651454</v>
      </c>
      <c r="GG699">
        <v>0</v>
      </c>
      <c r="GH699">
        <v>521.314676470588</v>
      </c>
      <c r="GI699">
        <v>2.31240642034228</v>
      </c>
      <c r="GJ699">
        <v>0.317948730660657</v>
      </c>
      <c r="GK699">
        <v>-1</v>
      </c>
      <c r="GL699">
        <v>2.865733</v>
      </c>
      <c r="GM699">
        <v>0.0628628571428585</v>
      </c>
      <c r="GN699">
        <v>0.00659419979982407</v>
      </c>
      <c r="GO699">
        <v>1</v>
      </c>
      <c r="GP699">
        <v>1</v>
      </c>
      <c r="GQ699">
        <v>2</v>
      </c>
      <c r="GR699" t="s">
        <v>448</v>
      </c>
      <c r="GS699">
        <v>3.12569</v>
      </c>
      <c r="GT699">
        <v>2.66018</v>
      </c>
      <c r="GU699">
        <v>0.0762147</v>
      </c>
      <c r="GV699">
        <v>0.075946</v>
      </c>
      <c r="GW699">
        <v>0.101631</v>
      </c>
      <c r="GX699">
        <v>0.0932801</v>
      </c>
      <c r="GY699">
        <v>23874.9</v>
      </c>
      <c r="GZ699">
        <v>22573.2</v>
      </c>
      <c r="HA699">
        <v>23110.4</v>
      </c>
      <c r="HB699">
        <v>23784</v>
      </c>
      <c r="HC699">
        <v>35380.2</v>
      </c>
      <c r="HD699">
        <v>35693.4</v>
      </c>
      <c r="HE699">
        <v>41663.8</v>
      </c>
      <c r="HF699">
        <v>42410.9</v>
      </c>
      <c r="HG699">
        <v>1.91087</v>
      </c>
      <c r="HH699">
        <v>1.80392</v>
      </c>
      <c r="HI699">
        <v>0.134557</v>
      </c>
      <c r="HJ699">
        <v>0</v>
      </c>
      <c r="HK699">
        <v>27.8064</v>
      </c>
      <c r="HL699">
        <v>999.9</v>
      </c>
      <c r="HM699">
        <v>53.247</v>
      </c>
      <c r="HN699">
        <v>30.534</v>
      </c>
      <c r="HO699">
        <v>26.0388</v>
      </c>
      <c r="HP699">
        <v>54.2116</v>
      </c>
      <c r="HQ699">
        <v>42.6643</v>
      </c>
      <c r="HR699">
        <v>1</v>
      </c>
      <c r="HS699">
        <v>0.00754573</v>
      </c>
      <c r="HT699">
        <v>-0.130093</v>
      </c>
      <c r="HU699">
        <v>20.2181</v>
      </c>
      <c r="HV699">
        <v>5.22942</v>
      </c>
      <c r="HW699">
        <v>11.992</v>
      </c>
      <c r="HX699">
        <v>4.9556</v>
      </c>
      <c r="HY699">
        <v>3.30393</v>
      </c>
      <c r="HZ699">
        <v>999.9</v>
      </c>
      <c r="IA699">
        <v>9999</v>
      </c>
      <c r="IB699">
        <v>9999</v>
      </c>
      <c r="IC699">
        <v>9999</v>
      </c>
      <c r="ID699">
        <v>1.86856</v>
      </c>
      <c r="IE699">
        <v>1.86427</v>
      </c>
      <c r="IF699">
        <v>1.87181</v>
      </c>
      <c r="IG699">
        <v>1.86272</v>
      </c>
      <c r="IH699">
        <v>1.86218</v>
      </c>
      <c r="II699">
        <v>1.86859</v>
      </c>
      <c r="IJ699">
        <v>1.8587</v>
      </c>
      <c r="IK699">
        <v>1.86508</v>
      </c>
      <c r="IL699">
        <v>5</v>
      </c>
      <c r="IM699">
        <v>0</v>
      </c>
      <c r="IN699">
        <v>0</v>
      </c>
      <c r="IO699">
        <v>0</v>
      </c>
      <c r="IP699" t="s">
        <v>443</v>
      </c>
      <c r="IQ699" t="s">
        <v>444</v>
      </c>
      <c r="IR699" t="s">
        <v>445</v>
      </c>
      <c r="IS699" t="s">
        <v>445</v>
      </c>
      <c r="IT699" t="s">
        <v>445</v>
      </c>
      <c r="IU699" t="s">
        <v>445</v>
      </c>
      <c r="IV699">
        <v>0</v>
      </c>
      <c r="IW699">
        <v>100</v>
      </c>
      <c r="IX699">
        <v>100</v>
      </c>
      <c r="IY699">
        <v>5.477</v>
      </c>
      <c r="IZ699">
        <v>0.3451</v>
      </c>
      <c r="JA699">
        <v>4.24591870636989</v>
      </c>
      <c r="JB699">
        <v>0.00406324532283829</v>
      </c>
      <c r="JC699">
        <v>-1.45373754250553e-06</v>
      </c>
      <c r="JD699">
        <v>2.45784242640463e-10</v>
      </c>
      <c r="JE699">
        <v>0.0444475935836347</v>
      </c>
      <c r="JF699">
        <v>0.00491888386651684</v>
      </c>
      <c r="JG699">
        <v>0.000226889049496401</v>
      </c>
      <c r="JH699">
        <v>4.01595507822366e-06</v>
      </c>
      <c r="JI699">
        <v>-0</v>
      </c>
      <c r="JJ699">
        <v>2035</v>
      </c>
      <c r="JK699">
        <v>2</v>
      </c>
      <c r="JL699">
        <v>30</v>
      </c>
      <c r="JM699">
        <v>187363.9</v>
      </c>
      <c r="JN699">
        <v>187363.8</v>
      </c>
      <c r="JO699">
        <v>0.770264</v>
      </c>
      <c r="JP699">
        <v>2.38525</v>
      </c>
      <c r="JQ699">
        <v>1.4978</v>
      </c>
      <c r="JR699">
        <v>2.32666</v>
      </c>
      <c r="JS699">
        <v>1.54419</v>
      </c>
      <c r="JT699">
        <v>2.34375</v>
      </c>
      <c r="JU699">
        <v>35.9645</v>
      </c>
      <c r="JV699">
        <v>24.1225</v>
      </c>
      <c r="JW699">
        <v>18</v>
      </c>
      <c r="JX699">
        <v>546.932</v>
      </c>
      <c r="JY699">
        <v>422.41</v>
      </c>
      <c r="JZ699">
        <v>27.4665</v>
      </c>
      <c r="KA699">
        <v>27.6728</v>
      </c>
      <c r="KB699">
        <v>30.0001</v>
      </c>
      <c r="KC699">
        <v>27.5871</v>
      </c>
      <c r="KD699">
        <v>27.6141</v>
      </c>
      <c r="KE699">
        <v>15.4575</v>
      </c>
      <c r="KF699">
        <v>31.7769</v>
      </c>
      <c r="KG699">
        <v>62.4817</v>
      </c>
      <c r="KH699">
        <v>27.4672</v>
      </c>
      <c r="KI699">
        <v>318.381</v>
      </c>
      <c r="KJ699">
        <v>21.3643</v>
      </c>
      <c r="KK699">
        <v>93.3798</v>
      </c>
      <c r="KL699">
        <v>98.8438</v>
      </c>
    </row>
    <row r="700" spans="1:298">
      <c r="A700">
        <v>684</v>
      </c>
      <c r="B700">
        <v>1758491546</v>
      </c>
      <c r="C700">
        <v>22217.9000000954</v>
      </c>
      <c r="D700" t="s">
        <v>1818</v>
      </c>
      <c r="E700" t="s">
        <v>1819</v>
      </c>
      <c r="F700">
        <v>5</v>
      </c>
      <c r="G700" t="s">
        <v>436</v>
      </c>
      <c r="H700" t="s">
        <v>1805</v>
      </c>
      <c r="I700" t="s">
        <v>438</v>
      </c>
      <c r="J700">
        <v>1758491537.84615</v>
      </c>
      <c r="K700">
        <f>(L700)/1000</f>
        <v>0</v>
      </c>
      <c r="L700">
        <f>IF(DQ700, AO700, AI700)</f>
        <v>0</v>
      </c>
      <c r="M700">
        <f>IF(DQ700, AJ700, AH700)</f>
        <v>0</v>
      </c>
      <c r="N700">
        <f>DS700 - IF(AV700&gt;1, M700*DM700*100.0/(AX700), 0)</f>
        <v>0</v>
      </c>
      <c r="O700">
        <f>((U700-K700/2)*N700-M700)/(U700+K700/2)</f>
        <v>0</v>
      </c>
      <c r="P700">
        <f>O700*(DZ700+EA700)/1000.0</f>
        <v>0</v>
      </c>
      <c r="Q700">
        <f>(DS700 - IF(AV700&gt;1, M700*DM700*100.0/(AX700), 0))*(DZ700+EA700)/1000.0</f>
        <v>0</v>
      </c>
      <c r="R700">
        <f>2.0/((1/T700-1/S700)+SIGN(T700)*SQRT((1/T700-1/S700)*(1/T700-1/S700) + 4*DN700/((DN700+1)*(DN700+1))*(2*1/T700*1/S700-1/S700*1/S700)))</f>
        <v>0</v>
      </c>
      <c r="S700">
        <f>IF(LEFT(DO700,1)&lt;&gt;"0",IF(LEFT(DO700,1)="1",3.0,DP700),$D$5+$E$5*(EG700*DZ700/($K$5*1000))+$F$5*(EG700*DZ700/($K$5*1000))*MAX(MIN(DM700,$J$5),$I$5)*MAX(MIN(DM700,$J$5),$I$5)+$G$5*MAX(MIN(DM700,$J$5),$I$5)*(EG700*DZ700/($K$5*1000))+$H$5*(EG700*DZ700/($K$5*1000))*(EG700*DZ700/($K$5*1000)))</f>
        <v>0</v>
      </c>
      <c r="T700">
        <f>K700*(1000-(1000*0.61365*exp(17.502*X700/(240.97+X700))/(DZ700+EA700)+DU700)/2)/(1000*0.61365*exp(17.502*X700/(240.97+X700))/(DZ700+EA700)-DU700)</f>
        <v>0</v>
      </c>
      <c r="U700">
        <f>1/((DN700+1)/(R700/1.6)+1/(S700/1.37)) + DN700/((DN700+1)/(R700/1.6) + DN700/(S700/1.37))</f>
        <v>0</v>
      </c>
      <c r="V700">
        <f>(DI700*DL700)</f>
        <v>0</v>
      </c>
      <c r="W700">
        <f>(EB700+(V700+2*0.95*5.67E-8*(((EB700+$B$7)+273)^4-(EB700+273)^4)-44100*K700)/(1.84*29.3*S700+8*0.95*5.67E-8*(EB700+273)^3))</f>
        <v>0</v>
      </c>
      <c r="X700">
        <f>($C$7*EC700+$D$7*ED700+$E$7*W700)</f>
        <v>0</v>
      </c>
      <c r="Y700">
        <f>0.61365*exp(17.502*X700/(240.97+X700))</f>
        <v>0</v>
      </c>
      <c r="Z700">
        <f>(AA700/AB700*100)</f>
        <v>0</v>
      </c>
      <c r="AA700">
        <f>DU700*(DZ700+EA700)/1000</f>
        <v>0</v>
      </c>
      <c r="AB700">
        <f>0.61365*exp(17.502*EB700/(240.97+EB700))</f>
        <v>0</v>
      </c>
      <c r="AC700">
        <f>(Y700-DU700*(DZ700+EA700)/1000)</f>
        <v>0</v>
      </c>
      <c r="AD700">
        <f>(-K700*44100)</f>
        <v>0</v>
      </c>
      <c r="AE700">
        <f>2*29.3*S700*0.92*(EB700-X700)</f>
        <v>0</v>
      </c>
      <c r="AF700">
        <f>2*0.95*5.67E-8*(((EB700+$B$7)+273)^4-(X700+273)^4)</f>
        <v>0</v>
      </c>
      <c r="AG700">
        <f>V700+AF700+AD700+AE700</f>
        <v>0</v>
      </c>
      <c r="AH700">
        <f>DY700*AV700*(DT700-DS700*(1000-AV700*DV700)/(1000-AV700*DU700))/(100*DM700)</f>
        <v>0</v>
      </c>
      <c r="AI700">
        <f>1000*DY700*AV700*(DU700-DV700)/(100*DM700*(1000-AV700*DU700))</f>
        <v>0</v>
      </c>
      <c r="AJ700">
        <f>(AK700 - AL700 - DZ700*1E3/(8.314*(EB700+273.15)) * AN700/DY700 * AM700) * DY700/(100*DM700) * (1000 - DV700)/1000</f>
        <v>0</v>
      </c>
      <c r="AK700">
        <v>342.739174424242</v>
      </c>
      <c r="AL700">
        <v>342.929436363636</v>
      </c>
      <c r="AM700">
        <v>-3.42800303030306</v>
      </c>
      <c r="AN700">
        <v>63.94</v>
      </c>
      <c r="AO700">
        <f>(AQ700 - AP700 + DZ700*1E3/(8.314*(EB700+273.15)) * AS700/DY700 * AR700) * DY700/(100*DM700) * 1000/(1000 - AQ700)</f>
        <v>0</v>
      </c>
      <c r="AP700">
        <v>21.3090457963036</v>
      </c>
      <c r="AQ700">
        <v>24.1870405594406</v>
      </c>
      <c r="AR700">
        <v>9.0425464399662e-07</v>
      </c>
      <c r="AS700">
        <v>94.9993966536346</v>
      </c>
      <c r="AT700">
        <v>0</v>
      </c>
      <c r="AU700">
        <v>0</v>
      </c>
      <c r="AV700">
        <f>IF(AT700*$H$13&gt;=AX700,1.0,(AX700/(AX700-AT700*$H$13)))</f>
        <v>0</v>
      </c>
      <c r="AW700">
        <f>(AV700-1)*100</f>
        <v>0</v>
      </c>
      <c r="AX700">
        <f>MAX(0,($B$13+$C$13*EG700)/(1+$D$13*EG700)*DZ700/(EB700+273)*$E$13)</f>
        <v>0</v>
      </c>
      <c r="AY700" t="s">
        <v>439</v>
      </c>
      <c r="AZ700" t="s">
        <v>439</v>
      </c>
      <c r="BA700">
        <v>0</v>
      </c>
      <c r="BB700">
        <v>0</v>
      </c>
      <c r="BC700">
        <f>1-BA700/BB700</f>
        <v>0</v>
      </c>
      <c r="BD700">
        <v>0</v>
      </c>
      <c r="BE700" t="s">
        <v>439</v>
      </c>
      <c r="BF700" t="s">
        <v>439</v>
      </c>
      <c r="BG700">
        <v>0</v>
      </c>
      <c r="BH700">
        <v>0</v>
      </c>
      <c r="BI700">
        <f>1-BG700/BH700</f>
        <v>0</v>
      </c>
      <c r="BJ700">
        <v>0.5</v>
      </c>
      <c r="BK700">
        <f>DJ700</f>
        <v>0</v>
      </c>
      <c r="BL700">
        <f>M700</f>
        <v>0</v>
      </c>
      <c r="BM700">
        <f>BI700*BJ700*BK700</f>
        <v>0</v>
      </c>
      <c r="BN700">
        <f>(BL700-BD700)/BK700</f>
        <v>0</v>
      </c>
      <c r="BO700">
        <f>(BB700-BH700)/BH700</f>
        <v>0</v>
      </c>
      <c r="BP700">
        <f>BA700/(BC700+BA700/BH700)</f>
        <v>0</v>
      </c>
      <c r="BQ700" t="s">
        <v>439</v>
      </c>
      <c r="BR700">
        <v>0</v>
      </c>
      <c r="BS700">
        <f>IF(BR700&lt;&gt;0, BR700, BP700)</f>
        <v>0</v>
      </c>
      <c r="BT700">
        <f>1-BS700/BH700</f>
        <v>0</v>
      </c>
      <c r="BU700">
        <f>(BH700-BG700)/(BH700-BS700)</f>
        <v>0</v>
      </c>
      <c r="BV700">
        <f>(BB700-BH700)/(BB700-BS700)</f>
        <v>0</v>
      </c>
      <c r="BW700">
        <f>(BH700-BG700)/(BH700-BA700)</f>
        <v>0</v>
      </c>
      <c r="BX700">
        <f>(BB700-BH700)/(BB700-BA700)</f>
        <v>0</v>
      </c>
      <c r="BY700">
        <f>(BU700*BS700/BG700)</f>
        <v>0</v>
      </c>
      <c r="BZ700">
        <f>(1-BY700)</f>
        <v>0</v>
      </c>
      <c r="DI700">
        <f>$B$11*EH700+$C$11*EI700+$F$11*ET700*(1-EW700)</f>
        <v>0</v>
      </c>
      <c r="DJ700">
        <f>DI700*DK700</f>
        <v>0</v>
      </c>
      <c r="DK700">
        <f>($B$11*$D$9+$C$11*$D$9+$F$11*((FG700+EY700)/MAX(FG700+EY700+FH700, 0.1)*$I$9+FH700/MAX(FG700+EY700+FH700, 0.1)*$J$9))/($B$11+$C$11+$F$11)</f>
        <v>0</v>
      </c>
      <c r="DL700">
        <f>($B$11*$K$9+$C$11*$K$9+$F$11*((FG700+EY700)/MAX(FG700+EY700+FH700, 0.1)*$P$9+FH700/MAX(FG700+EY700+FH700, 0.1)*$Q$9))/($B$11+$C$11+$F$11)</f>
        <v>0</v>
      </c>
      <c r="DM700">
        <v>3.7</v>
      </c>
      <c r="DN700">
        <v>0.5</v>
      </c>
      <c r="DO700" t="s">
        <v>440</v>
      </c>
      <c r="DP700">
        <v>2</v>
      </c>
      <c r="DQ700" t="b">
        <v>1</v>
      </c>
      <c r="DR700">
        <v>1758491537.84615</v>
      </c>
      <c r="DS700">
        <v>357.477230769231</v>
      </c>
      <c r="DT700">
        <v>352.163538461538</v>
      </c>
      <c r="DU700">
        <v>24.1858076923077</v>
      </c>
      <c r="DV700">
        <v>21.3125923076923</v>
      </c>
      <c r="DW700">
        <v>351.970615384615</v>
      </c>
      <c r="DX700">
        <v>23.8407230769231</v>
      </c>
      <c r="DY700">
        <v>499.995692307692</v>
      </c>
      <c r="DZ700">
        <v>89.8285384615385</v>
      </c>
      <c r="EA700">
        <v>0.0343935923076923</v>
      </c>
      <c r="EB700">
        <v>30.4035846153846</v>
      </c>
      <c r="EC700">
        <v>29.9939461538462</v>
      </c>
      <c r="ED700">
        <v>999.9</v>
      </c>
      <c r="EE700">
        <v>0</v>
      </c>
      <c r="EF700">
        <v>0</v>
      </c>
      <c r="EG700">
        <v>10012.21</v>
      </c>
      <c r="EH700">
        <v>0</v>
      </c>
      <c r="EI700">
        <v>11.7961</v>
      </c>
      <c r="EJ700">
        <v>5.31351461538461</v>
      </c>
      <c r="EK700">
        <v>366.337384615385</v>
      </c>
      <c r="EL700">
        <v>359.832692307692</v>
      </c>
      <c r="EM700">
        <v>2.87322461538462</v>
      </c>
      <c r="EN700">
        <v>352.163538461538</v>
      </c>
      <c r="EO700">
        <v>21.3125923076923</v>
      </c>
      <c r="EP700">
        <v>2.17257461538462</v>
      </c>
      <c r="EQ700">
        <v>1.91447615384615</v>
      </c>
      <c r="ER700">
        <v>18.7615076923077</v>
      </c>
      <c r="ES700">
        <v>16.7542230769231</v>
      </c>
      <c r="ET700">
        <v>1999.96153846154</v>
      </c>
      <c r="EU700">
        <v>0.979996</v>
      </c>
      <c r="EV700">
        <v>0.0200041</v>
      </c>
      <c r="EW700">
        <v>0</v>
      </c>
      <c r="EX700">
        <v>521.528692307692</v>
      </c>
      <c r="EY700">
        <v>5.00016</v>
      </c>
      <c r="EZ700">
        <v>11026.5923076923</v>
      </c>
      <c r="FA700">
        <v>18233.8153846154</v>
      </c>
      <c r="FB700">
        <v>48.8410769230769</v>
      </c>
      <c r="FC700">
        <v>49.0047692307692</v>
      </c>
      <c r="FD700">
        <v>49.1774615384615</v>
      </c>
      <c r="FE700">
        <v>48.75</v>
      </c>
      <c r="FF700">
        <v>50.625</v>
      </c>
      <c r="FG700">
        <v>1955.05153846154</v>
      </c>
      <c r="FH700">
        <v>39.91</v>
      </c>
      <c r="FI700">
        <v>0</v>
      </c>
      <c r="FJ700">
        <v>1758491547.8</v>
      </c>
      <c r="FK700">
        <v>0</v>
      </c>
      <c r="FL700">
        <v>521.519269230769</v>
      </c>
      <c r="FM700">
        <v>0.587452983176694</v>
      </c>
      <c r="FN700">
        <v>29.9692307842986</v>
      </c>
      <c r="FO700">
        <v>11027.1846153846</v>
      </c>
      <c r="FP700">
        <v>15</v>
      </c>
      <c r="FQ700">
        <v>0</v>
      </c>
      <c r="FR700" t="s">
        <v>441</v>
      </c>
      <c r="FS700">
        <v>1747249705.1</v>
      </c>
      <c r="FT700">
        <v>1747249711.1</v>
      </c>
      <c r="FU700">
        <v>0</v>
      </c>
      <c r="FV700">
        <v>0.871</v>
      </c>
      <c r="FW700">
        <v>0.066</v>
      </c>
      <c r="FX700">
        <v>5.486</v>
      </c>
      <c r="FY700">
        <v>0.145</v>
      </c>
      <c r="FZ700">
        <v>420</v>
      </c>
      <c r="GA700">
        <v>16</v>
      </c>
      <c r="GB700">
        <v>0.27</v>
      </c>
      <c r="GC700">
        <v>0.16</v>
      </c>
      <c r="GD700">
        <v>3.72191323809524</v>
      </c>
      <c r="GE700">
        <v>28.6318443116883</v>
      </c>
      <c r="GF700">
        <v>3.05518183645179</v>
      </c>
      <c r="GG700">
        <v>0</v>
      </c>
      <c r="GH700">
        <v>521.384470588235</v>
      </c>
      <c r="GI700">
        <v>1.32516424729279</v>
      </c>
      <c r="GJ700">
        <v>0.293983116291331</v>
      </c>
      <c r="GK700">
        <v>-1</v>
      </c>
      <c r="GL700">
        <v>2.87076523809524</v>
      </c>
      <c r="GM700">
        <v>0.0528927272727288</v>
      </c>
      <c r="GN700">
        <v>0.00554258459483743</v>
      </c>
      <c r="GO700">
        <v>1</v>
      </c>
      <c r="GP700">
        <v>1</v>
      </c>
      <c r="GQ700">
        <v>2</v>
      </c>
      <c r="GR700" t="s">
        <v>448</v>
      </c>
      <c r="GS700">
        <v>3.12559</v>
      </c>
      <c r="GT700">
        <v>2.65984</v>
      </c>
      <c r="GU700">
        <v>0.073247</v>
      </c>
      <c r="GV700">
        <v>0.0730367</v>
      </c>
      <c r="GW700">
        <v>0.101627</v>
      </c>
      <c r="GX700">
        <v>0.0932717</v>
      </c>
      <c r="GY700">
        <v>23951.6</v>
      </c>
      <c r="GZ700">
        <v>22644.3</v>
      </c>
      <c r="HA700">
        <v>23110.5</v>
      </c>
      <c r="HB700">
        <v>23784</v>
      </c>
      <c r="HC700">
        <v>35380.4</v>
      </c>
      <c r="HD700">
        <v>35693.6</v>
      </c>
      <c r="HE700">
        <v>41664</v>
      </c>
      <c r="HF700">
        <v>42411</v>
      </c>
      <c r="HG700">
        <v>1.9106</v>
      </c>
      <c r="HH700">
        <v>1.80402</v>
      </c>
      <c r="HI700">
        <v>0.135265</v>
      </c>
      <c r="HJ700">
        <v>0</v>
      </c>
      <c r="HK700">
        <v>27.8051</v>
      </c>
      <c r="HL700">
        <v>999.9</v>
      </c>
      <c r="HM700">
        <v>53.272</v>
      </c>
      <c r="HN700">
        <v>30.534</v>
      </c>
      <c r="HO700">
        <v>26.052</v>
      </c>
      <c r="HP700">
        <v>54.0416</v>
      </c>
      <c r="HQ700">
        <v>42.7724</v>
      </c>
      <c r="HR700">
        <v>1</v>
      </c>
      <c r="HS700">
        <v>0.00746189</v>
      </c>
      <c r="HT700">
        <v>-0.1114</v>
      </c>
      <c r="HU700">
        <v>20.218</v>
      </c>
      <c r="HV700">
        <v>5.23271</v>
      </c>
      <c r="HW700">
        <v>11.992</v>
      </c>
      <c r="HX700">
        <v>4.9557</v>
      </c>
      <c r="HY700">
        <v>3.30398</v>
      </c>
      <c r="HZ700">
        <v>999.9</v>
      </c>
      <c r="IA700">
        <v>9999</v>
      </c>
      <c r="IB700">
        <v>9999</v>
      </c>
      <c r="IC700">
        <v>9999</v>
      </c>
      <c r="ID700">
        <v>1.86855</v>
      </c>
      <c r="IE700">
        <v>1.86425</v>
      </c>
      <c r="IF700">
        <v>1.8718</v>
      </c>
      <c r="IG700">
        <v>1.86276</v>
      </c>
      <c r="IH700">
        <v>1.86218</v>
      </c>
      <c r="II700">
        <v>1.86859</v>
      </c>
      <c r="IJ700">
        <v>1.85869</v>
      </c>
      <c r="IK700">
        <v>1.86508</v>
      </c>
      <c r="IL700">
        <v>5</v>
      </c>
      <c r="IM700">
        <v>0</v>
      </c>
      <c r="IN700">
        <v>0</v>
      </c>
      <c r="IO700">
        <v>0</v>
      </c>
      <c r="IP700" t="s">
        <v>443</v>
      </c>
      <c r="IQ700" t="s">
        <v>444</v>
      </c>
      <c r="IR700" t="s">
        <v>445</v>
      </c>
      <c r="IS700" t="s">
        <v>445</v>
      </c>
      <c r="IT700" t="s">
        <v>445</v>
      </c>
      <c r="IU700" t="s">
        <v>445</v>
      </c>
      <c r="IV700">
        <v>0</v>
      </c>
      <c r="IW700">
        <v>100</v>
      </c>
      <c r="IX700">
        <v>100</v>
      </c>
      <c r="IY700">
        <v>5.424</v>
      </c>
      <c r="IZ700">
        <v>0.3451</v>
      </c>
      <c r="JA700">
        <v>4.24591870636989</v>
      </c>
      <c r="JB700">
        <v>0.00406324532283829</v>
      </c>
      <c r="JC700">
        <v>-1.45373754250553e-06</v>
      </c>
      <c r="JD700">
        <v>2.45784242640463e-10</v>
      </c>
      <c r="JE700">
        <v>0.0444475935836347</v>
      </c>
      <c r="JF700">
        <v>0.00491888386651684</v>
      </c>
      <c r="JG700">
        <v>0.000226889049496401</v>
      </c>
      <c r="JH700">
        <v>4.01595507822366e-06</v>
      </c>
      <c r="JI700">
        <v>-0</v>
      </c>
      <c r="JJ700">
        <v>2035</v>
      </c>
      <c r="JK700">
        <v>2</v>
      </c>
      <c r="JL700">
        <v>30</v>
      </c>
      <c r="JM700">
        <v>187364</v>
      </c>
      <c r="JN700">
        <v>187363.9</v>
      </c>
      <c r="JO700">
        <v>0.734863</v>
      </c>
      <c r="JP700">
        <v>2.40845</v>
      </c>
      <c r="JQ700">
        <v>1.49902</v>
      </c>
      <c r="JR700">
        <v>2.32666</v>
      </c>
      <c r="JS700">
        <v>1.54419</v>
      </c>
      <c r="JT700">
        <v>2.26318</v>
      </c>
      <c r="JU700">
        <v>35.9879</v>
      </c>
      <c r="JV700">
        <v>24.1138</v>
      </c>
      <c r="JW700">
        <v>18</v>
      </c>
      <c r="JX700">
        <v>546.734</v>
      </c>
      <c r="JY700">
        <v>422.451</v>
      </c>
      <c r="JZ700">
        <v>27.4721</v>
      </c>
      <c r="KA700">
        <v>27.671</v>
      </c>
      <c r="KB700">
        <v>30</v>
      </c>
      <c r="KC700">
        <v>27.5848</v>
      </c>
      <c r="KD700">
        <v>27.6118</v>
      </c>
      <c r="KE700">
        <v>14.7452</v>
      </c>
      <c r="KF700">
        <v>31.7769</v>
      </c>
      <c r="KG700">
        <v>62.4817</v>
      </c>
      <c r="KH700">
        <v>27.4698</v>
      </c>
      <c r="KI700">
        <v>298.138</v>
      </c>
      <c r="KJ700">
        <v>21.3648</v>
      </c>
      <c r="KK700">
        <v>93.3802</v>
      </c>
      <c r="KL700">
        <v>98.844</v>
      </c>
    </row>
    <row r="701" spans="1:298">
      <c r="A701">
        <v>685</v>
      </c>
      <c r="B701">
        <v>1758491551</v>
      </c>
      <c r="C701">
        <v>22222.9000000954</v>
      </c>
      <c r="D701" t="s">
        <v>1820</v>
      </c>
      <c r="E701" t="s">
        <v>1821</v>
      </c>
      <c r="F701">
        <v>5</v>
      </c>
      <c r="G701" t="s">
        <v>436</v>
      </c>
      <c r="H701" t="s">
        <v>1805</v>
      </c>
      <c r="I701" t="s">
        <v>438</v>
      </c>
      <c r="J701">
        <v>1758491542.84615</v>
      </c>
      <c r="K701">
        <f>(L701)/1000</f>
        <v>0</v>
      </c>
      <c r="L701">
        <f>IF(DQ701, AO701, AI701)</f>
        <v>0</v>
      </c>
      <c r="M701">
        <f>IF(DQ701, AJ701, AH701)</f>
        <v>0</v>
      </c>
      <c r="N701">
        <f>DS701 - IF(AV701&gt;1, M701*DM701*100.0/(AX701), 0)</f>
        <v>0</v>
      </c>
      <c r="O701">
        <f>((U701-K701/2)*N701-M701)/(U701+K701/2)</f>
        <v>0</v>
      </c>
      <c r="P701">
        <f>O701*(DZ701+EA701)/1000.0</f>
        <v>0</v>
      </c>
      <c r="Q701">
        <f>(DS701 - IF(AV701&gt;1, M701*DM701*100.0/(AX701), 0))*(DZ701+EA701)/1000.0</f>
        <v>0</v>
      </c>
      <c r="R701">
        <f>2.0/((1/T701-1/S701)+SIGN(T701)*SQRT((1/T701-1/S701)*(1/T701-1/S701) + 4*DN701/((DN701+1)*(DN701+1))*(2*1/T701*1/S701-1/S701*1/S701)))</f>
        <v>0</v>
      </c>
      <c r="S701">
        <f>IF(LEFT(DO701,1)&lt;&gt;"0",IF(LEFT(DO701,1)="1",3.0,DP701),$D$5+$E$5*(EG701*DZ701/($K$5*1000))+$F$5*(EG701*DZ701/($K$5*1000))*MAX(MIN(DM701,$J$5),$I$5)*MAX(MIN(DM701,$J$5),$I$5)+$G$5*MAX(MIN(DM701,$J$5),$I$5)*(EG701*DZ701/($K$5*1000))+$H$5*(EG701*DZ701/($K$5*1000))*(EG701*DZ701/($K$5*1000)))</f>
        <v>0</v>
      </c>
      <c r="T701">
        <f>K701*(1000-(1000*0.61365*exp(17.502*X701/(240.97+X701))/(DZ701+EA701)+DU701)/2)/(1000*0.61365*exp(17.502*X701/(240.97+X701))/(DZ701+EA701)-DU701)</f>
        <v>0</v>
      </c>
      <c r="U701">
        <f>1/((DN701+1)/(R701/1.6)+1/(S701/1.37)) + DN701/((DN701+1)/(R701/1.6) + DN701/(S701/1.37))</f>
        <v>0</v>
      </c>
      <c r="V701">
        <f>(DI701*DL701)</f>
        <v>0</v>
      </c>
      <c r="W701">
        <f>(EB701+(V701+2*0.95*5.67E-8*(((EB701+$B$7)+273)^4-(EB701+273)^4)-44100*K701)/(1.84*29.3*S701+8*0.95*5.67E-8*(EB701+273)^3))</f>
        <v>0</v>
      </c>
      <c r="X701">
        <f>($C$7*EC701+$D$7*ED701+$E$7*W701)</f>
        <v>0</v>
      </c>
      <c r="Y701">
        <f>0.61365*exp(17.502*X701/(240.97+X701))</f>
        <v>0</v>
      </c>
      <c r="Z701">
        <f>(AA701/AB701*100)</f>
        <v>0</v>
      </c>
      <c r="AA701">
        <f>DU701*(DZ701+EA701)/1000</f>
        <v>0</v>
      </c>
      <c r="AB701">
        <f>0.61365*exp(17.502*EB701/(240.97+EB701))</f>
        <v>0</v>
      </c>
      <c r="AC701">
        <f>(Y701-DU701*(DZ701+EA701)/1000)</f>
        <v>0</v>
      </c>
      <c r="AD701">
        <f>(-K701*44100)</f>
        <v>0</v>
      </c>
      <c r="AE701">
        <f>2*29.3*S701*0.92*(EB701-X701)</f>
        <v>0</v>
      </c>
      <c r="AF701">
        <f>2*0.95*5.67E-8*(((EB701+$B$7)+273)^4-(X701+273)^4)</f>
        <v>0</v>
      </c>
      <c r="AG701">
        <f>V701+AF701+AD701+AE701</f>
        <v>0</v>
      </c>
      <c r="AH701">
        <f>DY701*AV701*(DT701-DS701*(1000-AV701*DV701)/(1000-AV701*DU701))/(100*DM701)</f>
        <v>0</v>
      </c>
      <c r="AI701">
        <f>1000*DY701*AV701*(DU701-DV701)/(100*DM701*(1000-AV701*DU701))</f>
        <v>0</v>
      </c>
      <c r="AJ701">
        <f>(AK701 - AL701 - DZ701*1E3/(8.314*(EB701+273.15)) * AN701/DY701 * AM701) * DY701/(100*DM701) * (1000 - DV701)/1000</f>
        <v>0</v>
      </c>
      <c r="AK701">
        <v>326.40439369697</v>
      </c>
      <c r="AL701">
        <v>326.561939393939</v>
      </c>
      <c r="AM701">
        <v>-3.26022034632033</v>
      </c>
      <c r="AN701">
        <v>63.94</v>
      </c>
      <c r="AO701">
        <f>(AQ701 - AP701 + DZ701*1E3/(8.314*(EB701+273.15)) * AS701/DY701 * AR701) * DY701/(100*DM701) * 1000/(1000 - AQ701)</f>
        <v>0</v>
      </c>
      <c r="AP701">
        <v>21.3066755948344</v>
      </c>
      <c r="AQ701">
        <v>24.1825545454546</v>
      </c>
      <c r="AR701">
        <v>-3.2795140617179e-06</v>
      </c>
      <c r="AS701">
        <v>94.9993966536346</v>
      </c>
      <c r="AT701">
        <v>0</v>
      </c>
      <c r="AU701">
        <v>0</v>
      </c>
      <c r="AV701">
        <f>IF(AT701*$H$13&gt;=AX701,1.0,(AX701/(AX701-AT701*$H$13)))</f>
        <v>0</v>
      </c>
      <c r="AW701">
        <f>(AV701-1)*100</f>
        <v>0</v>
      </c>
      <c r="AX701">
        <f>MAX(0,($B$13+$C$13*EG701)/(1+$D$13*EG701)*DZ701/(EB701+273)*$E$13)</f>
        <v>0</v>
      </c>
      <c r="AY701" t="s">
        <v>439</v>
      </c>
      <c r="AZ701" t="s">
        <v>439</v>
      </c>
      <c r="BA701">
        <v>0</v>
      </c>
      <c r="BB701">
        <v>0</v>
      </c>
      <c r="BC701">
        <f>1-BA701/BB701</f>
        <v>0</v>
      </c>
      <c r="BD701">
        <v>0</v>
      </c>
      <c r="BE701" t="s">
        <v>439</v>
      </c>
      <c r="BF701" t="s">
        <v>439</v>
      </c>
      <c r="BG701">
        <v>0</v>
      </c>
      <c r="BH701">
        <v>0</v>
      </c>
      <c r="BI701">
        <f>1-BG701/BH701</f>
        <v>0</v>
      </c>
      <c r="BJ701">
        <v>0.5</v>
      </c>
      <c r="BK701">
        <f>DJ701</f>
        <v>0</v>
      </c>
      <c r="BL701">
        <f>M701</f>
        <v>0</v>
      </c>
      <c r="BM701">
        <f>BI701*BJ701*BK701</f>
        <v>0</v>
      </c>
      <c r="BN701">
        <f>(BL701-BD701)/BK701</f>
        <v>0</v>
      </c>
      <c r="BO701">
        <f>(BB701-BH701)/BH701</f>
        <v>0</v>
      </c>
      <c r="BP701">
        <f>BA701/(BC701+BA701/BH701)</f>
        <v>0</v>
      </c>
      <c r="BQ701" t="s">
        <v>439</v>
      </c>
      <c r="BR701">
        <v>0</v>
      </c>
      <c r="BS701">
        <f>IF(BR701&lt;&gt;0, BR701, BP701)</f>
        <v>0</v>
      </c>
      <c r="BT701">
        <f>1-BS701/BH701</f>
        <v>0</v>
      </c>
      <c r="BU701">
        <f>(BH701-BG701)/(BH701-BS701)</f>
        <v>0</v>
      </c>
      <c r="BV701">
        <f>(BB701-BH701)/(BB701-BS701)</f>
        <v>0</v>
      </c>
      <c r="BW701">
        <f>(BH701-BG701)/(BH701-BA701)</f>
        <v>0</v>
      </c>
      <c r="BX701">
        <f>(BB701-BH701)/(BB701-BA701)</f>
        <v>0</v>
      </c>
      <c r="BY701">
        <f>(BU701*BS701/BG701)</f>
        <v>0</v>
      </c>
      <c r="BZ701">
        <f>(1-BY701)</f>
        <v>0</v>
      </c>
      <c r="DI701">
        <f>$B$11*EH701+$C$11*EI701+$F$11*ET701*(1-EW701)</f>
        <v>0</v>
      </c>
      <c r="DJ701">
        <f>DI701*DK701</f>
        <v>0</v>
      </c>
      <c r="DK701">
        <f>($B$11*$D$9+$C$11*$D$9+$F$11*((FG701+EY701)/MAX(FG701+EY701+FH701, 0.1)*$I$9+FH701/MAX(FG701+EY701+FH701, 0.1)*$J$9))/($B$11+$C$11+$F$11)</f>
        <v>0</v>
      </c>
      <c r="DL701">
        <f>($B$11*$K$9+$C$11*$K$9+$F$11*((FG701+EY701)/MAX(FG701+EY701+FH701, 0.1)*$P$9+FH701/MAX(FG701+EY701+FH701, 0.1)*$Q$9))/($B$11+$C$11+$F$11)</f>
        <v>0</v>
      </c>
      <c r="DM701">
        <v>3.7</v>
      </c>
      <c r="DN701">
        <v>0.5</v>
      </c>
      <c r="DO701" t="s">
        <v>440</v>
      </c>
      <c r="DP701">
        <v>2</v>
      </c>
      <c r="DQ701" t="b">
        <v>1</v>
      </c>
      <c r="DR701">
        <v>1758491542.84615</v>
      </c>
      <c r="DS701">
        <v>341.704769230769</v>
      </c>
      <c r="DT701">
        <v>335.479769230769</v>
      </c>
      <c r="DU701">
        <v>24.1855</v>
      </c>
      <c r="DV701">
        <v>21.3094230769231</v>
      </c>
      <c r="DW701">
        <v>336.247846153846</v>
      </c>
      <c r="DX701">
        <v>23.8404076923077</v>
      </c>
      <c r="DY701">
        <v>499.998769230769</v>
      </c>
      <c r="DZ701">
        <v>89.8289692307692</v>
      </c>
      <c r="EA701">
        <v>0.0343658846153846</v>
      </c>
      <c r="EB701">
        <v>30.4033</v>
      </c>
      <c r="EC701">
        <v>29.9979230769231</v>
      </c>
      <c r="ED701">
        <v>999.9</v>
      </c>
      <c r="EE701">
        <v>0</v>
      </c>
      <c r="EF701">
        <v>0</v>
      </c>
      <c r="EG701">
        <v>10013.3138461538</v>
      </c>
      <c r="EH701">
        <v>0</v>
      </c>
      <c r="EI701">
        <v>11.7961</v>
      </c>
      <c r="EJ701">
        <v>6.22490769230769</v>
      </c>
      <c r="EK701">
        <v>350.173923076923</v>
      </c>
      <c r="EL701">
        <v>342.784538461538</v>
      </c>
      <c r="EM701">
        <v>2.87608230769231</v>
      </c>
      <c r="EN701">
        <v>335.479769230769</v>
      </c>
      <c r="EO701">
        <v>21.3094230769231</v>
      </c>
      <c r="EP701">
        <v>2.17255769230769</v>
      </c>
      <c r="EQ701">
        <v>1.91420153846154</v>
      </c>
      <c r="ER701">
        <v>18.7613769230769</v>
      </c>
      <c r="ES701">
        <v>16.7519615384615</v>
      </c>
      <c r="ET701">
        <v>2000.00846153846</v>
      </c>
      <c r="EU701">
        <v>0.979996461538461</v>
      </c>
      <c r="EV701">
        <v>0.0200036692307692</v>
      </c>
      <c r="EW701">
        <v>0</v>
      </c>
      <c r="EX701">
        <v>521.546307692308</v>
      </c>
      <c r="EY701">
        <v>5.00016</v>
      </c>
      <c r="EZ701">
        <v>11029.4846153846</v>
      </c>
      <c r="FA701">
        <v>18234.2538461538</v>
      </c>
      <c r="FB701">
        <v>48.8459230769231</v>
      </c>
      <c r="FC701">
        <v>49.0047692307692</v>
      </c>
      <c r="FD701">
        <v>49.187</v>
      </c>
      <c r="FE701">
        <v>48.75</v>
      </c>
      <c r="FF701">
        <v>50.625</v>
      </c>
      <c r="FG701">
        <v>1955.09846153846</v>
      </c>
      <c r="FH701">
        <v>39.91</v>
      </c>
      <c r="FI701">
        <v>0</v>
      </c>
      <c r="FJ701">
        <v>1758491552.6</v>
      </c>
      <c r="FK701">
        <v>0</v>
      </c>
      <c r="FL701">
        <v>521.620807692308</v>
      </c>
      <c r="FM701">
        <v>1.49206836075275</v>
      </c>
      <c r="FN701">
        <v>37.2102564176729</v>
      </c>
      <c r="FO701">
        <v>11029.8846153846</v>
      </c>
      <c r="FP701">
        <v>15</v>
      </c>
      <c r="FQ701">
        <v>0</v>
      </c>
      <c r="FR701" t="s">
        <v>441</v>
      </c>
      <c r="FS701">
        <v>1747249705.1</v>
      </c>
      <c r="FT701">
        <v>1747249711.1</v>
      </c>
      <c r="FU701">
        <v>0</v>
      </c>
      <c r="FV701">
        <v>0.871</v>
      </c>
      <c r="FW701">
        <v>0.066</v>
      </c>
      <c r="FX701">
        <v>5.486</v>
      </c>
      <c r="FY701">
        <v>0.145</v>
      </c>
      <c r="FZ701">
        <v>420</v>
      </c>
      <c r="GA701">
        <v>16</v>
      </c>
      <c r="GB701">
        <v>0.27</v>
      </c>
      <c r="GC701">
        <v>0.16</v>
      </c>
      <c r="GD701">
        <v>5.24436038095238</v>
      </c>
      <c r="GE701">
        <v>14.873841038961</v>
      </c>
      <c r="GF701">
        <v>1.70876150320719</v>
      </c>
      <c r="GG701">
        <v>0</v>
      </c>
      <c r="GH701">
        <v>521.544235294118</v>
      </c>
      <c r="GI701">
        <v>0.901359813259389</v>
      </c>
      <c r="GJ701">
        <v>0.246826928984613</v>
      </c>
      <c r="GK701">
        <v>-1</v>
      </c>
      <c r="GL701">
        <v>2.87392761904762</v>
      </c>
      <c r="GM701">
        <v>0.0412129870129892</v>
      </c>
      <c r="GN701">
        <v>0.00435700957381362</v>
      </c>
      <c r="GO701">
        <v>1</v>
      </c>
      <c r="GP701">
        <v>1</v>
      </c>
      <c r="GQ701">
        <v>2</v>
      </c>
      <c r="GR701" t="s">
        <v>448</v>
      </c>
      <c r="GS701">
        <v>3.12568</v>
      </c>
      <c r="GT701">
        <v>2.65973</v>
      </c>
      <c r="GU701">
        <v>0.0703238</v>
      </c>
      <c r="GV701">
        <v>0.0698787</v>
      </c>
      <c r="GW701">
        <v>0.101617</v>
      </c>
      <c r="GX701">
        <v>0.0932637</v>
      </c>
      <c r="GY701">
        <v>24027</v>
      </c>
      <c r="GZ701">
        <v>22721.3</v>
      </c>
      <c r="HA701">
        <v>23110.4</v>
      </c>
      <c r="HB701">
        <v>23783.9</v>
      </c>
      <c r="HC701">
        <v>35380</v>
      </c>
      <c r="HD701">
        <v>35693.7</v>
      </c>
      <c r="HE701">
        <v>41663.4</v>
      </c>
      <c r="HF701">
        <v>42411.1</v>
      </c>
      <c r="HG701">
        <v>1.91055</v>
      </c>
      <c r="HH701">
        <v>1.80383</v>
      </c>
      <c r="HI701">
        <v>0.134408</v>
      </c>
      <c r="HJ701">
        <v>0</v>
      </c>
      <c r="HK701">
        <v>27.8051</v>
      </c>
      <c r="HL701">
        <v>999.9</v>
      </c>
      <c r="HM701">
        <v>53.247</v>
      </c>
      <c r="HN701">
        <v>30.534</v>
      </c>
      <c r="HO701">
        <v>26.0433</v>
      </c>
      <c r="HP701">
        <v>53.9616</v>
      </c>
      <c r="HQ701">
        <v>42.5841</v>
      </c>
      <c r="HR701">
        <v>1</v>
      </c>
      <c r="HS701">
        <v>0.00736535</v>
      </c>
      <c r="HT701">
        <v>-0.0794526</v>
      </c>
      <c r="HU701">
        <v>20.218</v>
      </c>
      <c r="HV701">
        <v>5.23376</v>
      </c>
      <c r="HW701">
        <v>11.992</v>
      </c>
      <c r="HX701">
        <v>4.95565</v>
      </c>
      <c r="HY701">
        <v>3.30398</v>
      </c>
      <c r="HZ701">
        <v>999.9</v>
      </c>
      <c r="IA701">
        <v>9999</v>
      </c>
      <c r="IB701">
        <v>9999</v>
      </c>
      <c r="IC701">
        <v>9999</v>
      </c>
      <c r="ID701">
        <v>1.86858</v>
      </c>
      <c r="IE701">
        <v>1.86423</v>
      </c>
      <c r="IF701">
        <v>1.87182</v>
      </c>
      <c r="IG701">
        <v>1.86276</v>
      </c>
      <c r="IH701">
        <v>1.86218</v>
      </c>
      <c r="II701">
        <v>1.86859</v>
      </c>
      <c r="IJ701">
        <v>1.85871</v>
      </c>
      <c r="IK701">
        <v>1.86508</v>
      </c>
      <c r="IL701">
        <v>5</v>
      </c>
      <c r="IM701">
        <v>0</v>
      </c>
      <c r="IN701">
        <v>0</v>
      </c>
      <c r="IO701">
        <v>0</v>
      </c>
      <c r="IP701" t="s">
        <v>443</v>
      </c>
      <c r="IQ701" t="s">
        <v>444</v>
      </c>
      <c r="IR701" t="s">
        <v>445</v>
      </c>
      <c r="IS701" t="s">
        <v>445</v>
      </c>
      <c r="IT701" t="s">
        <v>445</v>
      </c>
      <c r="IU701" t="s">
        <v>445</v>
      </c>
      <c r="IV701">
        <v>0</v>
      </c>
      <c r="IW701">
        <v>100</v>
      </c>
      <c r="IX701">
        <v>100</v>
      </c>
      <c r="IY701">
        <v>5.373</v>
      </c>
      <c r="IZ701">
        <v>0.345</v>
      </c>
      <c r="JA701">
        <v>4.24591870636989</v>
      </c>
      <c r="JB701">
        <v>0.00406324532283829</v>
      </c>
      <c r="JC701">
        <v>-1.45373754250553e-06</v>
      </c>
      <c r="JD701">
        <v>2.45784242640463e-10</v>
      </c>
      <c r="JE701">
        <v>0.0444475935836347</v>
      </c>
      <c r="JF701">
        <v>0.00491888386651684</v>
      </c>
      <c r="JG701">
        <v>0.000226889049496401</v>
      </c>
      <c r="JH701">
        <v>4.01595507822366e-06</v>
      </c>
      <c r="JI701">
        <v>-0</v>
      </c>
      <c r="JJ701">
        <v>2035</v>
      </c>
      <c r="JK701">
        <v>2</v>
      </c>
      <c r="JL701">
        <v>30</v>
      </c>
      <c r="JM701">
        <v>187364.1</v>
      </c>
      <c r="JN701">
        <v>187364</v>
      </c>
      <c r="JO701">
        <v>0.700684</v>
      </c>
      <c r="JP701">
        <v>2.38647</v>
      </c>
      <c r="JQ701">
        <v>1.4978</v>
      </c>
      <c r="JR701">
        <v>2.32666</v>
      </c>
      <c r="JS701">
        <v>1.54419</v>
      </c>
      <c r="JT701">
        <v>2.3645</v>
      </c>
      <c r="JU701">
        <v>35.9879</v>
      </c>
      <c r="JV701">
        <v>24.1313</v>
      </c>
      <c r="JW701">
        <v>18</v>
      </c>
      <c r="JX701">
        <v>546.681</v>
      </c>
      <c r="JY701">
        <v>422.318</v>
      </c>
      <c r="JZ701">
        <v>27.4728</v>
      </c>
      <c r="KA701">
        <v>27.6692</v>
      </c>
      <c r="KB701">
        <v>29.9999</v>
      </c>
      <c r="KC701">
        <v>27.5825</v>
      </c>
      <c r="KD701">
        <v>27.6094</v>
      </c>
      <c r="KE701">
        <v>14.0764</v>
      </c>
      <c r="KF701">
        <v>31.7769</v>
      </c>
      <c r="KG701">
        <v>62.4817</v>
      </c>
      <c r="KH701">
        <v>27.4626</v>
      </c>
      <c r="KI701">
        <v>284.547</v>
      </c>
      <c r="KJ701">
        <v>21.3713</v>
      </c>
      <c r="KK701">
        <v>93.3792</v>
      </c>
      <c r="KL701">
        <v>98.844</v>
      </c>
    </row>
    <row r="702" spans="1:298">
      <c r="A702">
        <v>686</v>
      </c>
      <c r="B702">
        <v>1758491556</v>
      </c>
      <c r="C702">
        <v>22227.9000000954</v>
      </c>
      <c r="D702" t="s">
        <v>1822</v>
      </c>
      <c r="E702" t="s">
        <v>1823</v>
      </c>
      <c r="F702">
        <v>5</v>
      </c>
      <c r="G702" t="s">
        <v>436</v>
      </c>
      <c r="H702" t="s">
        <v>1805</v>
      </c>
      <c r="I702" t="s">
        <v>438</v>
      </c>
      <c r="J702">
        <v>1758491547.84615</v>
      </c>
      <c r="K702">
        <f>(L702)/1000</f>
        <v>0</v>
      </c>
      <c r="L702">
        <f>IF(DQ702, AO702, AI702)</f>
        <v>0</v>
      </c>
      <c r="M702">
        <f>IF(DQ702, AJ702, AH702)</f>
        <v>0</v>
      </c>
      <c r="N702">
        <f>DS702 - IF(AV702&gt;1, M702*DM702*100.0/(AX702), 0)</f>
        <v>0</v>
      </c>
      <c r="O702">
        <f>((U702-K702/2)*N702-M702)/(U702+K702/2)</f>
        <v>0</v>
      </c>
      <c r="P702">
        <f>O702*(DZ702+EA702)/1000.0</f>
        <v>0</v>
      </c>
      <c r="Q702">
        <f>(DS702 - IF(AV702&gt;1, M702*DM702*100.0/(AX702), 0))*(DZ702+EA702)/1000.0</f>
        <v>0</v>
      </c>
      <c r="R702">
        <f>2.0/((1/T702-1/S702)+SIGN(T702)*SQRT((1/T702-1/S702)*(1/T702-1/S702) + 4*DN702/((DN702+1)*(DN702+1))*(2*1/T702*1/S702-1/S702*1/S702)))</f>
        <v>0</v>
      </c>
      <c r="S702">
        <f>IF(LEFT(DO702,1)&lt;&gt;"0",IF(LEFT(DO702,1)="1",3.0,DP702),$D$5+$E$5*(EG702*DZ702/($K$5*1000))+$F$5*(EG702*DZ702/($K$5*1000))*MAX(MIN(DM702,$J$5),$I$5)*MAX(MIN(DM702,$J$5),$I$5)+$G$5*MAX(MIN(DM702,$J$5),$I$5)*(EG702*DZ702/($K$5*1000))+$H$5*(EG702*DZ702/($K$5*1000))*(EG702*DZ702/($K$5*1000)))</f>
        <v>0</v>
      </c>
      <c r="T702">
        <f>K702*(1000-(1000*0.61365*exp(17.502*X702/(240.97+X702))/(DZ702+EA702)+DU702)/2)/(1000*0.61365*exp(17.502*X702/(240.97+X702))/(DZ702+EA702)-DU702)</f>
        <v>0</v>
      </c>
      <c r="U702">
        <f>1/((DN702+1)/(R702/1.6)+1/(S702/1.37)) + DN702/((DN702+1)/(R702/1.6) + DN702/(S702/1.37))</f>
        <v>0</v>
      </c>
      <c r="V702">
        <f>(DI702*DL702)</f>
        <v>0</v>
      </c>
      <c r="W702">
        <f>(EB702+(V702+2*0.95*5.67E-8*(((EB702+$B$7)+273)^4-(EB702+273)^4)-44100*K702)/(1.84*29.3*S702+8*0.95*5.67E-8*(EB702+273)^3))</f>
        <v>0</v>
      </c>
      <c r="X702">
        <f>($C$7*EC702+$D$7*ED702+$E$7*W702)</f>
        <v>0</v>
      </c>
      <c r="Y702">
        <f>0.61365*exp(17.502*X702/(240.97+X702))</f>
        <v>0</v>
      </c>
      <c r="Z702">
        <f>(AA702/AB702*100)</f>
        <v>0</v>
      </c>
      <c r="AA702">
        <f>DU702*(DZ702+EA702)/1000</f>
        <v>0</v>
      </c>
      <c r="AB702">
        <f>0.61365*exp(17.502*EB702/(240.97+EB702))</f>
        <v>0</v>
      </c>
      <c r="AC702">
        <f>(Y702-DU702*(DZ702+EA702)/1000)</f>
        <v>0</v>
      </c>
      <c r="AD702">
        <f>(-K702*44100)</f>
        <v>0</v>
      </c>
      <c r="AE702">
        <f>2*29.3*S702*0.92*(EB702-X702)</f>
        <v>0</v>
      </c>
      <c r="AF702">
        <f>2*0.95*5.67E-8*(((EB702+$B$7)+273)^4-(X702+273)^4)</f>
        <v>0</v>
      </c>
      <c r="AG702">
        <f>V702+AF702+AD702+AE702</f>
        <v>0</v>
      </c>
      <c r="AH702">
        <f>DY702*AV702*(DT702-DS702*(1000-AV702*DV702)/(1000-AV702*DU702))/(100*DM702)</f>
        <v>0</v>
      </c>
      <c r="AI702">
        <f>1000*DY702*AV702*(DU702-DV702)/(100*DM702*(1000-AV702*DU702))</f>
        <v>0</v>
      </c>
      <c r="AJ702">
        <f>(AK702 - AL702 - DZ702*1E3/(8.314*(EB702+273.15)) * AN702/DY702 * AM702) * DY702/(100*DM702) * (1000 - DV702)/1000</f>
        <v>0</v>
      </c>
      <c r="AK702">
        <v>308.703592318615</v>
      </c>
      <c r="AL702">
        <v>309.612878787879</v>
      </c>
      <c r="AM702">
        <v>-3.4001978354979</v>
      </c>
      <c r="AN702">
        <v>63.94</v>
      </c>
      <c r="AO702">
        <f>(AQ702 - AP702 + DZ702*1E3/(8.314*(EB702+273.15)) * AS702/DY702 * AR702) * DY702/(100*DM702) * 1000/(1000 - AQ702)</f>
        <v>0</v>
      </c>
      <c r="AP702">
        <v>21.3038077118902</v>
      </c>
      <c r="AQ702">
        <v>24.1780986013986</v>
      </c>
      <c r="AR702">
        <v>-5.50764710028502e-06</v>
      </c>
      <c r="AS702">
        <v>94.9993966536346</v>
      </c>
      <c r="AT702">
        <v>0</v>
      </c>
      <c r="AU702">
        <v>0</v>
      </c>
      <c r="AV702">
        <f>IF(AT702*$H$13&gt;=AX702,1.0,(AX702/(AX702-AT702*$H$13)))</f>
        <v>0</v>
      </c>
      <c r="AW702">
        <f>(AV702-1)*100</f>
        <v>0</v>
      </c>
      <c r="AX702">
        <f>MAX(0,($B$13+$C$13*EG702)/(1+$D$13*EG702)*DZ702/(EB702+273)*$E$13)</f>
        <v>0</v>
      </c>
      <c r="AY702" t="s">
        <v>439</v>
      </c>
      <c r="AZ702" t="s">
        <v>439</v>
      </c>
      <c r="BA702">
        <v>0</v>
      </c>
      <c r="BB702">
        <v>0</v>
      </c>
      <c r="BC702">
        <f>1-BA702/BB702</f>
        <v>0</v>
      </c>
      <c r="BD702">
        <v>0</v>
      </c>
      <c r="BE702" t="s">
        <v>439</v>
      </c>
      <c r="BF702" t="s">
        <v>439</v>
      </c>
      <c r="BG702">
        <v>0</v>
      </c>
      <c r="BH702">
        <v>0</v>
      </c>
      <c r="BI702">
        <f>1-BG702/BH702</f>
        <v>0</v>
      </c>
      <c r="BJ702">
        <v>0.5</v>
      </c>
      <c r="BK702">
        <f>DJ702</f>
        <v>0</v>
      </c>
      <c r="BL702">
        <f>M702</f>
        <v>0</v>
      </c>
      <c r="BM702">
        <f>BI702*BJ702*BK702</f>
        <v>0</v>
      </c>
      <c r="BN702">
        <f>(BL702-BD702)/BK702</f>
        <v>0</v>
      </c>
      <c r="BO702">
        <f>(BB702-BH702)/BH702</f>
        <v>0</v>
      </c>
      <c r="BP702">
        <f>BA702/(BC702+BA702/BH702)</f>
        <v>0</v>
      </c>
      <c r="BQ702" t="s">
        <v>439</v>
      </c>
      <c r="BR702">
        <v>0</v>
      </c>
      <c r="BS702">
        <f>IF(BR702&lt;&gt;0, BR702, BP702)</f>
        <v>0</v>
      </c>
      <c r="BT702">
        <f>1-BS702/BH702</f>
        <v>0</v>
      </c>
      <c r="BU702">
        <f>(BH702-BG702)/(BH702-BS702)</f>
        <v>0</v>
      </c>
      <c r="BV702">
        <f>(BB702-BH702)/(BB702-BS702)</f>
        <v>0</v>
      </c>
      <c r="BW702">
        <f>(BH702-BG702)/(BH702-BA702)</f>
        <v>0</v>
      </c>
      <c r="BX702">
        <f>(BB702-BH702)/(BB702-BA702)</f>
        <v>0</v>
      </c>
      <c r="BY702">
        <f>(BU702*BS702/BG702)</f>
        <v>0</v>
      </c>
      <c r="BZ702">
        <f>(1-BY702)</f>
        <v>0</v>
      </c>
      <c r="DI702">
        <f>$B$11*EH702+$C$11*EI702+$F$11*ET702*(1-EW702)</f>
        <v>0</v>
      </c>
      <c r="DJ702">
        <f>DI702*DK702</f>
        <v>0</v>
      </c>
      <c r="DK702">
        <f>($B$11*$D$9+$C$11*$D$9+$F$11*((FG702+EY702)/MAX(FG702+EY702+FH702, 0.1)*$I$9+FH702/MAX(FG702+EY702+FH702, 0.1)*$J$9))/($B$11+$C$11+$F$11)</f>
        <v>0</v>
      </c>
      <c r="DL702">
        <f>($B$11*$K$9+$C$11*$K$9+$F$11*((FG702+EY702)/MAX(FG702+EY702+FH702, 0.1)*$P$9+FH702/MAX(FG702+EY702+FH702, 0.1)*$Q$9))/($B$11+$C$11+$F$11)</f>
        <v>0</v>
      </c>
      <c r="DM702">
        <v>3.7</v>
      </c>
      <c r="DN702">
        <v>0.5</v>
      </c>
      <c r="DO702" t="s">
        <v>440</v>
      </c>
      <c r="DP702">
        <v>2</v>
      </c>
      <c r="DQ702" t="b">
        <v>1</v>
      </c>
      <c r="DR702">
        <v>1758491547.84615</v>
      </c>
      <c r="DS702">
        <v>325.537384615385</v>
      </c>
      <c r="DT702">
        <v>318.494692307692</v>
      </c>
      <c r="DU702">
        <v>24.1838307692308</v>
      </c>
      <c r="DV702">
        <v>21.3061076923077</v>
      </c>
      <c r="DW702">
        <v>320.131846153846</v>
      </c>
      <c r="DX702">
        <v>23.8387769230769</v>
      </c>
      <c r="DY702">
        <v>500.028384615385</v>
      </c>
      <c r="DZ702">
        <v>89.8289076923077</v>
      </c>
      <c r="EA702">
        <v>0.0342213</v>
      </c>
      <c r="EB702">
        <v>30.4037076923077</v>
      </c>
      <c r="EC702">
        <v>29.9989230769231</v>
      </c>
      <c r="ED702">
        <v>999.9</v>
      </c>
      <c r="EE702">
        <v>0</v>
      </c>
      <c r="EF702">
        <v>0</v>
      </c>
      <c r="EG702">
        <v>10008.0292307692</v>
      </c>
      <c r="EH702">
        <v>0</v>
      </c>
      <c r="EI702">
        <v>11.7961</v>
      </c>
      <c r="EJ702">
        <v>7.04253846153846</v>
      </c>
      <c r="EK702">
        <v>333.605384615385</v>
      </c>
      <c r="EL702">
        <v>325.428615384615</v>
      </c>
      <c r="EM702">
        <v>2.87773076923077</v>
      </c>
      <c r="EN702">
        <v>318.494692307692</v>
      </c>
      <c r="EO702">
        <v>21.3061076923077</v>
      </c>
      <c r="EP702">
        <v>2.17240615384615</v>
      </c>
      <c r="EQ702">
        <v>1.91390307692308</v>
      </c>
      <c r="ER702">
        <v>18.7602692307692</v>
      </c>
      <c r="ES702">
        <v>16.7494923076923</v>
      </c>
      <c r="ET702">
        <v>2000.01076923077</v>
      </c>
      <c r="EU702">
        <v>0.979996461538461</v>
      </c>
      <c r="EV702">
        <v>0.0200036692307692</v>
      </c>
      <c r="EW702">
        <v>0</v>
      </c>
      <c r="EX702">
        <v>521.777846153846</v>
      </c>
      <c r="EY702">
        <v>5.00016</v>
      </c>
      <c r="EZ702">
        <v>11033.2076923077</v>
      </c>
      <c r="FA702">
        <v>18234.2769230769</v>
      </c>
      <c r="FB702">
        <v>48.8362307692308</v>
      </c>
      <c r="FC702">
        <v>49.0047692307692</v>
      </c>
      <c r="FD702">
        <v>49.187</v>
      </c>
      <c r="FE702">
        <v>48.75</v>
      </c>
      <c r="FF702">
        <v>50.625</v>
      </c>
      <c r="FG702">
        <v>1955.10076923077</v>
      </c>
      <c r="FH702">
        <v>39.91</v>
      </c>
      <c r="FI702">
        <v>0</v>
      </c>
      <c r="FJ702">
        <v>1758491557.4</v>
      </c>
      <c r="FK702">
        <v>0</v>
      </c>
      <c r="FL702">
        <v>521.795615384615</v>
      </c>
      <c r="FM702">
        <v>4.39924785926978</v>
      </c>
      <c r="FN702">
        <v>53.3811966442137</v>
      </c>
      <c r="FO702">
        <v>11033.7</v>
      </c>
      <c r="FP702">
        <v>15</v>
      </c>
      <c r="FQ702">
        <v>0</v>
      </c>
      <c r="FR702" t="s">
        <v>441</v>
      </c>
      <c r="FS702">
        <v>1747249705.1</v>
      </c>
      <c r="FT702">
        <v>1747249711.1</v>
      </c>
      <c r="FU702">
        <v>0</v>
      </c>
      <c r="FV702">
        <v>0.871</v>
      </c>
      <c r="FW702">
        <v>0.066</v>
      </c>
      <c r="FX702">
        <v>5.486</v>
      </c>
      <c r="FY702">
        <v>0.145</v>
      </c>
      <c r="FZ702">
        <v>420</v>
      </c>
      <c r="GA702">
        <v>16</v>
      </c>
      <c r="GB702">
        <v>0.27</v>
      </c>
      <c r="GC702">
        <v>0.16</v>
      </c>
      <c r="GD702">
        <v>6.53706571428571</v>
      </c>
      <c r="GE702">
        <v>8.52075974025974</v>
      </c>
      <c r="GF702">
        <v>1.01242191901434</v>
      </c>
      <c r="GG702">
        <v>0</v>
      </c>
      <c r="GH702">
        <v>521.723117647059</v>
      </c>
      <c r="GI702">
        <v>2.47908326389689</v>
      </c>
      <c r="GJ702">
        <v>0.346911309627411</v>
      </c>
      <c r="GK702">
        <v>-1</v>
      </c>
      <c r="GL702">
        <v>2.87626</v>
      </c>
      <c r="GM702">
        <v>0.0186381818181861</v>
      </c>
      <c r="GN702">
        <v>0.00293287279934589</v>
      </c>
      <c r="GO702">
        <v>1</v>
      </c>
      <c r="GP702">
        <v>1</v>
      </c>
      <c r="GQ702">
        <v>2</v>
      </c>
      <c r="GR702" t="s">
        <v>448</v>
      </c>
      <c r="GS702">
        <v>3.12557</v>
      </c>
      <c r="GT702">
        <v>2.65978</v>
      </c>
      <c r="GU702">
        <v>0.0672604</v>
      </c>
      <c r="GV702">
        <v>0.0668856</v>
      </c>
      <c r="GW702">
        <v>0.101604</v>
      </c>
      <c r="GX702">
        <v>0.0932559</v>
      </c>
      <c r="GY702">
        <v>24106.1</v>
      </c>
      <c r="GZ702">
        <v>22794</v>
      </c>
      <c r="HA702">
        <v>23110.3</v>
      </c>
      <c r="HB702">
        <v>23783.4</v>
      </c>
      <c r="HC702">
        <v>35380.4</v>
      </c>
      <c r="HD702">
        <v>35693.4</v>
      </c>
      <c r="HE702">
        <v>41663.5</v>
      </c>
      <c r="HF702">
        <v>42410.6</v>
      </c>
      <c r="HG702">
        <v>1.91075</v>
      </c>
      <c r="HH702">
        <v>1.8041</v>
      </c>
      <c r="HI702">
        <v>0.133961</v>
      </c>
      <c r="HJ702">
        <v>0</v>
      </c>
      <c r="HK702">
        <v>27.8073</v>
      </c>
      <c r="HL702">
        <v>999.9</v>
      </c>
      <c r="HM702">
        <v>53.247</v>
      </c>
      <c r="HN702">
        <v>30.534</v>
      </c>
      <c r="HO702">
        <v>26.0404</v>
      </c>
      <c r="HP702">
        <v>53.6116</v>
      </c>
      <c r="HQ702">
        <v>42.6482</v>
      </c>
      <c r="HR702">
        <v>1</v>
      </c>
      <c r="HS702">
        <v>0.00728659</v>
      </c>
      <c r="HT702">
        <v>-0.0794581</v>
      </c>
      <c r="HU702">
        <v>20.2179</v>
      </c>
      <c r="HV702">
        <v>5.23301</v>
      </c>
      <c r="HW702">
        <v>11.992</v>
      </c>
      <c r="HX702">
        <v>4.95555</v>
      </c>
      <c r="HY702">
        <v>3.30393</v>
      </c>
      <c r="HZ702">
        <v>999.9</v>
      </c>
      <c r="IA702">
        <v>9999</v>
      </c>
      <c r="IB702">
        <v>9999</v>
      </c>
      <c r="IC702">
        <v>9999</v>
      </c>
      <c r="ID702">
        <v>1.86857</v>
      </c>
      <c r="IE702">
        <v>1.86426</v>
      </c>
      <c r="IF702">
        <v>1.8718</v>
      </c>
      <c r="IG702">
        <v>1.86275</v>
      </c>
      <c r="IH702">
        <v>1.86218</v>
      </c>
      <c r="II702">
        <v>1.86859</v>
      </c>
      <c r="IJ702">
        <v>1.85871</v>
      </c>
      <c r="IK702">
        <v>1.86508</v>
      </c>
      <c r="IL702">
        <v>5</v>
      </c>
      <c r="IM702">
        <v>0</v>
      </c>
      <c r="IN702">
        <v>0</v>
      </c>
      <c r="IO702">
        <v>0</v>
      </c>
      <c r="IP702" t="s">
        <v>443</v>
      </c>
      <c r="IQ702" t="s">
        <v>444</v>
      </c>
      <c r="IR702" t="s">
        <v>445</v>
      </c>
      <c r="IS702" t="s">
        <v>445</v>
      </c>
      <c r="IT702" t="s">
        <v>445</v>
      </c>
      <c r="IU702" t="s">
        <v>445</v>
      </c>
      <c r="IV702">
        <v>0</v>
      </c>
      <c r="IW702">
        <v>100</v>
      </c>
      <c r="IX702">
        <v>100</v>
      </c>
      <c r="IY702">
        <v>5.32</v>
      </c>
      <c r="IZ702">
        <v>0.345</v>
      </c>
      <c r="JA702">
        <v>4.24591870636989</v>
      </c>
      <c r="JB702">
        <v>0.00406324532283829</v>
      </c>
      <c r="JC702">
        <v>-1.45373754250553e-06</v>
      </c>
      <c r="JD702">
        <v>2.45784242640463e-10</v>
      </c>
      <c r="JE702">
        <v>0.0444475935836347</v>
      </c>
      <c r="JF702">
        <v>0.00491888386651684</v>
      </c>
      <c r="JG702">
        <v>0.000226889049496401</v>
      </c>
      <c r="JH702">
        <v>4.01595507822366e-06</v>
      </c>
      <c r="JI702">
        <v>-0</v>
      </c>
      <c r="JJ702">
        <v>2035</v>
      </c>
      <c r="JK702">
        <v>2</v>
      </c>
      <c r="JL702">
        <v>30</v>
      </c>
      <c r="JM702">
        <v>187364.2</v>
      </c>
      <c r="JN702">
        <v>187364.1</v>
      </c>
      <c r="JO702">
        <v>0.668945</v>
      </c>
      <c r="JP702">
        <v>2.3999</v>
      </c>
      <c r="JQ702">
        <v>1.4978</v>
      </c>
      <c r="JR702">
        <v>2.32666</v>
      </c>
      <c r="JS702">
        <v>1.54419</v>
      </c>
      <c r="JT702">
        <v>2.33276</v>
      </c>
      <c r="JU702">
        <v>35.9645</v>
      </c>
      <c r="JV702">
        <v>24.1225</v>
      </c>
      <c r="JW702">
        <v>18</v>
      </c>
      <c r="JX702">
        <v>546.786</v>
      </c>
      <c r="JY702">
        <v>422.461</v>
      </c>
      <c r="JZ702">
        <v>27.4652</v>
      </c>
      <c r="KA702">
        <v>27.6675</v>
      </c>
      <c r="KB702">
        <v>29.9999</v>
      </c>
      <c r="KC702">
        <v>27.5796</v>
      </c>
      <c r="KD702">
        <v>27.6071</v>
      </c>
      <c r="KE702">
        <v>13.4232</v>
      </c>
      <c r="KF702">
        <v>31.5002</v>
      </c>
      <c r="KG702">
        <v>62.4817</v>
      </c>
      <c r="KH702">
        <v>27.4656</v>
      </c>
      <c r="KI702">
        <v>264.238</v>
      </c>
      <c r="KJ702">
        <v>21.3756</v>
      </c>
      <c r="KK702">
        <v>93.3792</v>
      </c>
      <c r="KL702">
        <v>98.8426</v>
      </c>
    </row>
    <row r="703" spans="1:298">
      <c r="A703">
        <v>687</v>
      </c>
      <c r="B703">
        <v>1758491561</v>
      </c>
      <c r="C703">
        <v>22232.9000000954</v>
      </c>
      <c r="D703" t="s">
        <v>1824</v>
      </c>
      <c r="E703" t="s">
        <v>1825</v>
      </c>
      <c r="F703">
        <v>5</v>
      </c>
      <c r="G703" t="s">
        <v>436</v>
      </c>
      <c r="H703" t="s">
        <v>1805</v>
      </c>
      <c r="I703" t="s">
        <v>438</v>
      </c>
      <c r="J703">
        <v>1758491552.84615</v>
      </c>
      <c r="K703">
        <f>(L703)/1000</f>
        <v>0</v>
      </c>
      <c r="L703">
        <f>IF(DQ703, AO703, AI703)</f>
        <v>0</v>
      </c>
      <c r="M703">
        <f>IF(DQ703, AJ703, AH703)</f>
        <v>0</v>
      </c>
      <c r="N703">
        <f>DS703 - IF(AV703&gt;1, M703*DM703*100.0/(AX703), 0)</f>
        <v>0</v>
      </c>
      <c r="O703">
        <f>((U703-K703/2)*N703-M703)/(U703+K703/2)</f>
        <v>0</v>
      </c>
      <c r="P703">
        <f>O703*(DZ703+EA703)/1000.0</f>
        <v>0</v>
      </c>
      <c r="Q703">
        <f>(DS703 - IF(AV703&gt;1, M703*DM703*100.0/(AX703), 0))*(DZ703+EA703)/1000.0</f>
        <v>0</v>
      </c>
      <c r="R703">
        <f>2.0/((1/T703-1/S703)+SIGN(T703)*SQRT((1/T703-1/S703)*(1/T703-1/S703) + 4*DN703/((DN703+1)*(DN703+1))*(2*1/T703*1/S703-1/S703*1/S703)))</f>
        <v>0</v>
      </c>
      <c r="S703">
        <f>IF(LEFT(DO703,1)&lt;&gt;"0",IF(LEFT(DO703,1)="1",3.0,DP703),$D$5+$E$5*(EG703*DZ703/($K$5*1000))+$F$5*(EG703*DZ703/($K$5*1000))*MAX(MIN(DM703,$J$5),$I$5)*MAX(MIN(DM703,$J$5),$I$5)+$G$5*MAX(MIN(DM703,$J$5),$I$5)*(EG703*DZ703/($K$5*1000))+$H$5*(EG703*DZ703/($K$5*1000))*(EG703*DZ703/($K$5*1000)))</f>
        <v>0</v>
      </c>
      <c r="T703">
        <f>K703*(1000-(1000*0.61365*exp(17.502*X703/(240.97+X703))/(DZ703+EA703)+DU703)/2)/(1000*0.61365*exp(17.502*X703/(240.97+X703))/(DZ703+EA703)-DU703)</f>
        <v>0</v>
      </c>
      <c r="U703">
        <f>1/((DN703+1)/(R703/1.6)+1/(S703/1.37)) + DN703/((DN703+1)/(R703/1.6) + DN703/(S703/1.37))</f>
        <v>0</v>
      </c>
      <c r="V703">
        <f>(DI703*DL703)</f>
        <v>0</v>
      </c>
      <c r="W703">
        <f>(EB703+(V703+2*0.95*5.67E-8*(((EB703+$B$7)+273)^4-(EB703+273)^4)-44100*K703)/(1.84*29.3*S703+8*0.95*5.67E-8*(EB703+273)^3))</f>
        <v>0</v>
      </c>
      <c r="X703">
        <f>($C$7*EC703+$D$7*ED703+$E$7*W703)</f>
        <v>0</v>
      </c>
      <c r="Y703">
        <f>0.61365*exp(17.502*X703/(240.97+X703))</f>
        <v>0</v>
      </c>
      <c r="Z703">
        <f>(AA703/AB703*100)</f>
        <v>0</v>
      </c>
      <c r="AA703">
        <f>DU703*(DZ703+EA703)/1000</f>
        <v>0</v>
      </c>
      <c r="AB703">
        <f>0.61365*exp(17.502*EB703/(240.97+EB703))</f>
        <v>0</v>
      </c>
      <c r="AC703">
        <f>(Y703-DU703*(DZ703+EA703)/1000)</f>
        <v>0</v>
      </c>
      <c r="AD703">
        <f>(-K703*44100)</f>
        <v>0</v>
      </c>
      <c r="AE703">
        <f>2*29.3*S703*0.92*(EB703-X703)</f>
        <v>0</v>
      </c>
      <c r="AF703">
        <f>2*0.95*5.67E-8*(((EB703+$B$7)+273)^4-(X703+273)^4)</f>
        <v>0</v>
      </c>
      <c r="AG703">
        <f>V703+AF703+AD703+AE703</f>
        <v>0</v>
      </c>
      <c r="AH703">
        <f>DY703*AV703*(DT703-DS703*(1000-AV703*DV703)/(1000-AV703*DU703))/(100*DM703)</f>
        <v>0</v>
      </c>
      <c r="AI703">
        <f>1000*DY703*AV703*(DU703-DV703)/(100*DM703*(1000-AV703*DU703))</f>
        <v>0</v>
      </c>
      <c r="AJ703">
        <f>(AK703 - AL703 - DZ703*1E3/(8.314*(EB703+273.15)) * AN703/DY703 * AM703) * DY703/(100*DM703) * (1000 - DV703)/1000</f>
        <v>0</v>
      </c>
      <c r="AK703">
        <v>292.348351283117</v>
      </c>
      <c r="AL703">
        <v>293.386466666667</v>
      </c>
      <c r="AM703">
        <v>-3.23998571428573</v>
      </c>
      <c r="AN703">
        <v>63.94</v>
      </c>
      <c r="AO703">
        <f>(AQ703 - AP703 + DZ703*1E3/(8.314*(EB703+273.15)) * AS703/DY703 * AR703) * DY703/(100*DM703) * 1000/(1000 - AQ703)</f>
        <v>0</v>
      </c>
      <c r="AP703">
        <v>21.3043452040832</v>
      </c>
      <c r="AQ703">
        <v>24.1773888111888</v>
      </c>
      <c r="AR703">
        <v>-2.47964733796771e-06</v>
      </c>
      <c r="AS703">
        <v>94.9993966536346</v>
      </c>
      <c r="AT703">
        <v>0</v>
      </c>
      <c r="AU703">
        <v>0</v>
      </c>
      <c r="AV703">
        <f>IF(AT703*$H$13&gt;=AX703,1.0,(AX703/(AX703-AT703*$H$13)))</f>
        <v>0</v>
      </c>
      <c r="AW703">
        <f>(AV703-1)*100</f>
        <v>0</v>
      </c>
      <c r="AX703">
        <f>MAX(0,($B$13+$C$13*EG703)/(1+$D$13*EG703)*DZ703/(EB703+273)*$E$13)</f>
        <v>0</v>
      </c>
      <c r="AY703" t="s">
        <v>439</v>
      </c>
      <c r="AZ703" t="s">
        <v>439</v>
      </c>
      <c r="BA703">
        <v>0</v>
      </c>
      <c r="BB703">
        <v>0</v>
      </c>
      <c r="BC703">
        <f>1-BA703/BB703</f>
        <v>0</v>
      </c>
      <c r="BD703">
        <v>0</v>
      </c>
      <c r="BE703" t="s">
        <v>439</v>
      </c>
      <c r="BF703" t="s">
        <v>439</v>
      </c>
      <c r="BG703">
        <v>0</v>
      </c>
      <c r="BH703">
        <v>0</v>
      </c>
      <c r="BI703">
        <f>1-BG703/BH703</f>
        <v>0</v>
      </c>
      <c r="BJ703">
        <v>0.5</v>
      </c>
      <c r="BK703">
        <f>DJ703</f>
        <v>0</v>
      </c>
      <c r="BL703">
        <f>M703</f>
        <v>0</v>
      </c>
      <c r="BM703">
        <f>BI703*BJ703*BK703</f>
        <v>0</v>
      </c>
      <c r="BN703">
        <f>(BL703-BD703)/BK703</f>
        <v>0</v>
      </c>
      <c r="BO703">
        <f>(BB703-BH703)/BH703</f>
        <v>0</v>
      </c>
      <c r="BP703">
        <f>BA703/(BC703+BA703/BH703)</f>
        <v>0</v>
      </c>
      <c r="BQ703" t="s">
        <v>439</v>
      </c>
      <c r="BR703">
        <v>0</v>
      </c>
      <c r="BS703">
        <f>IF(BR703&lt;&gt;0, BR703, BP703)</f>
        <v>0</v>
      </c>
      <c r="BT703">
        <f>1-BS703/BH703</f>
        <v>0</v>
      </c>
      <c r="BU703">
        <f>(BH703-BG703)/(BH703-BS703)</f>
        <v>0</v>
      </c>
      <c r="BV703">
        <f>(BB703-BH703)/(BB703-BS703)</f>
        <v>0</v>
      </c>
      <c r="BW703">
        <f>(BH703-BG703)/(BH703-BA703)</f>
        <v>0</v>
      </c>
      <c r="BX703">
        <f>(BB703-BH703)/(BB703-BA703)</f>
        <v>0</v>
      </c>
      <c r="BY703">
        <f>(BU703*BS703/BG703)</f>
        <v>0</v>
      </c>
      <c r="BZ703">
        <f>(1-BY703)</f>
        <v>0</v>
      </c>
      <c r="DI703">
        <f>$B$11*EH703+$C$11*EI703+$F$11*ET703*(1-EW703)</f>
        <v>0</v>
      </c>
      <c r="DJ703">
        <f>DI703*DK703</f>
        <v>0</v>
      </c>
      <c r="DK703">
        <f>($B$11*$D$9+$C$11*$D$9+$F$11*((FG703+EY703)/MAX(FG703+EY703+FH703, 0.1)*$I$9+FH703/MAX(FG703+EY703+FH703, 0.1)*$J$9))/($B$11+$C$11+$F$11)</f>
        <v>0</v>
      </c>
      <c r="DL703">
        <f>($B$11*$K$9+$C$11*$K$9+$F$11*((FG703+EY703)/MAX(FG703+EY703+FH703, 0.1)*$P$9+FH703/MAX(FG703+EY703+FH703, 0.1)*$Q$9))/($B$11+$C$11+$F$11)</f>
        <v>0</v>
      </c>
      <c r="DM703">
        <v>3.7</v>
      </c>
      <c r="DN703">
        <v>0.5</v>
      </c>
      <c r="DO703" t="s">
        <v>440</v>
      </c>
      <c r="DP703">
        <v>2</v>
      </c>
      <c r="DQ703" t="b">
        <v>1</v>
      </c>
      <c r="DR703">
        <v>1758491552.84615</v>
      </c>
      <c r="DS703">
        <v>309.299307692308</v>
      </c>
      <c r="DT703">
        <v>302.013769230769</v>
      </c>
      <c r="DU703">
        <v>24.1809692307692</v>
      </c>
      <c r="DV703">
        <v>21.3073769230769</v>
      </c>
      <c r="DW703">
        <v>303.945923076923</v>
      </c>
      <c r="DX703">
        <v>23.8359846153846</v>
      </c>
      <c r="DY703">
        <v>500.015230769231</v>
      </c>
      <c r="DZ703">
        <v>89.8288769230769</v>
      </c>
      <c r="EA703">
        <v>0.0341720615384615</v>
      </c>
      <c r="EB703">
        <v>30.4043076923077</v>
      </c>
      <c r="EC703">
        <v>30.0020076923077</v>
      </c>
      <c r="ED703">
        <v>999.9</v>
      </c>
      <c r="EE703">
        <v>0</v>
      </c>
      <c r="EF703">
        <v>0</v>
      </c>
      <c r="EG703">
        <v>10008.0346153846</v>
      </c>
      <c r="EH703">
        <v>0</v>
      </c>
      <c r="EI703">
        <v>11.7961</v>
      </c>
      <c r="EJ703">
        <v>7.28541384615384</v>
      </c>
      <c r="EK703">
        <v>316.963846153846</v>
      </c>
      <c r="EL703">
        <v>308.589153846154</v>
      </c>
      <c r="EM703">
        <v>2.87360384615385</v>
      </c>
      <c r="EN703">
        <v>302.013769230769</v>
      </c>
      <c r="EO703">
        <v>21.3073769230769</v>
      </c>
      <c r="EP703">
        <v>2.17215</v>
      </c>
      <c r="EQ703">
        <v>1.91401692307692</v>
      </c>
      <c r="ER703">
        <v>18.7583769230769</v>
      </c>
      <c r="ES703">
        <v>16.7504230769231</v>
      </c>
      <c r="ET703">
        <v>2000.00846153846</v>
      </c>
      <c r="EU703">
        <v>0.979996461538461</v>
      </c>
      <c r="EV703">
        <v>0.0200036692307692</v>
      </c>
      <c r="EW703">
        <v>0</v>
      </c>
      <c r="EX703">
        <v>522.072153846154</v>
      </c>
      <c r="EY703">
        <v>5.00016</v>
      </c>
      <c r="EZ703">
        <v>11038.4153846154</v>
      </c>
      <c r="FA703">
        <v>18234.2538461538</v>
      </c>
      <c r="FB703">
        <v>48.8216923076923</v>
      </c>
      <c r="FC703">
        <v>49.0047692307692</v>
      </c>
      <c r="FD703">
        <v>49.187</v>
      </c>
      <c r="FE703">
        <v>48.75</v>
      </c>
      <c r="FF703">
        <v>50.625</v>
      </c>
      <c r="FG703">
        <v>1955.09846153846</v>
      </c>
      <c r="FH703">
        <v>39.91</v>
      </c>
      <c r="FI703">
        <v>0</v>
      </c>
      <c r="FJ703">
        <v>1758491562.8</v>
      </c>
      <c r="FK703">
        <v>0</v>
      </c>
      <c r="FL703">
        <v>522.17768</v>
      </c>
      <c r="FM703">
        <v>4.57430769800088</v>
      </c>
      <c r="FN703">
        <v>81.4692309351386</v>
      </c>
      <c r="FO703">
        <v>11039.868</v>
      </c>
      <c r="FP703">
        <v>15</v>
      </c>
      <c r="FQ703">
        <v>0</v>
      </c>
      <c r="FR703" t="s">
        <v>441</v>
      </c>
      <c r="FS703">
        <v>1747249705.1</v>
      </c>
      <c r="FT703">
        <v>1747249711.1</v>
      </c>
      <c r="FU703">
        <v>0</v>
      </c>
      <c r="FV703">
        <v>0.871</v>
      </c>
      <c r="FW703">
        <v>0.066</v>
      </c>
      <c r="FX703">
        <v>5.486</v>
      </c>
      <c r="FY703">
        <v>0.145</v>
      </c>
      <c r="FZ703">
        <v>420</v>
      </c>
      <c r="GA703">
        <v>16</v>
      </c>
      <c r="GB703">
        <v>0.27</v>
      </c>
      <c r="GC703">
        <v>0.16</v>
      </c>
      <c r="GD703">
        <v>7.2123485</v>
      </c>
      <c r="GE703">
        <v>3.61127233082707</v>
      </c>
      <c r="GF703">
        <v>0.526769815491311</v>
      </c>
      <c r="GG703">
        <v>0</v>
      </c>
      <c r="GH703">
        <v>521.934117647059</v>
      </c>
      <c r="GI703">
        <v>3.80580595572615</v>
      </c>
      <c r="GJ703">
        <v>0.433144912899756</v>
      </c>
      <c r="GK703">
        <v>-1</v>
      </c>
      <c r="GL703">
        <v>2.875124</v>
      </c>
      <c r="GM703">
        <v>-0.0487245112781906</v>
      </c>
      <c r="GN703">
        <v>0.0074568099077286</v>
      </c>
      <c r="GO703">
        <v>1</v>
      </c>
      <c r="GP703">
        <v>1</v>
      </c>
      <c r="GQ703">
        <v>2</v>
      </c>
      <c r="GR703" t="s">
        <v>448</v>
      </c>
      <c r="GS703">
        <v>3.12559</v>
      </c>
      <c r="GT703">
        <v>2.65986</v>
      </c>
      <c r="GU703">
        <v>0.0642261</v>
      </c>
      <c r="GV703">
        <v>0.0636179</v>
      </c>
      <c r="GW703">
        <v>0.101615</v>
      </c>
      <c r="GX703">
        <v>0.0934035</v>
      </c>
      <c r="GY703">
        <v>24184.7</v>
      </c>
      <c r="GZ703">
        <v>22874.3</v>
      </c>
      <c r="HA703">
        <v>23110.5</v>
      </c>
      <c r="HB703">
        <v>23784</v>
      </c>
      <c r="HC703">
        <v>35380</v>
      </c>
      <c r="HD703">
        <v>35687.8</v>
      </c>
      <c r="HE703">
        <v>41663.9</v>
      </c>
      <c r="HF703">
        <v>42411.2</v>
      </c>
      <c r="HG703">
        <v>1.9107</v>
      </c>
      <c r="HH703">
        <v>1.80427</v>
      </c>
      <c r="HI703">
        <v>0.135824</v>
      </c>
      <c r="HJ703">
        <v>0</v>
      </c>
      <c r="HK703">
        <v>27.8075</v>
      </c>
      <c r="HL703">
        <v>999.9</v>
      </c>
      <c r="HM703">
        <v>53.247</v>
      </c>
      <c r="HN703">
        <v>30.534</v>
      </c>
      <c r="HO703">
        <v>26.0384</v>
      </c>
      <c r="HP703">
        <v>54.4916</v>
      </c>
      <c r="HQ703">
        <v>42.7163</v>
      </c>
      <c r="HR703">
        <v>1</v>
      </c>
      <c r="HS703">
        <v>0.00676067</v>
      </c>
      <c r="HT703">
        <v>-0.0905664</v>
      </c>
      <c r="HU703">
        <v>20.2181</v>
      </c>
      <c r="HV703">
        <v>5.23376</v>
      </c>
      <c r="HW703">
        <v>11.992</v>
      </c>
      <c r="HX703">
        <v>4.95565</v>
      </c>
      <c r="HY703">
        <v>3.30395</v>
      </c>
      <c r="HZ703">
        <v>999.9</v>
      </c>
      <c r="IA703">
        <v>9999</v>
      </c>
      <c r="IB703">
        <v>9999</v>
      </c>
      <c r="IC703">
        <v>9999</v>
      </c>
      <c r="ID703">
        <v>1.86857</v>
      </c>
      <c r="IE703">
        <v>1.86423</v>
      </c>
      <c r="IF703">
        <v>1.8718</v>
      </c>
      <c r="IG703">
        <v>1.86276</v>
      </c>
      <c r="IH703">
        <v>1.86218</v>
      </c>
      <c r="II703">
        <v>1.86859</v>
      </c>
      <c r="IJ703">
        <v>1.85871</v>
      </c>
      <c r="IK703">
        <v>1.86508</v>
      </c>
      <c r="IL703">
        <v>5</v>
      </c>
      <c r="IM703">
        <v>0</v>
      </c>
      <c r="IN703">
        <v>0</v>
      </c>
      <c r="IO703">
        <v>0</v>
      </c>
      <c r="IP703" t="s">
        <v>443</v>
      </c>
      <c r="IQ703" t="s">
        <v>444</v>
      </c>
      <c r="IR703" t="s">
        <v>445</v>
      </c>
      <c r="IS703" t="s">
        <v>445</v>
      </c>
      <c r="IT703" t="s">
        <v>445</v>
      </c>
      <c r="IU703" t="s">
        <v>445</v>
      </c>
      <c r="IV703">
        <v>0</v>
      </c>
      <c r="IW703">
        <v>100</v>
      </c>
      <c r="IX703">
        <v>100</v>
      </c>
      <c r="IY703">
        <v>5.268</v>
      </c>
      <c r="IZ703">
        <v>0.345</v>
      </c>
      <c r="JA703">
        <v>4.24591870636989</v>
      </c>
      <c r="JB703">
        <v>0.00406324532283829</v>
      </c>
      <c r="JC703">
        <v>-1.45373754250553e-06</v>
      </c>
      <c r="JD703">
        <v>2.45784242640463e-10</v>
      </c>
      <c r="JE703">
        <v>0.0444475935836347</v>
      </c>
      <c r="JF703">
        <v>0.00491888386651684</v>
      </c>
      <c r="JG703">
        <v>0.000226889049496401</v>
      </c>
      <c r="JH703">
        <v>4.01595507822366e-06</v>
      </c>
      <c r="JI703">
        <v>-0</v>
      </c>
      <c r="JJ703">
        <v>2035</v>
      </c>
      <c r="JK703">
        <v>2</v>
      </c>
      <c r="JL703">
        <v>30</v>
      </c>
      <c r="JM703">
        <v>187364.3</v>
      </c>
      <c r="JN703">
        <v>187364.2</v>
      </c>
      <c r="JO703">
        <v>0.629883</v>
      </c>
      <c r="JP703">
        <v>2.41455</v>
      </c>
      <c r="JQ703">
        <v>1.49902</v>
      </c>
      <c r="JR703">
        <v>2.32666</v>
      </c>
      <c r="JS703">
        <v>1.54419</v>
      </c>
      <c r="JT703">
        <v>2.27295</v>
      </c>
      <c r="JU703">
        <v>35.9645</v>
      </c>
      <c r="JV703">
        <v>24.1225</v>
      </c>
      <c r="JW703">
        <v>18</v>
      </c>
      <c r="JX703">
        <v>546.739</v>
      </c>
      <c r="JY703">
        <v>422.541</v>
      </c>
      <c r="JZ703">
        <v>27.4655</v>
      </c>
      <c r="KA703">
        <v>27.6651</v>
      </c>
      <c r="KB703">
        <v>29.9999</v>
      </c>
      <c r="KC703">
        <v>27.5779</v>
      </c>
      <c r="KD703">
        <v>27.6042</v>
      </c>
      <c r="KE703">
        <v>12.6444</v>
      </c>
      <c r="KF703">
        <v>31.5002</v>
      </c>
      <c r="KG703">
        <v>62.4817</v>
      </c>
      <c r="KH703">
        <v>27.4671</v>
      </c>
      <c r="KI703">
        <v>250.696</v>
      </c>
      <c r="KJ703">
        <v>21.3727</v>
      </c>
      <c r="KK703">
        <v>93.38</v>
      </c>
      <c r="KL703">
        <v>98.8442</v>
      </c>
    </row>
    <row r="704" spans="1:298">
      <c r="A704">
        <v>688</v>
      </c>
      <c r="B704">
        <v>1758491566</v>
      </c>
      <c r="C704">
        <v>22237.9000000954</v>
      </c>
      <c r="D704" t="s">
        <v>1826</v>
      </c>
      <c r="E704" t="s">
        <v>1827</v>
      </c>
      <c r="F704">
        <v>5</v>
      </c>
      <c r="G704" t="s">
        <v>436</v>
      </c>
      <c r="H704" t="s">
        <v>1805</v>
      </c>
      <c r="I704" t="s">
        <v>438</v>
      </c>
      <c r="J704">
        <v>1758491557.84615</v>
      </c>
      <c r="K704">
        <f>(L704)/1000</f>
        <v>0</v>
      </c>
      <c r="L704">
        <f>IF(DQ704, AO704, AI704)</f>
        <v>0</v>
      </c>
      <c r="M704">
        <f>IF(DQ704, AJ704, AH704)</f>
        <v>0</v>
      </c>
      <c r="N704">
        <f>DS704 - IF(AV704&gt;1, M704*DM704*100.0/(AX704), 0)</f>
        <v>0</v>
      </c>
      <c r="O704">
        <f>((U704-K704/2)*N704-M704)/(U704+K704/2)</f>
        <v>0</v>
      </c>
      <c r="P704">
        <f>O704*(DZ704+EA704)/1000.0</f>
        <v>0</v>
      </c>
      <c r="Q704">
        <f>(DS704 - IF(AV704&gt;1, M704*DM704*100.0/(AX704), 0))*(DZ704+EA704)/1000.0</f>
        <v>0</v>
      </c>
      <c r="R704">
        <f>2.0/((1/T704-1/S704)+SIGN(T704)*SQRT((1/T704-1/S704)*(1/T704-1/S704) + 4*DN704/((DN704+1)*(DN704+1))*(2*1/T704*1/S704-1/S704*1/S704)))</f>
        <v>0</v>
      </c>
      <c r="S704">
        <f>IF(LEFT(DO704,1)&lt;&gt;"0",IF(LEFT(DO704,1)="1",3.0,DP704),$D$5+$E$5*(EG704*DZ704/($K$5*1000))+$F$5*(EG704*DZ704/($K$5*1000))*MAX(MIN(DM704,$J$5),$I$5)*MAX(MIN(DM704,$J$5),$I$5)+$G$5*MAX(MIN(DM704,$J$5),$I$5)*(EG704*DZ704/($K$5*1000))+$H$5*(EG704*DZ704/($K$5*1000))*(EG704*DZ704/($K$5*1000)))</f>
        <v>0</v>
      </c>
      <c r="T704">
        <f>K704*(1000-(1000*0.61365*exp(17.502*X704/(240.97+X704))/(DZ704+EA704)+DU704)/2)/(1000*0.61365*exp(17.502*X704/(240.97+X704))/(DZ704+EA704)-DU704)</f>
        <v>0</v>
      </c>
      <c r="U704">
        <f>1/((DN704+1)/(R704/1.6)+1/(S704/1.37)) + DN704/((DN704+1)/(R704/1.6) + DN704/(S704/1.37))</f>
        <v>0</v>
      </c>
      <c r="V704">
        <f>(DI704*DL704)</f>
        <v>0</v>
      </c>
      <c r="W704">
        <f>(EB704+(V704+2*0.95*5.67E-8*(((EB704+$B$7)+273)^4-(EB704+273)^4)-44100*K704)/(1.84*29.3*S704+8*0.95*5.67E-8*(EB704+273)^3))</f>
        <v>0</v>
      </c>
      <c r="X704">
        <f>($C$7*EC704+$D$7*ED704+$E$7*W704)</f>
        <v>0</v>
      </c>
      <c r="Y704">
        <f>0.61365*exp(17.502*X704/(240.97+X704))</f>
        <v>0</v>
      </c>
      <c r="Z704">
        <f>(AA704/AB704*100)</f>
        <v>0</v>
      </c>
      <c r="AA704">
        <f>DU704*(DZ704+EA704)/1000</f>
        <v>0</v>
      </c>
      <c r="AB704">
        <f>0.61365*exp(17.502*EB704/(240.97+EB704))</f>
        <v>0</v>
      </c>
      <c r="AC704">
        <f>(Y704-DU704*(DZ704+EA704)/1000)</f>
        <v>0</v>
      </c>
      <c r="AD704">
        <f>(-K704*44100)</f>
        <v>0</v>
      </c>
      <c r="AE704">
        <f>2*29.3*S704*0.92*(EB704-X704)</f>
        <v>0</v>
      </c>
      <c r="AF704">
        <f>2*0.95*5.67E-8*(((EB704+$B$7)+273)^4-(X704+273)^4)</f>
        <v>0</v>
      </c>
      <c r="AG704">
        <f>V704+AF704+AD704+AE704</f>
        <v>0</v>
      </c>
      <c r="AH704">
        <f>DY704*AV704*(DT704-DS704*(1000-AV704*DV704)/(1000-AV704*DU704))/(100*DM704)</f>
        <v>0</v>
      </c>
      <c r="AI704">
        <f>1000*DY704*AV704*(DU704-DV704)/(100*DM704*(1000-AV704*DU704))</f>
        <v>0</v>
      </c>
      <c r="AJ704">
        <f>(AK704 - AL704 - DZ704*1E3/(8.314*(EB704+273.15)) * AN704/DY704 * AM704) * DY704/(100*DM704) * (1000 - DV704)/1000</f>
        <v>0</v>
      </c>
      <c r="AK704">
        <v>274.677388838095</v>
      </c>
      <c r="AL704">
        <v>276.624115151515</v>
      </c>
      <c r="AM704">
        <v>-3.35606277056279</v>
      </c>
      <c r="AN704">
        <v>63.94</v>
      </c>
      <c r="AO704">
        <f>(AQ704 - AP704 + DZ704*1E3/(8.314*(EB704+273.15)) * AS704/DY704 * AR704) * DY704/(100*DM704) * 1000/(1000 - AQ704)</f>
        <v>0</v>
      </c>
      <c r="AP704">
        <v>21.3568676549471</v>
      </c>
      <c r="AQ704">
        <v>24.2025433566434</v>
      </c>
      <c r="AR704">
        <v>1.96384391328891e-05</v>
      </c>
      <c r="AS704">
        <v>94.9993966536346</v>
      </c>
      <c r="AT704">
        <v>0</v>
      </c>
      <c r="AU704">
        <v>0</v>
      </c>
      <c r="AV704">
        <f>IF(AT704*$H$13&gt;=AX704,1.0,(AX704/(AX704-AT704*$H$13)))</f>
        <v>0</v>
      </c>
      <c r="AW704">
        <f>(AV704-1)*100</f>
        <v>0</v>
      </c>
      <c r="AX704">
        <f>MAX(0,($B$13+$C$13*EG704)/(1+$D$13*EG704)*DZ704/(EB704+273)*$E$13)</f>
        <v>0</v>
      </c>
      <c r="AY704" t="s">
        <v>439</v>
      </c>
      <c r="AZ704" t="s">
        <v>439</v>
      </c>
      <c r="BA704">
        <v>0</v>
      </c>
      <c r="BB704">
        <v>0</v>
      </c>
      <c r="BC704">
        <f>1-BA704/BB704</f>
        <v>0</v>
      </c>
      <c r="BD704">
        <v>0</v>
      </c>
      <c r="BE704" t="s">
        <v>439</v>
      </c>
      <c r="BF704" t="s">
        <v>439</v>
      </c>
      <c r="BG704">
        <v>0</v>
      </c>
      <c r="BH704">
        <v>0</v>
      </c>
      <c r="BI704">
        <f>1-BG704/BH704</f>
        <v>0</v>
      </c>
      <c r="BJ704">
        <v>0.5</v>
      </c>
      <c r="BK704">
        <f>DJ704</f>
        <v>0</v>
      </c>
      <c r="BL704">
        <f>M704</f>
        <v>0</v>
      </c>
      <c r="BM704">
        <f>BI704*BJ704*BK704</f>
        <v>0</v>
      </c>
      <c r="BN704">
        <f>(BL704-BD704)/BK704</f>
        <v>0</v>
      </c>
      <c r="BO704">
        <f>(BB704-BH704)/BH704</f>
        <v>0</v>
      </c>
      <c r="BP704">
        <f>BA704/(BC704+BA704/BH704)</f>
        <v>0</v>
      </c>
      <c r="BQ704" t="s">
        <v>439</v>
      </c>
      <c r="BR704">
        <v>0</v>
      </c>
      <c r="BS704">
        <f>IF(BR704&lt;&gt;0, BR704, BP704)</f>
        <v>0</v>
      </c>
      <c r="BT704">
        <f>1-BS704/BH704</f>
        <v>0</v>
      </c>
      <c r="BU704">
        <f>(BH704-BG704)/(BH704-BS704)</f>
        <v>0</v>
      </c>
      <c r="BV704">
        <f>(BB704-BH704)/(BB704-BS704)</f>
        <v>0</v>
      </c>
      <c r="BW704">
        <f>(BH704-BG704)/(BH704-BA704)</f>
        <v>0</v>
      </c>
      <c r="BX704">
        <f>(BB704-BH704)/(BB704-BA704)</f>
        <v>0</v>
      </c>
      <c r="BY704">
        <f>(BU704*BS704/BG704)</f>
        <v>0</v>
      </c>
      <c r="BZ704">
        <f>(1-BY704)</f>
        <v>0</v>
      </c>
      <c r="DI704">
        <f>$B$11*EH704+$C$11*EI704+$F$11*ET704*(1-EW704)</f>
        <v>0</v>
      </c>
      <c r="DJ704">
        <f>DI704*DK704</f>
        <v>0</v>
      </c>
      <c r="DK704">
        <f>($B$11*$D$9+$C$11*$D$9+$F$11*((FG704+EY704)/MAX(FG704+EY704+FH704, 0.1)*$I$9+FH704/MAX(FG704+EY704+FH704, 0.1)*$J$9))/($B$11+$C$11+$F$11)</f>
        <v>0</v>
      </c>
      <c r="DL704">
        <f>($B$11*$K$9+$C$11*$K$9+$F$11*((FG704+EY704)/MAX(FG704+EY704+FH704, 0.1)*$P$9+FH704/MAX(FG704+EY704+FH704, 0.1)*$Q$9))/($B$11+$C$11+$F$11)</f>
        <v>0</v>
      </c>
      <c r="DM704">
        <v>3.7</v>
      </c>
      <c r="DN704">
        <v>0.5</v>
      </c>
      <c r="DO704" t="s">
        <v>440</v>
      </c>
      <c r="DP704">
        <v>2</v>
      </c>
      <c r="DQ704" t="b">
        <v>1</v>
      </c>
      <c r="DR704">
        <v>1758491557.84615</v>
      </c>
      <c r="DS704">
        <v>293.126384615385</v>
      </c>
      <c r="DT704">
        <v>285.124769230769</v>
      </c>
      <c r="DU704">
        <v>24.1833461538462</v>
      </c>
      <c r="DV704">
        <v>21.3265846153846</v>
      </c>
      <c r="DW704">
        <v>287.825692307692</v>
      </c>
      <c r="DX704">
        <v>23.8383076923077</v>
      </c>
      <c r="DY704">
        <v>499.998307692308</v>
      </c>
      <c r="DZ704">
        <v>89.8289384615385</v>
      </c>
      <c r="EA704">
        <v>0.0342112307692308</v>
      </c>
      <c r="EB704">
        <v>30.4048153846154</v>
      </c>
      <c r="EC704">
        <v>30.0026615384615</v>
      </c>
      <c r="ED704">
        <v>999.9</v>
      </c>
      <c r="EE704">
        <v>0</v>
      </c>
      <c r="EF704">
        <v>0</v>
      </c>
      <c r="EG704">
        <v>10002.3130769231</v>
      </c>
      <c r="EH704">
        <v>0</v>
      </c>
      <c r="EI704">
        <v>11.7961</v>
      </c>
      <c r="EJ704">
        <v>8.00143307692308</v>
      </c>
      <c r="EK704">
        <v>300.390692307692</v>
      </c>
      <c r="EL704">
        <v>291.337769230769</v>
      </c>
      <c r="EM704">
        <v>2.85676</v>
      </c>
      <c r="EN704">
        <v>285.124769230769</v>
      </c>
      <c r="EO704">
        <v>21.3265846153846</v>
      </c>
      <c r="EP704">
        <v>2.17236538461538</v>
      </c>
      <c r="EQ704">
        <v>1.91574538461538</v>
      </c>
      <c r="ER704">
        <v>18.7599615384615</v>
      </c>
      <c r="ES704">
        <v>16.7646230769231</v>
      </c>
      <c r="ET704">
        <v>1999.98230769231</v>
      </c>
      <c r="EU704">
        <v>0.979996230769231</v>
      </c>
      <c r="EV704">
        <v>0.0200038846153846</v>
      </c>
      <c r="EW704">
        <v>0</v>
      </c>
      <c r="EX704">
        <v>522.554846153846</v>
      </c>
      <c r="EY704">
        <v>5.00016</v>
      </c>
      <c r="EZ704">
        <v>11046.2307692308</v>
      </c>
      <c r="FA704">
        <v>18234.0076923077</v>
      </c>
      <c r="FB704">
        <v>48.812</v>
      </c>
      <c r="FC704">
        <v>49.0238461538462</v>
      </c>
      <c r="FD704">
        <v>49.187</v>
      </c>
      <c r="FE704">
        <v>48.75</v>
      </c>
      <c r="FF704">
        <v>50.625</v>
      </c>
      <c r="FG704">
        <v>1955.07230769231</v>
      </c>
      <c r="FH704">
        <v>39.91</v>
      </c>
      <c r="FI704">
        <v>0</v>
      </c>
      <c r="FJ704">
        <v>1758491567.6</v>
      </c>
      <c r="FK704">
        <v>0</v>
      </c>
      <c r="FL704">
        <v>522.62956</v>
      </c>
      <c r="FM704">
        <v>5.88184616607784</v>
      </c>
      <c r="FN704">
        <v>118.861538662241</v>
      </c>
      <c r="FO704">
        <v>11048.076</v>
      </c>
      <c r="FP704">
        <v>15</v>
      </c>
      <c r="FQ704">
        <v>0</v>
      </c>
      <c r="FR704" t="s">
        <v>441</v>
      </c>
      <c r="FS704">
        <v>1747249705.1</v>
      </c>
      <c r="FT704">
        <v>1747249711.1</v>
      </c>
      <c r="FU704">
        <v>0</v>
      </c>
      <c r="FV704">
        <v>0.871</v>
      </c>
      <c r="FW704">
        <v>0.066</v>
      </c>
      <c r="FX704">
        <v>5.486</v>
      </c>
      <c r="FY704">
        <v>0.145</v>
      </c>
      <c r="FZ704">
        <v>420</v>
      </c>
      <c r="GA704">
        <v>16</v>
      </c>
      <c r="GB704">
        <v>0.27</v>
      </c>
      <c r="GC704">
        <v>0.16</v>
      </c>
      <c r="GD704">
        <v>7.61668809523809</v>
      </c>
      <c r="GE704">
        <v>7.25144337662338</v>
      </c>
      <c r="GF704">
        <v>0.817391983232962</v>
      </c>
      <c r="GG704">
        <v>0</v>
      </c>
      <c r="GH704">
        <v>522.318352941176</v>
      </c>
      <c r="GI704">
        <v>4.86554621291168</v>
      </c>
      <c r="GJ704">
        <v>0.518262531834119</v>
      </c>
      <c r="GK704">
        <v>-1</v>
      </c>
      <c r="GL704">
        <v>2.86278428571429</v>
      </c>
      <c r="GM704">
        <v>-0.183132467532462</v>
      </c>
      <c r="GN704">
        <v>0.0219872793465045</v>
      </c>
      <c r="GO704">
        <v>0</v>
      </c>
      <c r="GP704">
        <v>0</v>
      </c>
      <c r="GQ704">
        <v>2</v>
      </c>
      <c r="GR704" t="s">
        <v>467</v>
      </c>
      <c r="GS704">
        <v>3.12564</v>
      </c>
      <c r="GT704">
        <v>2.65987</v>
      </c>
      <c r="GU704">
        <v>0.0610494</v>
      </c>
      <c r="GV704">
        <v>0.0603764</v>
      </c>
      <c r="GW704">
        <v>0.101695</v>
      </c>
      <c r="GX704">
        <v>0.0934745</v>
      </c>
      <c r="GY704">
        <v>24266.9</v>
      </c>
      <c r="GZ704">
        <v>22953.4</v>
      </c>
      <c r="HA704">
        <v>23110.5</v>
      </c>
      <c r="HB704">
        <v>23783.9</v>
      </c>
      <c r="HC704">
        <v>35376.3</v>
      </c>
      <c r="HD704">
        <v>35684.7</v>
      </c>
      <c r="HE704">
        <v>41663.6</v>
      </c>
      <c r="HF704">
        <v>42411.1</v>
      </c>
      <c r="HG704">
        <v>1.91083</v>
      </c>
      <c r="HH704">
        <v>1.80395</v>
      </c>
      <c r="HI704">
        <v>0.13423</v>
      </c>
      <c r="HJ704">
        <v>0</v>
      </c>
      <c r="HK704">
        <v>27.8075</v>
      </c>
      <c r="HL704">
        <v>999.9</v>
      </c>
      <c r="HM704">
        <v>53.247</v>
      </c>
      <c r="HN704">
        <v>30.534</v>
      </c>
      <c r="HO704">
        <v>26.0406</v>
      </c>
      <c r="HP704">
        <v>54.2616</v>
      </c>
      <c r="HQ704">
        <v>42.7043</v>
      </c>
      <c r="HR704">
        <v>1</v>
      </c>
      <c r="HS704">
        <v>0.00685976</v>
      </c>
      <c r="HT704">
        <v>-0.091122</v>
      </c>
      <c r="HU704">
        <v>20.2178</v>
      </c>
      <c r="HV704">
        <v>5.23361</v>
      </c>
      <c r="HW704">
        <v>11.992</v>
      </c>
      <c r="HX704">
        <v>4.95565</v>
      </c>
      <c r="HY704">
        <v>3.3039</v>
      </c>
      <c r="HZ704">
        <v>999.9</v>
      </c>
      <c r="IA704">
        <v>9999</v>
      </c>
      <c r="IB704">
        <v>9999</v>
      </c>
      <c r="IC704">
        <v>9999</v>
      </c>
      <c r="ID704">
        <v>1.86855</v>
      </c>
      <c r="IE704">
        <v>1.86426</v>
      </c>
      <c r="IF704">
        <v>1.87181</v>
      </c>
      <c r="IG704">
        <v>1.86275</v>
      </c>
      <c r="IH704">
        <v>1.86218</v>
      </c>
      <c r="II704">
        <v>1.86859</v>
      </c>
      <c r="IJ704">
        <v>1.85868</v>
      </c>
      <c r="IK704">
        <v>1.86508</v>
      </c>
      <c r="IL704">
        <v>5</v>
      </c>
      <c r="IM704">
        <v>0</v>
      </c>
      <c r="IN704">
        <v>0</v>
      </c>
      <c r="IO704">
        <v>0</v>
      </c>
      <c r="IP704" t="s">
        <v>443</v>
      </c>
      <c r="IQ704" t="s">
        <v>444</v>
      </c>
      <c r="IR704" t="s">
        <v>445</v>
      </c>
      <c r="IS704" t="s">
        <v>445</v>
      </c>
      <c r="IT704" t="s">
        <v>445</v>
      </c>
      <c r="IU704" t="s">
        <v>445</v>
      </c>
      <c r="IV704">
        <v>0</v>
      </c>
      <c r="IW704">
        <v>100</v>
      </c>
      <c r="IX704">
        <v>100</v>
      </c>
      <c r="IY704">
        <v>5.213</v>
      </c>
      <c r="IZ704">
        <v>0.3456</v>
      </c>
      <c r="JA704">
        <v>4.24591870636989</v>
      </c>
      <c r="JB704">
        <v>0.00406324532283829</v>
      </c>
      <c r="JC704">
        <v>-1.45373754250553e-06</v>
      </c>
      <c r="JD704">
        <v>2.45784242640463e-10</v>
      </c>
      <c r="JE704">
        <v>0.0444475935836347</v>
      </c>
      <c r="JF704">
        <v>0.00491888386651684</v>
      </c>
      <c r="JG704">
        <v>0.000226889049496401</v>
      </c>
      <c r="JH704">
        <v>4.01595507822366e-06</v>
      </c>
      <c r="JI704">
        <v>-0</v>
      </c>
      <c r="JJ704">
        <v>2035</v>
      </c>
      <c r="JK704">
        <v>2</v>
      </c>
      <c r="JL704">
        <v>30</v>
      </c>
      <c r="JM704">
        <v>187364.3</v>
      </c>
      <c r="JN704">
        <v>187364.2</v>
      </c>
      <c r="JO704">
        <v>0.596924</v>
      </c>
      <c r="JP704">
        <v>2.3999</v>
      </c>
      <c r="JQ704">
        <v>1.4978</v>
      </c>
      <c r="JR704">
        <v>2.32666</v>
      </c>
      <c r="JS704">
        <v>1.54419</v>
      </c>
      <c r="JT704">
        <v>2.33521</v>
      </c>
      <c r="JU704">
        <v>35.9645</v>
      </c>
      <c r="JV704">
        <v>24.1313</v>
      </c>
      <c r="JW704">
        <v>18</v>
      </c>
      <c r="JX704">
        <v>546.8</v>
      </c>
      <c r="JY704">
        <v>422.34</v>
      </c>
      <c r="JZ704">
        <v>27.4664</v>
      </c>
      <c r="KA704">
        <v>27.6634</v>
      </c>
      <c r="KB704">
        <v>30</v>
      </c>
      <c r="KC704">
        <v>27.5756</v>
      </c>
      <c r="KD704">
        <v>27.6025</v>
      </c>
      <c r="KE704">
        <v>11.9872</v>
      </c>
      <c r="KF704">
        <v>31.5002</v>
      </c>
      <c r="KG704">
        <v>62.4817</v>
      </c>
      <c r="KH704">
        <v>27.4658</v>
      </c>
      <c r="KI704">
        <v>230.399</v>
      </c>
      <c r="KJ704">
        <v>21.3722</v>
      </c>
      <c r="KK704">
        <v>93.3797</v>
      </c>
      <c r="KL704">
        <v>98.844</v>
      </c>
    </row>
    <row r="705" spans="1:298">
      <c r="A705">
        <v>689</v>
      </c>
      <c r="B705">
        <v>1758491571</v>
      </c>
      <c r="C705">
        <v>22242.9000000954</v>
      </c>
      <c r="D705" t="s">
        <v>1828</v>
      </c>
      <c r="E705" t="s">
        <v>1829</v>
      </c>
      <c r="F705">
        <v>5</v>
      </c>
      <c r="G705" t="s">
        <v>436</v>
      </c>
      <c r="H705" t="s">
        <v>1805</v>
      </c>
      <c r="I705" t="s">
        <v>438</v>
      </c>
      <c r="J705">
        <v>1758491562.84615</v>
      </c>
      <c r="K705">
        <f>(L705)/1000</f>
        <v>0</v>
      </c>
      <c r="L705">
        <f>IF(DQ705, AO705, AI705)</f>
        <v>0</v>
      </c>
      <c r="M705">
        <f>IF(DQ705, AJ705, AH705)</f>
        <v>0</v>
      </c>
      <c r="N705">
        <f>DS705 - IF(AV705&gt;1, M705*DM705*100.0/(AX705), 0)</f>
        <v>0</v>
      </c>
      <c r="O705">
        <f>((U705-K705/2)*N705-M705)/(U705+K705/2)</f>
        <v>0</v>
      </c>
      <c r="P705">
        <f>O705*(DZ705+EA705)/1000.0</f>
        <v>0</v>
      </c>
      <c r="Q705">
        <f>(DS705 - IF(AV705&gt;1, M705*DM705*100.0/(AX705), 0))*(DZ705+EA705)/1000.0</f>
        <v>0</v>
      </c>
      <c r="R705">
        <f>2.0/((1/T705-1/S705)+SIGN(T705)*SQRT((1/T705-1/S705)*(1/T705-1/S705) + 4*DN705/((DN705+1)*(DN705+1))*(2*1/T705*1/S705-1/S705*1/S705)))</f>
        <v>0</v>
      </c>
      <c r="S705">
        <f>IF(LEFT(DO705,1)&lt;&gt;"0",IF(LEFT(DO705,1)="1",3.0,DP705),$D$5+$E$5*(EG705*DZ705/($K$5*1000))+$F$5*(EG705*DZ705/($K$5*1000))*MAX(MIN(DM705,$J$5),$I$5)*MAX(MIN(DM705,$J$5),$I$5)+$G$5*MAX(MIN(DM705,$J$5),$I$5)*(EG705*DZ705/($K$5*1000))+$H$5*(EG705*DZ705/($K$5*1000))*(EG705*DZ705/($K$5*1000)))</f>
        <v>0</v>
      </c>
      <c r="T705">
        <f>K705*(1000-(1000*0.61365*exp(17.502*X705/(240.97+X705))/(DZ705+EA705)+DU705)/2)/(1000*0.61365*exp(17.502*X705/(240.97+X705))/(DZ705+EA705)-DU705)</f>
        <v>0</v>
      </c>
      <c r="U705">
        <f>1/((DN705+1)/(R705/1.6)+1/(S705/1.37)) + DN705/((DN705+1)/(R705/1.6) + DN705/(S705/1.37))</f>
        <v>0</v>
      </c>
      <c r="V705">
        <f>(DI705*DL705)</f>
        <v>0</v>
      </c>
      <c r="W705">
        <f>(EB705+(V705+2*0.95*5.67E-8*(((EB705+$B$7)+273)^4-(EB705+273)^4)-44100*K705)/(1.84*29.3*S705+8*0.95*5.67E-8*(EB705+273)^3))</f>
        <v>0</v>
      </c>
      <c r="X705">
        <f>($C$7*EC705+$D$7*ED705+$E$7*W705)</f>
        <v>0</v>
      </c>
      <c r="Y705">
        <f>0.61365*exp(17.502*X705/(240.97+X705))</f>
        <v>0</v>
      </c>
      <c r="Z705">
        <f>(AA705/AB705*100)</f>
        <v>0</v>
      </c>
      <c r="AA705">
        <f>DU705*(DZ705+EA705)/1000</f>
        <v>0</v>
      </c>
      <c r="AB705">
        <f>0.61365*exp(17.502*EB705/(240.97+EB705))</f>
        <v>0</v>
      </c>
      <c r="AC705">
        <f>(Y705-DU705*(DZ705+EA705)/1000)</f>
        <v>0</v>
      </c>
      <c r="AD705">
        <f>(-K705*44100)</f>
        <v>0</v>
      </c>
      <c r="AE705">
        <f>2*29.3*S705*0.92*(EB705-X705)</f>
        <v>0</v>
      </c>
      <c r="AF705">
        <f>2*0.95*5.67E-8*(((EB705+$B$7)+273)^4-(X705+273)^4)</f>
        <v>0</v>
      </c>
      <c r="AG705">
        <f>V705+AF705+AD705+AE705</f>
        <v>0</v>
      </c>
      <c r="AH705">
        <f>DY705*AV705*(DT705-DS705*(1000-AV705*DV705)/(1000-AV705*DU705))/(100*DM705)</f>
        <v>0</v>
      </c>
      <c r="AI705">
        <f>1000*DY705*AV705*(DU705-DV705)/(100*DM705*(1000-AV705*DU705))</f>
        <v>0</v>
      </c>
      <c r="AJ705">
        <f>(AK705 - AL705 - DZ705*1E3/(8.314*(EB705+273.15)) * AN705/DY705 * AM705) * DY705/(100*DM705) * (1000 - DV705)/1000</f>
        <v>0</v>
      </c>
      <c r="AK705">
        <v>258.001871844156</v>
      </c>
      <c r="AL705">
        <v>260.184818181818</v>
      </c>
      <c r="AM705">
        <v>-3.27058484848488</v>
      </c>
      <c r="AN705">
        <v>63.94</v>
      </c>
      <c r="AO705">
        <f>(AQ705 - AP705 + DZ705*1E3/(8.314*(EB705+273.15)) * AS705/DY705 * AR705) * DY705/(100*DM705) * 1000/(1000 - AQ705)</f>
        <v>0</v>
      </c>
      <c r="AP705">
        <v>21.3726707929912</v>
      </c>
      <c r="AQ705">
        <v>24.2236951048951</v>
      </c>
      <c r="AR705">
        <v>0.0037058439262645</v>
      </c>
      <c r="AS705">
        <v>94.9993966536346</v>
      </c>
      <c r="AT705">
        <v>0</v>
      </c>
      <c r="AU705">
        <v>0</v>
      </c>
      <c r="AV705">
        <f>IF(AT705*$H$13&gt;=AX705,1.0,(AX705/(AX705-AT705*$H$13)))</f>
        <v>0</v>
      </c>
      <c r="AW705">
        <f>(AV705-1)*100</f>
        <v>0</v>
      </c>
      <c r="AX705">
        <f>MAX(0,($B$13+$C$13*EG705)/(1+$D$13*EG705)*DZ705/(EB705+273)*$E$13)</f>
        <v>0</v>
      </c>
      <c r="AY705" t="s">
        <v>439</v>
      </c>
      <c r="AZ705" t="s">
        <v>439</v>
      </c>
      <c r="BA705">
        <v>0</v>
      </c>
      <c r="BB705">
        <v>0</v>
      </c>
      <c r="BC705">
        <f>1-BA705/BB705</f>
        <v>0</v>
      </c>
      <c r="BD705">
        <v>0</v>
      </c>
      <c r="BE705" t="s">
        <v>439</v>
      </c>
      <c r="BF705" t="s">
        <v>439</v>
      </c>
      <c r="BG705">
        <v>0</v>
      </c>
      <c r="BH705">
        <v>0</v>
      </c>
      <c r="BI705">
        <f>1-BG705/BH705</f>
        <v>0</v>
      </c>
      <c r="BJ705">
        <v>0.5</v>
      </c>
      <c r="BK705">
        <f>DJ705</f>
        <v>0</v>
      </c>
      <c r="BL705">
        <f>M705</f>
        <v>0</v>
      </c>
      <c r="BM705">
        <f>BI705*BJ705*BK705</f>
        <v>0</v>
      </c>
      <c r="BN705">
        <f>(BL705-BD705)/BK705</f>
        <v>0</v>
      </c>
      <c r="BO705">
        <f>(BB705-BH705)/BH705</f>
        <v>0</v>
      </c>
      <c r="BP705">
        <f>BA705/(BC705+BA705/BH705)</f>
        <v>0</v>
      </c>
      <c r="BQ705" t="s">
        <v>439</v>
      </c>
      <c r="BR705">
        <v>0</v>
      </c>
      <c r="BS705">
        <f>IF(BR705&lt;&gt;0, BR705, BP705)</f>
        <v>0</v>
      </c>
      <c r="BT705">
        <f>1-BS705/BH705</f>
        <v>0</v>
      </c>
      <c r="BU705">
        <f>(BH705-BG705)/(BH705-BS705)</f>
        <v>0</v>
      </c>
      <c r="BV705">
        <f>(BB705-BH705)/(BB705-BS705)</f>
        <v>0</v>
      </c>
      <c r="BW705">
        <f>(BH705-BG705)/(BH705-BA705)</f>
        <v>0</v>
      </c>
      <c r="BX705">
        <f>(BB705-BH705)/(BB705-BA705)</f>
        <v>0</v>
      </c>
      <c r="BY705">
        <f>(BU705*BS705/BG705)</f>
        <v>0</v>
      </c>
      <c r="BZ705">
        <f>(1-BY705)</f>
        <v>0</v>
      </c>
      <c r="DI705">
        <f>$B$11*EH705+$C$11*EI705+$F$11*ET705*(1-EW705)</f>
        <v>0</v>
      </c>
      <c r="DJ705">
        <f>DI705*DK705</f>
        <v>0</v>
      </c>
      <c r="DK705">
        <f>($B$11*$D$9+$C$11*$D$9+$F$11*((FG705+EY705)/MAX(FG705+EY705+FH705, 0.1)*$I$9+FH705/MAX(FG705+EY705+FH705, 0.1)*$J$9))/($B$11+$C$11+$F$11)</f>
        <v>0</v>
      </c>
      <c r="DL705">
        <f>($B$11*$K$9+$C$11*$K$9+$F$11*((FG705+EY705)/MAX(FG705+EY705+FH705, 0.1)*$P$9+FH705/MAX(FG705+EY705+FH705, 0.1)*$Q$9))/($B$11+$C$11+$F$11)</f>
        <v>0</v>
      </c>
      <c r="DM705">
        <v>3.7</v>
      </c>
      <c r="DN705">
        <v>0.5</v>
      </c>
      <c r="DO705" t="s">
        <v>440</v>
      </c>
      <c r="DP705">
        <v>2</v>
      </c>
      <c r="DQ705" t="b">
        <v>1</v>
      </c>
      <c r="DR705">
        <v>1758491562.84615</v>
      </c>
      <c r="DS705">
        <v>276.947</v>
      </c>
      <c r="DT705">
        <v>268.588384615385</v>
      </c>
      <c r="DU705">
        <v>24.1948846153846</v>
      </c>
      <c r="DV705">
        <v>21.3473076923077</v>
      </c>
      <c r="DW705">
        <v>271.699692307692</v>
      </c>
      <c r="DX705">
        <v>23.8495846153846</v>
      </c>
      <c r="DY705">
        <v>500.003230769231</v>
      </c>
      <c r="DZ705">
        <v>89.8285230769231</v>
      </c>
      <c r="EA705">
        <v>0.0343209538461538</v>
      </c>
      <c r="EB705">
        <v>30.4034384615385</v>
      </c>
      <c r="EC705">
        <v>30.0025692307692</v>
      </c>
      <c r="ED705">
        <v>999.9</v>
      </c>
      <c r="EE705">
        <v>0</v>
      </c>
      <c r="EF705">
        <v>0</v>
      </c>
      <c r="EG705">
        <v>9995.57615384616</v>
      </c>
      <c r="EH705">
        <v>0</v>
      </c>
      <c r="EI705">
        <v>11.7961</v>
      </c>
      <c r="EJ705">
        <v>8.35849384615385</v>
      </c>
      <c r="EK705">
        <v>283.813615384615</v>
      </c>
      <c r="EL705">
        <v>274.446769230769</v>
      </c>
      <c r="EM705">
        <v>2.84755615384615</v>
      </c>
      <c r="EN705">
        <v>268.588384615385</v>
      </c>
      <c r="EO705">
        <v>21.3473076923077</v>
      </c>
      <c r="EP705">
        <v>2.17339076923077</v>
      </c>
      <c r="EQ705">
        <v>1.91759923076923</v>
      </c>
      <c r="ER705">
        <v>18.7675076923077</v>
      </c>
      <c r="ES705">
        <v>16.7798615384615</v>
      </c>
      <c r="ET705">
        <v>1999.97923076923</v>
      </c>
      <c r="EU705">
        <v>0.979996230769231</v>
      </c>
      <c r="EV705">
        <v>0.0200038846153846</v>
      </c>
      <c r="EW705">
        <v>0</v>
      </c>
      <c r="EX705">
        <v>523.091</v>
      </c>
      <c r="EY705">
        <v>5.00016</v>
      </c>
      <c r="EZ705">
        <v>11057.3230769231</v>
      </c>
      <c r="FA705">
        <v>18233.9769230769</v>
      </c>
      <c r="FB705">
        <v>48.8216923076923</v>
      </c>
      <c r="FC705">
        <v>49.0381538461539</v>
      </c>
      <c r="FD705">
        <v>49.187</v>
      </c>
      <c r="FE705">
        <v>48.75</v>
      </c>
      <c r="FF705">
        <v>50.625</v>
      </c>
      <c r="FG705">
        <v>1955.06923076923</v>
      </c>
      <c r="FH705">
        <v>39.91</v>
      </c>
      <c r="FI705">
        <v>0</v>
      </c>
      <c r="FJ705">
        <v>1758491572.4</v>
      </c>
      <c r="FK705">
        <v>0</v>
      </c>
      <c r="FL705">
        <v>523.17028</v>
      </c>
      <c r="FM705">
        <v>7.92892306503657</v>
      </c>
      <c r="FN705">
        <v>161.415384387315</v>
      </c>
      <c r="FO705">
        <v>11059.048</v>
      </c>
      <c r="FP705">
        <v>15</v>
      </c>
      <c r="FQ705">
        <v>0</v>
      </c>
      <c r="FR705" t="s">
        <v>441</v>
      </c>
      <c r="FS705">
        <v>1747249705.1</v>
      </c>
      <c r="FT705">
        <v>1747249711.1</v>
      </c>
      <c r="FU705">
        <v>0</v>
      </c>
      <c r="FV705">
        <v>0.871</v>
      </c>
      <c r="FW705">
        <v>0.066</v>
      </c>
      <c r="FX705">
        <v>5.486</v>
      </c>
      <c r="FY705">
        <v>0.145</v>
      </c>
      <c r="FZ705">
        <v>420</v>
      </c>
      <c r="GA705">
        <v>16</v>
      </c>
      <c r="GB705">
        <v>0.27</v>
      </c>
      <c r="GC705">
        <v>0.16</v>
      </c>
      <c r="GD705">
        <v>8.195793</v>
      </c>
      <c r="GE705">
        <v>5.50160030075189</v>
      </c>
      <c r="GF705">
        <v>0.627750013007566</v>
      </c>
      <c r="GG705">
        <v>0</v>
      </c>
      <c r="GH705">
        <v>522.841176470588</v>
      </c>
      <c r="GI705">
        <v>6.43049656239854</v>
      </c>
      <c r="GJ705">
        <v>0.661082956020253</v>
      </c>
      <c r="GK705">
        <v>-1</v>
      </c>
      <c r="GL705">
        <v>2.8536265</v>
      </c>
      <c r="GM705">
        <v>-0.157168872180449</v>
      </c>
      <c r="GN705">
        <v>0.0208125208168064</v>
      </c>
      <c r="GO705">
        <v>0</v>
      </c>
      <c r="GP705">
        <v>0</v>
      </c>
      <c r="GQ705">
        <v>2</v>
      </c>
      <c r="GR705" t="s">
        <v>467</v>
      </c>
      <c r="GS705">
        <v>3.12542</v>
      </c>
      <c r="GT705">
        <v>2.6601</v>
      </c>
      <c r="GU705">
        <v>0.057872</v>
      </c>
      <c r="GV705">
        <v>0.0570331</v>
      </c>
      <c r="GW705">
        <v>0.101745</v>
      </c>
      <c r="GX705">
        <v>0.0934689</v>
      </c>
      <c r="GY705">
        <v>24349.1</v>
      </c>
      <c r="GZ705">
        <v>23035.3</v>
      </c>
      <c r="HA705">
        <v>23110.6</v>
      </c>
      <c r="HB705">
        <v>23784.1</v>
      </c>
      <c r="HC705">
        <v>35374.5</v>
      </c>
      <c r="HD705">
        <v>35684.8</v>
      </c>
      <c r="HE705">
        <v>41664.1</v>
      </c>
      <c r="HF705">
        <v>42411.3</v>
      </c>
      <c r="HG705">
        <v>1.9103</v>
      </c>
      <c r="HH705">
        <v>1.80448</v>
      </c>
      <c r="HI705">
        <v>0.134632</v>
      </c>
      <c r="HJ705">
        <v>0</v>
      </c>
      <c r="HK705">
        <v>27.807</v>
      </c>
      <c r="HL705">
        <v>999.9</v>
      </c>
      <c r="HM705">
        <v>53.247</v>
      </c>
      <c r="HN705">
        <v>30.534</v>
      </c>
      <c r="HO705">
        <v>26.0406</v>
      </c>
      <c r="HP705">
        <v>54.3615</v>
      </c>
      <c r="HQ705">
        <v>42.8125</v>
      </c>
      <c r="HR705">
        <v>1</v>
      </c>
      <c r="HS705">
        <v>0.00677337</v>
      </c>
      <c r="HT705">
        <v>-0.0912527</v>
      </c>
      <c r="HU705">
        <v>20.218</v>
      </c>
      <c r="HV705">
        <v>5.23391</v>
      </c>
      <c r="HW705">
        <v>11.9918</v>
      </c>
      <c r="HX705">
        <v>4.9557</v>
      </c>
      <c r="HY705">
        <v>3.30393</v>
      </c>
      <c r="HZ705">
        <v>999.9</v>
      </c>
      <c r="IA705">
        <v>9999</v>
      </c>
      <c r="IB705">
        <v>9999</v>
      </c>
      <c r="IC705">
        <v>9999</v>
      </c>
      <c r="ID705">
        <v>1.86856</v>
      </c>
      <c r="IE705">
        <v>1.86425</v>
      </c>
      <c r="IF705">
        <v>1.8718</v>
      </c>
      <c r="IG705">
        <v>1.86274</v>
      </c>
      <c r="IH705">
        <v>1.86217</v>
      </c>
      <c r="II705">
        <v>1.86859</v>
      </c>
      <c r="IJ705">
        <v>1.85867</v>
      </c>
      <c r="IK705">
        <v>1.86508</v>
      </c>
      <c r="IL705">
        <v>5</v>
      </c>
      <c r="IM705">
        <v>0</v>
      </c>
      <c r="IN705">
        <v>0</v>
      </c>
      <c r="IO705">
        <v>0</v>
      </c>
      <c r="IP705" t="s">
        <v>443</v>
      </c>
      <c r="IQ705" t="s">
        <v>444</v>
      </c>
      <c r="IR705" t="s">
        <v>445</v>
      </c>
      <c r="IS705" t="s">
        <v>445</v>
      </c>
      <c r="IT705" t="s">
        <v>445</v>
      </c>
      <c r="IU705" t="s">
        <v>445</v>
      </c>
      <c r="IV705">
        <v>0</v>
      </c>
      <c r="IW705">
        <v>100</v>
      </c>
      <c r="IX705">
        <v>100</v>
      </c>
      <c r="IY705">
        <v>5.159</v>
      </c>
      <c r="IZ705">
        <v>0.346</v>
      </c>
      <c r="JA705">
        <v>4.24591870636989</v>
      </c>
      <c r="JB705">
        <v>0.00406324532283829</v>
      </c>
      <c r="JC705">
        <v>-1.45373754250553e-06</v>
      </c>
      <c r="JD705">
        <v>2.45784242640463e-10</v>
      </c>
      <c r="JE705">
        <v>0.0444475935836347</v>
      </c>
      <c r="JF705">
        <v>0.00491888386651684</v>
      </c>
      <c r="JG705">
        <v>0.000226889049496401</v>
      </c>
      <c r="JH705">
        <v>4.01595507822366e-06</v>
      </c>
      <c r="JI705">
        <v>-0</v>
      </c>
      <c r="JJ705">
        <v>2035</v>
      </c>
      <c r="JK705">
        <v>2</v>
      </c>
      <c r="JL705">
        <v>30</v>
      </c>
      <c r="JM705">
        <v>187364.4</v>
      </c>
      <c r="JN705">
        <v>187364.3</v>
      </c>
      <c r="JO705">
        <v>0.560303</v>
      </c>
      <c r="JP705">
        <v>2.42065</v>
      </c>
      <c r="JQ705">
        <v>1.49902</v>
      </c>
      <c r="JR705">
        <v>2.32666</v>
      </c>
      <c r="JS705">
        <v>1.54419</v>
      </c>
      <c r="JT705">
        <v>2.30591</v>
      </c>
      <c r="JU705">
        <v>35.9645</v>
      </c>
      <c r="JV705">
        <v>24.1138</v>
      </c>
      <c r="JW705">
        <v>18</v>
      </c>
      <c r="JX705">
        <v>546.44</v>
      </c>
      <c r="JY705">
        <v>422.627</v>
      </c>
      <c r="JZ705">
        <v>27.4655</v>
      </c>
      <c r="KA705">
        <v>27.6622</v>
      </c>
      <c r="KB705">
        <v>30</v>
      </c>
      <c r="KC705">
        <v>27.5732</v>
      </c>
      <c r="KD705">
        <v>27.6002</v>
      </c>
      <c r="KE705">
        <v>11.2408</v>
      </c>
      <c r="KF705">
        <v>31.5002</v>
      </c>
      <c r="KG705">
        <v>62.4817</v>
      </c>
      <c r="KH705">
        <v>27.4658</v>
      </c>
      <c r="KI705">
        <v>216.812</v>
      </c>
      <c r="KJ705">
        <v>21.3722</v>
      </c>
      <c r="KK705">
        <v>93.3806</v>
      </c>
      <c r="KL705">
        <v>98.8446</v>
      </c>
    </row>
    <row r="706" spans="1:298">
      <c r="A706">
        <v>690</v>
      </c>
      <c r="B706">
        <v>1758491576</v>
      </c>
      <c r="C706">
        <v>22247.9000000954</v>
      </c>
      <c r="D706" t="s">
        <v>1830</v>
      </c>
      <c r="E706" t="s">
        <v>1831</v>
      </c>
      <c r="F706">
        <v>5</v>
      </c>
      <c r="G706" t="s">
        <v>436</v>
      </c>
      <c r="H706" t="s">
        <v>1805</v>
      </c>
      <c r="I706" t="s">
        <v>438</v>
      </c>
      <c r="J706">
        <v>1758491567.84615</v>
      </c>
      <c r="K706">
        <f>(L706)/1000</f>
        <v>0</v>
      </c>
      <c r="L706">
        <f>IF(DQ706, AO706, AI706)</f>
        <v>0</v>
      </c>
      <c r="M706">
        <f>IF(DQ706, AJ706, AH706)</f>
        <v>0</v>
      </c>
      <c r="N706">
        <f>DS706 - IF(AV706&gt;1, M706*DM706*100.0/(AX706), 0)</f>
        <v>0</v>
      </c>
      <c r="O706">
        <f>((U706-K706/2)*N706-M706)/(U706+K706/2)</f>
        <v>0</v>
      </c>
      <c r="P706">
        <f>O706*(DZ706+EA706)/1000.0</f>
        <v>0</v>
      </c>
      <c r="Q706">
        <f>(DS706 - IF(AV706&gt;1, M706*DM706*100.0/(AX706), 0))*(DZ706+EA706)/1000.0</f>
        <v>0</v>
      </c>
      <c r="R706">
        <f>2.0/((1/T706-1/S706)+SIGN(T706)*SQRT((1/T706-1/S706)*(1/T706-1/S706) + 4*DN706/((DN706+1)*(DN706+1))*(2*1/T706*1/S706-1/S706*1/S706)))</f>
        <v>0</v>
      </c>
      <c r="S706">
        <f>IF(LEFT(DO706,1)&lt;&gt;"0",IF(LEFT(DO706,1)="1",3.0,DP706),$D$5+$E$5*(EG706*DZ706/($K$5*1000))+$F$5*(EG706*DZ706/($K$5*1000))*MAX(MIN(DM706,$J$5),$I$5)*MAX(MIN(DM706,$J$5),$I$5)+$G$5*MAX(MIN(DM706,$J$5),$I$5)*(EG706*DZ706/($K$5*1000))+$H$5*(EG706*DZ706/($K$5*1000))*(EG706*DZ706/($K$5*1000)))</f>
        <v>0</v>
      </c>
      <c r="T706">
        <f>K706*(1000-(1000*0.61365*exp(17.502*X706/(240.97+X706))/(DZ706+EA706)+DU706)/2)/(1000*0.61365*exp(17.502*X706/(240.97+X706))/(DZ706+EA706)-DU706)</f>
        <v>0</v>
      </c>
      <c r="U706">
        <f>1/((DN706+1)/(R706/1.6)+1/(S706/1.37)) + DN706/((DN706+1)/(R706/1.6) + DN706/(S706/1.37))</f>
        <v>0</v>
      </c>
      <c r="V706">
        <f>(DI706*DL706)</f>
        <v>0</v>
      </c>
      <c r="W706">
        <f>(EB706+(V706+2*0.95*5.67E-8*(((EB706+$B$7)+273)^4-(EB706+273)^4)-44100*K706)/(1.84*29.3*S706+8*0.95*5.67E-8*(EB706+273)^3))</f>
        <v>0</v>
      </c>
      <c r="X706">
        <f>($C$7*EC706+$D$7*ED706+$E$7*W706)</f>
        <v>0</v>
      </c>
      <c r="Y706">
        <f>0.61365*exp(17.502*X706/(240.97+X706))</f>
        <v>0</v>
      </c>
      <c r="Z706">
        <f>(AA706/AB706*100)</f>
        <v>0</v>
      </c>
      <c r="AA706">
        <f>DU706*(DZ706+EA706)/1000</f>
        <v>0</v>
      </c>
      <c r="AB706">
        <f>0.61365*exp(17.502*EB706/(240.97+EB706))</f>
        <v>0</v>
      </c>
      <c r="AC706">
        <f>(Y706-DU706*(DZ706+EA706)/1000)</f>
        <v>0</v>
      </c>
      <c r="AD706">
        <f>(-K706*44100)</f>
        <v>0</v>
      </c>
      <c r="AE706">
        <f>2*29.3*S706*0.92*(EB706-X706)</f>
        <v>0</v>
      </c>
      <c r="AF706">
        <f>2*0.95*5.67E-8*(((EB706+$B$7)+273)^4-(X706+273)^4)</f>
        <v>0</v>
      </c>
      <c r="AG706">
        <f>V706+AF706+AD706+AE706</f>
        <v>0</v>
      </c>
      <c r="AH706">
        <f>DY706*AV706*(DT706-DS706*(1000-AV706*DV706)/(1000-AV706*DU706))/(100*DM706)</f>
        <v>0</v>
      </c>
      <c r="AI706">
        <f>1000*DY706*AV706*(DU706-DV706)/(100*DM706*(1000-AV706*DU706))</f>
        <v>0</v>
      </c>
      <c r="AJ706">
        <f>(AK706 - AL706 - DZ706*1E3/(8.314*(EB706+273.15)) * AN706/DY706 * AM706) * DY706/(100*DM706) * (1000 - DV706)/1000</f>
        <v>0</v>
      </c>
      <c r="AK706">
        <v>240.964304287446</v>
      </c>
      <c r="AL706">
        <v>243.672060606061</v>
      </c>
      <c r="AM706">
        <v>-3.30344155844154</v>
      </c>
      <c r="AN706">
        <v>63.94</v>
      </c>
      <c r="AO706">
        <f>(AQ706 - AP706 + DZ706*1E3/(8.314*(EB706+273.15)) * AS706/DY706 * AR706) * DY706/(100*DM706) * 1000/(1000 - AQ706)</f>
        <v>0</v>
      </c>
      <c r="AP706">
        <v>21.3689196666984</v>
      </c>
      <c r="AQ706">
        <v>24.2362965034965</v>
      </c>
      <c r="AR706">
        <v>0.00119350987653759</v>
      </c>
      <c r="AS706">
        <v>94.9993966536346</v>
      </c>
      <c r="AT706">
        <v>0</v>
      </c>
      <c r="AU706">
        <v>0</v>
      </c>
      <c r="AV706">
        <f>IF(AT706*$H$13&gt;=AX706,1.0,(AX706/(AX706-AT706*$H$13)))</f>
        <v>0</v>
      </c>
      <c r="AW706">
        <f>(AV706-1)*100</f>
        <v>0</v>
      </c>
      <c r="AX706">
        <f>MAX(0,($B$13+$C$13*EG706)/(1+$D$13*EG706)*DZ706/(EB706+273)*$E$13)</f>
        <v>0</v>
      </c>
      <c r="AY706" t="s">
        <v>439</v>
      </c>
      <c r="AZ706" t="s">
        <v>439</v>
      </c>
      <c r="BA706">
        <v>0</v>
      </c>
      <c r="BB706">
        <v>0</v>
      </c>
      <c r="BC706">
        <f>1-BA706/BB706</f>
        <v>0</v>
      </c>
      <c r="BD706">
        <v>0</v>
      </c>
      <c r="BE706" t="s">
        <v>439</v>
      </c>
      <c r="BF706" t="s">
        <v>439</v>
      </c>
      <c r="BG706">
        <v>0</v>
      </c>
      <c r="BH706">
        <v>0</v>
      </c>
      <c r="BI706">
        <f>1-BG706/BH706</f>
        <v>0</v>
      </c>
      <c r="BJ706">
        <v>0.5</v>
      </c>
      <c r="BK706">
        <f>DJ706</f>
        <v>0</v>
      </c>
      <c r="BL706">
        <f>M706</f>
        <v>0</v>
      </c>
      <c r="BM706">
        <f>BI706*BJ706*BK706</f>
        <v>0</v>
      </c>
      <c r="BN706">
        <f>(BL706-BD706)/BK706</f>
        <v>0</v>
      </c>
      <c r="BO706">
        <f>(BB706-BH706)/BH706</f>
        <v>0</v>
      </c>
      <c r="BP706">
        <f>BA706/(BC706+BA706/BH706)</f>
        <v>0</v>
      </c>
      <c r="BQ706" t="s">
        <v>439</v>
      </c>
      <c r="BR706">
        <v>0</v>
      </c>
      <c r="BS706">
        <f>IF(BR706&lt;&gt;0, BR706, BP706)</f>
        <v>0</v>
      </c>
      <c r="BT706">
        <f>1-BS706/BH706</f>
        <v>0</v>
      </c>
      <c r="BU706">
        <f>(BH706-BG706)/(BH706-BS706)</f>
        <v>0</v>
      </c>
      <c r="BV706">
        <f>(BB706-BH706)/(BB706-BS706)</f>
        <v>0</v>
      </c>
      <c r="BW706">
        <f>(BH706-BG706)/(BH706-BA706)</f>
        <v>0</v>
      </c>
      <c r="BX706">
        <f>(BB706-BH706)/(BB706-BA706)</f>
        <v>0</v>
      </c>
      <c r="BY706">
        <f>(BU706*BS706/BG706)</f>
        <v>0</v>
      </c>
      <c r="BZ706">
        <f>(1-BY706)</f>
        <v>0</v>
      </c>
      <c r="DI706">
        <f>$B$11*EH706+$C$11*EI706+$F$11*ET706*(1-EW706)</f>
        <v>0</v>
      </c>
      <c r="DJ706">
        <f>DI706*DK706</f>
        <v>0</v>
      </c>
      <c r="DK706">
        <f>($B$11*$D$9+$C$11*$D$9+$F$11*((FG706+EY706)/MAX(FG706+EY706+FH706, 0.1)*$I$9+FH706/MAX(FG706+EY706+FH706, 0.1)*$J$9))/($B$11+$C$11+$F$11)</f>
        <v>0</v>
      </c>
      <c r="DL706">
        <f>($B$11*$K$9+$C$11*$K$9+$F$11*((FG706+EY706)/MAX(FG706+EY706+FH706, 0.1)*$P$9+FH706/MAX(FG706+EY706+FH706, 0.1)*$Q$9))/($B$11+$C$11+$F$11)</f>
        <v>0</v>
      </c>
      <c r="DM706">
        <v>3.7</v>
      </c>
      <c r="DN706">
        <v>0.5</v>
      </c>
      <c r="DO706" t="s">
        <v>440</v>
      </c>
      <c r="DP706">
        <v>2</v>
      </c>
      <c r="DQ706" t="b">
        <v>1</v>
      </c>
      <c r="DR706">
        <v>1758491567.84615</v>
      </c>
      <c r="DS706">
        <v>260.822</v>
      </c>
      <c r="DT706">
        <v>251.869615384615</v>
      </c>
      <c r="DU706">
        <v>24.2117384615385</v>
      </c>
      <c r="DV706">
        <v>21.3663846153846</v>
      </c>
      <c r="DW706">
        <v>255.628538461538</v>
      </c>
      <c r="DX706">
        <v>23.8660538461538</v>
      </c>
      <c r="DY706">
        <v>499.982615384615</v>
      </c>
      <c r="DZ706">
        <v>89.8276384615385</v>
      </c>
      <c r="EA706">
        <v>0.0343899692307692</v>
      </c>
      <c r="EB706">
        <v>30.4023076923077</v>
      </c>
      <c r="EC706">
        <v>30.0026923076923</v>
      </c>
      <c r="ED706">
        <v>999.9</v>
      </c>
      <c r="EE706">
        <v>0</v>
      </c>
      <c r="EF706">
        <v>0</v>
      </c>
      <c r="EG706">
        <v>10002.2607692308</v>
      </c>
      <c r="EH706">
        <v>0</v>
      </c>
      <c r="EI706">
        <v>11.7961</v>
      </c>
      <c r="EJ706">
        <v>8.95227153846154</v>
      </c>
      <c r="EK706">
        <v>267.293461538462</v>
      </c>
      <c r="EL706">
        <v>257.368692307692</v>
      </c>
      <c r="EM706">
        <v>2.84532230769231</v>
      </c>
      <c r="EN706">
        <v>251.869615384615</v>
      </c>
      <c r="EO706">
        <v>21.3663846153846</v>
      </c>
      <c r="EP706">
        <v>2.17488307692308</v>
      </c>
      <c r="EQ706">
        <v>1.91929384615385</v>
      </c>
      <c r="ER706">
        <v>18.7784846153846</v>
      </c>
      <c r="ES706">
        <v>16.7937923076923</v>
      </c>
      <c r="ET706">
        <v>2000.02461538462</v>
      </c>
      <c r="EU706">
        <v>0.979996692307692</v>
      </c>
      <c r="EV706">
        <v>0.0200034538461538</v>
      </c>
      <c r="EW706">
        <v>0</v>
      </c>
      <c r="EX706">
        <v>523.856153846154</v>
      </c>
      <c r="EY706">
        <v>5.00016</v>
      </c>
      <c r="EZ706">
        <v>11072.2153846154</v>
      </c>
      <c r="FA706">
        <v>18234.3846153846</v>
      </c>
      <c r="FB706">
        <v>48.8265384615385</v>
      </c>
      <c r="FC706">
        <v>49.0333846153846</v>
      </c>
      <c r="FD706">
        <v>49.187</v>
      </c>
      <c r="FE706">
        <v>48.75</v>
      </c>
      <c r="FF706">
        <v>50.6297692307692</v>
      </c>
      <c r="FG706">
        <v>1955.11461538462</v>
      </c>
      <c r="FH706">
        <v>39.91</v>
      </c>
      <c r="FI706">
        <v>0</v>
      </c>
      <c r="FJ706">
        <v>1758491577.8</v>
      </c>
      <c r="FK706">
        <v>0</v>
      </c>
      <c r="FL706">
        <v>523.950961538461</v>
      </c>
      <c r="FM706">
        <v>9.25747008701378</v>
      </c>
      <c r="FN706">
        <v>203.234188188706</v>
      </c>
      <c r="FO706">
        <v>11074.8307692308</v>
      </c>
      <c r="FP706">
        <v>15</v>
      </c>
      <c r="FQ706">
        <v>0</v>
      </c>
      <c r="FR706" t="s">
        <v>441</v>
      </c>
      <c r="FS706">
        <v>1747249705.1</v>
      </c>
      <c r="FT706">
        <v>1747249711.1</v>
      </c>
      <c r="FU706">
        <v>0</v>
      </c>
      <c r="FV706">
        <v>0.871</v>
      </c>
      <c r="FW706">
        <v>0.066</v>
      </c>
      <c r="FX706">
        <v>5.486</v>
      </c>
      <c r="FY706">
        <v>0.145</v>
      </c>
      <c r="FZ706">
        <v>420</v>
      </c>
      <c r="GA706">
        <v>16</v>
      </c>
      <c r="GB706">
        <v>0.27</v>
      </c>
      <c r="GC706">
        <v>0.16</v>
      </c>
      <c r="GD706">
        <v>8.57691476190476</v>
      </c>
      <c r="GE706">
        <v>6.66549116883117</v>
      </c>
      <c r="GF706">
        <v>0.731068362262473</v>
      </c>
      <c r="GG706">
        <v>0</v>
      </c>
      <c r="GH706">
        <v>523.444147058824</v>
      </c>
      <c r="GI706">
        <v>8.63802903123553</v>
      </c>
      <c r="GJ706">
        <v>0.871202891623811</v>
      </c>
      <c r="GK706">
        <v>-1</v>
      </c>
      <c r="GL706">
        <v>2.85121142857143</v>
      </c>
      <c r="GM706">
        <v>-0.0129545454545473</v>
      </c>
      <c r="GN706">
        <v>0.0180623898344215</v>
      </c>
      <c r="GO706">
        <v>1</v>
      </c>
      <c r="GP706">
        <v>1</v>
      </c>
      <c r="GQ706">
        <v>2</v>
      </c>
      <c r="GR706" t="s">
        <v>448</v>
      </c>
      <c r="GS706">
        <v>3.12569</v>
      </c>
      <c r="GT706">
        <v>2.66009</v>
      </c>
      <c r="GU706">
        <v>0.0546163</v>
      </c>
      <c r="GV706">
        <v>0.0537634</v>
      </c>
      <c r="GW706">
        <v>0.101784</v>
      </c>
      <c r="GX706">
        <v>0.0934594</v>
      </c>
      <c r="GY706">
        <v>24433.3</v>
      </c>
      <c r="GZ706">
        <v>23115.3</v>
      </c>
      <c r="HA706">
        <v>23110.7</v>
      </c>
      <c r="HB706">
        <v>23784.3</v>
      </c>
      <c r="HC706">
        <v>35372.6</v>
      </c>
      <c r="HD706">
        <v>35685</v>
      </c>
      <c r="HE706">
        <v>41664</v>
      </c>
      <c r="HF706">
        <v>42411.4</v>
      </c>
      <c r="HG706">
        <v>1.91075</v>
      </c>
      <c r="HH706">
        <v>1.80378</v>
      </c>
      <c r="HI706">
        <v>0.134706</v>
      </c>
      <c r="HJ706">
        <v>0</v>
      </c>
      <c r="HK706">
        <v>27.8051</v>
      </c>
      <c r="HL706">
        <v>999.9</v>
      </c>
      <c r="HM706">
        <v>53.247</v>
      </c>
      <c r="HN706">
        <v>30.534</v>
      </c>
      <c r="HO706">
        <v>26.0407</v>
      </c>
      <c r="HP706">
        <v>53.5916</v>
      </c>
      <c r="HQ706">
        <v>42.6643</v>
      </c>
      <c r="HR706">
        <v>1</v>
      </c>
      <c r="HS706">
        <v>0.00672256</v>
      </c>
      <c r="HT706">
        <v>-0.0928704</v>
      </c>
      <c r="HU706">
        <v>20.218</v>
      </c>
      <c r="HV706">
        <v>5.23421</v>
      </c>
      <c r="HW706">
        <v>11.992</v>
      </c>
      <c r="HX706">
        <v>4.9557</v>
      </c>
      <c r="HY706">
        <v>3.304</v>
      </c>
      <c r="HZ706">
        <v>999.9</v>
      </c>
      <c r="IA706">
        <v>9999</v>
      </c>
      <c r="IB706">
        <v>9999</v>
      </c>
      <c r="IC706">
        <v>9999</v>
      </c>
      <c r="ID706">
        <v>1.86856</v>
      </c>
      <c r="IE706">
        <v>1.86428</v>
      </c>
      <c r="IF706">
        <v>1.8718</v>
      </c>
      <c r="IG706">
        <v>1.86276</v>
      </c>
      <c r="IH706">
        <v>1.86218</v>
      </c>
      <c r="II706">
        <v>1.86859</v>
      </c>
      <c r="IJ706">
        <v>1.85871</v>
      </c>
      <c r="IK706">
        <v>1.86508</v>
      </c>
      <c r="IL706">
        <v>5</v>
      </c>
      <c r="IM706">
        <v>0</v>
      </c>
      <c r="IN706">
        <v>0</v>
      </c>
      <c r="IO706">
        <v>0</v>
      </c>
      <c r="IP706" t="s">
        <v>443</v>
      </c>
      <c r="IQ706" t="s">
        <v>444</v>
      </c>
      <c r="IR706" t="s">
        <v>445</v>
      </c>
      <c r="IS706" t="s">
        <v>445</v>
      </c>
      <c r="IT706" t="s">
        <v>445</v>
      </c>
      <c r="IU706" t="s">
        <v>445</v>
      </c>
      <c r="IV706">
        <v>0</v>
      </c>
      <c r="IW706">
        <v>100</v>
      </c>
      <c r="IX706">
        <v>100</v>
      </c>
      <c r="IY706">
        <v>5.105</v>
      </c>
      <c r="IZ706">
        <v>0.3463</v>
      </c>
      <c r="JA706">
        <v>4.24591870636989</v>
      </c>
      <c r="JB706">
        <v>0.00406324532283829</v>
      </c>
      <c r="JC706">
        <v>-1.45373754250553e-06</v>
      </c>
      <c r="JD706">
        <v>2.45784242640463e-10</v>
      </c>
      <c r="JE706">
        <v>0.0444475935836347</v>
      </c>
      <c r="JF706">
        <v>0.00491888386651684</v>
      </c>
      <c r="JG706">
        <v>0.000226889049496401</v>
      </c>
      <c r="JH706">
        <v>4.01595507822366e-06</v>
      </c>
      <c r="JI706">
        <v>-0</v>
      </c>
      <c r="JJ706">
        <v>2035</v>
      </c>
      <c r="JK706">
        <v>2</v>
      </c>
      <c r="JL706">
        <v>30</v>
      </c>
      <c r="JM706">
        <v>187364.5</v>
      </c>
      <c r="JN706">
        <v>187364.4</v>
      </c>
      <c r="JO706">
        <v>0.524902</v>
      </c>
      <c r="JP706">
        <v>2.41455</v>
      </c>
      <c r="JQ706">
        <v>1.4978</v>
      </c>
      <c r="JR706">
        <v>2.32666</v>
      </c>
      <c r="JS706">
        <v>1.54419</v>
      </c>
      <c r="JT706">
        <v>2.35596</v>
      </c>
      <c r="JU706">
        <v>35.9645</v>
      </c>
      <c r="JV706">
        <v>24.1225</v>
      </c>
      <c r="JW706">
        <v>18</v>
      </c>
      <c r="JX706">
        <v>546.706</v>
      </c>
      <c r="JY706">
        <v>422.199</v>
      </c>
      <c r="JZ706">
        <v>27.4654</v>
      </c>
      <c r="KA706">
        <v>27.6605</v>
      </c>
      <c r="KB706">
        <v>29.9999</v>
      </c>
      <c r="KC706">
        <v>27.5703</v>
      </c>
      <c r="KD706">
        <v>27.5972</v>
      </c>
      <c r="KE706">
        <v>10.5551</v>
      </c>
      <c r="KF706">
        <v>31.5002</v>
      </c>
      <c r="KG706">
        <v>62.4817</v>
      </c>
      <c r="KH706">
        <v>27.4656</v>
      </c>
      <c r="KI706">
        <v>203.138</v>
      </c>
      <c r="KJ706">
        <v>21.3722</v>
      </c>
      <c r="KK706">
        <v>93.3805</v>
      </c>
      <c r="KL706">
        <v>98.845</v>
      </c>
    </row>
    <row r="707" spans="1:298">
      <c r="A707">
        <v>691</v>
      </c>
      <c r="B707">
        <v>1758491581</v>
      </c>
      <c r="C707">
        <v>22252.9000000954</v>
      </c>
      <c r="D707" t="s">
        <v>1832</v>
      </c>
      <c r="E707" t="s">
        <v>1833</v>
      </c>
      <c r="F707">
        <v>5</v>
      </c>
      <c r="G707" t="s">
        <v>436</v>
      </c>
      <c r="H707" t="s">
        <v>1805</v>
      </c>
      <c r="I707" t="s">
        <v>438</v>
      </c>
      <c r="J707">
        <v>1758491572.84615</v>
      </c>
      <c r="K707">
        <f>(L707)/1000</f>
        <v>0</v>
      </c>
      <c r="L707">
        <f>IF(DQ707, AO707, AI707)</f>
        <v>0</v>
      </c>
      <c r="M707">
        <f>IF(DQ707, AJ707, AH707)</f>
        <v>0</v>
      </c>
      <c r="N707">
        <f>DS707 - IF(AV707&gt;1, M707*DM707*100.0/(AX707), 0)</f>
        <v>0</v>
      </c>
      <c r="O707">
        <f>((U707-K707/2)*N707-M707)/(U707+K707/2)</f>
        <v>0</v>
      </c>
      <c r="P707">
        <f>O707*(DZ707+EA707)/1000.0</f>
        <v>0</v>
      </c>
      <c r="Q707">
        <f>(DS707 - IF(AV707&gt;1, M707*DM707*100.0/(AX707), 0))*(DZ707+EA707)/1000.0</f>
        <v>0</v>
      </c>
      <c r="R707">
        <f>2.0/((1/T707-1/S707)+SIGN(T707)*SQRT((1/T707-1/S707)*(1/T707-1/S707) + 4*DN707/((DN707+1)*(DN707+1))*(2*1/T707*1/S707-1/S707*1/S707)))</f>
        <v>0</v>
      </c>
      <c r="S707">
        <f>IF(LEFT(DO707,1)&lt;&gt;"0",IF(LEFT(DO707,1)="1",3.0,DP707),$D$5+$E$5*(EG707*DZ707/($K$5*1000))+$F$5*(EG707*DZ707/($K$5*1000))*MAX(MIN(DM707,$J$5),$I$5)*MAX(MIN(DM707,$J$5),$I$5)+$G$5*MAX(MIN(DM707,$J$5),$I$5)*(EG707*DZ707/($K$5*1000))+$H$5*(EG707*DZ707/($K$5*1000))*(EG707*DZ707/($K$5*1000)))</f>
        <v>0</v>
      </c>
      <c r="T707">
        <f>K707*(1000-(1000*0.61365*exp(17.502*X707/(240.97+X707))/(DZ707+EA707)+DU707)/2)/(1000*0.61365*exp(17.502*X707/(240.97+X707))/(DZ707+EA707)-DU707)</f>
        <v>0</v>
      </c>
      <c r="U707">
        <f>1/((DN707+1)/(R707/1.6)+1/(S707/1.37)) + DN707/((DN707+1)/(R707/1.6) + DN707/(S707/1.37))</f>
        <v>0</v>
      </c>
      <c r="V707">
        <f>(DI707*DL707)</f>
        <v>0</v>
      </c>
      <c r="W707">
        <f>(EB707+(V707+2*0.95*5.67E-8*(((EB707+$B$7)+273)^4-(EB707+273)^4)-44100*K707)/(1.84*29.3*S707+8*0.95*5.67E-8*(EB707+273)^3))</f>
        <v>0</v>
      </c>
      <c r="X707">
        <f>($C$7*EC707+$D$7*ED707+$E$7*W707)</f>
        <v>0</v>
      </c>
      <c r="Y707">
        <f>0.61365*exp(17.502*X707/(240.97+X707))</f>
        <v>0</v>
      </c>
      <c r="Z707">
        <f>(AA707/AB707*100)</f>
        <v>0</v>
      </c>
      <c r="AA707">
        <f>DU707*(DZ707+EA707)/1000</f>
        <v>0</v>
      </c>
      <c r="AB707">
        <f>0.61365*exp(17.502*EB707/(240.97+EB707))</f>
        <v>0</v>
      </c>
      <c r="AC707">
        <f>(Y707-DU707*(DZ707+EA707)/1000)</f>
        <v>0</v>
      </c>
      <c r="AD707">
        <f>(-K707*44100)</f>
        <v>0</v>
      </c>
      <c r="AE707">
        <f>2*29.3*S707*0.92*(EB707-X707)</f>
        <v>0</v>
      </c>
      <c r="AF707">
        <f>2*0.95*5.67E-8*(((EB707+$B$7)+273)^4-(X707+273)^4)</f>
        <v>0</v>
      </c>
      <c r="AG707">
        <f>V707+AF707+AD707+AE707</f>
        <v>0</v>
      </c>
      <c r="AH707">
        <f>DY707*AV707*(DT707-DS707*(1000-AV707*DV707)/(1000-AV707*DU707))/(100*DM707)</f>
        <v>0</v>
      </c>
      <c r="AI707">
        <f>1000*DY707*AV707*(DU707-DV707)/(100*DM707*(1000-AV707*DU707))</f>
        <v>0</v>
      </c>
      <c r="AJ707">
        <f>(AK707 - AL707 - DZ707*1E3/(8.314*(EB707+273.15)) * AN707/DY707 * AM707) * DY707/(100*DM707) * (1000 - DV707)/1000</f>
        <v>0</v>
      </c>
      <c r="AK707">
        <v>224.709115435498</v>
      </c>
      <c r="AL707">
        <v>227.657248484848</v>
      </c>
      <c r="AM707">
        <v>-3.19117705627711</v>
      </c>
      <c r="AN707">
        <v>63.94</v>
      </c>
      <c r="AO707">
        <f>(AQ707 - AP707 + DZ707*1E3/(8.314*(EB707+273.15)) * AS707/DY707 * AR707) * DY707/(100*DM707) * 1000/(1000 - AQ707)</f>
        <v>0</v>
      </c>
      <c r="AP707">
        <v>21.3654008581084</v>
      </c>
      <c r="AQ707">
        <v>24.2425363636364</v>
      </c>
      <c r="AR707">
        <v>0.000488230760147254</v>
      </c>
      <c r="AS707">
        <v>94.9993966536346</v>
      </c>
      <c r="AT707">
        <v>0</v>
      </c>
      <c r="AU707">
        <v>0</v>
      </c>
      <c r="AV707">
        <f>IF(AT707*$H$13&gt;=AX707,1.0,(AX707/(AX707-AT707*$H$13)))</f>
        <v>0</v>
      </c>
      <c r="AW707">
        <f>(AV707-1)*100</f>
        <v>0</v>
      </c>
      <c r="AX707">
        <f>MAX(0,($B$13+$C$13*EG707)/(1+$D$13*EG707)*DZ707/(EB707+273)*$E$13)</f>
        <v>0</v>
      </c>
      <c r="AY707" t="s">
        <v>439</v>
      </c>
      <c r="AZ707" t="s">
        <v>439</v>
      </c>
      <c r="BA707">
        <v>0</v>
      </c>
      <c r="BB707">
        <v>0</v>
      </c>
      <c r="BC707">
        <f>1-BA707/BB707</f>
        <v>0</v>
      </c>
      <c r="BD707">
        <v>0</v>
      </c>
      <c r="BE707" t="s">
        <v>439</v>
      </c>
      <c r="BF707" t="s">
        <v>439</v>
      </c>
      <c r="BG707">
        <v>0</v>
      </c>
      <c r="BH707">
        <v>0</v>
      </c>
      <c r="BI707">
        <f>1-BG707/BH707</f>
        <v>0</v>
      </c>
      <c r="BJ707">
        <v>0.5</v>
      </c>
      <c r="BK707">
        <f>DJ707</f>
        <v>0</v>
      </c>
      <c r="BL707">
        <f>M707</f>
        <v>0</v>
      </c>
      <c r="BM707">
        <f>BI707*BJ707*BK707</f>
        <v>0</v>
      </c>
      <c r="BN707">
        <f>(BL707-BD707)/BK707</f>
        <v>0</v>
      </c>
      <c r="BO707">
        <f>(BB707-BH707)/BH707</f>
        <v>0</v>
      </c>
      <c r="BP707">
        <f>BA707/(BC707+BA707/BH707)</f>
        <v>0</v>
      </c>
      <c r="BQ707" t="s">
        <v>439</v>
      </c>
      <c r="BR707">
        <v>0</v>
      </c>
      <c r="BS707">
        <f>IF(BR707&lt;&gt;0, BR707, BP707)</f>
        <v>0</v>
      </c>
      <c r="BT707">
        <f>1-BS707/BH707</f>
        <v>0</v>
      </c>
      <c r="BU707">
        <f>(BH707-BG707)/(BH707-BS707)</f>
        <v>0</v>
      </c>
      <c r="BV707">
        <f>(BB707-BH707)/(BB707-BS707)</f>
        <v>0</v>
      </c>
      <c r="BW707">
        <f>(BH707-BG707)/(BH707-BA707)</f>
        <v>0</v>
      </c>
      <c r="BX707">
        <f>(BB707-BH707)/(BB707-BA707)</f>
        <v>0</v>
      </c>
      <c r="BY707">
        <f>(BU707*BS707/BG707)</f>
        <v>0</v>
      </c>
      <c r="BZ707">
        <f>(1-BY707)</f>
        <v>0</v>
      </c>
      <c r="DI707">
        <f>$B$11*EH707+$C$11*EI707+$F$11*ET707*(1-EW707)</f>
        <v>0</v>
      </c>
      <c r="DJ707">
        <f>DI707*DK707</f>
        <v>0</v>
      </c>
      <c r="DK707">
        <f>($B$11*$D$9+$C$11*$D$9+$F$11*((FG707+EY707)/MAX(FG707+EY707+FH707, 0.1)*$I$9+FH707/MAX(FG707+EY707+FH707, 0.1)*$J$9))/($B$11+$C$11+$F$11)</f>
        <v>0</v>
      </c>
      <c r="DL707">
        <f>($B$11*$K$9+$C$11*$K$9+$F$11*((FG707+EY707)/MAX(FG707+EY707+FH707, 0.1)*$P$9+FH707/MAX(FG707+EY707+FH707, 0.1)*$Q$9))/($B$11+$C$11+$F$11)</f>
        <v>0</v>
      </c>
      <c r="DM707">
        <v>3.7</v>
      </c>
      <c r="DN707">
        <v>0.5</v>
      </c>
      <c r="DO707" t="s">
        <v>440</v>
      </c>
      <c r="DP707">
        <v>2</v>
      </c>
      <c r="DQ707" t="b">
        <v>1</v>
      </c>
      <c r="DR707">
        <v>1758491572.84615</v>
      </c>
      <c r="DS707">
        <v>244.777538461539</v>
      </c>
      <c r="DT707">
        <v>235.578615384615</v>
      </c>
      <c r="DU707">
        <v>24.2284076923077</v>
      </c>
      <c r="DV707">
        <v>21.3681</v>
      </c>
      <c r="DW707">
        <v>239.638153846154</v>
      </c>
      <c r="DX707">
        <v>23.8823538461538</v>
      </c>
      <c r="DY707">
        <v>499.989846153846</v>
      </c>
      <c r="DZ707">
        <v>89.8275538461538</v>
      </c>
      <c r="EA707">
        <v>0.0342942307692308</v>
      </c>
      <c r="EB707">
        <v>30.3999846153846</v>
      </c>
      <c r="EC707">
        <v>29.9996615384615</v>
      </c>
      <c r="ED707">
        <v>999.9</v>
      </c>
      <c r="EE707">
        <v>0</v>
      </c>
      <c r="EF707">
        <v>0</v>
      </c>
      <c r="EG707">
        <v>10016.3053846154</v>
      </c>
      <c r="EH707">
        <v>0</v>
      </c>
      <c r="EI707">
        <v>11.7961</v>
      </c>
      <c r="EJ707">
        <v>9.19888538461538</v>
      </c>
      <c r="EK707">
        <v>250.855076923077</v>
      </c>
      <c r="EL707">
        <v>240.722461538462</v>
      </c>
      <c r="EM707">
        <v>2.86027846153846</v>
      </c>
      <c r="EN707">
        <v>235.578615384615</v>
      </c>
      <c r="EO707">
        <v>21.3681</v>
      </c>
      <c r="EP707">
        <v>2.17637769230769</v>
      </c>
      <c r="EQ707">
        <v>1.91944538461538</v>
      </c>
      <c r="ER707">
        <v>18.7894846153846</v>
      </c>
      <c r="ES707">
        <v>16.7950307692308</v>
      </c>
      <c r="ET707">
        <v>2000.04076923077</v>
      </c>
      <c r="EU707">
        <v>0.979996923076923</v>
      </c>
      <c r="EV707">
        <v>0.0200032384615385</v>
      </c>
      <c r="EW707">
        <v>0</v>
      </c>
      <c r="EX707">
        <v>524.745769230769</v>
      </c>
      <c r="EY707">
        <v>5.00016</v>
      </c>
      <c r="EZ707">
        <v>11090.3153846154</v>
      </c>
      <c r="FA707">
        <v>18234.5461538462</v>
      </c>
      <c r="FB707">
        <v>48.8410769230769</v>
      </c>
      <c r="FC707">
        <v>49.0286153846154</v>
      </c>
      <c r="FD707">
        <v>49.187</v>
      </c>
      <c r="FE707">
        <v>48.75</v>
      </c>
      <c r="FF707">
        <v>50.6297692307692</v>
      </c>
      <c r="FG707">
        <v>1955.13076923077</v>
      </c>
      <c r="FH707">
        <v>39.91</v>
      </c>
      <c r="FI707">
        <v>0</v>
      </c>
      <c r="FJ707">
        <v>1758491582.6</v>
      </c>
      <c r="FK707">
        <v>0</v>
      </c>
      <c r="FL707">
        <v>524.814807692308</v>
      </c>
      <c r="FM707">
        <v>12.1271452952349</v>
      </c>
      <c r="FN707">
        <v>244.324786308236</v>
      </c>
      <c r="FO707">
        <v>11092.6807692308</v>
      </c>
      <c r="FP707">
        <v>15</v>
      </c>
      <c r="FQ707">
        <v>0</v>
      </c>
      <c r="FR707" t="s">
        <v>441</v>
      </c>
      <c r="FS707">
        <v>1747249705.1</v>
      </c>
      <c r="FT707">
        <v>1747249711.1</v>
      </c>
      <c r="FU707">
        <v>0</v>
      </c>
      <c r="FV707">
        <v>0.871</v>
      </c>
      <c r="FW707">
        <v>0.066</v>
      </c>
      <c r="FX707">
        <v>5.486</v>
      </c>
      <c r="FY707">
        <v>0.145</v>
      </c>
      <c r="FZ707">
        <v>420</v>
      </c>
      <c r="GA707">
        <v>16</v>
      </c>
      <c r="GB707">
        <v>0.27</v>
      </c>
      <c r="GC707">
        <v>0.16</v>
      </c>
      <c r="GD707">
        <v>9.097781</v>
      </c>
      <c r="GE707">
        <v>3.38527759398496</v>
      </c>
      <c r="GF707">
        <v>0.379739123529562</v>
      </c>
      <c r="GG707">
        <v>0</v>
      </c>
      <c r="GH707">
        <v>524.218294117647</v>
      </c>
      <c r="GI707">
        <v>10.3648281012041</v>
      </c>
      <c r="GJ707">
        <v>1.04668967054996</v>
      </c>
      <c r="GK707">
        <v>-1</v>
      </c>
      <c r="GL707">
        <v>2.8522445</v>
      </c>
      <c r="GM707">
        <v>0.196588421052636</v>
      </c>
      <c r="GN707">
        <v>0.0193170785770002</v>
      </c>
      <c r="GO707">
        <v>0</v>
      </c>
      <c r="GP707">
        <v>0</v>
      </c>
      <c r="GQ707">
        <v>2</v>
      </c>
      <c r="GR707" t="s">
        <v>467</v>
      </c>
      <c r="GS707">
        <v>3.12553</v>
      </c>
      <c r="GT707">
        <v>2.6601</v>
      </c>
      <c r="GU707">
        <v>0.0513799</v>
      </c>
      <c r="GV707">
        <v>0.0504429</v>
      </c>
      <c r="GW707">
        <v>0.101817</v>
      </c>
      <c r="GX707">
        <v>0.0934497</v>
      </c>
      <c r="GY707">
        <v>24517.1</v>
      </c>
      <c r="GZ707">
        <v>23196.5</v>
      </c>
      <c r="HA707">
        <v>23110.8</v>
      </c>
      <c r="HB707">
        <v>23784.4</v>
      </c>
      <c r="HC707">
        <v>35371.5</v>
      </c>
      <c r="HD707">
        <v>35685.7</v>
      </c>
      <c r="HE707">
        <v>41664.5</v>
      </c>
      <c r="HF707">
        <v>42412.1</v>
      </c>
      <c r="HG707">
        <v>1.91057</v>
      </c>
      <c r="HH707">
        <v>1.8043</v>
      </c>
      <c r="HI707">
        <v>0.135191</v>
      </c>
      <c r="HJ707">
        <v>0</v>
      </c>
      <c r="HK707">
        <v>27.8034</v>
      </c>
      <c r="HL707">
        <v>999.9</v>
      </c>
      <c r="HM707">
        <v>53.247</v>
      </c>
      <c r="HN707">
        <v>30.534</v>
      </c>
      <c r="HO707">
        <v>26.0388</v>
      </c>
      <c r="HP707">
        <v>53.6916</v>
      </c>
      <c r="HQ707">
        <v>42.6883</v>
      </c>
      <c r="HR707">
        <v>1</v>
      </c>
      <c r="HS707">
        <v>0.00633638</v>
      </c>
      <c r="HT707">
        <v>-0.0912064</v>
      </c>
      <c r="HU707">
        <v>20.218</v>
      </c>
      <c r="HV707">
        <v>5.23301</v>
      </c>
      <c r="HW707">
        <v>11.9918</v>
      </c>
      <c r="HX707">
        <v>4.9556</v>
      </c>
      <c r="HY707">
        <v>3.30395</v>
      </c>
      <c r="HZ707">
        <v>999.9</v>
      </c>
      <c r="IA707">
        <v>9999</v>
      </c>
      <c r="IB707">
        <v>9999</v>
      </c>
      <c r="IC707">
        <v>9999</v>
      </c>
      <c r="ID707">
        <v>1.86854</v>
      </c>
      <c r="IE707">
        <v>1.86426</v>
      </c>
      <c r="IF707">
        <v>1.87181</v>
      </c>
      <c r="IG707">
        <v>1.86276</v>
      </c>
      <c r="IH707">
        <v>1.86218</v>
      </c>
      <c r="II707">
        <v>1.86859</v>
      </c>
      <c r="IJ707">
        <v>1.85871</v>
      </c>
      <c r="IK707">
        <v>1.86508</v>
      </c>
      <c r="IL707">
        <v>5</v>
      </c>
      <c r="IM707">
        <v>0</v>
      </c>
      <c r="IN707">
        <v>0</v>
      </c>
      <c r="IO707">
        <v>0</v>
      </c>
      <c r="IP707" t="s">
        <v>443</v>
      </c>
      <c r="IQ707" t="s">
        <v>444</v>
      </c>
      <c r="IR707" t="s">
        <v>445</v>
      </c>
      <c r="IS707" t="s">
        <v>445</v>
      </c>
      <c r="IT707" t="s">
        <v>445</v>
      </c>
      <c r="IU707" t="s">
        <v>445</v>
      </c>
      <c r="IV707">
        <v>0</v>
      </c>
      <c r="IW707">
        <v>100</v>
      </c>
      <c r="IX707">
        <v>100</v>
      </c>
      <c r="IY707">
        <v>5.051</v>
      </c>
      <c r="IZ707">
        <v>0.3465</v>
      </c>
      <c r="JA707">
        <v>4.24591870636989</v>
      </c>
      <c r="JB707">
        <v>0.00406324532283829</v>
      </c>
      <c r="JC707">
        <v>-1.45373754250553e-06</v>
      </c>
      <c r="JD707">
        <v>2.45784242640463e-10</v>
      </c>
      <c r="JE707">
        <v>0.0444475935836347</v>
      </c>
      <c r="JF707">
        <v>0.00491888386651684</v>
      </c>
      <c r="JG707">
        <v>0.000226889049496401</v>
      </c>
      <c r="JH707">
        <v>4.01595507822366e-06</v>
      </c>
      <c r="JI707">
        <v>-0</v>
      </c>
      <c r="JJ707">
        <v>2035</v>
      </c>
      <c r="JK707">
        <v>2</v>
      </c>
      <c r="JL707">
        <v>30</v>
      </c>
      <c r="JM707">
        <v>187364.6</v>
      </c>
      <c r="JN707">
        <v>187364.5</v>
      </c>
      <c r="JO707">
        <v>0.489502</v>
      </c>
      <c r="JP707">
        <v>2.41333</v>
      </c>
      <c r="JQ707">
        <v>1.49902</v>
      </c>
      <c r="JR707">
        <v>2.32666</v>
      </c>
      <c r="JS707">
        <v>1.54419</v>
      </c>
      <c r="JT707">
        <v>2.36572</v>
      </c>
      <c r="JU707">
        <v>35.9645</v>
      </c>
      <c r="JV707">
        <v>24.1225</v>
      </c>
      <c r="JW707">
        <v>18</v>
      </c>
      <c r="JX707">
        <v>546.573</v>
      </c>
      <c r="JY707">
        <v>422.487</v>
      </c>
      <c r="JZ707">
        <v>27.4652</v>
      </c>
      <c r="KA707">
        <v>27.6581</v>
      </c>
      <c r="KB707">
        <v>29.9999</v>
      </c>
      <c r="KC707">
        <v>27.568</v>
      </c>
      <c r="KD707">
        <v>27.5949</v>
      </c>
      <c r="KE707">
        <v>9.83045</v>
      </c>
      <c r="KF707">
        <v>31.5002</v>
      </c>
      <c r="KG707">
        <v>62.4817</v>
      </c>
      <c r="KH707">
        <v>27.4646</v>
      </c>
      <c r="KI707">
        <v>182.885</v>
      </c>
      <c r="KJ707">
        <v>21.3652</v>
      </c>
      <c r="KK707">
        <v>93.3815</v>
      </c>
      <c r="KL707">
        <v>98.8462</v>
      </c>
    </row>
    <row r="708" spans="1:298">
      <c r="A708">
        <v>692</v>
      </c>
      <c r="B708">
        <v>1758491586</v>
      </c>
      <c r="C708">
        <v>22257.9000000954</v>
      </c>
      <c r="D708" t="s">
        <v>1834</v>
      </c>
      <c r="E708" t="s">
        <v>1835</v>
      </c>
      <c r="F708">
        <v>5</v>
      </c>
      <c r="G708" t="s">
        <v>436</v>
      </c>
      <c r="H708" t="s">
        <v>1805</v>
      </c>
      <c r="I708" t="s">
        <v>438</v>
      </c>
      <c r="J708">
        <v>1758491577.84615</v>
      </c>
      <c r="K708">
        <f>(L708)/1000</f>
        <v>0</v>
      </c>
      <c r="L708">
        <f>IF(DQ708, AO708, AI708)</f>
        <v>0</v>
      </c>
      <c r="M708">
        <f>IF(DQ708, AJ708, AH708)</f>
        <v>0</v>
      </c>
      <c r="N708">
        <f>DS708 - IF(AV708&gt;1, M708*DM708*100.0/(AX708), 0)</f>
        <v>0</v>
      </c>
      <c r="O708">
        <f>((U708-K708/2)*N708-M708)/(U708+K708/2)</f>
        <v>0</v>
      </c>
      <c r="P708">
        <f>O708*(DZ708+EA708)/1000.0</f>
        <v>0</v>
      </c>
      <c r="Q708">
        <f>(DS708 - IF(AV708&gt;1, M708*DM708*100.0/(AX708), 0))*(DZ708+EA708)/1000.0</f>
        <v>0</v>
      </c>
      <c r="R708">
        <f>2.0/((1/T708-1/S708)+SIGN(T708)*SQRT((1/T708-1/S708)*(1/T708-1/S708) + 4*DN708/((DN708+1)*(DN708+1))*(2*1/T708*1/S708-1/S708*1/S708)))</f>
        <v>0</v>
      </c>
      <c r="S708">
        <f>IF(LEFT(DO708,1)&lt;&gt;"0",IF(LEFT(DO708,1)="1",3.0,DP708),$D$5+$E$5*(EG708*DZ708/($K$5*1000))+$F$5*(EG708*DZ708/($K$5*1000))*MAX(MIN(DM708,$J$5),$I$5)*MAX(MIN(DM708,$J$5),$I$5)+$G$5*MAX(MIN(DM708,$J$5),$I$5)*(EG708*DZ708/($K$5*1000))+$H$5*(EG708*DZ708/($K$5*1000))*(EG708*DZ708/($K$5*1000)))</f>
        <v>0</v>
      </c>
      <c r="T708">
        <f>K708*(1000-(1000*0.61365*exp(17.502*X708/(240.97+X708))/(DZ708+EA708)+DU708)/2)/(1000*0.61365*exp(17.502*X708/(240.97+X708))/(DZ708+EA708)-DU708)</f>
        <v>0</v>
      </c>
      <c r="U708">
        <f>1/((DN708+1)/(R708/1.6)+1/(S708/1.37)) + DN708/((DN708+1)/(R708/1.6) + DN708/(S708/1.37))</f>
        <v>0</v>
      </c>
      <c r="V708">
        <f>(DI708*DL708)</f>
        <v>0</v>
      </c>
      <c r="W708">
        <f>(EB708+(V708+2*0.95*5.67E-8*(((EB708+$B$7)+273)^4-(EB708+273)^4)-44100*K708)/(1.84*29.3*S708+8*0.95*5.67E-8*(EB708+273)^3))</f>
        <v>0</v>
      </c>
      <c r="X708">
        <f>($C$7*EC708+$D$7*ED708+$E$7*W708)</f>
        <v>0</v>
      </c>
      <c r="Y708">
        <f>0.61365*exp(17.502*X708/(240.97+X708))</f>
        <v>0</v>
      </c>
      <c r="Z708">
        <f>(AA708/AB708*100)</f>
        <v>0</v>
      </c>
      <c r="AA708">
        <f>DU708*(DZ708+EA708)/1000</f>
        <v>0</v>
      </c>
      <c r="AB708">
        <f>0.61365*exp(17.502*EB708/(240.97+EB708))</f>
        <v>0</v>
      </c>
      <c r="AC708">
        <f>(Y708-DU708*(DZ708+EA708)/1000)</f>
        <v>0</v>
      </c>
      <c r="AD708">
        <f>(-K708*44100)</f>
        <v>0</v>
      </c>
      <c r="AE708">
        <f>2*29.3*S708*0.92*(EB708-X708)</f>
        <v>0</v>
      </c>
      <c r="AF708">
        <f>2*0.95*5.67E-8*(((EB708+$B$7)+273)^4-(X708+273)^4)</f>
        <v>0</v>
      </c>
      <c r="AG708">
        <f>V708+AF708+AD708+AE708</f>
        <v>0</v>
      </c>
      <c r="AH708">
        <f>DY708*AV708*(DT708-DS708*(1000-AV708*DV708)/(1000-AV708*DU708))/(100*DM708)</f>
        <v>0</v>
      </c>
      <c r="AI708">
        <f>1000*DY708*AV708*(DU708-DV708)/(100*DM708*(1000-AV708*DU708))</f>
        <v>0</v>
      </c>
      <c r="AJ708">
        <f>(AK708 - AL708 - DZ708*1E3/(8.314*(EB708+273.15)) * AN708/DY708 * AM708) * DY708/(100*DM708) * (1000 - DV708)/1000</f>
        <v>0</v>
      </c>
      <c r="AK708">
        <v>208.470153496104</v>
      </c>
      <c r="AL708">
        <v>211.904284848485</v>
      </c>
      <c r="AM708">
        <v>-3.13675627705628</v>
      </c>
      <c r="AN708">
        <v>63.94</v>
      </c>
      <c r="AO708">
        <f>(AQ708 - AP708 + DZ708*1E3/(8.314*(EB708+273.15)) * AS708/DY708 * AR708) * DY708/(100*DM708) * 1000/(1000 - AQ708)</f>
        <v>0</v>
      </c>
      <c r="AP708">
        <v>21.361722762107</v>
      </c>
      <c r="AQ708">
        <v>24.2598951048951</v>
      </c>
      <c r="AR708">
        <v>0.000518192895404847</v>
      </c>
      <c r="AS708">
        <v>94.9993966536346</v>
      </c>
      <c r="AT708">
        <v>0</v>
      </c>
      <c r="AU708">
        <v>0</v>
      </c>
      <c r="AV708">
        <f>IF(AT708*$H$13&gt;=AX708,1.0,(AX708/(AX708-AT708*$H$13)))</f>
        <v>0</v>
      </c>
      <c r="AW708">
        <f>(AV708-1)*100</f>
        <v>0</v>
      </c>
      <c r="AX708">
        <f>MAX(0,($B$13+$C$13*EG708)/(1+$D$13*EG708)*DZ708/(EB708+273)*$E$13)</f>
        <v>0</v>
      </c>
      <c r="AY708" t="s">
        <v>439</v>
      </c>
      <c r="AZ708" t="s">
        <v>439</v>
      </c>
      <c r="BA708">
        <v>0</v>
      </c>
      <c r="BB708">
        <v>0</v>
      </c>
      <c r="BC708">
        <f>1-BA708/BB708</f>
        <v>0</v>
      </c>
      <c r="BD708">
        <v>0</v>
      </c>
      <c r="BE708" t="s">
        <v>439</v>
      </c>
      <c r="BF708" t="s">
        <v>439</v>
      </c>
      <c r="BG708">
        <v>0</v>
      </c>
      <c r="BH708">
        <v>0</v>
      </c>
      <c r="BI708">
        <f>1-BG708/BH708</f>
        <v>0</v>
      </c>
      <c r="BJ708">
        <v>0.5</v>
      </c>
      <c r="BK708">
        <f>DJ708</f>
        <v>0</v>
      </c>
      <c r="BL708">
        <f>M708</f>
        <v>0</v>
      </c>
      <c r="BM708">
        <f>BI708*BJ708*BK708</f>
        <v>0</v>
      </c>
      <c r="BN708">
        <f>(BL708-BD708)/BK708</f>
        <v>0</v>
      </c>
      <c r="BO708">
        <f>(BB708-BH708)/BH708</f>
        <v>0</v>
      </c>
      <c r="BP708">
        <f>BA708/(BC708+BA708/BH708)</f>
        <v>0</v>
      </c>
      <c r="BQ708" t="s">
        <v>439</v>
      </c>
      <c r="BR708">
        <v>0</v>
      </c>
      <c r="BS708">
        <f>IF(BR708&lt;&gt;0, BR708, BP708)</f>
        <v>0</v>
      </c>
      <c r="BT708">
        <f>1-BS708/BH708</f>
        <v>0</v>
      </c>
      <c r="BU708">
        <f>(BH708-BG708)/(BH708-BS708)</f>
        <v>0</v>
      </c>
      <c r="BV708">
        <f>(BB708-BH708)/(BB708-BS708)</f>
        <v>0</v>
      </c>
      <c r="BW708">
        <f>(BH708-BG708)/(BH708-BA708)</f>
        <v>0</v>
      </c>
      <c r="BX708">
        <f>(BB708-BH708)/(BB708-BA708)</f>
        <v>0</v>
      </c>
      <c r="BY708">
        <f>(BU708*BS708/BG708)</f>
        <v>0</v>
      </c>
      <c r="BZ708">
        <f>(1-BY708)</f>
        <v>0</v>
      </c>
      <c r="DI708">
        <f>$B$11*EH708+$C$11*EI708+$F$11*ET708*(1-EW708)</f>
        <v>0</v>
      </c>
      <c r="DJ708">
        <f>DI708*DK708</f>
        <v>0</v>
      </c>
      <c r="DK708">
        <f>($B$11*$D$9+$C$11*$D$9+$F$11*((FG708+EY708)/MAX(FG708+EY708+FH708, 0.1)*$I$9+FH708/MAX(FG708+EY708+FH708, 0.1)*$J$9))/($B$11+$C$11+$F$11)</f>
        <v>0</v>
      </c>
      <c r="DL708">
        <f>($B$11*$K$9+$C$11*$K$9+$F$11*((FG708+EY708)/MAX(FG708+EY708+FH708, 0.1)*$P$9+FH708/MAX(FG708+EY708+FH708, 0.1)*$Q$9))/($B$11+$C$11+$F$11)</f>
        <v>0</v>
      </c>
      <c r="DM708">
        <v>3.7</v>
      </c>
      <c r="DN708">
        <v>0.5</v>
      </c>
      <c r="DO708" t="s">
        <v>440</v>
      </c>
      <c r="DP708">
        <v>2</v>
      </c>
      <c r="DQ708" t="b">
        <v>1</v>
      </c>
      <c r="DR708">
        <v>1758491577.84615</v>
      </c>
      <c r="DS708">
        <v>228.986923076923</v>
      </c>
      <c r="DT708">
        <v>219.399846153846</v>
      </c>
      <c r="DU708">
        <v>24.2411153846154</v>
      </c>
      <c r="DV708">
        <v>21.3647846153846</v>
      </c>
      <c r="DW708">
        <v>223.901461538462</v>
      </c>
      <c r="DX708">
        <v>23.8947923076923</v>
      </c>
      <c r="DY708">
        <v>499.988846153846</v>
      </c>
      <c r="DZ708">
        <v>89.8279307692308</v>
      </c>
      <c r="EA708">
        <v>0.0343643769230769</v>
      </c>
      <c r="EB708">
        <v>30.3980846153846</v>
      </c>
      <c r="EC708">
        <v>30.0017923076923</v>
      </c>
      <c r="ED708">
        <v>999.9</v>
      </c>
      <c r="EE708">
        <v>0</v>
      </c>
      <c r="EF708">
        <v>0</v>
      </c>
      <c r="EG708">
        <v>10019.2846153846</v>
      </c>
      <c r="EH708">
        <v>0</v>
      </c>
      <c r="EI708">
        <v>11.7961</v>
      </c>
      <c r="EJ708">
        <v>9.58706384615384</v>
      </c>
      <c r="EK708">
        <v>234.675461538462</v>
      </c>
      <c r="EL708">
        <v>224.189769230769</v>
      </c>
      <c r="EM708">
        <v>2.87631153846154</v>
      </c>
      <c r="EN708">
        <v>219.399846153846</v>
      </c>
      <c r="EO708">
        <v>21.3647846153846</v>
      </c>
      <c r="EP708">
        <v>2.17752923076923</v>
      </c>
      <c r="EQ708">
        <v>1.91915538461538</v>
      </c>
      <c r="ER708">
        <v>18.7979461538462</v>
      </c>
      <c r="ES708">
        <v>16.7926461538462</v>
      </c>
      <c r="ET708">
        <v>2000.05615384615</v>
      </c>
      <c r="EU708">
        <v>0.979997153846154</v>
      </c>
      <c r="EV708">
        <v>0.0200030230769231</v>
      </c>
      <c r="EW708">
        <v>0</v>
      </c>
      <c r="EX708">
        <v>525.853538461538</v>
      </c>
      <c r="EY708">
        <v>5.00016</v>
      </c>
      <c r="EZ708">
        <v>11112.4461538462</v>
      </c>
      <c r="FA708">
        <v>18234.6846153846</v>
      </c>
      <c r="FB708">
        <v>48.8556153846154</v>
      </c>
      <c r="FC708">
        <v>49.0238461538462</v>
      </c>
      <c r="FD708">
        <v>49.187</v>
      </c>
      <c r="FE708">
        <v>48.75</v>
      </c>
      <c r="FF708">
        <v>50.6297692307692</v>
      </c>
      <c r="FG708">
        <v>1955.14615384615</v>
      </c>
      <c r="FH708">
        <v>39.91</v>
      </c>
      <c r="FI708">
        <v>0</v>
      </c>
      <c r="FJ708">
        <v>1758491587.4</v>
      </c>
      <c r="FK708">
        <v>0</v>
      </c>
      <c r="FL708">
        <v>525.908192307692</v>
      </c>
      <c r="FM708">
        <v>14.5956581165412</v>
      </c>
      <c r="FN708">
        <v>285.158974381042</v>
      </c>
      <c r="FO708">
        <v>11113.9192307692</v>
      </c>
      <c r="FP708">
        <v>15</v>
      </c>
      <c r="FQ708">
        <v>0</v>
      </c>
      <c r="FR708" t="s">
        <v>441</v>
      </c>
      <c r="FS708">
        <v>1747249705.1</v>
      </c>
      <c r="FT708">
        <v>1747249711.1</v>
      </c>
      <c r="FU708">
        <v>0</v>
      </c>
      <c r="FV708">
        <v>0.871</v>
      </c>
      <c r="FW708">
        <v>0.066</v>
      </c>
      <c r="FX708">
        <v>5.486</v>
      </c>
      <c r="FY708">
        <v>0.145</v>
      </c>
      <c r="FZ708">
        <v>420</v>
      </c>
      <c r="GA708">
        <v>16</v>
      </c>
      <c r="GB708">
        <v>0.27</v>
      </c>
      <c r="GC708">
        <v>0.16</v>
      </c>
      <c r="GD708">
        <v>9.3604719047619</v>
      </c>
      <c r="GE708">
        <v>4.06813168831171</v>
      </c>
      <c r="GF708">
        <v>0.469468778257167</v>
      </c>
      <c r="GG708">
        <v>0</v>
      </c>
      <c r="GH708">
        <v>525.271529411765</v>
      </c>
      <c r="GI708">
        <v>13.1187165760881</v>
      </c>
      <c r="GJ708">
        <v>1.31233322156725</v>
      </c>
      <c r="GK708">
        <v>-1</v>
      </c>
      <c r="GL708">
        <v>2.86715619047619</v>
      </c>
      <c r="GM708">
        <v>0.19065428571429</v>
      </c>
      <c r="GN708">
        <v>0.019325888256846</v>
      </c>
      <c r="GO708">
        <v>0</v>
      </c>
      <c r="GP708">
        <v>0</v>
      </c>
      <c r="GQ708">
        <v>2</v>
      </c>
      <c r="GR708" t="s">
        <v>467</v>
      </c>
      <c r="GS708">
        <v>3.12553</v>
      </c>
      <c r="GT708">
        <v>2.66018</v>
      </c>
      <c r="GU708">
        <v>0.0481253</v>
      </c>
      <c r="GV708">
        <v>0.0468974</v>
      </c>
      <c r="GW708">
        <v>0.101851</v>
      </c>
      <c r="GX708">
        <v>0.0934364</v>
      </c>
      <c r="GY708">
        <v>24601.2</v>
      </c>
      <c r="GZ708">
        <v>23283</v>
      </c>
      <c r="HA708">
        <v>23110.8</v>
      </c>
      <c r="HB708">
        <v>23784.3</v>
      </c>
      <c r="HC708">
        <v>35369.8</v>
      </c>
      <c r="HD708">
        <v>35685.5</v>
      </c>
      <c r="HE708">
        <v>41664.5</v>
      </c>
      <c r="HF708">
        <v>42411.6</v>
      </c>
      <c r="HG708">
        <v>1.91057</v>
      </c>
      <c r="HH708">
        <v>1.8043</v>
      </c>
      <c r="HI708">
        <v>0.133999</v>
      </c>
      <c r="HJ708">
        <v>0</v>
      </c>
      <c r="HK708">
        <v>27.8027</v>
      </c>
      <c r="HL708">
        <v>999.9</v>
      </c>
      <c r="HM708">
        <v>53.223</v>
      </c>
      <c r="HN708">
        <v>30.524</v>
      </c>
      <c r="HO708">
        <v>26.0134</v>
      </c>
      <c r="HP708">
        <v>54.0915</v>
      </c>
      <c r="HQ708">
        <v>42.7684</v>
      </c>
      <c r="HR708">
        <v>1</v>
      </c>
      <c r="HS708">
        <v>0.00636433</v>
      </c>
      <c r="HT708">
        <v>-0.078475</v>
      </c>
      <c r="HU708">
        <v>20.2178</v>
      </c>
      <c r="HV708">
        <v>5.23346</v>
      </c>
      <c r="HW708">
        <v>11.992</v>
      </c>
      <c r="HX708">
        <v>4.9556</v>
      </c>
      <c r="HY708">
        <v>3.30385</v>
      </c>
      <c r="HZ708">
        <v>999.9</v>
      </c>
      <c r="IA708">
        <v>9999</v>
      </c>
      <c r="IB708">
        <v>9999</v>
      </c>
      <c r="IC708">
        <v>9999</v>
      </c>
      <c r="ID708">
        <v>1.86853</v>
      </c>
      <c r="IE708">
        <v>1.86429</v>
      </c>
      <c r="IF708">
        <v>1.8718</v>
      </c>
      <c r="IG708">
        <v>1.86277</v>
      </c>
      <c r="IH708">
        <v>1.86218</v>
      </c>
      <c r="II708">
        <v>1.86859</v>
      </c>
      <c r="IJ708">
        <v>1.85869</v>
      </c>
      <c r="IK708">
        <v>1.86508</v>
      </c>
      <c r="IL708">
        <v>5</v>
      </c>
      <c r="IM708">
        <v>0</v>
      </c>
      <c r="IN708">
        <v>0</v>
      </c>
      <c r="IO708">
        <v>0</v>
      </c>
      <c r="IP708" t="s">
        <v>443</v>
      </c>
      <c r="IQ708" t="s">
        <v>444</v>
      </c>
      <c r="IR708" t="s">
        <v>445</v>
      </c>
      <c r="IS708" t="s">
        <v>445</v>
      </c>
      <c r="IT708" t="s">
        <v>445</v>
      </c>
      <c r="IU708" t="s">
        <v>445</v>
      </c>
      <c r="IV708">
        <v>0</v>
      </c>
      <c r="IW708">
        <v>100</v>
      </c>
      <c r="IX708">
        <v>100</v>
      </c>
      <c r="IY708">
        <v>4.998</v>
      </c>
      <c r="IZ708">
        <v>0.3467</v>
      </c>
      <c r="JA708">
        <v>4.24591870636989</v>
      </c>
      <c r="JB708">
        <v>0.00406324532283829</v>
      </c>
      <c r="JC708">
        <v>-1.45373754250553e-06</v>
      </c>
      <c r="JD708">
        <v>2.45784242640463e-10</v>
      </c>
      <c r="JE708">
        <v>0.0444475935836347</v>
      </c>
      <c r="JF708">
        <v>0.00491888386651684</v>
      </c>
      <c r="JG708">
        <v>0.000226889049496401</v>
      </c>
      <c r="JH708">
        <v>4.01595507822366e-06</v>
      </c>
      <c r="JI708">
        <v>-0</v>
      </c>
      <c r="JJ708">
        <v>2035</v>
      </c>
      <c r="JK708">
        <v>2</v>
      </c>
      <c r="JL708">
        <v>30</v>
      </c>
      <c r="JM708">
        <v>187364.7</v>
      </c>
      <c r="JN708">
        <v>187364.6</v>
      </c>
      <c r="JO708">
        <v>0.454102</v>
      </c>
      <c r="JP708">
        <v>2.43164</v>
      </c>
      <c r="JQ708">
        <v>1.49902</v>
      </c>
      <c r="JR708">
        <v>2.32666</v>
      </c>
      <c r="JS708">
        <v>1.54419</v>
      </c>
      <c r="JT708">
        <v>2.27661</v>
      </c>
      <c r="JU708">
        <v>35.9645</v>
      </c>
      <c r="JV708">
        <v>24.1138</v>
      </c>
      <c r="JW708">
        <v>18</v>
      </c>
      <c r="JX708">
        <v>546.553</v>
      </c>
      <c r="JY708">
        <v>422.47</v>
      </c>
      <c r="JZ708">
        <v>27.4642</v>
      </c>
      <c r="KA708">
        <v>27.6563</v>
      </c>
      <c r="KB708">
        <v>30.0001</v>
      </c>
      <c r="KC708">
        <v>27.5657</v>
      </c>
      <c r="KD708">
        <v>27.5926</v>
      </c>
      <c r="KE708">
        <v>9.12354</v>
      </c>
      <c r="KF708">
        <v>31.5002</v>
      </c>
      <c r="KG708">
        <v>62.4817</v>
      </c>
      <c r="KH708">
        <v>27.4593</v>
      </c>
      <c r="KI708">
        <v>169.348</v>
      </c>
      <c r="KJ708">
        <v>21.3537</v>
      </c>
      <c r="KK708">
        <v>93.3814</v>
      </c>
      <c r="KL708">
        <v>98.8452</v>
      </c>
    </row>
    <row r="709" spans="1:298">
      <c r="A709">
        <v>693</v>
      </c>
      <c r="B709">
        <v>1758491591</v>
      </c>
      <c r="C709">
        <v>22262.9000000954</v>
      </c>
      <c r="D709" t="s">
        <v>1836</v>
      </c>
      <c r="E709" t="s">
        <v>1837</v>
      </c>
      <c r="F709">
        <v>5</v>
      </c>
      <c r="G709" t="s">
        <v>436</v>
      </c>
      <c r="H709" t="s">
        <v>1805</v>
      </c>
      <c r="I709" t="s">
        <v>438</v>
      </c>
      <c r="J709">
        <v>1758491582.84615</v>
      </c>
      <c r="K709">
        <f>(L709)/1000</f>
        <v>0</v>
      </c>
      <c r="L709">
        <f>IF(DQ709, AO709, AI709)</f>
        <v>0</v>
      </c>
      <c r="M709">
        <f>IF(DQ709, AJ709, AH709)</f>
        <v>0</v>
      </c>
      <c r="N709">
        <f>DS709 - IF(AV709&gt;1, M709*DM709*100.0/(AX709), 0)</f>
        <v>0</v>
      </c>
      <c r="O709">
        <f>((U709-K709/2)*N709-M709)/(U709+K709/2)</f>
        <v>0</v>
      </c>
      <c r="P709">
        <f>O709*(DZ709+EA709)/1000.0</f>
        <v>0</v>
      </c>
      <c r="Q709">
        <f>(DS709 - IF(AV709&gt;1, M709*DM709*100.0/(AX709), 0))*(DZ709+EA709)/1000.0</f>
        <v>0</v>
      </c>
      <c r="R709">
        <f>2.0/((1/T709-1/S709)+SIGN(T709)*SQRT((1/T709-1/S709)*(1/T709-1/S709) + 4*DN709/((DN709+1)*(DN709+1))*(2*1/T709*1/S709-1/S709*1/S709)))</f>
        <v>0</v>
      </c>
      <c r="S709">
        <f>IF(LEFT(DO709,1)&lt;&gt;"0",IF(LEFT(DO709,1)="1",3.0,DP709),$D$5+$E$5*(EG709*DZ709/($K$5*1000))+$F$5*(EG709*DZ709/($K$5*1000))*MAX(MIN(DM709,$J$5),$I$5)*MAX(MIN(DM709,$J$5),$I$5)+$G$5*MAX(MIN(DM709,$J$5),$I$5)*(EG709*DZ709/($K$5*1000))+$H$5*(EG709*DZ709/($K$5*1000))*(EG709*DZ709/($K$5*1000)))</f>
        <v>0</v>
      </c>
      <c r="T709">
        <f>K709*(1000-(1000*0.61365*exp(17.502*X709/(240.97+X709))/(DZ709+EA709)+DU709)/2)/(1000*0.61365*exp(17.502*X709/(240.97+X709))/(DZ709+EA709)-DU709)</f>
        <v>0</v>
      </c>
      <c r="U709">
        <f>1/((DN709+1)/(R709/1.6)+1/(S709/1.37)) + DN709/((DN709+1)/(R709/1.6) + DN709/(S709/1.37))</f>
        <v>0</v>
      </c>
      <c r="V709">
        <f>(DI709*DL709)</f>
        <v>0</v>
      </c>
      <c r="W709">
        <f>(EB709+(V709+2*0.95*5.67E-8*(((EB709+$B$7)+273)^4-(EB709+273)^4)-44100*K709)/(1.84*29.3*S709+8*0.95*5.67E-8*(EB709+273)^3))</f>
        <v>0</v>
      </c>
      <c r="X709">
        <f>($C$7*EC709+$D$7*ED709+$E$7*W709)</f>
        <v>0</v>
      </c>
      <c r="Y709">
        <f>0.61365*exp(17.502*X709/(240.97+X709))</f>
        <v>0</v>
      </c>
      <c r="Z709">
        <f>(AA709/AB709*100)</f>
        <v>0</v>
      </c>
      <c r="AA709">
        <f>DU709*(DZ709+EA709)/1000</f>
        <v>0</v>
      </c>
      <c r="AB709">
        <f>0.61365*exp(17.502*EB709/(240.97+EB709))</f>
        <v>0</v>
      </c>
      <c r="AC709">
        <f>(Y709-DU709*(DZ709+EA709)/1000)</f>
        <v>0</v>
      </c>
      <c r="AD709">
        <f>(-K709*44100)</f>
        <v>0</v>
      </c>
      <c r="AE709">
        <f>2*29.3*S709*0.92*(EB709-X709)</f>
        <v>0</v>
      </c>
      <c r="AF709">
        <f>2*0.95*5.67E-8*(((EB709+$B$7)+273)^4-(X709+273)^4)</f>
        <v>0</v>
      </c>
      <c r="AG709">
        <f>V709+AF709+AD709+AE709</f>
        <v>0</v>
      </c>
      <c r="AH709">
        <f>DY709*AV709*(DT709-DS709*(1000-AV709*DV709)/(1000-AV709*DU709))/(100*DM709)</f>
        <v>0</v>
      </c>
      <c r="AI709">
        <f>1000*DY709*AV709*(DU709-DV709)/(100*DM709*(1000-AV709*DU709))</f>
        <v>0</v>
      </c>
      <c r="AJ709">
        <f>(AK709 - AL709 - DZ709*1E3/(8.314*(EB709+273.15)) * AN709/DY709 * AM709) * DY709/(100*DM709) * (1000 - DV709)/1000</f>
        <v>0</v>
      </c>
      <c r="AK709">
        <v>191.328472470996</v>
      </c>
      <c r="AL709">
        <v>195.799309090909</v>
      </c>
      <c r="AM709">
        <v>-3.23769956709961</v>
      </c>
      <c r="AN709">
        <v>63.94</v>
      </c>
      <c r="AO709">
        <f>(AQ709 - AP709 + DZ709*1E3/(8.314*(EB709+273.15)) * AS709/DY709 * AR709) * DY709/(100*DM709) * 1000/(1000 - AQ709)</f>
        <v>0</v>
      </c>
      <c r="AP709">
        <v>21.3581111841206</v>
      </c>
      <c r="AQ709">
        <v>24.2687524475525</v>
      </c>
      <c r="AR709">
        <v>0.000362322550236202</v>
      </c>
      <c r="AS709">
        <v>94.9993966536346</v>
      </c>
      <c r="AT709">
        <v>0</v>
      </c>
      <c r="AU709">
        <v>0</v>
      </c>
      <c r="AV709">
        <f>IF(AT709*$H$13&gt;=AX709,1.0,(AX709/(AX709-AT709*$H$13)))</f>
        <v>0</v>
      </c>
      <c r="AW709">
        <f>(AV709-1)*100</f>
        <v>0</v>
      </c>
      <c r="AX709">
        <f>MAX(0,($B$13+$C$13*EG709)/(1+$D$13*EG709)*DZ709/(EB709+273)*$E$13)</f>
        <v>0</v>
      </c>
      <c r="AY709" t="s">
        <v>439</v>
      </c>
      <c r="AZ709" t="s">
        <v>439</v>
      </c>
      <c r="BA709">
        <v>0</v>
      </c>
      <c r="BB709">
        <v>0</v>
      </c>
      <c r="BC709">
        <f>1-BA709/BB709</f>
        <v>0</v>
      </c>
      <c r="BD709">
        <v>0</v>
      </c>
      <c r="BE709" t="s">
        <v>439</v>
      </c>
      <c r="BF709" t="s">
        <v>439</v>
      </c>
      <c r="BG709">
        <v>0</v>
      </c>
      <c r="BH709">
        <v>0</v>
      </c>
      <c r="BI709">
        <f>1-BG709/BH709</f>
        <v>0</v>
      </c>
      <c r="BJ709">
        <v>0.5</v>
      </c>
      <c r="BK709">
        <f>DJ709</f>
        <v>0</v>
      </c>
      <c r="BL709">
        <f>M709</f>
        <v>0</v>
      </c>
      <c r="BM709">
        <f>BI709*BJ709*BK709</f>
        <v>0</v>
      </c>
      <c r="BN709">
        <f>(BL709-BD709)/BK709</f>
        <v>0</v>
      </c>
      <c r="BO709">
        <f>(BB709-BH709)/BH709</f>
        <v>0</v>
      </c>
      <c r="BP709">
        <f>BA709/(BC709+BA709/BH709)</f>
        <v>0</v>
      </c>
      <c r="BQ709" t="s">
        <v>439</v>
      </c>
      <c r="BR709">
        <v>0</v>
      </c>
      <c r="BS709">
        <f>IF(BR709&lt;&gt;0, BR709, BP709)</f>
        <v>0</v>
      </c>
      <c r="BT709">
        <f>1-BS709/BH709</f>
        <v>0</v>
      </c>
      <c r="BU709">
        <f>(BH709-BG709)/(BH709-BS709)</f>
        <v>0</v>
      </c>
      <c r="BV709">
        <f>(BB709-BH709)/(BB709-BS709)</f>
        <v>0</v>
      </c>
      <c r="BW709">
        <f>(BH709-BG709)/(BH709-BA709)</f>
        <v>0</v>
      </c>
      <c r="BX709">
        <f>(BB709-BH709)/(BB709-BA709)</f>
        <v>0</v>
      </c>
      <c r="BY709">
        <f>(BU709*BS709/BG709)</f>
        <v>0</v>
      </c>
      <c r="BZ709">
        <f>(1-BY709)</f>
        <v>0</v>
      </c>
      <c r="DI709">
        <f>$B$11*EH709+$C$11*EI709+$F$11*ET709*(1-EW709)</f>
        <v>0</v>
      </c>
      <c r="DJ709">
        <f>DI709*DK709</f>
        <v>0</v>
      </c>
      <c r="DK709">
        <f>($B$11*$D$9+$C$11*$D$9+$F$11*((FG709+EY709)/MAX(FG709+EY709+FH709, 0.1)*$I$9+FH709/MAX(FG709+EY709+FH709, 0.1)*$J$9))/($B$11+$C$11+$F$11)</f>
        <v>0</v>
      </c>
      <c r="DL709">
        <f>($B$11*$K$9+$C$11*$K$9+$F$11*((FG709+EY709)/MAX(FG709+EY709+FH709, 0.1)*$P$9+FH709/MAX(FG709+EY709+FH709, 0.1)*$Q$9))/($B$11+$C$11+$F$11)</f>
        <v>0</v>
      </c>
      <c r="DM709">
        <v>3.7</v>
      </c>
      <c r="DN709">
        <v>0.5</v>
      </c>
      <c r="DO709" t="s">
        <v>440</v>
      </c>
      <c r="DP709">
        <v>2</v>
      </c>
      <c r="DQ709" t="b">
        <v>1</v>
      </c>
      <c r="DR709">
        <v>1758491582.84615</v>
      </c>
      <c r="DS709">
        <v>213.349230769231</v>
      </c>
      <c r="DT709">
        <v>203.184153846154</v>
      </c>
      <c r="DU709">
        <v>24.2528</v>
      </c>
      <c r="DV709">
        <v>21.3611615384615</v>
      </c>
      <c r="DW709">
        <v>208.317923076923</v>
      </c>
      <c r="DX709">
        <v>23.9062307692308</v>
      </c>
      <c r="DY709">
        <v>500.025</v>
      </c>
      <c r="DZ709">
        <v>89.8282076923077</v>
      </c>
      <c r="EA709">
        <v>0.0342982923076923</v>
      </c>
      <c r="EB709">
        <v>30.3978230769231</v>
      </c>
      <c r="EC709">
        <v>29.9980846153846</v>
      </c>
      <c r="ED709">
        <v>999.9</v>
      </c>
      <c r="EE709">
        <v>0</v>
      </c>
      <c r="EF709">
        <v>0</v>
      </c>
      <c r="EG709">
        <v>10019.8076923077</v>
      </c>
      <c r="EH709">
        <v>0</v>
      </c>
      <c r="EI709">
        <v>11.7961</v>
      </c>
      <c r="EJ709">
        <v>10.1652246153846</v>
      </c>
      <c r="EK709">
        <v>218.652</v>
      </c>
      <c r="EL709">
        <v>207.619230769231</v>
      </c>
      <c r="EM709">
        <v>2.89163307692308</v>
      </c>
      <c r="EN709">
        <v>203.184153846154</v>
      </c>
      <c r="EO709">
        <v>21.3611615384615</v>
      </c>
      <c r="EP709">
        <v>2.17858692307692</v>
      </c>
      <c r="EQ709">
        <v>1.91883461538462</v>
      </c>
      <c r="ER709">
        <v>18.8057076923077</v>
      </c>
      <c r="ES709">
        <v>16.7900230769231</v>
      </c>
      <c r="ET709">
        <v>2000.00230769231</v>
      </c>
      <c r="EU709">
        <v>0.979996692307692</v>
      </c>
      <c r="EV709">
        <v>0.0200034538461538</v>
      </c>
      <c r="EW709">
        <v>0</v>
      </c>
      <c r="EX709">
        <v>527.182153846154</v>
      </c>
      <c r="EY709">
        <v>5.00016</v>
      </c>
      <c r="EZ709">
        <v>11136.9307692308</v>
      </c>
      <c r="FA709">
        <v>18234.2076923077</v>
      </c>
      <c r="FB709">
        <v>48.8653076923077</v>
      </c>
      <c r="FC709">
        <v>49.0286153846154</v>
      </c>
      <c r="FD709">
        <v>49.187</v>
      </c>
      <c r="FE709">
        <v>48.75</v>
      </c>
      <c r="FF709">
        <v>50.625</v>
      </c>
      <c r="FG709">
        <v>1955.09230769231</v>
      </c>
      <c r="FH709">
        <v>39.91</v>
      </c>
      <c r="FI709">
        <v>0</v>
      </c>
      <c r="FJ709">
        <v>1758491592.8</v>
      </c>
      <c r="FK709">
        <v>0</v>
      </c>
      <c r="FL709">
        <v>527.3698</v>
      </c>
      <c r="FM709">
        <v>16.2308461733382</v>
      </c>
      <c r="FN709">
        <v>326.346154326511</v>
      </c>
      <c r="FO709">
        <v>11142.672</v>
      </c>
      <c r="FP709">
        <v>15</v>
      </c>
      <c r="FQ709">
        <v>0</v>
      </c>
      <c r="FR709" t="s">
        <v>441</v>
      </c>
      <c r="FS709">
        <v>1747249705.1</v>
      </c>
      <c r="FT709">
        <v>1747249711.1</v>
      </c>
      <c r="FU709">
        <v>0</v>
      </c>
      <c r="FV709">
        <v>0.871</v>
      </c>
      <c r="FW709">
        <v>0.066</v>
      </c>
      <c r="FX709">
        <v>5.486</v>
      </c>
      <c r="FY709">
        <v>0.145</v>
      </c>
      <c r="FZ709">
        <v>420</v>
      </c>
      <c r="GA709">
        <v>16</v>
      </c>
      <c r="GB709">
        <v>0.27</v>
      </c>
      <c r="GC709">
        <v>0.16</v>
      </c>
      <c r="GD709">
        <v>9.9822735</v>
      </c>
      <c r="GE709">
        <v>6.84537338345865</v>
      </c>
      <c r="GF709">
        <v>0.745109993593395</v>
      </c>
      <c r="GG709">
        <v>0</v>
      </c>
      <c r="GH709">
        <v>526.391970588235</v>
      </c>
      <c r="GI709">
        <v>15.3905729579433</v>
      </c>
      <c r="GJ709">
        <v>1.52614178057907</v>
      </c>
      <c r="GK709">
        <v>-1</v>
      </c>
      <c r="GL709">
        <v>2.88453</v>
      </c>
      <c r="GM709">
        <v>0.182885413533834</v>
      </c>
      <c r="GN709">
        <v>0.0176374329197874</v>
      </c>
      <c r="GO709">
        <v>0</v>
      </c>
      <c r="GP709">
        <v>0</v>
      </c>
      <c r="GQ709">
        <v>2</v>
      </c>
      <c r="GR709" t="s">
        <v>467</v>
      </c>
      <c r="GS709">
        <v>3.1258</v>
      </c>
      <c r="GT709">
        <v>2.6596</v>
      </c>
      <c r="GU709">
        <v>0.0447159</v>
      </c>
      <c r="GV709">
        <v>0.0434265</v>
      </c>
      <c r="GW709">
        <v>0.10189</v>
      </c>
      <c r="GX709">
        <v>0.0934252</v>
      </c>
      <c r="GY709">
        <v>24689.2</v>
      </c>
      <c r="GZ709">
        <v>23367.8</v>
      </c>
      <c r="HA709">
        <v>23110.8</v>
      </c>
      <c r="HB709">
        <v>23784.3</v>
      </c>
      <c r="HC709">
        <v>35367.8</v>
      </c>
      <c r="HD709">
        <v>35685.8</v>
      </c>
      <c r="HE709">
        <v>41664.3</v>
      </c>
      <c r="HF709">
        <v>42411.7</v>
      </c>
      <c r="HG709">
        <v>1.91087</v>
      </c>
      <c r="HH709">
        <v>1.8038</v>
      </c>
      <c r="HI709">
        <v>0.134744</v>
      </c>
      <c r="HJ709">
        <v>0</v>
      </c>
      <c r="HK709">
        <v>27.8032</v>
      </c>
      <c r="HL709">
        <v>999.9</v>
      </c>
      <c r="HM709">
        <v>53.223</v>
      </c>
      <c r="HN709">
        <v>30.534</v>
      </c>
      <c r="HO709">
        <v>26.0279</v>
      </c>
      <c r="HP709">
        <v>54.1916</v>
      </c>
      <c r="HQ709">
        <v>42.5801</v>
      </c>
      <c r="HR709">
        <v>1</v>
      </c>
      <c r="HS709">
        <v>0.00628049</v>
      </c>
      <c r="HT709">
        <v>-0.0831046</v>
      </c>
      <c r="HU709">
        <v>20.2178</v>
      </c>
      <c r="HV709">
        <v>5.23301</v>
      </c>
      <c r="HW709">
        <v>11.992</v>
      </c>
      <c r="HX709">
        <v>4.9556</v>
      </c>
      <c r="HY709">
        <v>3.3039</v>
      </c>
      <c r="HZ709">
        <v>999.9</v>
      </c>
      <c r="IA709">
        <v>9999</v>
      </c>
      <c r="IB709">
        <v>9999</v>
      </c>
      <c r="IC709">
        <v>9999</v>
      </c>
      <c r="ID709">
        <v>1.86853</v>
      </c>
      <c r="IE709">
        <v>1.86423</v>
      </c>
      <c r="IF709">
        <v>1.8718</v>
      </c>
      <c r="IG709">
        <v>1.86278</v>
      </c>
      <c r="IH709">
        <v>1.86218</v>
      </c>
      <c r="II709">
        <v>1.86859</v>
      </c>
      <c r="IJ709">
        <v>1.8587</v>
      </c>
      <c r="IK709">
        <v>1.86508</v>
      </c>
      <c r="IL709">
        <v>5</v>
      </c>
      <c r="IM709">
        <v>0</v>
      </c>
      <c r="IN709">
        <v>0</v>
      </c>
      <c r="IO709">
        <v>0</v>
      </c>
      <c r="IP709" t="s">
        <v>443</v>
      </c>
      <c r="IQ709" t="s">
        <v>444</v>
      </c>
      <c r="IR709" t="s">
        <v>445</v>
      </c>
      <c r="IS709" t="s">
        <v>445</v>
      </c>
      <c r="IT709" t="s">
        <v>445</v>
      </c>
      <c r="IU709" t="s">
        <v>445</v>
      </c>
      <c r="IV709">
        <v>0</v>
      </c>
      <c r="IW709">
        <v>100</v>
      </c>
      <c r="IX709">
        <v>100</v>
      </c>
      <c r="IY709">
        <v>4.942</v>
      </c>
      <c r="IZ709">
        <v>0.347</v>
      </c>
      <c r="JA709">
        <v>4.24591870636989</v>
      </c>
      <c r="JB709">
        <v>0.00406324532283829</v>
      </c>
      <c r="JC709">
        <v>-1.45373754250553e-06</v>
      </c>
      <c r="JD709">
        <v>2.45784242640463e-10</v>
      </c>
      <c r="JE709">
        <v>0.0444475935836347</v>
      </c>
      <c r="JF709">
        <v>0.00491888386651684</v>
      </c>
      <c r="JG709">
        <v>0.000226889049496401</v>
      </c>
      <c r="JH709">
        <v>4.01595507822366e-06</v>
      </c>
      <c r="JI709">
        <v>-0</v>
      </c>
      <c r="JJ709">
        <v>2035</v>
      </c>
      <c r="JK709">
        <v>2</v>
      </c>
      <c r="JL709">
        <v>30</v>
      </c>
      <c r="JM709">
        <v>187364.8</v>
      </c>
      <c r="JN709">
        <v>187364.7</v>
      </c>
      <c r="JO709">
        <v>0.41626</v>
      </c>
      <c r="JP709">
        <v>2.41821</v>
      </c>
      <c r="JQ709">
        <v>1.4978</v>
      </c>
      <c r="JR709">
        <v>2.32788</v>
      </c>
      <c r="JS709">
        <v>1.54419</v>
      </c>
      <c r="JT709">
        <v>2.36084</v>
      </c>
      <c r="JU709">
        <v>35.9645</v>
      </c>
      <c r="JV709">
        <v>24.1225</v>
      </c>
      <c r="JW709">
        <v>18</v>
      </c>
      <c r="JX709">
        <v>546.727</v>
      </c>
      <c r="JY709">
        <v>422.167</v>
      </c>
      <c r="JZ709">
        <v>27.4605</v>
      </c>
      <c r="KA709">
        <v>27.6558</v>
      </c>
      <c r="KB709">
        <v>30.0001</v>
      </c>
      <c r="KC709">
        <v>27.5634</v>
      </c>
      <c r="KD709">
        <v>27.5908</v>
      </c>
      <c r="KE709">
        <v>8.37009</v>
      </c>
      <c r="KF709">
        <v>31.5002</v>
      </c>
      <c r="KG709">
        <v>62.4817</v>
      </c>
      <c r="KH709">
        <v>27.4639</v>
      </c>
      <c r="KI709">
        <v>149.004</v>
      </c>
      <c r="KJ709">
        <v>21.3375</v>
      </c>
      <c r="KK709">
        <v>93.3811</v>
      </c>
      <c r="KL709">
        <v>98.8455</v>
      </c>
    </row>
    <row r="710" spans="1:298">
      <c r="A710">
        <v>694</v>
      </c>
      <c r="B710">
        <v>1758491596</v>
      </c>
      <c r="C710">
        <v>22267.9000000954</v>
      </c>
      <c r="D710" t="s">
        <v>1838</v>
      </c>
      <c r="E710" t="s">
        <v>1839</v>
      </c>
      <c r="F710">
        <v>5</v>
      </c>
      <c r="G710" t="s">
        <v>436</v>
      </c>
      <c r="H710" t="s">
        <v>1805</v>
      </c>
      <c r="I710" t="s">
        <v>438</v>
      </c>
      <c r="J710">
        <v>1758491587.84615</v>
      </c>
      <c r="K710">
        <f>(L710)/1000</f>
        <v>0</v>
      </c>
      <c r="L710">
        <f>IF(DQ710, AO710, AI710)</f>
        <v>0</v>
      </c>
      <c r="M710">
        <f>IF(DQ710, AJ710, AH710)</f>
        <v>0</v>
      </c>
      <c r="N710">
        <f>DS710 - IF(AV710&gt;1, M710*DM710*100.0/(AX710), 0)</f>
        <v>0</v>
      </c>
      <c r="O710">
        <f>((U710-K710/2)*N710-M710)/(U710+K710/2)</f>
        <v>0</v>
      </c>
      <c r="P710">
        <f>O710*(DZ710+EA710)/1000.0</f>
        <v>0</v>
      </c>
      <c r="Q710">
        <f>(DS710 - IF(AV710&gt;1, M710*DM710*100.0/(AX710), 0))*(DZ710+EA710)/1000.0</f>
        <v>0</v>
      </c>
      <c r="R710">
        <f>2.0/((1/T710-1/S710)+SIGN(T710)*SQRT((1/T710-1/S710)*(1/T710-1/S710) + 4*DN710/((DN710+1)*(DN710+1))*(2*1/T710*1/S710-1/S710*1/S710)))</f>
        <v>0</v>
      </c>
      <c r="S710">
        <f>IF(LEFT(DO710,1)&lt;&gt;"0",IF(LEFT(DO710,1)="1",3.0,DP710),$D$5+$E$5*(EG710*DZ710/($K$5*1000))+$F$5*(EG710*DZ710/($K$5*1000))*MAX(MIN(DM710,$J$5),$I$5)*MAX(MIN(DM710,$J$5),$I$5)+$G$5*MAX(MIN(DM710,$J$5),$I$5)*(EG710*DZ710/($K$5*1000))+$H$5*(EG710*DZ710/($K$5*1000))*(EG710*DZ710/($K$5*1000)))</f>
        <v>0</v>
      </c>
      <c r="T710">
        <f>K710*(1000-(1000*0.61365*exp(17.502*X710/(240.97+X710))/(DZ710+EA710)+DU710)/2)/(1000*0.61365*exp(17.502*X710/(240.97+X710))/(DZ710+EA710)-DU710)</f>
        <v>0</v>
      </c>
      <c r="U710">
        <f>1/((DN710+1)/(R710/1.6)+1/(S710/1.37)) + DN710/((DN710+1)/(R710/1.6) + DN710/(S710/1.37))</f>
        <v>0</v>
      </c>
      <c r="V710">
        <f>(DI710*DL710)</f>
        <v>0</v>
      </c>
      <c r="W710">
        <f>(EB710+(V710+2*0.95*5.67E-8*(((EB710+$B$7)+273)^4-(EB710+273)^4)-44100*K710)/(1.84*29.3*S710+8*0.95*5.67E-8*(EB710+273)^3))</f>
        <v>0</v>
      </c>
      <c r="X710">
        <f>($C$7*EC710+$D$7*ED710+$E$7*W710)</f>
        <v>0</v>
      </c>
      <c r="Y710">
        <f>0.61365*exp(17.502*X710/(240.97+X710))</f>
        <v>0</v>
      </c>
      <c r="Z710">
        <f>(AA710/AB710*100)</f>
        <v>0</v>
      </c>
      <c r="AA710">
        <f>DU710*(DZ710+EA710)/1000</f>
        <v>0</v>
      </c>
      <c r="AB710">
        <f>0.61365*exp(17.502*EB710/(240.97+EB710))</f>
        <v>0</v>
      </c>
      <c r="AC710">
        <f>(Y710-DU710*(DZ710+EA710)/1000)</f>
        <v>0</v>
      </c>
      <c r="AD710">
        <f>(-K710*44100)</f>
        <v>0</v>
      </c>
      <c r="AE710">
        <f>2*29.3*S710*0.92*(EB710-X710)</f>
        <v>0</v>
      </c>
      <c r="AF710">
        <f>2*0.95*5.67E-8*(((EB710+$B$7)+273)^4-(X710+273)^4)</f>
        <v>0</v>
      </c>
      <c r="AG710">
        <f>V710+AF710+AD710+AE710</f>
        <v>0</v>
      </c>
      <c r="AH710">
        <f>DY710*AV710*(DT710-DS710*(1000-AV710*DV710)/(1000-AV710*DU710))/(100*DM710)</f>
        <v>0</v>
      </c>
      <c r="AI710">
        <f>1000*DY710*AV710*(DU710-DV710)/(100*DM710*(1000-AV710*DU710))</f>
        <v>0</v>
      </c>
      <c r="AJ710">
        <f>(AK710 - AL710 - DZ710*1E3/(8.314*(EB710+273.15)) * AN710/DY710 * AM710) * DY710/(100*DM710) * (1000 - DV710)/1000</f>
        <v>0</v>
      </c>
      <c r="AK710">
        <v>175.170645690043</v>
      </c>
      <c r="AL710">
        <v>180.110933333333</v>
      </c>
      <c r="AM710">
        <v>-3.11783809523813</v>
      </c>
      <c r="AN710">
        <v>63.94</v>
      </c>
      <c r="AO710">
        <f>(AQ710 - AP710 + DZ710*1E3/(8.314*(EB710+273.15)) * AS710/DY710 * AR710) * DY710/(100*DM710) * 1000/(1000 - AQ710)</f>
        <v>0</v>
      </c>
      <c r="AP710">
        <v>21.3537143024838</v>
      </c>
      <c r="AQ710">
        <v>24.2922055944056</v>
      </c>
      <c r="AR710">
        <v>0.000500068405813515</v>
      </c>
      <c r="AS710">
        <v>94.9993966536346</v>
      </c>
      <c r="AT710">
        <v>0</v>
      </c>
      <c r="AU710">
        <v>0</v>
      </c>
      <c r="AV710">
        <f>IF(AT710*$H$13&gt;=AX710,1.0,(AX710/(AX710-AT710*$H$13)))</f>
        <v>0</v>
      </c>
      <c r="AW710">
        <f>(AV710-1)*100</f>
        <v>0</v>
      </c>
      <c r="AX710">
        <f>MAX(0,($B$13+$C$13*EG710)/(1+$D$13*EG710)*DZ710/(EB710+273)*$E$13)</f>
        <v>0</v>
      </c>
      <c r="AY710" t="s">
        <v>439</v>
      </c>
      <c r="AZ710" t="s">
        <v>439</v>
      </c>
      <c r="BA710">
        <v>0</v>
      </c>
      <c r="BB710">
        <v>0</v>
      </c>
      <c r="BC710">
        <f>1-BA710/BB710</f>
        <v>0</v>
      </c>
      <c r="BD710">
        <v>0</v>
      </c>
      <c r="BE710" t="s">
        <v>439</v>
      </c>
      <c r="BF710" t="s">
        <v>439</v>
      </c>
      <c r="BG710">
        <v>0</v>
      </c>
      <c r="BH710">
        <v>0</v>
      </c>
      <c r="BI710">
        <f>1-BG710/BH710</f>
        <v>0</v>
      </c>
      <c r="BJ710">
        <v>0.5</v>
      </c>
      <c r="BK710">
        <f>DJ710</f>
        <v>0</v>
      </c>
      <c r="BL710">
        <f>M710</f>
        <v>0</v>
      </c>
      <c r="BM710">
        <f>BI710*BJ710*BK710</f>
        <v>0</v>
      </c>
      <c r="BN710">
        <f>(BL710-BD710)/BK710</f>
        <v>0</v>
      </c>
      <c r="BO710">
        <f>(BB710-BH710)/BH710</f>
        <v>0</v>
      </c>
      <c r="BP710">
        <f>BA710/(BC710+BA710/BH710)</f>
        <v>0</v>
      </c>
      <c r="BQ710" t="s">
        <v>439</v>
      </c>
      <c r="BR710">
        <v>0</v>
      </c>
      <c r="BS710">
        <f>IF(BR710&lt;&gt;0, BR710, BP710)</f>
        <v>0</v>
      </c>
      <c r="BT710">
        <f>1-BS710/BH710</f>
        <v>0</v>
      </c>
      <c r="BU710">
        <f>(BH710-BG710)/(BH710-BS710)</f>
        <v>0</v>
      </c>
      <c r="BV710">
        <f>(BB710-BH710)/(BB710-BS710)</f>
        <v>0</v>
      </c>
      <c r="BW710">
        <f>(BH710-BG710)/(BH710-BA710)</f>
        <v>0</v>
      </c>
      <c r="BX710">
        <f>(BB710-BH710)/(BB710-BA710)</f>
        <v>0</v>
      </c>
      <c r="BY710">
        <f>(BU710*BS710/BG710)</f>
        <v>0</v>
      </c>
      <c r="BZ710">
        <f>(1-BY710)</f>
        <v>0</v>
      </c>
      <c r="DI710">
        <f>$B$11*EH710+$C$11*EI710+$F$11*ET710*(1-EW710)</f>
        <v>0</v>
      </c>
      <c r="DJ710">
        <f>DI710*DK710</f>
        <v>0</v>
      </c>
      <c r="DK710">
        <f>($B$11*$D$9+$C$11*$D$9+$F$11*((FG710+EY710)/MAX(FG710+EY710+FH710, 0.1)*$I$9+FH710/MAX(FG710+EY710+FH710, 0.1)*$J$9))/($B$11+$C$11+$F$11)</f>
        <v>0</v>
      </c>
      <c r="DL710">
        <f>($B$11*$K$9+$C$11*$K$9+$F$11*((FG710+EY710)/MAX(FG710+EY710+FH710, 0.1)*$P$9+FH710/MAX(FG710+EY710+FH710, 0.1)*$Q$9))/($B$11+$C$11+$F$11)</f>
        <v>0</v>
      </c>
      <c r="DM710">
        <v>3.7</v>
      </c>
      <c r="DN710">
        <v>0.5</v>
      </c>
      <c r="DO710" t="s">
        <v>440</v>
      </c>
      <c r="DP710">
        <v>2</v>
      </c>
      <c r="DQ710" t="b">
        <v>1</v>
      </c>
      <c r="DR710">
        <v>1758491587.84615</v>
      </c>
      <c r="DS710">
        <v>197.833923076923</v>
      </c>
      <c r="DT710">
        <v>187.008538461538</v>
      </c>
      <c r="DU710">
        <v>24.2669230769231</v>
      </c>
      <c r="DV710">
        <v>21.3572846153846</v>
      </c>
      <c r="DW710">
        <v>192.856923076923</v>
      </c>
      <c r="DX710">
        <v>23.9200384615385</v>
      </c>
      <c r="DY710">
        <v>500.017307692308</v>
      </c>
      <c r="DZ710">
        <v>89.8285307692308</v>
      </c>
      <c r="EA710">
        <v>0.0343096692307692</v>
      </c>
      <c r="EB710">
        <v>30.3982307692308</v>
      </c>
      <c r="EC710">
        <v>29.9957615384615</v>
      </c>
      <c r="ED710">
        <v>999.9</v>
      </c>
      <c r="EE710">
        <v>0</v>
      </c>
      <c r="EF710">
        <v>0</v>
      </c>
      <c r="EG710">
        <v>10004.66</v>
      </c>
      <c r="EH710">
        <v>0</v>
      </c>
      <c r="EI710">
        <v>11.7961</v>
      </c>
      <c r="EJ710">
        <v>10.8254338461538</v>
      </c>
      <c r="EK710">
        <v>202.754</v>
      </c>
      <c r="EL710">
        <v>191.089769230769</v>
      </c>
      <c r="EM710">
        <v>2.90963076923077</v>
      </c>
      <c r="EN710">
        <v>187.008538461538</v>
      </c>
      <c r="EO710">
        <v>21.3572846153846</v>
      </c>
      <c r="EP710">
        <v>2.17986307692308</v>
      </c>
      <c r="EQ710">
        <v>1.91849461538462</v>
      </c>
      <c r="ER710">
        <v>18.8150846153846</v>
      </c>
      <c r="ES710">
        <v>16.7872230769231</v>
      </c>
      <c r="ET710">
        <v>2000.00461538462</v>
      </c>
      <c r="EU710">
        <v>0.979996692307692</v>
      </c>
      <c r="EV710">
        <v>0.0200034538461538</v>
      </c>
      <c r="EW710">
        <v>0</v>
      </c>
      <c r="EX710">
        <v>528.532076923077</v>
      </c>
      <c r="EY710">
        <v>5.00016</v>
      </c>
      <c r="EZ710">
        <v>11164.8153846154</v>
      </c>
      <c r="FA710">
        <v>18234.2230769231</v>
      </c>
      <c r="FB710">
        <v>48.8701538461538</v>
      </c>
      <c r="FC710">
        <v>49.0286153846154</v>
      </c>
      <c r="FD710">
        <v>49.187</v>
      </c>
      <c r="FE710">
        <v>48.75</v>
      </c>
      <c r="FF710">
        <v>50.625</v>
      </c>
      <c r="FG710">
        <v>1955.09461538462</v>
      </c>
      <c r="FH710">
        <v>39.91</v>
      </c>
      <c r="FI710">
        <v>0</v>
      </c>
      <c r="FJ710">
        <v>1758491597.6</v>
      </c>
      <c r="FK710">
        <v>0</v>
      </c>
      <c r="FL710">
        <v>528.71048</v>
      </c>
      <c r="FM710">
        <v>16.9063846292086</v>
      </c>
      <c r="FN710">
        <v>359.092308199982</v>
      </c>
      <c r="FO710">
        <v>11170.168</v>
      </c>
      <c r="FP710">
        <v>15</v>
      </c>
      <c r="FQ710">
        <v>0</v>
      </c>
      <c r="FR710" t="s">
        <v>441</v>
      </c>
      <c r="FS710">
        <v>1747249705.1</v>
      </c>
      <c r="FT710">
        <v>1747249711.1</v>
      </c>
      <c r="FU710">
        <v>0</v>
      </c>
      <c r="FV710">
        <v>0.871</v>
      </c>
      <c r="FW710">
        <v>0.066</v>
      </c>
      <c r="FX710">
        <v>5.486</v>
      </c>
      <c r="FY710">
        <v>0.145</v>
      </c>
      <c r="FZ710">
        <v>420</v>
      </c>
      <c r="GA710">
        <v>16</v>
      </c>
      <c r="GB710">
        <v>0.27</v>
      </c>
      <c r="GC710">
        <v>0.16</v>
      </c>
      <c r="GD710">
        <v>10.442459047619</v>
      </c>
      <c r="GE710">
        <v>8.48120103896105</v>
      </c>
      <c r="GF710">
        <v>0.916567472183995</v>
      </c>
      <c r="GG710">
        <v>0</v>
      </c>
      <c r="GH710">
        <v>527.624588235294</v>
      </c>
      <c r="GI710">
        <v>16.5483269479254</v>
      </c>
      <c r="GJ710">
        <v>1.63513586623194</v>
      </c>
      <c r="GK710">
        <v>-1</v>
      </c>
      <c r="GL710">
        <v>2.8998919047619</v>
      </c>
      <c r="GM710">
        <v>0.206939999999999</v>
      </c>
      <c r="GN710">
        <v>0.0210692659530524</v>
      </c>
      <c r="GO710">
        <v>0</v>
      </c>
      <c r="GP710">
        <v>0</v>
      </c>
      <c r="GQ710">
        <v>2</v>
      </c>
      <c r="GR710" t="s">
        <v>467</v>
      </c>
      <c r="GS710">
        <v>3.12547</v>
      </c>
      <c r="GT710">
        <v>2.65977</v>
      </c>
      <c r="GU710">
        <v>0.041322</v>
      </c>
      <c r="GV710">
        <v>0.0395565</v>
      </c>
      <c r="GW710">
        <v>0.101953</v>
      </c>
      <c r="GX710">
        <v>0.0934141</v>
      </c>
      <c r="GY710">
        <v>24777.5</v>
      </c>
      <c r="GZ710">
        <v>23462.7</v>
      </c>
      <c r="HA710">
        <v>23111.3</v>
      </c>
      <c r="HB710">
        <v>23784.6</v>
      </c>
      <c r="HC710">
        <v>35365.6</v>
      </c>
      <c r="HD710">
        <v>35686.3</v>
      </c>
      <c r="HE710">
        <v>41664.9</v>
      </c>
      <c r="HF710">
        <v>42412.1</v>
      </c>
      <c r="HG710">
        <v>1.91087</v>
      </c>
      <c r="HH710">
        <v>1.8044</v>
      </c>
      <c r="HI710">
        <v>0.133887</v>
      </c>
      <c r="HJ710">
        <v>0</v>
      </c>
      <c r="HK710">
        <v>27.8056</v>
      </c>
      <c r="HL710">
        <v>999.9</v>
      </c>
      <c r="HM710">
        <v>53.247</v>
      </c>
      <c r="HN710">
        <v>30.524</v>
      </c>
      <c r="HO710">
        <v>26.0223</v>
      </c>
      <c r="HP710">
        <v>54.1416</v>
      </c>
      <c r="HQ710">
        <v>42.7724</v>
      </c>
      <c r="HR710">
        <v>1</v>
      </c>
      <c r="HS710">
        <v>0.00629827</v>
      </c>
      <c r="HT710">
        <v>-0.102293</v>
      </c>
      <c r="HU710">
        <v>20.2179</v>
      </c>
      <c r="HV710">
        <v>5.23391</v>
      </c>
      <c r="HW710">
        <v>11.992</v>
      </c>
      <c r="HX710">
        <v>4.9557</v>
      </c>
      <c r="HY710">
        <v>3.30393</v>
      </c>
      <c r="HZ710">
        <v>999.9</v>
      </c>
      <c r="IA710">
        <v>9999</v>
      </c>
      <c r="IB710">
        <v>9999</v>
      </c>
      <c r="IC710">
        <v>9999</v>
      </c>
      <c r="ID710">
        <v>1.86854</v>
      </c>
      <c r="IE710">
        <v>1.86426</v>
      </c>
      <c r="IF710">
        <v>1.8718</v>
      </c>
      <c r="IG710">
        <v>1.86279</v>
      </c>
      <c r="IH710">
        <v>1.86218</v>
      </c>
      <c r="II710">
        <v>1.86859</v>
      </c>
      <c r="IJ710">
        <v>1.8587</v>
      </c>
      <c r="IK710">
        <v>1.86508</v>
      </c>
      <c r="IL710">
        <v>5</v>
      </c>
      <c r="IM710">
        <v>0</v>
      </c>
      <c r="IN710">
        <v>0</v>
      </c>
      <c r="IO710">
        <v>0</v>
      </c>
      <c r="IP710" t="s">
        <v>443</v>
      </c>
      <c r="IQ710" t="s">
        <v>444</v>
      </c>
      <c r="IR710" t="s">
        <v>445</v>
      </c>
      <c r="IS710" t="s">
        <v>445</v>
      </c>
      <c r="IT710" t="s">
        <v>445</v>
      </c>
      <c r="IU710" t="s">
        <v>445</v>
      </c>
      <c r="IV710">
        <v>0</v>
      </c>
      <c r="IW710">
        <v>100</v>
      </c>
      <c r="IX710">
        <v>100</v>
      </c>
      <c r="IY710">
        <v>4.888</v>
      </c>
      <c r="IZ710">
        <v>0.3475</v>
      </c>
      <c r="JA710">
        <v>4.24591870636989</v>
      </c>
      <c r="JB710">
        <v>0.00406324532283829</v>
      </c>
      <c r="JC710">
        <v>-1.45373754250553e-06</v>
      </c>
      <c r="JD710">
        <v>2.45784242640463e-10</v>
      </c>
      <c r="JE710">
        <v>0.0444475935836347</v>
      </c>
      <c r="JF710">
        <v>0.00491888386651684</v>
      </c>
      <c r="JG710">
        <v>0.000226889049496401</v>
      </c>
      <c r="JH710">
        <v>4.01595507822366e-06</v>
      </c>
      <c r="JI710">
        <v>-0</v>
      </c>
      <c r="JJ710">
        <v>2035</v>
      </c>
      <c r="JK710">
        <v>2</v>
      </c>
      <c r="JL710">
        <v>30</v>
      </c>
      <c r="JM710">
        <v>187364.8</v>
      </c>
      <c r="JN710">
        <v>187364.7</v>
      </c>
      <c r="JO710">
        <v>0.378418</v>
      </c>
      <c r="JP710">
        <v>2.43042</v>
      </c>
      <c r="JQ710">
        <v>1.49902</v>
      </c>
      <c r="JR710">
        <v>2.32666</v>
      </c>
      <c r="JS710">
        <v>1.54419</v>
      </c>
      <c r="JT710">
        <v>2.29736</v>
      </c>
      <c r="JU710">
        <v>35.9645</v>
      </c>
      <c r="JV710">
        <v>24.1225</v>
      </c>
      <c r="JW710">
        <v>18</v>
      </c>
      <c r="JX710">
        <v>546.713</v>
      </c>
      <c r="JY710">
        <v>422.499</v>
      </c>
      <c r="JZ710">
        <v>27.4626</v>
      </c>
      <c r="KA710">
        <v>27.6534</v>
      </c>
      <c r="KB710">
        <v>30.0001</v>
      </c>
      <c r="KC710">
        <v>27.5617</v>
      </c>
      <c r="KD710">
        <v>27.5885</v>
      </c>
      <c r="KE710">
        <v>7.60615</v>
      </c>
      <c r="KF710">
        <v>31.5002</v>
      </c>
      <c r="KG710">
        <v>62.11</v>
      </c>
      <c r="KH710">
        <v>27.4668</v>
      </c>
      <c r="KI710">
        <v>135.491</v>
      </c>
      <c r="KJ710">
        <v>21.3113</v>
      </c>
      <c r="KK710">
        <v>93.3826</v>
      </c>
      <c r="KL710">
        <v>98.8466</v>
      </c>
    </row>
    <row r="711" spans="1:298">
      <c r="A711">
        <v>695</v>
      </c>
      <c r="B711">
        <v>1758491601</v>
      </c>
      <c r="C711">
        <v>22272.9000000954</v>
      </c>
      <c r="D711" t="s">
        <v>1840</v>
      </c>
      <c r="E711" t="s">
        <v>1841</v>
      </c>
      <c r="F711">
        <v>5</v>
      </c>
      <c r="G711" t="s">
        <v>436</v>
      </c>
      <c r="H711" t="s">
        <v>1805</v>
      </c>
      <c r="I711" t="s">
        <v>438</v>
      </c>
      <c r="J711">
        <v>1758491592.84615</v>
      </c>
      <c r="K711">
        <f>(L711)/1000</f>
        <v>0</v>
      </c>
      <c r="L711">
        <f>IF(DQ711, AO711, AI711)</f>
        <v>0</v>
      </c>
      <c r="M711">
        <f>IF(DQ711, AJ711, AH711)</f>
        <v>0</v>
      </c>
      <c r="N711">
        <f>DS711 - IF(AV711&gt;1, M711*DM711*100.0/(AX711), 0)</f>
        <v>0</v>
      </c>
      <c r="O711">
        <f>((U711-K711/2)*N711-M711)/(U711+K711/2)</f>
        <v>0</v>
      </c>
      <c r="P711">
        <f>O711*(DZ711+EA711)/1000.0</f>
        <v>0</v>
      </c>
      <c r="Q711">
        <f>(DS711 - IF(AV711&gt;1, M711*DM711*100.0/(AX711), 0))*(DZ711+EA711)/1000.0</f>
        <v>0</v>
      </c>
      <c r="R711">
        <f>2.0/((1/T711-1/S711)+SIGN(T711)*SQRT((1/T711-1/S711)*(1/T711-1/S711) + 4*DN711/((DN711+1)*(DN711+1))*(2*1/T711*1/S711-1/S711*1/S711)))</f>
        <v>0</v>
      </c>
      <c r="S711">
        <f>IF(LEFT(DO711,1)&lt;&gt;"0",IF(LEFT(DO711,1)="1",3.0,DP711),$D$5+$E$5*(EG711*DZ711/($K$5*1000))+$F$5*(EG711*DZ711/($K$5*1000))*MAX(MIN(DM711,$J$5),$I$5)*MAX(MIN(DM711,$J$5),$I$5)+$G$5*MAX(MIN(DM711,$J$5),$I$5)*(EG711*DZ711/($K$5*1000))+$H$5*(EG711*DZ711/($K$5*1000))*(EG711*DZ711/($K$5*1000)))</f>
        <v>0</v>
      </c>
      <c r="T711">
        <f>K711*(1000-(1000*0.61365*exp(17.502*X711/(240.97+X711))/(DZ711+EA711)+DU711)/2)/(1000*0.61365*exp(17.502*X711/(240.97+X711))/(DZ711+EA711)-DU711)</f>
        <v>0</v>
      </c>
      <c r="U711">
        <f>1/((DN711+1)/(R711/1.6)+1/(S711/1.37)) + DN711/((DN711+1)/(R711/1.6) + DN711/(S711/1.37))</f>
        <v>0</v>
      </c>
      <c r="V711">
        <f>(DI711*DL711)</f>
        <v>0</v>
      </c>
      <c r="W711">
        <f>(EB711+(V711+2*0.95*5.67E-8*(((EB711+$B$7)+273)^4-(EB711+273)^4)-44100*K711)/(1.84*29.3*S711+8*0.95*5.67E-8*(EB711+273)^3))</f>
        <v>0</v>
      </c>
      <c r="X711">
        <f>($C$7*EC711+$D$7*ED711+$E$7*W711)</f>
        <v>0</v>
      </c>
      <c r="Y711">
        <f>0.61365*exp(17.502*X711/(240.97+X711))</f>
        <v>0</v>
      </c>
      <c r="Z711">
        <f>(AA711/AB711*100)</f>
        <v>0</v>
      </c>
      <c r="AA711">
        <f>DU711*(DZ711+EA711)/1000</f>
        <v>0</v>
      </c>
      <c r="AB711">
        <f>0.61365*exp(17.502*EB711/(240.97+EB711))</f>
        <v>0</v>
      </c>
      <c r="AC711">
        <f>(Y711-DU711*(DZ711+EA711)/1000)</f>
        <v>0</v>
      </c>
      <c r="AD711">
        <f>(-K711*44100)</f>
        <v>0</v>
      </c>
      <c r="AE711">
        <f>2*29.3*S711*0.92*(EB711-X711)</f>
        <v>0</v>
      </c>
      <c r="AF711">
        <f>2*0.95*5.67E-8*(((EB711+$B$7)+273)^4-(X711+273)^4)</f>
        <v>0</v>
      </c>
      <c r="AG711">
        <f>V711+AF711+AD711+AE711</f>
        <v>0</v>
      </c>
      <c r="AH711">
        <f>DY711*AV711*(DT711-DS711*(1000-AV711*DV711)/(1000-AV711*DU711))/(100*DM711)</f>
        <v>0</v>
      </c>
      <c r="AI711">
        <f>1000*DY711*AV711*(DU711-DV711)/(100*DM711*(1000-AV711*DU711))</f>
        <v>0</v>
      </c>
      <c r="AJ711">
        <f>(AK711 - AL711 - DZ711*1E3/(8.314*(EB711+273.15)) * AN711/DY711 * AM711) * DY711/(100*DM711) * (1000 - DV711)/1000</f>
        <v>0</v>
      </c>
      <c r="AK711">
        <v>157.156845804329</v>
      </c>
      <c r="AL711">
        <v>163.453824242424</v>
      </c>
      <c r="AM711">
        <v>-3.35844805194807</v>
      </c>
      <c r="AN711">
        <v>63.94</v>
      </c>
      <c r="AO711">
        <f>(AQ711 - AP711 + DZ711*1E3/(8.314*(EB711+273.15)) * AS711/DY711 * AR711) * DY711/(100*DM711) * 1000/(1000 - AQ711)</f>
        <v>0</v>
      </c>
      <c r="AP711">
        <v>21.3484874563163</v>
      </c>
      <c r="AQ711">
        <v>24.3060475524476</v>
      </c>
      <c r="AR711">
        <v>0.00039793181109914</v>
      </c>
      <c r="AS711">
        <v>94.9993966536346</v>
      </c>
      <c r="AT711">
        <v>0</v>
      </c>
      <c r="AU711">
        <v>0</v>
      </c>
      <c r="AV711">
        <f>IF(AT711*$H$13&gt;=AX711,1.0,(AX711/(AX711-AT711*$H$13)))</f>
        <v>0</v>
      </c>
      <c r="AW711">
        <f>(AV711-1)*100</f>
        <v>0</v>
      </c>
      <c r="AX711">
        <f>MAX(0,($B$13+$C$13*EG711)/(1+$D$13*EG711)*DZ711/(EB711+273)*$E$13)</f>
        <v>0</v>
      </c>
      <c r="AY711" t="s">
        <v>439</v>
      </c>
      <c r="AZ711" t="s">
        <v>439</v>
      </c>
      <c r="BA711">
        <v>0</v>
      </c>
      <c r="BB711">
        <v>0</v>
      </c>
      <c r="BC711">
        <f>1-BA711/BB711</f>
        <v>0</v>
      </c>
      <c r="BD711">
        <v>0</v>
      </c>
      <c r="BE711" t="s">
        <v>439</v>
      </c>
      <c r="BF711" t="s">
        <v>439</v>
      </c>
      <c r="BG711">
        <v>0</v>
      </c>
      <c r="BH711">
        <v>0</v>
      </c>
      <c r="BI711">
        <f>1-BG711/BH711</f>
        <v>0</v>
      </c>
      <c r="BJ711">
        <v>0.5</v>
      </c>
      <c r="BK711">
        <f>DJ711</f>
        <v>0</v>
      </c>
      <c r="BL711">
        <f>M711</f>
        <v>0</v>
      </c>
      <c r="BM711">
        <f>BI711*BJ711*BK711</f>
        <v>0</v>
      </c>
      <c r="BN711">
        <f>(BL711-BD711)/BK711</f>
        <v>0</v>
      </c>
      <c r="BO711">
        <f>(BB711-BH711)/BH711</f>
        <v>0</v>
      </c>
      <c r="BP711">
        <f>BA711/(BC711+BA711/BH711)</f>
        <v>0</v>
      </c>
      <c r="BQ711" t="s">
        <v>439</v>
      </c>
      <c r="BR711">
        <v>0</v>
      </c>
      <c r="BS711">
        <f>IF(BR711&lt;&gt;0, BR711, BP711)</f>
        <v>0</v>
      </c>
      <c r="BT711">
        <f>1-BS711/BH711</f>
        <v>0</v>
      </c>
      <c r="BU711">
        <f>(BH711-BG711)/(BH711-BS711)</f>
        <v>0</v>
      </c>
      <c r="BV711">
        <f>(BB711-BH711)/(BB711-BS711)</f>
        <v>0</v>
      </c>
      <c r="BW711">
        <f>(BH711-BG711)/(BH711-BA711)</f>
        <v>0</v>
      </c>
      <c r="BX711">
        <f>(BB711-BH711)/(BB711-BA711)</f>
        <v>0</v>
      </c>
      <c r="BY711">
        <f>(BU711*BS711/BG711)</f>
        <v>0</v>
      </c>
      <c r="BZ711">
        <f>(1-BY711)</f>
        <v>0</v>
      </c>
      <c r="DI711">
        <f>$B$11*EH711+$C$11*EI711+$F$11*ET711*(1-EW711)</f>
        <v>0</v>
      </c>
      <c r="DJ711">
        <f>DI711*DK711</f>
        <v>0</v>
      </c>
      <c r="DK711">
        <f>($B$11*$D$9+$C$11*$D$9+$F$11*((FG711+EY711)/MAX(FG711+EY711+FH711, 0.1)*$I$9+FH711/MAX(FG711+EY711+FH711, 0.1)*$J$9))/($B$11+$C$11+$F$11)</f>
        <v>0</v>
      </c>
      <c r="DL711">
        <f>($B$11*$K$9+$C$11*$K$9+$F$11*((FG711+EY711)/MAX(FG711+EY711+FH711, 0.1)*$P$9+FH711/MAX(FG711+EY711+FH711, 0.1)*$Q$9))/($B$11+$C$11+$F$11)</f>
        <v>0</v>
      </c>
      <c r="DM711">
        <v>3.7</v>
      </c>
      <c r="DN711">
        <v>0.5</v>
      </c>
      <c r="DO711" t="s">
        <v>440</v>
      </c>
      <c r="DP711">
        <v>2</v>
      </c>
      <c r="DQ711" t="b">
        <v>1</v>
      </c>
      <c r="DR711">
        <v>1758491592.84615</v>
      </c>
      <c r="DS711">
        <v>182.213615384615</v>
      </c>
      <c r="DT711">
        <v>170.243384615385</v>
      </c>
      <c r="DU711">
        <v>24.2821384615385</v>
      </c>
      <c r="DV711">
        <v>21.3516615384615</v>
      </c>
      <c r="DW711">
        <v>177.291923076923</v>
      </c>
      <c r="DX711">
        <v>23.9349076923077</v>
      </c>
      <c r="DY711">
        <v>500.027615384615</v>
      </c>
      <c r="DZ711">
        <v>89.8289153846154</v>
      </c>
      <c r="EA711">
        <v>0.0341304076923077</v>
      </c>
      <c r="EB711">
        <v>30.3958307692308</v>
      </c>
      <c r="EC711">
        <v>29.9913846153846</v>
      </c>
      <c r="ED711">
        <v>999.9</v>
      </c>
      <c r="EE711">
        <v>0</v>
      </c>
      <c r="EF711">
        <v>0</v>
      </c>
      <c r="EG711">
        <v>10007.6907692308</v>
      </c>
      <c r="EH711">
        <v>0</v>
      </c>
      <c r="EI711">
        <v>11.7961</v>
      </c>
      <c r="EJ711">
        <v>11.9701846153846</v>
      </c>
      <c r="EK711">
        <v>186.748076923077</v>
      </c>
      <c r="EL711">
        <v>173.957846153846</v>
      </c>
      <c r="EM711">
        <v>2.93046615384615</v>
      </c>
      <c r="EN711">
        <v>170.243384615385</v>
      </c>
      <c r="EO711">
        <v>21.3516615384615</v>
      </c>
      <c r="EP711">
        <v>2.18123923076923</v>
      </c>
      <c r="EQ711">
        <v>1.91799692307692</v>
      </c>
      <c r="ER711">
        <v>18.8251769230769</v>
      </c>
      <c r="ES711">
        <v>16.7831461538462</v>
      </c>
      <c r="ET711">
        <v>2000.02076923077</v>
      </c>
      <c r="EU711">
        <v>0.979996692307692</v>
      </c>
      <c r="EV711">
        <v>0.0200034538461538</v>
      </c>
      <c r="EW711">
        <v>0</v>
      </c>
      <c r="EX711">
        <v>529.974769230769</v>
      </c>
      <c r="EY711">
        <v>5.00016</v>
      </c>
      <c r="EZ711">
        <v>11195.7615384615</v>
      </c>
      <c r="FA711">
        <v>18234.3692307692</v>
      </c>
      <c r="FB711">
        <v>48.8701538461538</v>
      </c>
      <c r="FC711">
        <v>49.0381538461538</v>
      </c>
      <c r="FD711">
        <v>49.187</v>
      </c>
      <c r="FE711">
        <v>48.75</v>
      </c>
      <c r="FF711">
        <v>50.6345384615385</v>
      </c>
      <c r="FG711">
        <v>1955.11076923077</v>
      </c>
      <c r="FH711">
        <v>39.91</v>
      </c>
      <c r="FI711">
        <v>0</v>
      </c>
      <c r="FJ711">
        <v>1758491602.4</v>
      </c>
      <c r="FK711">
        <v>0</v>
      </c>
      <c r="FL711">
        <v>530.1384</v>
      </c>
      <c r="FM711">
        <v>18.8231538014435</v>
      </c>
      <c r="FN711">
        <v>396.646153190715</v>
      </c>
      <c r="FO711">
        <v>11200.296</v>
      </c>
      <c r="FP711">
        <v>15</v>
      </c>
      <c r="FQ711">
        <v>0</v>
      </c>
      <c r="FR711" t="s">
        <v>441</v>
      </c>
      <c r="FS711">
        <v>1747249705.1</v>
      </c>
      <c r="FT711">
        <v>1747249711.1</v>
      </c>
      <c r="FU711">
        <v>0</v>
      </c>
      <c r="FV711">
        <v>0.871</v>
      </c>
      <c r="FW711">
        <v>0.066</v>
      </c>
      <c r="FX711">
        <v>5.486</v>
      </c>
      <c r="FY711">
        <v>0.145</v>
      </c>
      <c r="FZ711">
        <v>420</v>
      </c>
      <c r="GA711">
        <v>16</v>
      </c>
      <c r="GB711">
        <v>0.27</v>
      </c>
      <c r="GC711">
        <v>0.16</v>
      </c>
      <c r="GD711">
        <v>11.4692355</v>
      </c>
      <c r="GE711">
        <v>12.7824193984962</v>
      </c>
      <c r="GF711">
        <v>1.29263094861788</v>
      </c>
      <c r="GG711">
        <v>0</v>
      </c>
      <c r="GH711">
        <v>529.165176470588</v>
      </c>
      <c r="GI711">
        <v>17.729258969621</v>
      </c>
      <c r="GJ711">
        <v>1.75269881763205</v>
      </c>
      <c r="GK711">
        <v>-1</v>
      </c>
      <c r="GL711">
        <v>2.9211105</v>
      </c>
      <c r="GM711">
        <v>0.2523784962406</v>
      </c>
      <c r="GN711">
        <v>0.0245965957959633</v>
      </c>
      <c r="GO711">
        <v>0</v>
      </c>
      <c r="GP711">
        <v>0</v>
      </c>
      <c r="GQ711">
        <v>2</v>
      </c>
      <c r="GR711" t="s">
        <v>467</v>
      </c>
      <c r="GS711">
        <v>3.12561</v>
      </c>
      <c r="GT711">
        <v>2.65968</v>
      </c>
      <c r="GU711">
        <v>0.0376319</v>
      </c>
      <c r="GV711">
        <v>0.0357402</v>
      </c>
      <c r="GW711">
        <v>0.102013</v>
      </c>
      <c r="GX711">
        <v>0.09334</v>
      </c>
      <c r="GY711">
        <v>24872.7</v>
      </c>
      <c r="GZ711">
        <v>23555.6</v>
      </c>
      <c r="HA711">
        <v>23111.2</v>
      </c>
      <c r="HB711">
        <v>23784.3</v>
      </c>
      <c r="HC711">
        <v>35362.9</v>
      </c>
      <c r="HD711">
        <v>35688.4</v>
      </c>
      <c r="HE711">
        <v>41665</v>
      </c>
      <c r="HF711">
        <v>42411.5</v>
      </c>
      <c r="HG711">
        <v>1.91112</v>
      </c>
      <c r="HH711">
        <v>1.80408</v>
      </c>
      <c r="HI711">
        <v>0.134222</v>
      </c>
      <c r="HJ711">
        <v>0</v>
      </c>
      <c r="HK711">
        <v>27.8075</v>
      </c>
      <c r="HL711">
        <v>999.9</v>
      </c>
      <c r="HM711">
        <v>53.223</v>
      </c>
      <c r="HN711">
        <v>30.524</v>
      </c>
      <c r="HO711">
        <v>26.0113</v>
      </c>
      <c r="HP711">
        <v>54.3316</v>
      </c>
      <c r="HQ711">
        <v>42.6522</v>
      </c>
      <c r="HR711">
        <v>1</v>
      </c>
      <c r="HS711">
        <v>0.00621951</v>
      </c>
      <c r="HT711">
        <v>-0.121547</v>
      </c>
      <c r="HU711">
        <v>20.2177</v>
      </c>
      <c r="HV711">
        <v>5.23301</v>
      </c>
      <c r="HW711">
        <v>11.992</v>
      </c>
      <c r="HX711">
        <v>4.9556</v>
      </c>
      <c r="HY711">
        <v>3.30395</v>
      </c>
      <c r="HZ711">
        <v>999.9</v>
      </c>
      <c r="IA711">
        <v>9999</v>
      </c>
      <c r="IB711">
        <v>9999</v>
      </c>
      <c r="IC711">
        <v>9999</v>
      </c>
      <c r="ID711">
        <v>1.86852</v>
      </c>
      <c r="IE711">
        <v>1.86423</v>
      </c>
      <c r="IF711">
        <v>1.87181</v>
      </c>
      <c r="IG711">
        <v>1.86279</v>
      </c>
      <c r="IH711">
        <v>1.86218</v>
      </c>
      <c r="II711">
        <v>1.86859</v>
      </c>
      <c r="IJ711">
        <v>1.85868</v>
      </c>
      <c r="IK711">
        <v>1.86508</v>
      </c>
      <c r="IL711">
        <v>5</v>
      </c>
      <c r="IM711">
        <v>0</v>
      </c>
      <c r="IN711">
        <v>0</v>
      </c>
      <c r="IO711">
        <v>0</v>
      </c>
      <c r="IP711" t="s">
        <v>443</v>
      </c>
      <c r="IQ711" t="s">
        <v>444</v>
      </c>
      <c r="IR711" t="s">
        <v>445</v>
      </c>
      <c r="IS711" t="s">
        <v>445</v>
      </c>
      <c r="IT711" t="s">
        <v>445</v>
      </c>
      <c r="IU711" t="s">
        <v>445</v>
      </c>
      <c r="IV711">
        <v>0</v>
      </c>
      <c r="IW711">
        <v>100</v>
      </c>
      <c r="IX711">
        <v>100</v>
      </c>
      <c r="IY711">
        <v>4.829</v>
      </c>
      <c r="IZ711">
        <v>0.3479</v>
      </c>
      <c r="JA711">
        <v>4.24591870636989</v>
      </c>
      <c r="JB711">
        <v>0.00406324532283829</v>
      </c>
      <c r="JC711">
        <v>-1.45373754250553e-06</v>
      </c>
      <c r="JD711">
        <v>2.45784242640463e-10</v>
      </c>
      <c r="JE711">
        <v>0.0444475935836347</v>
      </c>
      <c r="JF711">
        <v>0.00491888386651684</v>
      </c>
      <c r="JG711">
        <v>0.000226889049496401</v>
      </c>
      <c r="JH711">
        <v>4.01595507822366e-06</v>
      </c>
      <c r="JI711">
        <v>-0</v>
      </c>
      <c r="JJ711">
        <v>2035</v>
      </c>
      <c r="JK711">
        <v>2</v>
      </c>
      <c r="JL711">
        <v>30</v>
      </c>
      <c r="JM711">
        <v>187364.9</v>
      </c>
      <c r="JN711">
        <v>187364.8</v>
      </c>
      <c r="JO711">
        <v>0.340576</v>
      </c>
      <c r="JP711">
        <v>2.44873</v>
      </c>
      <c r="JQ711">
        <v>1.4978</v>
      </c>
      <c r="JR711">
        <v>2.32666</v>
      </c>
      <c r="JS711">
        <v>1.54419</v>
      </c>
      <c r="JT711">
        <v>2.28027</v>
      </c>
      <c r="JU711">
        <v>35.9412</v>
      </c>
      <c r="JV711">
        <v>24.1138</v>
      </c>
      <c r="JW711">
        <v>18</v>
      </c>
      <c r="JX711">
        <v>546.86</v>
      </c>
      <c r="JY711">
        <v>422.296</v>
      </c>
      <c r="JZ711">
        <v>27.4662</v>
      </c>
      <c r="KA711">
        <v>27.6522</v>
      </c>
      <c r="KB711">
        <v>30</v>
      </c>
      <c r="KC711">
        <v>27.5599</v>
      </c>
      <c r="KD711">
        <v>27.5866</v>
      </c>
      <c r="KE711">
        <v>6.85885</v>
      </c>
      <c r="KF711">
        <v>31.5002</v>
      </c>
      <c r="KG711">
        <v>62.11</v>
      </c>
      <c r="KH711">
        <v>27.4736</v>
      </c>
      <c r="KI711">
        <v>115.233</v>
      </c>
      <c r="KJ711">
        <v>21.2776</v>
      </c>
      <c r="KK711">
        <v>93.3826</v>
      </c>
      <c r="KL711">
        <v>98.8451</v>
      </c>
    </row>
    <row r="712" spans="1:298">
      <c r="A712">
        <v>696</v>
      </c>
      <c r="B712">
        <v>1758491606</v>
      </c>
      <c r="C712">
        <v>22277.9000000954</v>
      </c>
      <c r="D712" t="s">
        <v>1842</v>
      </c>
      <c r="E712" t="s">
        <v>1843</v>
      </c>
      <c r="F712">
        <v>5</v>
      </c>
      <c r="G712" t="s">
        <v>436</v>
      </c>
      <c r="H712" t="s">
        <v>1805</v>
      </c>
      <c r="I712" t="s">
        <v>438</v>
      </c>
      <c r="J712">
        <v>1758491597.84615</v>
      </c>
      <c r="K712">
        <f>(L712)/1000</f>
        <v>0</v>
      </c>
      <c r="L712">
        <f>IF(DQ712, AO712, AI712)</f>
        <v>0</v>
      </c>
      <c r="M712">
        <f>IF(DQ712, AJ712, AH712)</f>
        <v>0</v>
      </c>
      <c r="N712">
        <f>DS712 - IF(AV712&gt;1, M712*DM712*100.0/(AX712), 0)</f>
        <v>0</v>
      </c>
      <c r="O712">
        <f>((U712-K712/2)*N712-M712)/(U712+K712/2)</f>
        <v>0</v>
      </c>
      <c r="P712">
        <f>O712*(DZ712+EA712)/1000.0</f>
        <v>0</v>
      </c>
      <c r="Q712">
        <f>(DS712 - IF(AV712&gt;1, M712*DM712*100.0/(AX712), 0))*(DZ712+EA712)/1000.0</f>
        <v>0</v>
      </c>
      <c r="R712">
        <f>2.0/((1/T712-1/S712)+SIGN(T712)*SQRT((1/T712-1/S712)*(1/T712-1/S712) + 4*DN712/((DN712+1)*(DN712+1))*(2*1/T712*1/S712-1/S712*1/S712)))</f>
        <v>0</v>
      </c>
      <c r="S712">
        <f>IF(LEFT(DO712,1)&lt;&gt;"0",IF(LEFT(DO712,1)="1",3.0,DP712),$D$5+$E$5*(EG712*DZ712/($K$5*1000))+$F$5*(EG712*DZ712/($K$5*1000))*MAX(MIN(DM712,$J$5),$I$5)*MAX(MIN(DM712,$J$5),$I$5)+$G$5*MAX(MIN(DM712,$J$5),$I$5)*(EG712*DZ712/($K$5*1000))+$H$5*(EG712*DZ712/($K$5*1000))*(EG712*DZ712/($K$5*1000)))</f>
        <v>0</v>
      </c>
      <c r="T712">
        <f>K712*(1000-(1000*0.61365*exp(17.502*X712/(240.97+X712))/(DZ712+EA712)+DU712)/2)/(1000*0.61365*exp(17.502*X712/(240.97+X712))/(DZ712+EA712)-DU712)</f>
        <v>0</v>
      </c>
      <c r="U712">
        <f>1/((DN712+1)/(R712/1.6)+1/(S712/1.37)) + DN712/((DN712+1)/(R712/1.6) + DN712/(S712/1.37))</f>
        <v>0</v>
      </c>
      <c r="V712">
        <f>(DI712*DL712)</f>
        <v>0</v>
      </c>
      <c r="W712">
        <f>(EB712+(V712+2*0.95*5.67E-8*(((EB712+$B$7)+273)^4-(EB712+273)^4)-44100*K712)/(1.84*29.3*S712+8*0.95*5.67E-8*(EB712+273)^3))</f>
        <v>0</v>
      </c>
      <c r="X712">
        <f>($C$7*EC712+$D$7*ED712+$E$7*W712)</f>
        <v>0</v>
      </c>
      <c r="Y712">
        <f>0.61365*exp(17.502*X712/(240.97+X712))</f>
        <v>0</v>
      </c>
      <c r="Z712">
        <f>(AA712/AB712*100)</f>
        <v>0</v>
      </c>
      <c r="AA712">
        <f>DU712*(DZ712+EA712)/1000</f>
        <v>0</v>
      </c>
      <c r="AB712">
        <f>0.61365*exp(17.502*EB712/(240.97+EB712))</f>
        <v>0</v>
      </c>
      <c r="AC712">
        <f>(Y712-DU712*(DZ712+EA712)/1000)</f>
        <v>0</v>
      </c>
      <c r="AD712">
        <f>(-K712*44100)</f>
        <v>0</v>
      </c>
      <c r="AE712">
        <f>2*29.3*S712*0.92*(EB712-X712)</f>
        <v>0</v>
      </c>
      <c r="AF712">
        <f>2*0.95*5.67E-8*(((EB712+$B$7)+273)^4-(X712+273)^4)</f>
        <v>0</v>
      </c>
      <c r="AG712">
        <f>V712+AF712+AD712+AE712</f>
        <v>0</v>
      </c>
      <c r="AH712">
        <f>DY712*AV712*(DT712-DS712*(1000-AV712*DV712)/(1000-AV712*DU712))/(100*DM712)</f>
        <v>0</v>
      </c>
      <c r="AI712">
        <f>1000*DY712*AV712*(DU712-DV712)/(100*DM712*(1000-AV712*DU712))</f>
        <v>0</v>
      </c>
      <c r="AJ712">
        <f>(AK712 - AL712 - DZ712*1E3/(8.314*(EB712+273.15)) * AN712/DY712 * AM712) * DY712/(100*DM712) * (1000 - DV712)/1000</f>
        <v>0</v>
      </c>
      <c r="AK712">
        <v>140.522596020779</v>
      </c>
      <c r="AL712">
        <v>147.353557575758</v>
      </c>
      <c r="AM712">
        <v>-3.19733852813854</v>
      </c>
      <c r="AN712">
        <v>63.94</v>
      </c>
      <c r="AO712">
        <f>(AQ712 - AP712 + DZ712*1E3/(8.314*(EB712+273.15)) * AS712/DY712 * AR712) * DY712/(100*DM712) * 1000/(1000 - AQ712)</f>
        <v>0</v>
      </c>
      <c r="AP712">
        <v>21.3217806301517</v>
      </c>
      <c r="AQ712">
        <v>24.3341251748252</v>
      </c>
      <c r="AR712">
        <v>0.000473144942637723</v>
      </c>
      <c r="AS712">
        <v>94.9993966536346</v>
      </c>
      <c r="AT712">
        <v>0</v>
      </c>
      <c r="AU712">
        <v>0</v>
      </c>
      <c r="AV712">
        <f>IF(AT712*$H$13&gt;=AX712,1.0,(AX712/(AX712-AT712*$H$13)))</f>
        <v>0</v>
      </c>
      <c r="AW712">
        <f>(AV712-1)*100</f>
        <v>0</v>
      </c>
      <c r="AX712">
        <f>MAX(0,($B$13+$C$13*EG712)/(1+$D$13*EG712)*DZ712/(EB712+273)*$E$13)</f>
        <v>0</v>
      </c>
      <c r="AY712" t="s">
        <v>439</v>
      </c>
      <c r="AZ712" t="s">
        <v>439</v>
      </c>
      <c r="BA712">
        <v>0</v>
      </c>
      <c r="BB712">
        <v>0</v>
      </c>
      <c r="BC712">
        <f>1-BA712/BB712</f>
        <v>0</v>
      </c>
      <c r="BD712">
        <v>0</v>
      </c>
      <c r="BE712" t="s">
        <v>439</v>
      </c>
      <c r="BF712" t="s">
        <v>439</v>
      </c>
      <c r="BG712">
        <v>0</v>
      </c>
      <c r="BH712">
        <v>0</v>
      </c>
      <c r="BI712">
        <f>1-BG712/BH712</f>
        <v>0</v>
      </c>
      <c r="BJ712">
        <v>0.5</v>
      </c>
      <c r="BK712">
        <f>DJ712</f>
        <v>0</v>
      </c>
      <c r="BL712">
        <f>M712</f>
        <v>0</v>
      </c>
      <c r="BM712">
        <f>BI712*BJ712*BK712</f>
        <v>0</v>
      </c>
      <c r="BN712">
        <f>(BL712-BD712)/BK712</f>
        <v>0</v>
      </c>
      <c r="BO712">
        <f>(BB712-BH712)/BH712</f>
        <v>0</v>
      </c>
      <c r="BP712">
        <f>BA712/(BC712+BA712/BH712)</f>
        <v>0</v>
      </c>
      <c r="BQ712" t="s">
        <v>439</v>
      </c>
      <c r="BR712">
        <v>0</v>
      </c>
      <c r="BS712">
        <f>IF(BR712&lt;&gt;0, BR712, BP712)</f>
        <v>0</v>
      </c>
      <c r="BT712">
        <f>1-BS712/BH712</f>
        <v>0</v>
      </c>
      <c r="BU712">
        <f>(BH712-BG712)/(BH712-BS712)</f>
        <v>0</v>
      </c>
      <c r="BV712">
        <f>(BB712-BH712)/(BB712-BS712)</f>
        <v>0</v>
      </c>
      <c r="BW712">
        <f>(BH712-BG712)/(BH712-BA712)</f>
        <v>0</v>
      </c>
      <c r="BX712">
        <f>(BB712-BH712)/(BB712-BA712)</f>
        <v>0</v>
      </c>
      <c r="BY712">
        <f>(BU712*BS712/BG712)</f>
        <v>0</v>
      </c>
      <c r="BZ712">
        <f>(1-BY712)</f>
        <v>0</v>
      </c>
      <c r="DI712">
        <f>$B$11*EH712+$C$11*EI712+$F$11*ET712*(1-EW712)</f>
        <v>0</v>
      </c>
      <c r="DJ712">
        <f>DI712*DK712</f>
        <v>0</v>
      </c>
      <c r="DK712">
        <f>($B$11*$D$9+$C$11*$D$9+$F$11*((FG712+EY712)/MAX(FG712+EY712+FH712, 0.1)*$I$9+FH712/MAX(FG712+EY712+FH712, 0.1)*$J$9))/($B$11+$C$11+$F$11)</f>
        <v>0</v>
      </c>
      <c r="DL712">
        <f>($B$11*$K$9+$C$11*$K$9+$F$11*((FG712+EY712)/MAX(FG712+EY712+FH712, 0.1)*$P$9+FH712/MAX(FG712+EY712+FH712, 0.1)*$Q$9))/($B$11+$C$11+$F$11)</f>
        <v>0</v>
      </c>
      <c r="DM712">
        <v>3.7</v>
      </c>
      <c r="DN712">
        <v>0.5</v>
      </c>
      <c r="DO712" t="s">
        <v>440</v>
      </c>
      <c r="DP712">
        <v>2</v>
      </c>
      <c r="DQ712" t="b">
        <v>1</v>
      </c>
      <c r="DR712">
        <v>1758491597.84615</v>
      </c>
      <c r="DS712">
        <v>166.425923076923</v>
      </c>
      <c r="DT712">
        <v>153.707615384615</v>
      </c>
      <c r="DU712">
        <v>24.3014615384615</v>
      </c>
      <c r="DV712">
        <v>21.3384230769231</v>
      </c>
      <c r="DW712">
        <v>161.560692307692</v>
      </c>
      <c r="DX712">
        <v>23.9538</v>
      </c>
      <c r="DY712">
        <v>500.023153846154</v>
      </c>
      <c r="DZ712">
        <v>89.8294615384615</v>
      </c>
      <c r="EA712">
        <v>0.0340742384615385</v>
      </c>
      <c r="EB712">
        <v>30.3928384615385</v>
      </c>
      <c r="EC712">
        <v>29.9921846153846</v>
      </c>
      <c r="ED712">
        <v>999.9</v>
      </c>
      <c r="EE712">
        <v>0</v>
      </c>
      <c r="EF712">
        <v>0</v>
      </c>
      <c r="EG712">
        <v>10002.2076923077</v>
      </c>
      <c r="EH712">
        <v>0</v>
      </c>
      <c r="EI712">
        <v>11.7961</v>
      </c>
      <c r="EJ712">
        <v>12.7182923076923</v>
      </c>
      <c r="EK712">
        <v>170.570769230769</v>
      </c>
      <c r="EL712">
        <v>157.059230769231</v>
      </c>
      <c r="EM712">
        <v>2.96303230769231</v>
      </c>
      <c r="EN712">
        <v>153.707615384615</v>
      </c>
      <c r="EO712">
        <v>21.3384230769231</v>
      </c>
      <c r="EP712">
        <v>2.18298692307692</v>
      </c>
      <c r="EQ712">
        <v>1.91681846153846</v>
      </c>
      <c r="ER712">
        <v>18.8380076923077</v>
      </c>
      <c r="ES712">
        <v>16.7734615384615</v>
      </c>
      <c r="ET712">
        <v>2000.01615384615</v>
      </c>
      <c r="EU712">
        <v>0.979996461538461</v>
      </c>
      <c r="EV712">
        <v>0.0200036692307692</v>
      </c>
      <c r="EW712">
        <v>0</v>
      </c>
      <c r="EX712">
        <v>531.595923076923</v>
      </c>
      <c r="EY712">
        <v>5.00016</v>
      </c>
      <c r="EZ712">
        <v>11229.7692307692</v>
      </c>
      <c r="FA712">
        <v>18234.3230769231</v>
      </c>
      <c r="FB712">
        <v>48.8701538461538</v>
      </c>
      <c r="FC712">
        <v>49.0476923076923</v>
      </c>
      <c r="FD712">
        <v>49.187</v>
      </c>
      <c r="FE712">
        <v>48.75</v>
      </c>
      <c r="FF712">
        <v>50.6440769230769</v>
      </c>
      <c r="FG712">
        <v>1955.10615384615</v>
      </c>
      <c r="FH712">
        <v>39.91</v>
      </c>
      <c r="FI712">
        <v>0</v>
      </c>
      <c r="FJ712">
        <v>1758491607.8</v>
      </c>
      <c r="FK712">
        <v>0</v>
      </c>
      <c r="FL712">
        <v>531.845076923077</v>
      </c>
      <c r="FM712">
        <v>22.0584615382315</v>
      </c>
      <c r="FN712">
        <v>435.186325025096</v>
      </c>
      <c r="FO712">
        <v>11235.7461538462</v>
      </c>
      <c r="FP712">
        <v>15</v>
      </c>
      <c r="FQ712">
        <v>0</v>
      </c>
      <c r="FR712" t="s">
        <v>441</v>
      </c>
      <c r="FS712">
        <v>1747249705.1</v>
      </c>
      <c r="FT712">
        <v>1747249711.1</v>
      </c>
      <c r="FU712">
        <v>0</v>
      </c>
      <c r="FV712">
        <v>0.871</v>
      </c>
      <c r="FW712">
        <v>0.066</v>
      </c>
      <c r="FX712">
        <v>5.486</v>
      </c>
      <c r="FY712">
        <v>0.145</v>
      </c>
      <c r="FZ712">
        <v>420</v>
      </c>
      <c r="GA712">
        <v>16</v>
      </c>
      <c r="GB712">
        <v>0.27</v>
      </c>
      <c r="GC712">
        <v>0.16</v>
      </c>
      <c r="GD712">
        <v>12.273080952381</v>
      </c>
      <c r="GE712">
        <v>10.6410233766234</v>
      </c>
      <c r="GF712">
        <v>1.16358745987573</v>
      </c>
      <c r="GG712">
        <v>0</v>
      </c>
      <c r="GH712">
        <v>530.681382352941</v>
      </c>
      <c r="GI712">
        <v>19.6673643974472</v>
      </c>
      <c r="GJ712">
        <v>1.94832735223148</v>
      </c>
      <c r="GK712">
        <v>-1</v>
      </c>
      <c r="GL712">
        <v>2.94708238095238</v>
      </c>
      <c r="GM712">
        <v>0.371298701298705</v>
      </c>
      <c r="GN712">
        <v>0.0385279250494596</v>
      </c>
      <c r="GO712">
        <v>0</v>
      </c>
      <c r="GP712">
        <v>0</v>
      </c>
      <c r="GQ712">
        <v>2</v>
      </c>
      <c r="GR712" t="s">
        <v>467</v>
      </c>
      <c r="GS712">
        <v>3.12564</v>
      </c>
      <c r="GT712">
        <v>2.65976</v>
      </c>
      <c r="GU712">
        <v>0.0340051</v>
      </c>
      <c r="GV712">
        <v>0.0317368</v>
      </c>
      <c r="GW712">
        <v>0.102079</v>
      </c>
      <c r="GX712">
        <v>0.0932861</v>
      </c>
      <c r="GY712">
        <v>24966.8</v>
      </c>
      <c r="GZ712">
        <v>23653.3</v>
      </c>
      <c r="HA712">
        <v>23111.4</v>
      </c>
      <c r="HB712">
        <v>23784.2</v>
      </c>
      <c r="HC712">
        <v>35360.2</v>
      </c>
      <c r="HD712">
        <v>35690.2</v>
      </c>
      <c r="HE712">
        <v>41665.2</v>
      </c>
      <c r="HF712">
        <v>42411.5</v>
      </c>
      <c r="HG712">
        <v>1.91105</v>
      </c>
      <c r="HH712">
        <v>1.80408</v>
      </c>
      <c r="HI712">
        <v>0.133328</v>
      </c>
      <c r="HJ712">
        <v>0</v>
      </c>
      <c r="HK712">
        <v>27.8097</v>
      </c>
      <c r="HL712">
        <v>999.9</v>
      </c>
      <c r="HM712">
        <v>53.199</v>
      </c>
      <c r="HN712">
        <v>30.524</v>
      </c>
      <c r="HO712">
        <v>26.0007</v>
      </c>
      <c r="HP712">
        <v>54.0716</v>
      </c>
      <c r="HQ712">
        <v>42.5962</v>
      </c>
      <c r="HR712">
        <v>1</v>
      </c>
      <c r="HS712">
        <v>0.00623476</v>
      </c>
      <c r="HT712">
        <v>-0.127279</v>
      </c>
      <c r="HU712">
        <v>20.2177</v>
      </c>
      <c r="HV712">
        <v>5.23331</v>
      </c>
      <c r="HW712">
        <v>11.992</v>
      </c>
      <c r="HX712">
        <v>4.95555</v>
      </c>
      <c r="HY712">
        <v>3.30385</v>
      </c>
      <c r="HZ712">
        <v>999.9</v>
      </c>
      <c r="IA712">
        <v>9999</v>
      </c>
      <c r="IB712">
        <v>9999</v>
      </c>
      <c r="IC712">
        <v>9999</v>
      </c>
      <c r="ID712">
        <v>1.86853</v>
      </c>
      <c r="IE712">
        <v>1.86425</v>
      </c>
      <c r="IF712">
        <v>1.8718</v>
      </c>
      <c r="IG712">
        <v>1.86278</v>
      </c>
      <c r="IH712">
        <v>1.86218</v>
      </c>
      <c r="II712">
        <v>1.86859</v>
      </c>
      <c r="IJ712">
        <v>1.85873</v>
      </c>
      <c r="IK712">
        <v>1.86508</v>
      </c>
      <c r="IL712">
        <v>5</v>
      </c>
      <c r="IM712">
        <v>0</v>
      </c>
      <c r="IN712">
        <v>0</v>
      </c>
      <c r="IO712">
        <v>0</v>
      </c>
      <c r="IP712" t="s">
        <v>443</v>
      </c>
      <c r="IQ712" t="s">
        <v>444</v>
      </c>
      <c r="IR712" t="s">
        <v>445</v>
      </c>
      <c r="IS712" t="s">
        <v>445</v>
      </c>
      <c r="IT712" t="s">
        <v>445</v>
      </c>
      <c r="IU712" t="s">
        <v>445</v>
      </c>
      <c r="IV712">
        <v>0</v>
      </c>
      <c r="IW712">
        <v>100</v>
      </c>
      <c r="IX712">
        <v>100</v>
      </c>
      <c r="IY712">
        <v>4.772</v>
      </c>
      <c r="IZ712">
        <v>0.3484</v>
      </c>
      <c r="JA712">
        <v>4.24591870636989</v>
      </c>
      <c r="JB712">
        <v>0.00406324532283829</v>
      </c>
      <c r="JC712">
        <v>-1.45373754250553e-06</v>
      </c>
      <c r="JD712">
        <v>2.45784242640463e-10</v>
      </c>
      <c r="JE712">
        <v>0.0444475935836347</v>
      </c>
      <c r="JF712">
        <v>0.00491888386651684</v>
      </c>
      <c r="JG712">
        <v>0.000226889049496401</v>
      </c>
      <c r="JH712">
        <v>4.01595507822366e-06</v>
      </c>
      <c r="JI712">
        <v>-0</v>
      </c>
      <c r="JJ712">
        <v>2035</v>
      </c>
      <c r="JK712">
        <v>2</v>
      </c>
      <c r="JL712">
        <v>30</v>
      </c>
      <c r="JM712">
        <v>187365</v>
      </c>
      <c r="JN712">
        <v>187364.9</v>
      </c>
      <c r="JO712">
        <v>0.302734</v>
      </c>
      <c r="JP712">
        <v>2.43774</v>
      </c>
      <c r="JQ712">
        <v>1.4978</v>
      </c>
      <c r="JR712">
        <v>2.32666</v>
      </c>
      <c r="JS712">
        <v>1.54419</v>
      </c>
      <c r="JT712">
        <v>2.35718</v>
      </c>
      <c r="JU712">
        <v>35.9645</v>
      </c>
      <c r="JV712">
        <v>24.1225</v>
      </c>
      <c r="JW712">
        <v>18</v>
      </c>
      <c r="JX712">
        <v>546.791</v>
      </c>
      <c r="JY712">
        <v>422.279</v>
      </c>
      <c r="JZ712">
        <v>27.474</v>
      </c>
      <c r="KA712">
        <v>27.6511</v>
      </c>
      <c r="KB712">
        <v>30</v>
      </c>
      <c r="KC712">
        <v>27.5576</v>
      </c>
      <c r="KD712">
        <v>27.5843</v>
      </c>
      <c r="KE712">
        <v>6.09541</v>
      </c>
      <c r="KF712">
        <v>31.5002</v>
      </c>
      <c r="KG712">
        <v>62.11</v>
      </c>
      <c r="KH712">
        <v>27.4784</v>
      </c>
      <c r="KI712">
        <v>101.774</v>
      </c>
      <c r="KJ712">
        <v>21.2301</v>
      </c>
      <c r="KK712">
        <v>93.3834</v>
      </c>
      <c r="KL712">
        <v>98.845</v>
      </c>
    </row>
    <row r="713" spans="1:298">
      <c r="A713">
        <v>697</v>
      </c>
      <c r="B713">
        <v>1758491611</v>
      </c>
      <c r="C713">
        <v>22282.9000000954</v>
      </c>
      <c r="D713" t="s">
        <v>1844</v>
      </c>
      <c r="E713" t="s">
        <v>1845</v>
      </c>
      <c r="F713">
        <v>5</v>
      </c>
      <c r="G713" t="s">
        <v>436</v>
      </c>
      <c r="H713" t="s">
        <v>1805</v>
      </c>
      <c r="I713" t="s">
        <v>438</v>
      </c>
      <c r="J713">
        <v>1758491602.84615</v>
      </c>
      <c r="K713">
        <f>(L713)/1000</f>
        <v>0</v>
      </c>
      <c r="L713">
        <f>IF(DQ713, AO713, AI713)</f>
        <v>0</v>
      </c>
      <c r="M713">
        <f>IF(DQ713, AJ713, AH713)</f>
        <v>0</v>
      </c>
      <c r="N713">
        <f>DS713 - IF(AV713&gt;1, M713*DM713*100.0/(AX713), 0)</f>
        <v>0</v>
      </c>
      <c r="O713">
        <f>((U713-K713/2)*N713-M713)/(U713+K713/2)</f>
        <v>0</v>
      </c>
      <c r="P713">
        <f>O713*(DZ713+EA713)/1000.0</f>
        <v>0</v>
      </c>
      <c r="Q713">
        <f>(DS713 - IF(AV713&gt;1, M713*DM713*100.0/(AX713), 0))*(DZ713+EA713)/1000.0</f>
        <v>0</v>
      </c>
      <c r="R713">
        <f>2.0/((1/T713-1/S713)+SIGN(T713)*SQRT((1/T713-1/S713)*(1/T713-1/S713) + 4*DN713/((DN713+1)*(DN713+1))*(2*1/T713*1/S713-1/S713*1/S713)))</f>
        <v>0</v>
      </c>
      <c r="S713">
        <f>IF(LEFT(DO713,1)&lt;&gt;"0",IF(LEFT(DO713,1)="1",3.0,DP713),$D$5+$E$5*(EG713*DZ713/($K$5*1000))+$F$5*(EG713*DZ713/($K$5*1000))*MAX(MIN(DM713,$J$5),$I$5)*MAX(MIN(DM713,$J$5),$I$5)+$G$5*MAX(MIN(DM713,$J$5),$I$5)*(EG713*DZ713/($K$5*1000))+$H$5*(EG713*DZ713/($K$5*1000))*(EG713*DZ713/($K$5*1000)))</f>
        <v>0</v>
      </c>
      <c r="T713">
        <f>K713*(1000-(1000*0.61365*exp(17.502*X713/(240.97+X713))/(DZ713+EA713)+DU713)/2)/(1000*0.61365*exp(17.502*X713/(240.97+X713))/(DZ713+EA713)-DU713)</f>
        <v>0</v>
      </c>
      <c r="U713">
        <f>1/((DN713+1)/(R713/1.6)+1/(S713/1.37)) + DN713/((DN713+1)/(R713/1.6) + DN713/(S713/1.37))</f>
        <v>0</v>
      </c>
      <c r="V713">
        <f>(DI713*DL713)</f>
        <v>0</v>
      </c>
      <c r="W713">
        <f>(EB713+(V713+2*0.95*5.67E-8*(((EB713+$B$7)+273)^4-(EB713+273)^4)-44100*K713)/(1.84*29.3*S713+8*0.95*5.67E-8*(EB713+273)^3))</f>
        <v>0</v>
      </c>
      <c r="X713">
        <f>($C$7*EC713+$D$7*ED713+$E$7*W713)</f>
        <v>0</v>
      </c>
      <c r="Y713">
        <f>0.61365*exp(17.502*X713/(240.97+X713))</f>
        <v>0</v>
      </c>
      <c r="Z713">
        <f>(AA713/AB713*100)</f>
        <v>0</v>
      </c>
      <c r="AA713">
        <f>DU713*(DZ713+EA713)/1000</f>
        <v>0</v>
      </c>
      <c r="AB713">
        <f>0.61365*exp(17.502*EB713/(240.97+EB713))</f>
        <v>0</v>
      </c>
      <c r="AC713">
        <f>(Y713-DU713*(DZ713+EA713)/1000)</f>
        <v>0</v>
      </c>
      <c r="AD713">
        <f>(-K713*44100)</f>
        <v>0</v>
      </c>
      <c r="AE713">
        <f>2*29.3*S713*0.92*(EB713-X713)</f>
        <v>0</v>
      </c>
      <c r="AF713">
        <f>2*0.95*5.67E-8*(((EB713+$B$7)+273)^4-(X713+273)^4)</f>
        <v>0</v>
      </c>
      <c r="AG713">
        <f>V713+AF713+AD713+AE713</f>
        <v>0</v>
      </c>
      <c r="AH713">
        <f>DY713*AV713*(DT713-DS713*(1000-AV713*DV713)/(1000-AV713*DU713))/(100*DM713)</f>
        <v>0</v>
      </c>
      <c r="AI713">
        <f>1000*DY713*AV713*(DU713-DV713)/(100*DM713*(1000-AV713*DU713))</f>
        <v>0</v>
      </c>
      <c r="AJ713">
        <f>(AK713 - AL713 - DZ713*1E3/(8.314*(EB713+273.15)) * AN713/DY713 * AM713) * DY713/(100*DM713) * (1000 - DV713)/1000</f>
        <v>0</v>
      </c>
      <c r="AK713">
        <v>122.700356484848</v>
      </c>
      <c r="AL713">
        <v>130.573660606061</v>
      </c>
      <c r="AM713">
        <v>-3.37639870129872</v>
      </c>
      <c r="AN713">
        <v>63.94</v>
      </c>
      <c r="AO713">
        <f>(AQ713 - AP713 + DZ713*1E3/(8.314*(EB713+273.15)) * AS713/DY713 * AR713) * DY713/(100*DM713) * 1000/(1000 - AQ713)</f>
        <v>0</v>
      </c>
      <c r="AP713">
        <v>21.3075874235486</v>
      </c>
      <c r="AQ713">
        <v>24.3570062937063</v>
      </c>
      <c r="AR713">
        <v>0.000431185447291544</v>
      </c>
      <c r="AS713">
        <v>94.9993966536346</v>
      </c>
      <c r="AT713">
        <v>0</v>
      </c>
      <c r="AU713">
        <v>0</v>
      </c>
      <c r="AV713">
        <f>IF(AT713*$H$13&gt;=AX713,1.0,(AX713/(AX713-AT713*$H$13)))</f>
        <v>0</v>
      </c>
      <c r="AW713">
        <f>(AV713-1)*100</f>
        <v>0</v>
      </c>
      <c r="AX713">
        <f>MAX(0,($B$13+$C$13*EG713)/(1+$D$13*EG713)*DZ713/(EB713+273)*$E$13)</f>
        <v>0</v>
      </c>
      <c r="AY713" t="s">
        <v>439</v>
      </c>
      <c r="AZ713" t="s">
        <v>439</v>
      </c>
      <c r="BA713">
        <v>0</v>
      </c>
      <c r="BB713">
        <v>0</v>
      </c>
      <c r="BC713">
        <f>1-BA713/BB713</f>
        <v>0</v>
      </c>
      <c r="BD713">
        <v>0</v>
      </c>
      <c r="BE713" t="s">
        <v>439</v>
      </c>
      <c r="BF713" t="s">
        <v>439</v>
      </c>
      <c r="BG713">
        <v>0</v>
      </c>
      <c r="BH713">
        <v>0</v>
      </c>
      <c r="BI713">
        <f>1-BG713/BH713</f>
        <v>0</v>
      </c>
      <c r="BJ713">
        <v>0.5</v>
      </c>
      <c r="BK713">
        <f>DJ713</f>
        <v>0</v>
      </c>
      <c r="BL713">
        <f>M713</f>
        <v>0</v>
      </c>
      <c r="BM713">
        <f>BI713*BJ713*BK713</f>
        <v>0</v>
      </c>
      <c r="BN713">
        <f>(BL713-BD713)/BK713</f>
        <v>0</v>
      </c>
      <c r="BO713">
        <f>(BB713-BH713)/BH713</f>
        <v>0</v>
      </c>
      <c r="BP713">
        <f>BA713/(BC713+BA713/BH713)</f>
        <v>0</v>
      </c>
      <c r="BQ713" t="s">
        <v>439</v>
      </c>
      <c r="BR713">
        <v>0</v>
      </c>
      <c r="BS713">
        <f>IF(BR713&lt;&gt;0, BR713, BP713)</f>
        <v>0</v>
      </c>
      <c r="BT713">
        <f>1-BS713/BH713</f>
        <v>0</v>
      </c>
      <c r="BU713">
        <f>(BH713-BG713)/(BH713-BS713)</f>
        <v>0</v>
      </c>
      <c r="BV713">
        <f>(BB713-BH713)/(BB713-BS713)</f>
        <v>0</v>
      </c>
      <c r="BW713">
        <f>(BH713-BG713)/(BH713-BA713)</f>
        <v>0</v>
      </c>
      <c r="BX713">
        <f>(BB713-BH713)/(BB713-BA713)</f>
        <v>0</v>
      </c>
      <c r="BY713">
        <f>(BU713*BS713/BG713)</f>
        <v>0</v>
      </c>
      <c r="BZ713">
        <f>(1-BY713)</f>
        <v>0</v>
      </c>
      <c r="DI713">
        <f>$B$11*EH713+$C$11*EI713+$F$11*ET713*(1-EW713)</f>
        <v>0</v>
      </c>
      <c r="DJ713">
        <f>DI713*DK713</f>
        <v>0</v>
      </c>
      <c r="DK713">
        <f>($B$11*$D$9+$C$11*$D$9+$F$11*((FG713+EY713)/MAX(FG713+EY713+FH713, 0.1)*$I$9+FH713/MAX(FG713+EY713+FH713, 0.1)*$J$9))/($B$11+$C$11+$F$11)</f>
        <v>0</v>
      </c>
      <c r="DL713">
        <f>($B$11*$K$9+$C$11*$K$9+$F$11*((FG713+EY713)/MAX(FG713+EY713+FH713, 0.1)*$P$9+FH713/MAX(FG713+EY713+FH713, 0.1)*$Q$9))/($B$11+$C$11+$F$11)</f>
        <v>0</v>
      </c>
      <c r="DM713">
        <v>3.7</v>
      </c>
      <c r="DN713">
        <v>0.5</v>
      </c>
      <c r="DO713" t="s">
        <v>440</v>
      </c>
      <c r="DP713">
        <v>2</v>
      </c>
      <c r="DQ713" t="b">
        <v>1</v>
      </c>
      <c r="DR713">
        <v>1758491602.84615</v>
      </c>
      <c r="DS713">
        <v>150.499846153846</v>
      </c>
      <c r="DT713">
        <v>136.589076923077</v>
      </c>
      <c r="DU713">
        <v>24.3228692307692</v>
      </c>
      <c r="DV713">
        <v>21.3235461538462</v>
      </c>
      <c r="DW713">
        <v>145.692307692308</v>
      </c>
      <c r="DX713">
        <v>23.9747307692308</v>
      </c>
      <c r="DY713">
        <v>500.008538461539</v>
      </c>
      <c r="DZ713">
        <v>89.8292153846154</v>
      </c>
      <c r="EA713">
        <v>0.0340875230769231</v>
      </c>
      <c r="EB713">
        <v>30.3908153846154</v>
      </c>
      <c r="EC713">
        <v>29.9904307692308</v>
      </c>
      <c r="ED713">
        <v>999.9</v>
      </c>
      <c r="EE713">
        <v>0</v>
      </c>
      <c r="EF713">
        <v>0</v>
      </c>
      <c r="EG713">
        <v>10002.7884615385</v>
      </c>
      <c r="EH713">
        <v>0</v>
      </c>
      <c r="EI713">
        <v>11.7961</v>
      </c>
      <c r="EJ713">
        <v>13.9107692307692</v>
      </c>
      <c r="EK713">
        <v>154.251384615385</v>
      </c>
      <c r="EL713">
        <v>139.565384615385</v>
      </c>
      <c r="EM713">
        <v>2.99931923076923</v>
      </c>
      <c r="EN713">
        <v>136.589076923077</v>
      </c>
      <c r="EO713">
        <v>21.3235461538462</v>
      </c>
      <c r="EP713">
        <v>2.18490384615385</v>
      </c>
      <c r="EQ713">
        <v>1.91547692307692</v>
      </c>
      <c r="ER713">
        <v>18.8520461538462</v>
      </c>
      <c r="ES713">
        <v>16.7624230769231</v>
      </c>
      <c r="ET713">
        <v>2000.00846153846</v>
      </c>
      <c r="EU713">
        <v>0.979996230769231</v>
      </c>
      <c r="EV713">
        <v>0.0200038846153846</v>
      </c>
      <c r="EW713">
        <v>0</v>
      </c>
      <c r="EX713">
        <v>533.389615384615</v>
      </c>
      <c r="EY713">
        <v>5.00016</v>
      </c>
      <c r="EZ713">
        <v>11267.0692307692</v>
      </c>
      <c r="FA713">
        <v>18234.2538461538</v>
      </c>
      <c r="FB713">
        <v>48.8701538461538</v>
      </c>
      <c r="FC713">
        <v>49.0429230769231</v>
      </c>
      <c r="FD713">
        <v>49.187</v>
      </c>
      <c r="FE713">
        <v>48.75</v>
      </c>
      <c r="FF713">
        <v>50.6488461538462</v>
      </c>
      <c r="FG713">
        <v>1955.09846153846</v>
      </c>
      <c r="FH713">
        <v>39.91</v>
      </c>
      <c r="FI713">
        <v>0</v>
      </c>
      <c r="FJ713">
        <v>1758491612.6</v>
      </c>
      <c r="FK713">
        <v>0</v>
      </c>
      <c r="FL713">
        <v>533.664807692308</v>
      </c>
      <c r="FM713">
        <v>24.1383589633149</v>
      </c>
      <c r="FN713">
        <v>475.78803413019</v>
      </c>
      <c r="FO713">
        <v>11272.1769230769</v>
      </c>
      <c r="FP713">
        <v>15</v>
      </c>
      <c r="FQ713">
        <v>0</v>
      </c>
      <c r="FR713" t="s">
        <v>441</v>
      </c>
      <c r="FS713">
        <v>1747249705.1</v>
      </c>
      <c r="FT713">
        <v>1747249711.1</v>
      </c>
      <c r="FU713">
        <v>0</v>
      </c>
      <c r="FV713">
        <v>0.871</v>
      </c>
      <c r="FW713">
        <v>0.066</v>
      </c>
      <c r="FX713">
        <v>5.486</v>
      </c>
      <c r="FY713">
        <v>0.145</v>
      </c>
      <c r="FZ713">
        <v>420</v>
      </c>
      <c r="GA713">
        <v>16</v>
      </c>
      <c r="GB713">
        <v>0.27</v>
      </c>
      <c r="GC713">
        <v>0.16</v>
      </c>
      <c r="GD713">
        <v>13.324535</v>
      </c>
      <c r="GE713">
        <v>13.0678511278195</v>
      </c>
      <c r="GF713">
        <v>1.33133746558677</v>
      </c>
      <c r="GG713">
        <v>0</v>
      </c>
      <c r="GH713">
        <v>532.353705882353</v>
      </c>
      <c r="GI713">
        <v>22.17705115732</v>
      </c>
      <c r="GJ713">
        <v>2.19371253317309</v>
      </c>
      <c r="GK713">
        <v>-1</v>
      </c>
      <c r="GL713">
        <v>2.98275</v>
      </c>
      <c r="GM713">
        <v>0.458831278195488</v>
      </c>
      <c r="GN713">
        <v>0.0444979637736379</v>
      </c>
      <c r="GO713">
        <v>0</v>
      </c>
      <c r="GP713">
        <v>0</v>
      </c>
      <c r="GQ713">
        <v>2</v>
      </c>
      <c r="GR713" t="s">
        <v>467</v>
      </c>
      <c r="GS713">
        <v>3.12539</v>
      </c>
      <c r="GT713">
        <v>2.65988</v>
      </c>
      <c r="GU713">
        <v>0.0301468</v>
      </c>
      <c r="GV713">
        <v>0.0277612</v>
      </c>
      <c r="GW713">
        <v>0.102162</v>
      </c>
      <c r="GX713">
        <v>0.093261</v>
      </c>
      <c r="GY713">
        <v>25066.4</v>
      </c>
      <c r="GZ713">
        <v>23750.7</v>
      </c>
      <c r="HA713">
        <v>23111.4</v>
      </c>
      <c r="HB713">
        <v>23784.5</v>
      </c>
      <c r="HC713">
        <v>35356.4</v>
      </c>
      <c r="HD713">
        <v>35691.2</v>
      </c>
      <c r="HE713">
        <v>41665.1</v>
      </c>
      <c r="HF713">
        <v>42411.8</v>
      </c>
      <c r="HG713">
        <v>1.9105</v>
      </c>
      <c r="HH713">
        <v>1.80395</v>
      </c>
      <c r="HI713">
        <v>0.133254</v>
      </c>
      <c r="HJ713">
        <v>0</v>
      </c>
      <c r="HK713">
        <v>27.8098</v>
      </c>
      <c r="HL713">
        <v>999.9</v>
      </c>
      <c r="HM713">
        <v>53.199</v>
      </c>
      <c r="HN713">
        <v>30.524</v>
      </c>
      <c r="HO713">
        <v>26.0007</v>
      </c>
      <c r="HP713">
        <v>53.9916</v>
      </c>
      <c r="HQ713">
        <v>42.8045</v>
      </c>
      <c r="HR713">
        <v>1</v>
      </c>
      <c r="HS713">
        <v>0.00619156</v>
      </c>
      <c r="HT713">
        <v>-0.138328</v>
      </c>
      <c r="HU713">
        <v>20.2176</v>
      </c>
      <c r="HV713">
        <v>5.23286</v>
      </c>
      <c r="HW713">
        <v>11.9917</v>
      </c>
      <c r="HX713">
        <v>4.95565</v>
      </c>
      <c r="HY713">
        <v>3.30393</v>
      </c>
      <c r="HZ713">
        <v>999.9</v>
      </c>
      <c r="IA713">
        <v>9999</v>
      </c>
      <c r="IB713">
        <v>9999</v>
      </c>
      <c r="IC713">
        <v>9999</v>
      </c>
      <c r="ID713">
        <v>1.86852</v>
      </c>
      <c r="IE713">
        <v>1.86425</v>
      </c>
      <c r="IF713">
        <v>1.87181</v>
      </c>
      <c r="IG713">
        <v>1.86278</v>
      </c>
      <c r="IH713">
        <v>1.86218</v>
      </c>
      <c r="II713">
        <v>1.86859</v>
      </c>
      <c r="IJ713">
        <v>1.85873</v>
      </c>
      <c r="IK713">
        <v>1.86508</v>
      </c>
      <c r="IL713">
        <v>5</v>
      </c>
      <c r="IM713">
        <v>0</v>
      </c>
      <c r="IN713">
        <v>0</v>
      </c>
      <c r="IO713">
        <v>0</v>
      </c>
      <c r="IP713" t="s">
        <v>443</v>
      </c>
      <c r="IQ713" t="s">
        <v>444</v>
      </c>
      <c r="IR713" t="s">
        <v>445</v>
      </c>
      <c r="IS713" t="s">
        <v>445</v>
      </c>
      <c r="IT713" t="s">
        <v>445</v>
      </c>
      <c r="IU713" t="s">
        <v>445</v>
      </c>
      <c r="IV713">
        <v>0</v>
      </c>
      <c r="IW713">
        <v>100</v>
      </c>
      <c r="IX713">
        <v>100</v>
      </c>
      <c r="IY713">
        <v>4.711</v>
      </c>
      <c r="IZ713">
        <v>0.349</v>
      </c>
      <c r="JA713">
        <v>4.24591870636989</v>
      </c>
      <c r="JB713">
        <v>0.00406324532283829</v>
      </c>
      <c r="JC713">
        <v>-1.45373754250553e-06</v>
      </c>
      <c r="JD713">
        <v>2.45784242640463e-10</v>
      </c>
      <c r="JE713">
        <v>0.0444475935836347</v>
      </c>
      <c r="JF713">
        <v>0.00491888386651684</v>
      </c>
      <c r="JG713">
        <v>0.000226889049496401</v>
      </c>
      <c r="JH713">
        <v>4.01595507822366e-06</v>
      </c>
      <c r="JI713">
        <v>-0</v>
      </c>
      <c r="JJ713">
        <v>2035</v>
      </c>
      <c r="JK713">
        <v>2</v>
      </c>
      <c r="JL713">
        <v>30</v>
      </c>
      <c r="JM713">
        <v>187365.1</v>
      </c>
      <c r="JN713">
        <v>187365</v>
      </c>
      <c r="JO713">
        <v>0.266113</v>
      </c>
      <c r="JP713">
        <v>2.45972</v>
      </c>
      <c r="JQ713">
        <v>1.49902</v>
      </c>
      <c r="JR713">
        <v>2.32666</v>
      </c>
      <c r="JS713">
        <v>1.54419</v>
      </c>
      <c r="JT713">
        <v>2.2937</v>
      </c>
      <c r="JU713">
        <v>35.9645</v>
      </c>
      <c r="JV713">
        <v>24.1138</v>
      </c>
      <c r="JW713">
        <v>18</v>
      </c>
      <c r="JX713">
        <v>546.42</v>
      </c>
      <c r="JY713">
        <v>422.189</v>
      </c>
      <c r="JZ713">
        <v>27.4799</v>
      </c>
      <c r="KA713">
        <v>27.6487</v>
      </c>
      <c r="KB713">
        <v>30</v>
      </c>
      <c r="KC713">
        <v>27.5559</v>
      </c>
      <c r="KD713">
        <v>27.582</v>
      </c>
      <c r="KE713">
        <v>5.34657</v>
      </c>
      <c r="KF713">
        <v>31.8016</v>
      </c>
      <c r="KG713">
        <v>62.11</v>
      </c>
      <c r="KH713">
        <v>27.4871</v>
      </c>
      <c r="KI713">
        <v>81.5746</v>
      </c>
      <c r="KJ713">
        <v>21.1705</v>
      </c>
      <c r="KK713">
        <v>93.383</v>
      </c>
      <c r="KL713">
        <v>98.8459</v>
      </c>
    </row>
    <row r="714" spans="1:298">
      <c r="A714">
        <v>698</v>
      </c>
      <c r="B714">
        <v>1758491616</v>
      </c>
      <c r="C714">
        <v>22287.9000000954</v>
      </c>
      <c r="D714" t="s">
        <v>1846</v>
      </c>
      <c r="E714" t="s">
        <v>1847</v>
      </c>
      <c r="F714">
        <v>5</v>
      </c>
      <c r="G714" t="s">
        <v>436</v>
      </c>
      <c r="H714" t="s">
        <v>1805</v>
      </c>
      <c r="I714" t="s">
        <v>438</v>
      </c>
      <c r="J714">
        <v>1758491607.84615</v>
      </c>
      <c r="K714">
        <f>(L714)/1000</f>
        <v>0</v>
      </c>
      <c r="L714">
        <f>IF(DQ714, AO714, AI714)</f>
        <v>0</v>
      </c>
      <c r="M714">
        <f>IF(DQ714, AJ714, AH714)</f>
        <v>0</v>
      </c>
      <c r="N714">
        <f>DS714 - IF(AV714&gt;1, M714*DM714*100.0/(AX714), 0)</f>
        <v>0</v>
      </c>
      <c r="O714">
        <f>((U714-K714/2)*N714-M714)/(U714+K714/2)</f>
        <v>0</v>
      </c>
      <c r="P714">
        <f>O714*(DZ714+EA714)/1000.0</f>
        <v>0</v>
      </c>
      <c r="Q714">
        <f>(DS714 - IF(AV714&gt;1, M714*DM714*100.0/(AX714), 0))*(DZ714+EA714)/1000.0</f>
        <v>0</v>
      </c>
      <c r="R714">
        <f>2.0/((1/T714-1/S714)+SIGN(T714)*SQRT((1/T714-1/S714)*(1/T714-1/S714) + 4*DN714/((DN714+1)*(DN714+1))*(2*1/T714*1/S714-1/S714*1/S714)))</f>
        <v>0</v>
      </c>
      <c r="S714">
        <f>IF(LEFT(DO714,1)&lt;&gt;"0",IF(LEFT(DO714,1)="1",3.0,DP714),$D$5+$E$5*(EG714*DZ714/($K$5*1000))+$F$5*(EG714*DZ714/($K$5*1000))*MAX(MIN(DM714,$J$5),$I$5)*MAX(MIN(DM714,$J$5),$I$5)+$G$5*MAX(MIN(DM714,$J$5),$I$5)*(EG714*DZ714/($K$5*1000))+$H$5*(EG714*DZ714/($K$5*1000))*(EG714*DZ714/($K$5*1000)))</f>
        <v>0</v>
      </c>
      <c r="T714">
        <f>K714*(1000-(1000*0.61365*exp(17.502*X714/(240.97+X714))/(DZ714+EA714)+DU714)/2)/(1000*0.61365*exp(17.502*X714/(240.97+X714))/(DZ714+EA714)-DU714)</f>
        <v>0</v>
      </c>
      <c r="U714">
        <f>1/((DN714+1)/(R714/1.6)+1/(S714/1.37)) + DN714/((DN714+1)/(R714/1.6) + DN714/(S714/1.37))</f>
        <v>0</v>
      </c>
      <c r="V714">
        <f>(DI714*DL714)</f>
        <v>0</v>
      </c>
      <c r="W714">
        <f>(EB714+(V714+2*0.95*5.67E-8*(((EB714+$B$7)+273)^4-(EB714+273)^4)-44100*K714)/(1.84*29.3*S714+8*0.95*5.67E-8*(EB714+273)^3))</f>
        <v>0</v>
      </c>
      <c r="X714">
        <f>($C$7*EC714+$D$7*ED714+$E$7*W714)</f>
        <v>0</v>
      </c>
      <c r="Y714">
        <f>0.61365*exp(17.502*X714/(240.97+X714))</f>
        <v>0</v>
      </c>
      <c r="Z714">
        <f>(AA714/AB714*100)</f>
        <v>0</v>
      </c>
      <c r="AA714">
        <f>DU714*(DZ714+EA714)/1000</f>
        <v>0</v>
      </c>
      <c r="AB714">
        <f>0.61365*exp(17.502*EB714/(240.97+EB714))</f>
        <v>0</v>
      </c>
      <c r="AC714">
        <f>(Y714-DU714*(DZ714+EA714)/1000)</f>
        <v>0</v>
      </c>
      <c r="AD714">
        <f>(-K714*44100)</f>
        <v>0</v>
      </c>
      <c r="AE714">
        <f>2*29.3*S714*0.92*(EB714-X714)</f>
        <v>0</v>
      </c>
      <c r="AF714">
        <f>2*0.95*5.67E-8*(((EB714+$B$7)+273)^4-(X714+273)^4)</f>
        <v>0</v>
      </c>
      <c r="AG714">
        <f>V714+AF714+AD714+AE714</f>
        <v>0</v>
      </c>
      <c r="AH714">
        <f>DY714*AV714*(DT714-DS714*(1000-AV714*DV714)/(1000-AV714*DU714))/(100*DM714)</f>
        <v>0</v>
      </c>
      <c r="AI714">
        <f>1000*DY714*AV714*(DU714-DV714)/(100*DM714*(1000-AV714*DU714))</f>
        <v>0</v>
      </c>
      <c r="AJ714">
        <f>(AK714 - AL714 - DZ714*1E3/(8.314*(EB714+273.15)) * AN714/DY714 * AM714) * DY714/(100*DM714) * (1000 - DV714)/1000</f>
        <v>0</v>
      </c>
      <c r="AK714">
        <v>106.150302082771</v>
      </c>
      <c r="AL714">
        <v>114.398103030303</v>
      </c>
      <c r="AM714">
        <v>-3.20902683982684</v>
      </c>
      <c r="AN714">
        <v>63.94</v>
      </c>
      <c r="AO714">
        <f>(AQ714 - AP714 + DZ714*1E3/(8.314*(EB714+273.15)) * AS714/DY714 * AR714) * DY714/(100*DM714) * 1000/(1000 - AQ714)</f>
        <v>0</v>
      </c>
      <c r="AP714">
        <v>21.2957292028775</v>
      </c>
      <c r="AQ714">
        <v>24.3884692307692</v>
      </c>
      <c r="AR714">
        <v>0.00584321115608793</v>
      </c>
      <c r="AS714">
        <v>94.9993966536346</v>
      </c>
      <c r="AT714">
        <v>0</v>
      </c>
      <c r="AU714">
        <v>0</v>
      </c>
      <c r="AV714">
        <f>IF(AT714*$H$13&gt;=AX714,1.0,(AX714/(AX714-AT714*$H$13)))</f>
        <v>0</v>
      </c>
      <c r="AW714">
        <f>(AV714-1)*100</f>
        <v>0</v>
      </c>
      <c r="AX714">
        <f>MAX(0,($B$13+$C$13*EG714)/(1+$D$13*EG714)*DZ714/(EB714+273)*$E$13)</f>
        <v>0</v>
      </c>
      <c r="AY714" t="s">
        <v>439</v>
      </c>
      <c r="AZ714" t="s">
        <v>439</v>
      </c>
      <c r="BA714">
        <v>0</v>
      </c>
      <c r="BB714">
        <v>0</v>
      </c>
      <c r="BC714">
        <f>1-BA714/BB714</f>
        <v>0</v>
      </c>
      <c r="BD714">
        <v>0</v>
      </c>
      <c r="BE714" t="s">
        <v>439</v>
      </c>
      <c r="BF714" t="s">
        <v>439</v>
      </c>
      <c r="BG714">
        <v>0</v>
      </c>
      <c r="BH714">
        <v>0</v>
      </c>
      <c r="BI714">
        <f>1-BG714/BH714</f>
        <v>0</v>
      </c>
      <c r="BJ714">
        <v>0.5</v>
      </c>
      <c r="BK714">
        <f>DJ714</f>
        <v>0</v>
      </c>
      <c r="BL714">
        <f>M714</f>
        <v>0</v>
      </c>
      <c r="BM714">
        <f>BI714*BJ714*BK714</f>
        <v>0</v>
      </c>
      <c r="BN714">
        <f>(BL714-BD714)/BK714</f>
        <v>0</v>
      </c>
      <c r="BO714">
        <f>(BB714-BH714)/BH714</f>
        <v>0</v>
      </c>
      <c r="BP714">
        <f>BA714/(BC714+BA714/BH714)</f>
        <v>0</v>
      </c>
      <c r="BQ714" t="s">
        <v>439</v>
      </c>
      <c r="BR714">
        <v>0</v>
      </c>
      <c r="BS714">
        <f>IF(BR714&lt;&gt;0, BR714, BP714)</f>
        <v>0</v>
      </c>
      <c r="BT714">
        <f>1-BS714/BH714</f>
        <v>0</v>
      </c>
      <c r="BU714">
        <f>(BH714-BG714)/(BH714-BS714)</f>
        <v>0</v>
      </c>
      <c r="BV714">
        <f>(BB714-BH714)/(BB714-BS714)</f>
        <v>0</v>
      </c>
      <c r="BW714">
        <f>(BH714-BG714)/(BH714-BA714)</f>
        <v>0</v>
      </c>
      <c r="BX714">
        <f>(BB714-BH714)/(BB714-BA714)</f>
        <v>0</v>
      </c>
      <c r="BY714">
        <f>(BU714*BS714/BG714)</f>
        <v>0</v>
      </c>
      <c r="BZ714">
        <f>(1-BY714)</f>
        <v>0</v>
      </c>
      <c r="DI714">
        <f>$B$11*EH714+$C$11*EI714+$F$11*ET714*(1-EW714)</f>
        <v>0</v>
      </c>
      <c r="DJ714">
        <f>DI714*DK714</f>
        <v>0</v>
      </c>
      <c r="DK714">
        <f>($B$11*$D$9+$C$11*$D$9+$F$11*((FG714+EY714)/MAX(FG714+EY714+FH714, 0.1)*$I$9+FH714/MAX(FG714+EY714+FH714, 0.1)*$J$9))/($B$11+$C$11+$F$11)</f>
        <v>0</v>
      </c>
      <c r="DL714">
        <f>($B$11*$K$9+$C$11*$K$9+$F$11*((FG714+EY714)/MAX(FG714+EY714+FH714, 0.1)*$P$9+FH714/MAX(FG714+EY714+FH714, 0.1)*$Q$9))/($B$11+$C$11+$F$11)</f>
        <v>0</v>
      </c>
      <c r="DM714">
        <v>3.7</v>
      </c>
      <c r="DN714">
        <v>0.5</v>
      </c>
      <c r="DO714" t="s">
        <v>440</v>
      </c>
      <c r="DP714">
        <v>2</v>
      </c>
      <c r="DQ714" t="b">
        <v>1</v>
      </c>
      <c r="DR714">
        <v>1758491607.84615</v>
      </c>
      <c r="DS714">
        <v>134.440923076923</v>
      </c>
      <c r="DT714">
        <v>119.978215384615</v>
      </c>
      <c r="DU714">
        <v>24.3481153846154</v>
      </c>
      <c r="DV714">
        <v>21.3036230769231</v>
      </c>
      <c r="DW714">
        <v>129.692230769231</v>
      </c>
      <c r="DX714">
        <v>23.9994076923077</v>
      </c>
      <c r="DY714">
        <v>499.996</v>
      </c>
      <c r="DZ714">
        <v>89.8288615384615</v>
      </c>
      <c r="EA714">
        <v>0.0341550153846154</v>
      </c>
      <c r="EB714">
        <v>30.3907153846154</v>
      </c>
      <c r="EC714">
        <v>29.9816</v>
      </c>
      <c r="ED714">
        <v>999.9</v>
      </c>
      <c r="EE714">
        <v>0</v>
      </c>
      <c r="EF714">
        <v>0</v>
      </c>
      <c r="EG714">
        <v>10000.1461538462</v>
      </c>
      <c r="EH714">
        <v>0</v>
      </c>
      <c r="EI714">
        <v>11.7980230769231</v>
      </c>
      <c r="EJ714">
        <v>14.4627153846154</v>
      </c>
      <c r="EK714">
        <v>137.795692307692</v>
      </c>
      <c r="EL714">
        <v>122.590030769231</v>
      </c>
      <c r="EM714">
        <v>3.04448153846154</v>
      </c>
      <c r="EN714">
        <v>119.978215384615</v>
      </c>
      <c r="EO714">
        <v>21.3036230769231</v>
      </c>
      <c r="EP714">
        <v>2.18716153846154</v>
      </c>
      <c r="EQ714">
        <v>1.91368</v>
      </c>
      <c r="ER714">
        <v>18.8685769230769</v>
      </c>
      <c r="ES714">
        <v>16.7476384615385</v>
      </c>
      <c r="ET714">
        <v>1999.99846153846</v>
      </c>
      <c r="EU714">
        <v>0.979996</v>
      </c>
      <c r="EV714">
        <v>0.0200041</v>
      </c>
      <c r="EW714">
        <v>0</v>
      </c>
      <c r="EX714">
        <v>535.483153846154</v>
      </c>
      <c r="EY714">
        <v>5.00016</v>
      </c>
      <c r="EZ714">
        <v>11307.7230769231</v>
      </c>
      <c r="FA714">
        <v>18234.1615384615</v>
      </c>
      <c r="FB714">
        <v>48.875</v>
      </c>
      <c r="FC714">
        <v>49.0333846153846</v>
      </c>
      <c r="FD714">
        <v>49.187</v>
      </c>
      <c r="FE714">
        <v>48.75</v>
      </c>
      <c r="FF714">
        <v>50.6488461538462</v>
      </c>
      <c r="FG714">
        <v>1955.08846153846</v>
      </c>
      <c r="FH714">
        <v>39.91</v>
      </c>
      <c r="FI714">
        <v>0</v>
      </c>
      <c r="FJ714">
        <v>1758491617.4</v>
      </c>
      <c r="FK714">
        <v>0</v>
      </c>
      <c r="FL714">
        <v>535.659307692308</v>
      </c>
      <c r="FM714">
        <v>25.7881025645302</v>
      </c>
      <c r="FN714">
        <v>514.55384617974</v>
      </c>
      <c r="FO714">
        <v>11311.7192307692</v>
      </c>
      <c r="FP714">
        <v>15</v>
      </c>
      <c r="FQ714">
        <v>0</v>
      </c>
      <c r="FR714" t="s">
        <v>441</v>
      </c>
      <c r="FS714">
        <v>1747249705.1</v>
      </c>
      <c r="FT714">
        <v>1747249711.1</v>
      </c>
      <c r="FU714">
        <v>0</v>
      </c>
      <c r="FV714">
        <v>0.871</v>
      </c>
      <c r="FW714">
        <v>0.066</v>
      </c>
      <c r="FX714">
        <v>5.486</v>
      </c>
      <c r="FY714">
        <v>0.145</v>
      </c>
      <c r="FZ714">
        <v>420</v>
      </c>
      <c r="GA714">
        <v>16</v>
      </c>
      <c r="GB714">
        <v>0.27</v>
      </c>
      <c r="GC714">
        <v>0.16</v>
      </c>
      <c r="GD714">
        <v>14.1172523809524</v>
      </c>
      <c r="GE714">
        <v>8.16889870129871</v>
      </c>
      <c r="GF714">
        <v>0.923675331343447</v>
      </c>
      <c r="GG714">
        <v>0</v>
      </c>
      <c r="GH714">
        <v>534.442323529412</v>
      </c>
      <c r="GI714">
        <v>24.8437433116936</v>
      </c>
      <c r="GJ714">
        <v>2.45029577711115</v>
      </c>
      <c r="GK714">
        <v>-1</v>
      </c>
      <c r="GL714">
        <v>3.01874238095238</v>
      </c>
      <c r="GM714">
        <v>0.522525974025975</v>
      </c>
      <c r="GN714">
        <v>0.0532465522161059</v>
      </c>
      <c r="GO714">
        <v>0</v>
      </c>
      <c r="GP714">
        <v>0</v>
      </c>
      <c r="GQ714">
        <v>2</v>
      </c>
      <c r="GR714" t="s">
        <v>467</v>
      </c>
      <c r="GS714">
        <v>3.12564</v>
      </c>
      <c r="GT714">
        <v>2.65969</v>
      </c>
      <c r="GU714">
        <v>0.0263695</v>
      </c>
      <c r="GV714">
        <v>0.0236097</v>
      </c>
      <c r="GW714">
        <v>0.102248</v>
      </c>
      <c r="GX714">
        <v>0.0930831</v>
      </c>
      <c r="GY714">
        <v>25164.2</v>
      </c>
      <c r="GZ714">
        <v>23852.5</v>
      </c>
      <c r="HA714">
        <v>23111.5</v>
      </c>
      <c r="HB714">
        <v>23785</v>
      </c>
      <c r="HC714">
        <v>35352.9</v>
      </c>
      <c r="HD714">
        <v>35698.5</v>
      </c>
      <c r="HE714">
        <v>41665.3</v>
      </c>
      <c r="HF714">
        <v>42412.6</v>
      </c>
      <c r="HG714">
        <v>1.91107</v>
      </c>
      <c r="HH714">
        <v>1.80362</v>
      </c>
      <c r="HI714">
        <v>0.131316</v>
      </c>
      <c r="HJ714">
        <v>0</v>
      </c>
      <c r="HK714">
        <v>27.8098</v>
      </c>
      <c r="HL714">
        <v>999.9</v>
      </c>
      <c r="HM714">
        <v>53.199</v>
      </c>
      <c r="HN714">
        <v>30.524</v>
      </c>
      <c r="HO714">
        <v>25.9985</v>
      </c>
      <c r="HP714">
        <v>54.0016</v>
      </c>
      <c r="HQ714">
        <v>42.6282</v>
      </c>
      <c r="HR714">
        <v>1</v>
      </c>
      <c r="HS714">
        <v>0.00609248</v>
      </c>
      <c r="HT714">
        <v>-0.176487</v>
      </c>
      <c r="HU714">
        <v>20.2177</v>
      </c>
      <c r="HV714">
        <v>5.23361</v>
      </c>
      <c r="HW714">
        <v>11.9918</v>
      </c>
      <c r="HX714">
        <v>4.9557</v>
      </c>
      <c r="HY714">
        <v>3.30393</v>
      </c>
      <c r="HZ714">
        <v>999.9</v>
      </c>
      <c r="IA714">
        <v>9999</v>
      </c>
      <c r="IB714">
        <v>9999</v>
      </c>
      <c r="IC714">
        <v>9999</v>
      </c>
      <c r="ID714">
        <v>1.86853</v>
      </c>
      <c r="IE714">
        <v>1.86423</v>
      </c>
      <c r="IF714">
        <v>1.87181</v>
      </c>
      <c r="IG714">
        <v>1.86276</v>
      </c>
      <c r="IH714">
        <v>1.86218</v>
      </c>
      <c r="II714">
        <v>1.86859</v>
      </c>
      <c r="IJ714">
        <v>1.85873</v>
      </c>
      <c r="IK714">
        <v>1.86508</v>
      </c>
      <c r="IL714">
        <v>5</v>
      </c>
      <c r="IM714">
        <v>0</v>
      </c>
      <c r="IN714">
        <v>0</v>
      </c>
      <c r="IO714">
        <v>0</v>
      </c>
      <c r="IP714" t="s">
        <v>443</v>
      </c>
      <c r="IQ714" t="s">
        <v>444</v>
      </c>
      <c r="IR714" t="s">
        <v>445</v>
      </c>
      <c r="IS714" t="s">
        <v>445</v>
      </c>
      <c r="IT714" t="s">
        <v>445</v>
      </c>
      <c r="IU714" t="s">
        <v>445</v>
      </c>
      <c r="IV714">
        <v>0</v>
      </c>
      <c r="IW714">
        <v>100</v>
      </c>
      <c r="IX714">
        <v>100</v>
      </c>
      <c r="IY714">
        <v>4.652</v>
      </c>
      <c r="IZ714">
        <v>0.3497</v>
      </c>
      <c r="JA714">
        <v>4.24591870636989</v>
      </c>
      <c r="JB714">
        <v>0.00406324532283829</v>
      </c>
      <c r="JC714">
        <v>-1.45373754250553e-06</v>
      </c>
      <c r="JD714">
        <v>2.45784242640463e-10</v>
      </c>
      <c r="JE714">
        <v>0.0444475935836347</v>
      </c>
      <c r="JF714">
        <v>0.00491888386651684</v>
      </c>
      <c r="JG714">
        <v>0.000226889049496401</v>
      </c>
      <c r="JH714">
        <v>4.01595507822366e-06</v>
      </c>
      <c r="JI714">
        <v>-0</v>
      </c>
      <c r="JJ714">
        <v>2035</v>
      </c>
      <c r="JK714">
        <v>2</v>
      </c>
      <c r="JL714">
        <v>30</v>
      </c>
      <c r="JM714">
        <v>187365.2</v>
      </c>
      <c r="JN714">
        <v>187365.1</v>
      </c>
      <c r="JO714">
        <v>0.227051</v>
      </c>
      <c r="JP714">
        <v>2.4707</v>
      </c>
      <c r="JQ714">
        <v>1.4978</v>
      </c>
      <c r="JR714">
        <v>2.32666</v>
      </c>
      <c r="JS714">
        <v>1.54419</v>
      </c>
      <c r="JT714">
        <v>2.36084</v>
      </c>
      <c r="JU714">
        <v>35.9645</v>
      </c>
      <c r="JV714">
        <v>24.1225</v>
      </c>
      <c r="JW714">
        <v>18</v>
      </c>
      <c r="JX714">
        <v>546.773</v>
      </c>
      <c r="JY714">
        <v>421.985</v>
      </c>
      <c r="JZ714">
        <v>27.4892</v>
      </c>
      <c r="KA714">
        <v>27.6487</v>
      </c>
      <c r="KB714">
        <v>29.9999</v>
      </c>
      <c r="KC714">
        <v>27.5535</v>
      </c>
      <c r="KD714">
        <v>27.5798</v>
      </c>
      <c r="KE714">
        <v>4.57888</v>
      </c>
      <c r="KF714">
        <v>32.1001</v>
      </c>
      <c r="KG714">
        <v>62.11</v>
      </c>
      <c r="KH714">
        <v>27.5059</v>
      </c>
      <c r="KI714">
        <v>68.0898</v>
      </c>
      <c r="KJ714">
        <v>21.1091</v>
      </c>
      <c r="KK714">
        <v>93.3836</v>
      </c>
      <c r="KL714">
        <v>98.8478</v>
      </c>
    </row>
    <row r="715" spans="1:298">
      <c r="A715">
        <v>699</v>
      </c>
      <c r="B715">
        <v>1758491621</v>
      </c>
      <c r="C715">
        <v>22292.9000000954</v>
      </c>
      <c r="D715" t="s">
        <v>1848</v>
      </c>
      <c r="E715" t="s">
        <v>1849</v>
      </c>
      <c r="F715">
        <v>5</v>
      </c>
      <c r="G715" t="s">
        <v>436</v>
      </c>
      <c r="H715" t="s">
        <v>1805</v>
      </c>
      <c r="I715" t="s">
        <v>438</v>
      </c>
      <c r="J715">
        <v>1758491612.84615</v>
      </c>
      <c r="K715">
        <f>(L715)/1000</f>
        <v>0</v>
      </c>
      <c r="L715">
        <f>IF(DQ715, AO715, AI715)</f>
        <v>0</v>
      </c>
      <c r="M715">
        <f>IF(DQ715, AJ715, AH715)</f>
        <v>0</v>
      </c>
      <c r="N715">
        <f>DS715 - IF(AV715&gt;1, M715*DM715*100.0/(AX715), 0)</f>
        <v>0</v>
      </c>
      <c r="O715">
        <f>((U715-K715/2)*N715-M715)/(U715+K715/2)</f>
        <v>0</v>
      </c>
      <c r="P715">
        <f>O715*(DZ715+EA715)/1000.0</f>
        <v>0</v>
      </c>
      <c r="Q715">
        <f>(DS715 - IF(AV715&gt;1, M715*DM715*100.0/(AX715), 0))*(DZ715+EA715)/1000.0</f>
        <v>0</v>
      </c>
      <c r="R715">
        <f>2.0/((1/T715-1/S715)+SIGN(T715)*SQRT((1/T715-1/S715)*(1/T715-1/S715) + 4*DN715/((DN715+1)*(DN715+1))*(2*1/T715*1/S715-1/S715*1/S715)))</f>
        <v>0</v>
      </c>
      <c r="S715">
        <f>IF(LEFT(DO715,1)&lt;&gt;"0",IF(LEFT(DO715,1)="1",3.0,DP715),$D$5+$E$5*(EG715*DZ715/($K$5*1000))+$F$5*(EG715*DZ715/($K$5*1000))*MAX(MIN(DM715,$J$5),$I$5)*MAX(MIN(DM715,$J$5),$I$5)+$G$5*MAX(MIN(DM715,$J$5),$I$5)*(EG715*DZ715/($K$5*1000))+$H$5*(EG715*DZ715/($K$5*1000))*(EG715*DZ715/($K$5*1000)))</f>
        <v>0</v>
      </c>
      <c r="T715">
        <f>K715*(1000-(1000*0.61365*exp(17.502*X715/(240.97+X715))/(DZ715+EA715)+DU715)/2)/(1000*0.61365*exp(17.502*X715/(240.97+X715))/(DZ715+EA715)-DU715)</f>
        <v>0</v>
      </c>
      <c r="U715">
        <f>1/((DN715+1)/(R715/1.6)+1/(S715/1.37)) + DN715/((DN715+1)/(R715/1.6) + DN715/(S715/1.37))</f>
        <v>0</v>
      </c>
      <c r="V715">
        <f>(DI715*DL715)</f>
        <v>0</v>
      </c>
      <c r="W715">
        <f>(EB715+(V715+2*0.95*5.67E-8*(((EB715+$B$7)+273)^4-(EB715+273)^4)-44100*K715)/(1.84*29.3*S715+8*0.95*5.67E-8*(EB715+273)^3))</f>
        <v>0</v>
      </c>
      <c r="X715">
        <f>($C$7*EC715+$D$7*ED715+$E$7*W715)</f>
        <v>0</v>
      </c>
      <c r="Y715">
        <f>0.61365*exp(17.502*X715/(240.97+X715))</f>
        <v>0</v>
      </c>
      <c r="Z715">
        <f>(AA715/AB715*100)</f>
        <v>0</v>
      </c>
      <c r="AA715">
        <f>DU715*(DZ715+EA715)/1000</f>
        <v>0</v>
      </c>
      <c r="AB715">
        <f>0.61365*exp(17.502*EB715/(240.97+EB715))</f>
        <v>0</v>
      </c>
      <c r="AC715">
        <f>(Y715-DU715*(DZ715+EA715)/1000)</f>
        <v>0</v>
      </c>
      <c r="AD715">
        <f>(-K715*44100)</f>
        <v>0</v>
      </c>
      <c r="AE715">
        <f>2*29.3*S715*0.92*(EB715-X715)</f>
        <v>0</v>
      </c>
      <c r="AF715">
        <f>2*0.95*5.67E-8*(((EB715+$B$7)+273)^4-(X715+273)^4)</f>
        <v>0</v>
      </c>
      <c r="AG715">
        <f>V715+AF715+AD715+AE715</f>
        <v>0</v>
      </c>
      <c r="AH715">
        <f>DY715*AV715*(DT715-DS715*(1000-AV715*DV715)/(1000-AV715*DU715))/(100*DM715)</f>
        <v>0</v>
      </c>
      <c r="AI715">
        <f>1000*DY715*AV715*(DU715-DV715)/(100*DM715*(1000-AV715*DU715))</f>
        <v>0</v>
      </c>
      <c r="AJ715">
        <f>(AK715 - AL715 - DZ715*1E3/(8.314*(EB715+273.15)) * AN715/DY715 * AM715) * DY715/(100*DM715) * (1000 - DV715)/1000</f>
        <v>0</v>
      </c>
      <c r="AK715">
        <v>88.3889761915152</v>
      </c>
      <c r="AL715">
        <v>97.8430672727272</v>
      </c>
      <c r="AM715">
        <v>-3.33474441558444</v>
      </c>
      <c r="AN715">
        <v>63.94</v>
      </c>
      <c r="AO715">
        <f>(AQ715 - AP715 + DZ715*1E3/(8.314*(EB715+273.15)) * AS715/DY715 * AR715) * DY715/(100*DM715) * 1000/(1000 - AQ715)</f>
        <v>0</v>
      </c>
      <c r="AP715">
        <v>21.2356125348018</v>
      </c>
      <c r="AQ715">
        <v>24.4023650349651</v>
      </c>
      <c r="AR715">
        <v>0.00263464999886229</v>
      </c>
      <c r="AS715">
        <v>94.9993966536346</v>
      </c>
      <c r="AT715">
        <v>0</v>
      </c>
      <c r="AU715">
        <v>0</v>
      </c>
      <c r="AV715">
        <f>IF(AT715*$H$13&gt;=AX715,1.0,(AX715/(AX715-AT715*$H$13)))</f>
        <v>0</v>
      </c>
      <c r="AW715">
        <f>(AV715-1)*100</f>
        <v>0</v>
      </c>
      <c r="AX715">
        <f>MAX(0,($B$13+$C$13*EG715)/(1+$D$13*EG715)*DZ715/(EB715+273)*$E$13)</f>
        <v>0</v>
      </c>
      <c r="AY715" t="s">
        <v>439</v>
      </c>
      <c r="AZ715" t="s">
        <v>439</v>
      </c>
      <c r="BA715">
        <v>0</v>
      </c>
      <c r="BB715">
        <v>0</v>
      </c>
      <c r="BC715">
        <f>1-BA715/BB715</f>
        <v>0</v>
      </c>
      <c r="BD715">
        <v>0</v>
      </c>
      <c r="BE715" t="s">
        <v>439</v>
      </c>
      <c r="BF715" t="s">
        <v>439</v>
      </c>
      <c r="BG715">
        <v>0</v>
      </c>
      <c r="BH715">
        <v>0</v>
      </c>
      <c r="BI715">
        <f>1-BG715/BH715</f>
        <v>0</v>
      </c>
      <c r="BJ715">
        <v>0.5</v>
      </c>
      <c r="BK715">
        <f>DJ715</f>
        <v>0</v>
      </c>
      <c r="BL715">
        <f>M715</f>
        <v>0</v>
      </c>
      <c r="BM715">
        <f>BI715*BJ715*BK715</f>
        <v>0</v>
      </c>
      <c r="BN715">
        <f>(BL715-BD715)/BK715</f>
        <v>0</v>
      </c>
      <c r="BO715">
        <f>(BB715-BH715)/BH715</f>
        <v>0</v>
      </c>
      <c r="BP715">
        <f>BA715/(BC715+BA715/BH715)</f>
        <v>0</v>
      </c>
      <c r="BQ715" t="s">
        <v>439</v>
      </c>
      <c r="BR715">
        <v>0</v>
      </c>
      <c r="BS715">
        <f>IF(BR715&lt;&gt;0, BR715, BP715)</f>
        <v>0</v>
      </c>
      <c r="BT715">
        <f>1-BS715/BH715</f>
        <v>0</v>
      </c>
      <c r="BU715">
        <f>(BH715-BG715)/(BH715-BS715)</f>
        <v>0</v>
      </c>
      <c r="BV715">
        <f>(BB715-BH715)/(BB715-BS715)</f>
        <v>0</v>
      </c>
      <c r="BW715">
        <f>(BH715-BG715)/(BH715-BA715)</f>
        <v>0</v>
      </c>
      <c r="BX715">
        <f>(BB715-BH715)/(BB715-BA715)</f>
        <v>0</v>
      </c>
      <c r="BY715">
        <f>(BU715*BS715/BG715)</f>
        <v>0</v>
      </c>
      <c r="BZ715">
        <f>(1-BY715)</f>
        <v>0</v>
      </c>
      <c r="DI715">
        <f>$B$11*EH715+$C$11*EI715+$F$11*ET715*(1-EW715)</f>
        <v>0</v>
      </c>
      <c r="DJ715">
        <f>DI715*DK715</f>
        <v>0</v>
      </c>
      <c r="DK715">
        <f>($B$11*$D$9+$C$11*$D$9+$F$11*((FG715+EY715)/MAX(FG715+EY715+FH715, 0.1)*$I$9+FH715/MAX(FG715+EY715+FH715, 0.1)*$J$9))/($B$11+$C$11+$F$11)</f>
        <v>0</v>
      </c>
      <c r="DL715">
        <f>($B$11*$K$9+$C$11*$K$9+$F$11*((FG715+EY715)/MAX(FG715+EY715+FH715, 0.1)*$P$9+FH715/MAX(FG715+EY715+FH715, 0.1)*$Q$9))/($B$11+$C$11+$F$11)</f>
        <v>0</v>
      </c>
      <c r="DM715">
        <v>3.7</v>
      </c>
      <c r="DN715">
        <v>0.5</v>
      </c>
      <c r="DO715" t="s">
        <v>440</v>
      </c>
      <c r="DP715">
        <v>2</v>
      </c>
      <c r="DQ715" t="b">
        <v>1</v>
      </c>
      <c r="DR715">
        <v>1758491612.84615</v>
      </c>
      <c r="DS715">
        <v>118.441576923077</v>
      </c>
      <c r="DT715">
        <v>102.943938461538</v>
      </c>
      <c r="DU715">
        <v>24.3724692307692</v>
      </c>
      <c r="DV715">
        <v>21.2728846153846</v>
      </c>
      <c r="DW715">
        <v>113.752215384615</v>
      </c>
      <c r="DX715">
        <v>24.0232153846154</v>
      </c>
      <c r="DY715">
        <v>499.986</v>
      </c>
      <c r="DZ715">
        <v>89.8284538461538</v>
      </c>
      <c r="EA715">
        <v>0.0341987923076923</v>
      </c>
      <c r="EB715">
        <v>30.3894461538462</v>
      </c>
      <c r="EC715">
        <v>29.9698692307692</v>
      </c>
      <c r="ED715">
        <v>999.9</v>
      </c>
      <c r="EE715">
        <v>0</v>
      </c>
      <c r="EF715">
        <v>0</v>
      </c>
      <c r="EG715">
        <v>10004.8553846154</v>
      </c>
      <c r="EH715">
        <v>0</v>
      </c>
      <c r="EI715">
        <v>11.7995153846154</v>
      </c>
      <c r="EJ715">
        <v>15.4976153846154</v>
      </c>
      <c r="EK715">
        <v>121.400069230769</v>
      </c>
      <c r="EL715">
        <v>105.181930769231</v>
      </c>
      <c r="EM715">
        <v>3.09956615384615</v>
      </c>
      <c r="EN715">
        <v>102.943938461538</v>
      </c>
      <c r="EO715">
        <v>21.2728846153846</v>
      </c>
      <c r="EP715">
        <v>2.18933923076923</v>
      </c>
      <c r="EQ715">
        <v>1.91091153846154</v>
      </c>
      <c r="ER715">
        <v>18.8845153846154</v>
      </c>
      <c r="ES715">
        <v>16.7248230769231</v>
      </c>
      <c r="ET715">
        <v>2000.00769230769</v>
      </c>
      <c r="EU715">
        <v>0.979996</v>
      </c>
      <c r="EV715">
        <v>0.0200041</v>
      </c>
      <c r="EW715">
        <v>0</v>
      </c>
      <c r="EX715">
        <v>537.659</v>
      </c>
      <c r="EY715">
        <v>5.00016</v>
      </c>
      <c r="EZ715">
        <v>11351.8153846154</v>
      </c>
      <c r="FA715">
        <v>18234.2461538462</v>
      </c>
      <c r="FB715">
        <v>48.8604615384615</v>
      </c>
      <c r="FC715">
        <v>49.0381538461538</v>
      </c>
      <c r="FD715">
        <v>49.187</v>
      </c>
      <c r="FE715">
        <v>48.75</v>
      </c>
      <c r="FF715">
        <v>50.6440769230769</v>
      </c>
      <c r="FG715">
        <v>1955.09769230769</v>
      </c>
      <c r="FH715">
        <v>39.91</v>
      </c>
      <c r="FI715">
        <v>0</v>
      </c>
      <c r="FJ715">
        <v>1758491622.8</v>
      </c>
      <c r="FK715">
        <v>0</v>
      </c>
      <c r="FL715">
        <v>538.18076</v>
      </c>
      <c r="FM715">
        <v>27.9310000557013</v>
      </c>
      <c r="FN715">
        <v>561.261539302927</v>
      </c>
      <c r="FO715">
        <v>11362.704</v>
      </c>
      <c r="FP715">
        <v>15</v>
      </c>
      <c r="FQ715">
        <v>0</v>
      </c>
      <c r="FR715" t="s">
        <v>441</v>
      </c>
      <c r="FS715">
        <v>1747249705.1</v>
      </c>
      <c r="FT715">
        <v>1747249711.1</v>
      </c>
      <c r="FU715">
        <v>0</v>
      </c>
      <c r="FV715">
        <v>0.871</v>
      </c>
      <c r="FW715">
        <v>0.066</v>
      </c>
      <c r="FX715">
        <v>5.486</v>
      </c>
      <c r="FY715">
        <v>0.145</v>
      </c>
      <c r="FZ715">
        <v>420</v>
      </c>
      <c r="GA715">
        <v>16</v>
      </c>
      <c r="GB715">
        <v>0.27</v>
      </c>
      <c r="GC715">
        <v>0.16</v>
      </c>
      <c r="GD715">
        <v>15.009575</v>
      </c>
      <c r="GE715">
        <v>11.1760556390977</v>
      </c>
      <c r="GF715">
        <v>1.15765004119337</v>
      </c>
      <c r="GG715">
        <v>0</v>
      </c>
      <c r="GH715">
        <v>536.476</v>
      </c>
      <c r="GI715">
        <v>26.2855920674197</v>
      </c>
      <c r="GJ715">
        <v>2.59161895801242</v>
      </c>
      <c r="GK715">
        <v>-1</v>
      </c>
      <c r="GL715">
        <v>3.077069</v>
      </c>
      <c r="GM715">
        <v>0.656247518796994</v>
      </c>
      <c r="GN715">
        <v>0.0645131671753914</v>
      </c>
      <c r="GO715">
        <v>0</v>
      </c>
      <c r="GP715">
        <v>0</v>
      </c>
      <c r="GQ715">
        <v>2</v>
      </c>
      <c r="GR715" t="s">
        <v>467</v>
      </c>
      <c r="GS715">
        <v>3.12558</v>
      </c>
      <c r="GT715">
        <v>2.6601</v>
      </c>
      <c r="GU715">
        <v>0.0223904</v>
      </c>
      <c r="GV715">
        <v>0.0194651</v>
      </c>
      <c r="GW715">
        <v>0.10229</v>
      </c>
      <c r="GX715">
        <v>0.0929302</v>
      </c>
      <c r="GY715">
        <v>25267</v>
      </c>
      <c r="GZ715">
        <v>23953.6</v>
      </c>
      <c r="HA715">
        <v>23111.5</v>
      </c>
      <c r="HB715">
        <v>23784.8</v>
      </c>
      <c r="HC715">
        <v>35350.9</v>
      </c>
      <c r="HD715">
        <v>35703.8</v>
      </c>
      <c r="HE715">
        <v>41665.3</v>
      </c>
      <c r="HF715">
        <v>42412.1</v>
      </c>
      <c r="HG715">
        <v>1.91112</v>
      </c>
      <c r="HH715">
        <v>1.80343</v>
      </c>
      <c r="HI715">
        <v>0.130944</v>
      </c>
      <c r="HJ715">
        <v>0</v>
      </c>
      <c r="HK715">
        <v>27.8082</v>
      </c>
      <c r="HL715">
        <v>999.9</v>
      </c>
      <c r="HM715">
        <v>53.199</v>
      </c>
      <c r="HN715">
        <v>30.524</v>
      </c>
      <c r="HO715">
        <v>25.9996</v>
      </c>
      <c r="HP715">
        <v>53.5616</v>
      </c>
      <c r="HQ715">
        <v>42.7444</v>
      </c>
      <c r="HR715">
        <v>1</v>
      </c>
      <c r="HS715">
        <v>0.00574187</v>
      </c>
      <c r="HT715">
        <v>-0.242056</v>
      </c>
      <c r="HU715">
        <v>20.2177</v>
      </c>
      <c r="HV715">
        <v>5.23331</v>
      </c>
      <c r="HW715">
        <v>11.992</v>
      </c>
      <c r="HX715">
        <v>4.9557</v>
      </c>
      <c r="HY715">
        <v>3.30378</v>
      </c>
      <c r="HZ715">
        <v>999.9</v>
      </c>
      <c r="IA715">
        <v>9999</v>
      </c>
      <c r="IB715">
        <v>9999</v>
      </c>
      <c r="IC715">
        <v>9999</v>
      </c>
      <c r="ID715">
        <v>1.86857</v>
      </c>
      <c r="IE715">
        <v>1.86428</v>
      </c>
      <c r="IF715">
        <v>1.87182</v>
      </c>
      <c r="IG715">
        <v>1.86278</v>
      </c>
      <c r="IH715">
        <v>1.86218</v>
      </c>
      <c r="II715">
        <v>1.86859</v>
      </c>
      <c r="IJ715">
        <v>1.85871</v>
      </c>
      <c r="IK715">
        <v>1.86509</v>
      </c>
      <c r="IL715">
        <v>5</v>
      </c>
      <c r="IM715">
        <v>0</v>
      </c>
      <c r="IN715">
        <v>0</v>
      </c>
      <c r="IO715">
        <v>0</v>
      </c>
      <c r="IP715" t="s">
        <v>443</v>
      </c>
      <c r="IQ715" t="s">
        <v>444</v>
      </c>
      <c r="IR715" t="s">
        <v>445</v>
      </c>
      <c r="IS715" t="s">
        <v>445</v>
      </c>
      <c r="IT715" t="s">
        <v>445</v>
      </c>
      <c r="IU715" t="s">
        <v>445</v>
      </c>
      <c r="IV715">
        <v>0</v>
      </c>
      <c r="IW715">
        <v>100</v>
      </c>
      <c r="IX715">
        <v>100</v>
      </c>
      <c r="IY715">
        <v>4.591</v>
      </c>
      <c r="IZ715">
        <v>0.35</v>
      </c>
      <c r="JA715">
        <v>4.24591870636989</v>
      </c>
      <c r="JB715">
        <v>0.00406324532283829</v>
      </c>
      <c r="JC715">
        <v>-1.45373754250553e-06</v>
      </c>
      <c r="JD715">
        <v>2.45784242640463e-10</v>
      </c>
      <c r="JE715">
        <v>0.0444475935836347</v>
      </c>
      <c r="JF715">
        <v>0.00491888386651684</v>
      </c>
      <c r="JG715">
        <v>0.000226889049496401</v>
      </c>
      <c r="JH715">
        <v>4.01595507822366e-06</v>
      </c>
      <c r="JI715">
        <v>-0</v>
      </c>
      <c r="JJ715">
        <v>2035</v>
      </c>
      <c r="JK715">
        <v>2</v>
      </c>
      <c r="JL715">
        <v>30</v>
      </c>
      <c r="JM715">
        <v>187365.3</v>
      </c>
      <c r="JN715">
        <v>187365.2</v>
      </c>
      <c r="JO715">
        <v>0.194092</v>
      </c>
      <c r="JP715">
        <v>2.46704</v>
      </c>
      <c r="JQ715">
        <v>1.4978</v>
      </c>
      <c r="JR715">
        <v>2.32666</v>
      </c>
      <c r="JS715">
        <v>1.54419</v>
      </c>
      <c r="JT715">
        <v>2.33887</v>
      </c>
      <c r="JU715">
        <v>35.9412</v>
      </c>
      <c r="JV715">
        <v>24.1225</v>
      </c>
      <c r="JW715">
        <v>18</v>
      </c>
      <c r="JX715">
        <v>546.79</v>
      </c>
      <c r="JY715">
        <v>421.856</v>
      </c>
      <c r="JZ715">
        <v>27.5086</v>
      </c>
      <c r="KA715">
        <v>27.6464</v>
      </c>
      <c r="KB715">
        <v>30</v>
      </c>
      <c r="KC715">
        <v>27.5518</v>
      </c>
      <c r="KD715">
        <v>27.5781</v>
      </c>
      <c r="KE715">
        <v>3.90809</v>
      </c>
      <c r="KF715">
        <v>32.4234</v>
      </c>
      <c r="KG715">
        <v>62.11</v>
      </c>
      <c r="KH715">
        <v>27.5379</v>
      </c>
      <c r="KI715">
        <v>47.7062</v>
      </c>
      <c r="KJ715">
        <v>21.0404</v>
      </c>
      <c r="KK715">
        <v>93.3835</v>
      </c>
      <c r="KL715">
        <v>98.8468</v>
      </c>
    </row>
    <row r="716" spans="1:298">
      <c r="A716">
        <v>700</v>
      </c>
      <c r="B716">
        <v>1758491626</v>
      </c>
      <c r="C716">
        <v>22297.9000000954</v>
      </c>
      <c r="D716" t="s">
        <v>1850</v>
      </c>
      <c r="E716" t="s">
        <v>1851</v>
      </c>
      <c r="F716">
        <v>5</v>
      </c>
      <c r="G716" t="s">
        <v>436</v>
      </c>
      <c r="H716" t="s">
        <v>1805</v>
      </c>
      <c r="I716" t="s">
        <v>438</v>
      </c>
      <c r="J716">
        <v>1758491617.84615</v>
      </c>
      <c r="K716">
        <f>(L716)/1000</f>
        <v>0</v>
      </c>
      <c r="L716">
        <f>IF(DQ716, AO716, AI716)</f>
        <v>0</v>
      </c>
      <c r="M716">
        <f>IF(DQ716, AJ716, AH716)</f>
        <v>0</v>
      </c>
      <c r="N716">
        <f>DS716 - IF(AV716&gt;1, M716*DM716*100.0/(AX716), 0)</f>
        <v>0</v>
      </c>
      <c r="O716">
        <f>((U716-K716/2)*N716-M716)/(U716+K716/2)</f>
        <v>0</v>
      </c>
      <c r="P716">
        <f>O716*(DZ716+EA716)/1000.0</f>
        <v>0</v>
      </c>
      <c r="Q716">
        <f>(DS716 - IF(AV716&gt;1, M716*DM716*100.0/(AX716), 0))*(DZ716+EA716)/1000.0</f>
        <v>0</v>
      </c>
      <c r="R716">
        <f>2.0/((1/T716-1/S716)+SIGN(T716)*SQRT((1/T716-1/S716)*(1/T716-1/S716) + 4*DN716/((DN716+1)*(DN716+1))*(2*1/T716*1/S716-1/S716*1/S716)))</f>
        <v>0</v>
      </c>
      <c r="S716">
        <f>IF(LEFT(DO716,1)&lt;&gt;"0",IF(LEFT(DO716,1)="1",3.0,DP716),$D$5+$E$5*(EG716*DZ716/($K$5*1000))+$F$5*(EG716*DZ716/($K$5*1000))*MAX(MIN(DM716,$J$5),$I$5)*MAX(MIN(DM716,$J$5),$I$5)+$G$5*MAX(MIN(DM716,$J$5),$I$5)*(EG716*DZ716/($K$5*1000))+$H$5*(EG716*DZ716/($K$5*1000))*(EG716*DZ716/($K$5*1000)))</f>
        <v>0</v>
      </c>
      <c r="T716">
        <f>K716*(1000-(1000*0.61365*exp(17.502*X716/(240.97+X716))/(DZ716+EA716)+DU716)/2)/(1000*0.61365*exp(17.502*X716/(240.97+X716))/(DZ716+EA716)-DU716)</f>
        <v>0</v>
      </c>
      <c r="U716">
        <f>1/((DN716+1)/(R716/1.6)+1/(S716/1.37)) + DN716/((DN716+1)/(R716/1.6) + DN716/(S716/1.37))</f>
        <v>0</v>
      </c>
      <c r="V716">
        <f>(DI716*DL716)</f>
        <v>0</v>
      </c>
      <c r="W716">
        <f>(EB716+(V716+2*0.95*5.67E-8*(((EB716+$B$7)+273)^4-(EB716+273)^4)-44100*K716)/(1.84*29.3*S716+8*0.95*5.67E-8*(EB716+273)^3))</f>
        <v>0</v>
      </c>
      <c r="X716">
        <f>($C$7*EC716+$D$7*ED716+$E$7*W716)</f>
        <v>0</v>
      </c>
      <c r="Y716">
        <f>0.61365*exp(17.502*X716/(240.97+X716))</f>
        <v>0</v>
      </c>
      <c r="Z716">
        <f>(AA716/AB716*100)</f>
        <v>0</v>
      </c>
      <c r="AA716">
        <f>DU716*(DZ716+EA716)/1000</f>
        <v>0</v>
      </c>
      <c r="AB716">
        <f>0.61365*exp(17.502*EB716/(240.97+EB716))</f>
        <v>0</v>
      </c>
      <c r="AC716">
        <f>(Y716-DU716*(DZ716+EA716)/1000)</f>
        <v>0</v>
      </c>
      <c r="AD716">
        <f>(-K716*44100)</f>
        <v>0</v>
      </c>
      <c r="AE716">
        <f>2*29.3*S716*0.92*(EB716-X716)</f>
        <v>0</v>
      </c>
      <c r="AF716">
        <f>2*0.95*5.67E-8*(((EB716+$B$7)+273)^4-(X716+273)^4)</f>
        <v>0</v>
      </c>
      <c r="AG716">
        <f>V716+AF716+AD716+AE716</f>
        <v>0</v>
      </c>
      <c r="AH716">
        <f>DY716*AV716*(DT716-DS716*(1000-AV716*DV716)/(1000-AV716*DU716))/(100*DM716)</f>
        <v>0</v>
      </c>
      <c r="AI716">
        <f>1000*DY716*AV716*(DU716-DV716)/(100*DM716*(1000-AV716*DU716))</f>
        <v>0</v>
      </c>
      <c r="AJ716">
        <f>(AK716 - AL716 - DZ716*1E3/(8.314*(EB716+273.15)) * AN716/DY716 * AM716) * DY716/(100*DM716) * (1000 - DV716)/1000</f>
        <v>0</v>
      </c>
      <c r="AK716">
        <v>71.894341750303</v>
      </c>
      <c r="AL716">
        <v>81.6440981818182</v>
      </c>
      <c r="AM716">
        <v>-3.20654675324676</v>
      </c>
      <c r="AN716">
        <v>63.94</v>
      </c>
      <c r="AO716">
        <f>(AQ716 - AP716 + DZ716*1E3/(8.314*(EB716+273.15)) * AS716/DY716 * AR716) * DY716/(100*DM716) * 1000/(1000 - AQ716)</f>
        <v>0</v>
      </c>
      <c r="AP716">
        <v>21.1840483888485</v>
      </c>
      <c r="AQ716">
        <v>24.4134</v>
      </c>
      <c r="AR716">
        <v>0.000827317661789236</v>
      </c>
      <c r="AS716">
        <v>94.9993966536346</v>
      </c>
      <c r="AT716">
        <v>0</v>
      </c>
      <c r="AU716">
        <v>0</v>
      </c>
      <c r="AV716">
        <f>IF(AT716*$H$13&gt;=AX716,1.0,(AX716/(AX716-AT716*$H$13)))</f>
        <v>0</v>
      </c>
      <c r="AW716">
        <f>(AV716-1)*100</f>
        <v>0</v>
      </c>
      <c r="AX716">
        <f>MAX(0,($B$13+$C$13*EG716)/(1+$D$13*EG716)*DZ716/(EB716+273)*$E$13)</f>
        <v>0</v>
      </c>
      <c r="AY716" t="s">
        <v>439</v>
      </c>
      <c r="AZ716" t="s">
        <v>439</v>
      </c>
      <c r="BA716">
        <v>0</v>
      </c>
      <c r="BB716">
        <v>0</v>
      </c>
      <c r="BC716">
        <f>1-BA716/BB716</f>
        <v>0</v>
      </c>
      <c r="BD716">
        <v>0</v>
      </c>
      <c r="BE716" t="s">
        <v>439</v>
      </c>
      <c r="BF716" t="s">
        <v>439</v>
      </c>
      <c r="BG716">
        <v>0</v>
      </c>
      <c r="BH716">
        <v>0</v>
      </c>
      <c r="BI716">
        <f>1-BG716/BH716</f>
        <v>0</v>
      </c>
      <c r="BJ716">
        <v>0.5</v>
      </c>
      <c r="BK716">
        <f>DJ716</f>
        <v>0</v>
      </c>
      <c r="BL716">
        <f>M716</f>
        <v>0</v>
      </c>
      <c r="BM716">
        <f>BI716*BJ716*BK716</f>
        <v>0</v>
      </c>
      <c r="BN716">
        <f>(BL716-BD716)/BK716</f>
        <v>0</v>
      </c>
      <c r="BO716">
        <f>(BB716-BH716)/BH716</f>
        <v>0</v>
      </c>
      <c r="BP716">
        <f>BA716/(BC716+BA716/BH716)</f>
        <v>0</v>
      </c>
      <c r="BQ716" t="s">
        <v>439</v>
      </c>
      <c r="BR716">
        <v>0</v>
      </c>
      <c r="BS716">
        <f>IF(BR716&lt;&gt;0, BR716, BP716)</f>
        <v>0</v>
      </c>
      <c r="BT716">
        <f>1-BS716/BH716</f>
        <v>0</v>
      </c>
      <c r="BU716">
        <f>(BH716-BG716)/(BH716-BS716)</f>
        <v>0</v>
      </c>
      <c r="BV716">
        <f>(BB716-BH716)/(BB716-BS716)</f>
        <v>0</v>
      </c>
      <c r="BW716">
        <f>(BH716-BG716)/(BH716-BA716)</f>
        <v>0</v>
      </c>
      <c r="BX716">
        <f>(BB716-BH716)/(BB716-BA716)</f>
        <v>0</v>
      </c>
      <c r="BY716">
        <f>(BU716*BS716/BG716)</f>
        <v>0</v>
      </c>
      <c r="BZ716">
        <f>(1-BY716)</f>
        <v>0</v>
      </c>
      <c r="DI716">
        <f>$B$11*EH716+$C$11*EI716+$F$11*ET716*(1-EW716)</f>
        <v>0</v>
      </c>
      <c r="DJ716">
        <f>DI716*DK716</f>
        <v>0</v>
      </c>
      <c r="DK716">
        <f>($B$11*$D$9+$C$11*$D$9+$F$11*((FG716+EY716)/MAX(FG716+EY716+FH716, 0.1)*$I$9+FH716/MAX(FG716+EY716+FH716, 0.1)*$J$9))/($B$11+$C$11+$F$11)</f>
        <v>0</v>
      </c>
      <c r="DL716">
        <f>($B$11*$K$9+$C$11*$K$9+$F$11*((FG716+EY716)/MAX(FG716+EY716+FH716, 0.1)*$P$9+FH716/MAX(FG716+EY716+FH716, 0.1)*$Q$9))/($B$11+$C$11+$F$11)</f>
        <v>0</v>
      </c>
      <c r="DM716">
        <v>3.7</v>
      </c>
      <c r="DN716">
        <v>0.5</v>
      </c>
      <c r="DO716" t="s">
        <v>440</v>
      </c>
      <c r="DP716">
        <v>2</v>
      </c>
      <c r="DQ716" t="b">
        <v>1</v>
      </c>
      <c r="DR716">
        <v>1758491617.84615</v>
      </c>
      <c r="DS716">
        <v>102.399369230769</v>
      </c>
      <c r="DT716">
        <v>86.4317769230769</v>
      </c>
      <c r="DU716">
        <v>24.3934076923077</v>
      </c>
      <c r="DV716">
        <v>21.2286384615385</v>
      </c>
      <c r="DW716">
        <v>97.7702153846154</v>
      </c>
      <c r="DX716">
        <v>24.0436923076923</v>
      </c>
      <c r="DY716">
        <v>499.971230769231</v>
      </c>
      <c r="DZ716">
        <v>89.8283538461538</v>
      </c>
      <c r="EA716">
        <v>0.0344549692307692</v>
      </c>
      <c r="EB716">
        <v>30.3853923076923</v>
      </c>
      <c r="EC716">
        <v>29.9602076923077</v>
      </c>
      <c r="ED716">
        <v>999.9</v>
      </c>
      <c r="EE716">
        <v>0</v>
      </c>
      <c r="EF716">
        <v>0</v>
      </c>
      <c r="EG716">
        <v>9996.48923076923</v>
      </c>
      <c r="EH716">
        <v>0</v>
      </c>
      <c r="EI716">
        <v>11.8014384615385</v>
      </c>
      <c r="EJ716">
        <v>15.9676</v>
      </c>
      <c r="EK716">
        <v>104.959507692308</v>
      </c>
      <c r="EL716">
        <v>88.3072</v>
      </c>
      <c r="EM716">
        <v>3.16475923076923</v>
      </c>
      <c r="EN716">
        <v>86.4317769230769</v>
      </c>
      <c r="EO716">
        <v>21.2286384615385</v>
      </c>
      <c r="EP716">
        <v>2.19121846153846</v>
      </c>
      <c r="EQ716">
        <v>1.90693461538462</v>
      </c>
      <c r="ER716">
        <v>18.8982538461538</v>
      </c>
      <c r="ES716">
        <v>16.692</v>
      </c>
      <c r="ET716">
        <v>2000.02</v>
      </c>
      <c r="EU716">
        <v>0.979996</v>
      </c>
      <c r="EV716">
        <v>0.0200041</v>
      </c>
      <c r="EW716">
        <v>0</v>
      </c>
      <c r="EX716">
        <v>539.963230769231</v>
      </c>
      <c r="EY716">
        <v>5.00016</v>
      </c>
      <c r="EZ716">
        <v>11399.2692307692</v>
      </c>
      <c r="FA716">
        <v>18234.3538461538</v>
      </c>
      <c r="FB716">
        <v>48.8507692307692</v>
      </c>
      <c r="FC716">
        <v>49.0476923076923</v>
      </c>
      <c r="FD716">
        <v>49.187</v>
      </c>
      <c r="FE716">
        <v>48.75</v>
      </c>
      <c r="FF716">
        <v>50.6345384615385</v>
      </c>
      <c r="FG716">
        <v>1955.11</v>
      </c>
      <c r="FH716">
        <v>39.91</v>
      </c>
      <c r="FI716">
        <v>0</v>
      </c>
      <c r="FJ716">
        <v>1758491627.6</v>
      </c>
      <c r="FK716">
        <v>0</v>
      </c>
      <c r="FL716">
        <v>540.49128</v>
      </c>
      <c r="FM716">
        <v>29.8056923588822</v>
      </c>
      <c r="FN716">
        <v>600.515385515632</v>
      </c>
      <c r="FO716">
        <v>11409.068</v>
      </c>
      <c r="FP716">
        <v>15</v>
      </c>
      <c r="FQ716">
        <v>0</v>
      </c>
      <c r="FR716" t="s">
        <v>441</v>
      </c>
      <c r="FS716">
        <v>1747249705.1</v>
      </c>
      <c r="FT716">
        <v>1747249711.1</v>
      </c>
      <c r="FU716">
        <v>0</v>
      </c>
      <c r="FV716">
        <v>0.871</v>
      </c>
      <c r="FW716">
        <v>0.066</v>
      </c>
      <c r="FX716">
        <v>5.486</v>
      </c>
      <c r="FY716">
        <v>0.145</v>
      </c>
      <c r="FZ716">
        <v>420</v>
      </c>
      <c r="GA716">
        <v>16</v>
      </c>
      <c r="GB716">
        <v>0.27</v>
      </c>
      <c r="GC716">
        <v>0.16</v>
      </c>
      <c r="GD716">
        <v>15.6837</v>
      </c>
      <c r="GE716">
        <v>7.39239740259744</v>
      </c>
      <c r="GF716">
        <v>0.862989202603094</v>
      </c>
      <c r="GG716">
        <v>0</v>
      </c>
      <c r="GH716">
        <v>538.659705882353</v>
      </c>
      <c r="GI716">
        <v>27.6912146470814</v>
      </c>
      <c r="GJ716">
        <v>2.72770429794436</v>
      </c>
      <c r="GK716">
        <v>-1</v>
      </c>
      <c r="GL716">
        <v>3.13009476190476</v>
      </c>
      <c r="GM716">
        <v>0.793639480519476</v>
      </c>
      <c r="GN716">
        <v>0.0808193268151132</v>
      </c>
      <c r="GO716">
        <v>0</v>
      </c>
      <c r="GP716">
        <v>0</v>
      </c>
      <c r="GQ716">
        <v>2</v>
      </c>
      <c r="GR716" t="s">
        <v>467</v>
      </c>
      <c r="GS716">
        <v>3.12548</v>
      </c>
      <c r="GT716">
        <v>2.66031</v>
      </c>
      <c r="GU716">
        <v>0.0185125</v>
      </c>
      <c r="GV716">
        <v>0.0153969</v>
      </c>
      <c r="GW716">
        <v>0.102313</v>
      </c>
      <c r="GX716">
        <v>0.0926819</v>
      </c>
      <c r="GY716">
        <v>25367.4</v>
      </c>
      <c r="GZ716">
        <v>24053.1</v>
      </c>
      <c r="HA716">
        <v>23111.7</v>
      </c>
      <c r="HB716">
        <v>23784.9</v>
      </c>
      <c r="HC716">
        <v>35349.9</v>
      </c>
      <c r="HD716">
        <v>35713.5</v>
      </c>
      <c r="HE716">
        <v>41665.6</v>
      </c>
      <c r="HF716">
        <v>42412.4</v>
      </c>
      <c r="HG716">
        <v>1.91103</v>
      </c>
      <c r="HH716">
        <v>1.80362</v>
      </c>
      <c r="HI716">
        <v>0.132285</v>
      </c>
      <c r="HJ716">
        <v>0</v>
      </c>
      <c r="HK716">
        <v>27.807</v>
      </c>
      <c r="HL716">
        <v>999.9</v>
      </c>
      <c r="HM716">
        <v>53.174</v>
      </c>
      <c r="HN716">
        <v>30.534</v>
      </c>
      <c r="HO716">
        <v>26.0045</v>
      </c>
      <c r="HP716">
        <v>53.6916</v>
      </c>
      <c r="HQ716">
        <v>42.7284</v>
      </c>
      <c r="HR716">
        <v>1</v>
      </c>
      <c r="HS716">
        <v>0.00603404</v>
      </c>
      <c r="HT716">
        <v>-0.298647</v>
      </c>
      <c r="HU716">
        <v>20.2175</v>
      </c>
      <c r="HV716">
        <v>5.23376</v>
      </c>
      <c r="HW716">
        <v>11.992</v>
      </c>
      <c r="HX716">
        <v>4.9556</v>
      </c>
      <c r="HY716">
        <v>3.30393</v>
      </c>
      <c r="HZ716">
        <v>999.9</v>
      </c>
      <c r="IA716">
        <v>9999</v>
      </c>
      <c r="IB716">
        <v>9999</v>
      </c>
      <c r="IC716">
        <v>9999</v>
      </c>
      <c r="ID716">
        <v>1.86858</v>
      </c>
      <c r="IE716">
        <v>1.86426</v>
      </c>
      <c r="IF716">
        <v>1.87181</v>
      </c>
      <c r="IG716">
        <v>1.86278</v>
      </c>
      <c r="IH716">
        <v>1.86218</v>
      </c>
      <c r="II716">
        <v>1.86859</v>
      </c>
      <c r="IJ716">
        <v>1.85872</v>
      </c>
      <c r="IK716">
        <v>1.86509</v>
      </c>
      <c r="IL716">
        <v>5</v>
      </c>
      <c r="IM716">
        <v>0</v>
      </c>
      <c r="IN716">
        <v>0</v>
      </c>
      <c r="IO716">
        <v>0</v>
      </c>
      <c r="IP716" t="s">
        <v>443</v>
      </c>
      <c r="IQ716" t="s">
        <v>444</v>
      </c>
      <c r="IR716" t="s">
        <v>445</v>
      </c>
      <c r="IS716" t="s">
        <v>445</v>
      </c>
      <c r="IT716" t="s">
        <v>445</v>
      </c>
      <c r="IU716" t="s">
        <v>445</v>
      </c>
      <c r="IV716">
        <v>0</v>
      </c>
      <c r="IW716">
        <v>100</v>
      </c>
      <c r="IX716">
        <v>100</v>
      </c>
      <c r="IY716">
        <v>4.531</v>
      </c>
      <c r="IZ716">
        <v>0.3501</v>
      </c>
      <c r="JA716">
        <v>4.24591870636989</v>
      </c>
      <c r="JB716">
        <v>0.00406324532283829</v>
      </c>
      <c r="JC716">
        <v>-1.45373754250553e-06</v>
      </c>
      <c r="JD716">
        <v>2.45784242640463e-10</v>
      </c>
      <c r="JE716">
        <v>0.0444475935836347</v>
      </c>
      <c r="JF716">
        <v>0.00491888386651684</v>
      </c>
      <c r="JG716">
        <v>0.000226889049496401</v>
      </c>
      <c r="JH716">
        <v>4.01595507822366e-06</v>
      </c>
      <c r="JI716">
        <v>-0</v>
      </c>
      <c r="JJ716">
        <v>2035</v>
      </c>
      <c r="JK716">
        <v>2</v>
      </c>
      <c r="JL716">
        <v>30</v>
      </c>
      <c r="JM716">
        <v>187365.3</v>
      </c>
      <c r="JN716">
        <v>187365.2</v>
      </c>
      <c r="JO716">
        <v>0.151367</v>
      </c>
      <c r="JP716">
        <v>2.49878</v>
      </c>
      <c r="JQ716">
        <v>1.49902</v>
      </c>
      <c r="JR716">
        <v>2.32666</v>
      </c>
      <c r="JS716">
        <v>1.54419</v>
      </c>
      <c r="JT716">
        <v>2.27539</v>
      </c>
      <c r="JU716">
        <v>35.9645</v>
      </c>
      <c r="JV716">
        <v>24.1138</v>
      </c>
      <c r="JW716">
        <v>18</v>
      </c>
      <c r="JX716">
        <v>546.704</v>
      </c>
      <c r="JY716">
        <v>421.959</v>
      </c>
      <c r="JZ716">
        <v>27.5424</v>
      </c>
      <c r="KA716">
        <v>27.6458</v>
      </c>
      <c r="KB716">
        <v>30.0001</v>
      </c>
      <c r="KC716">
        <v>27.5495</v>
      </c>
      <c r="KD716">
        <v>27.5763</v>
      </c>
      <c r="KE716">
        <v>3.06498</v>
      </c>
      <c r="KF716">
        <v>32.7093</v>
      </c>
      <c r="KG716">
        <v>62.11</v>
      </c>
      <c r="KH716">
        <v>27.5722</v>
      </c>
      <c r="KI716">
        <v>34.1097</v>
      </c>
      <c r="KJ716">
        <v>20.9816</v>
      </c>
      <c r="KK716">
        <v>93.3843</v>
      </c>
      <c r="KL716">
        <v>98.8474</v>
      </c>
    </row>
    <row r="717" spans="1:298">
      <c r="A717">
        <v>701</v>
      </c>
      <c r="B717">
        <v>1758491723</v>
      </c>
      <c r="C717">
        <v>22394.9000000954</v>
      </c>
      <c r="D717" t="s">
        <v>1852</v>
      </c>
      <c r="E717" t="s">
        <v>1853</v>
      </c>
      <c r="F717">
        <v>5</v>
      </c>
      <c r="G717" t="s">
        <v>436</v>
      </c>
      <c r="H717" t="s">
        <v>1805</v>
      </c>
      <c r="I717" t="s">
        <v>438</v>
      </c>
      <c r="J717">
        <v>1758491714.5</v>
      </c>
      <c r="K717">
        <f>(L717)/1000</f>
        <v>0</v>
      </c>
      <c r="L717">
        <f>IF(DQ717, AO717, AI717)</f>
        <v>0</v>
      </c>
      <c r="M717">
        <f>IF(DQ717, AJ717, AH717)</f>
        <v>0</v>
      </c>
      <c r="N717">
        <f>DS717 - IF(AV717&gt;1, M717*DM717*100.0/(AX717), 0)</f>
        <v>0</v>
      </c>
      <c r="O717">
        <f>((U717-K717/2)*N717-M717)/(U717+K717/2)</f>
        <v>0</v>
      </c>
      <c r="P717">
        <f>O717*(DZ717+EA717)/1000.0</f>
        <v>0</v>
      </c>
      <c r="Q717">
        <f>(DS717 - IF(AV717&gt;1, M717*DM717*100.0/(AX717), 0))*(DZ717+EA717)/1000.0</f>
        <v>0</v>
      </c>
      <c r="R717">
        <f>2.0/((1/T717-1/S717)+SIGN(T717)*SQRT((1/T717-1/S717)*(1/T717-1/S717) + 4*DN717/((DN717+1)*(DN717+1))*(2*1/T717*1/S717-1/S717*1/S717)))</f>
        <v>0</v>
      </c>
      <c r="S717">
        <f>IF(LEFT(DO717,1)&lt;&gt;"0",IF(LEFT(DO717,1)="1",3.0,DP717),$D$5+$E$5*(EG717*DZ717/($K$5*1000))+$F$5*(EG717*DZ717/($K$5*1000))*MAX(MIN(DM717,$J$5),$I$5)*MAX(MIN(DM717,$J$5),$I$5)+$G$5*MAX(MIN(DM717,$J$5),$I$5)*(EG717*DZ717/($K$5*1000))+$H$5*(EG717*DZ717/($K$5*1000))*(EG717*DZ717/($K$5*1000)))</f>
        <v>0</v>
      </c>
      <c r="T717">
        <f>K717*(1000-(1000*0.61365*exp(17.502*X717/(240.97+X717))/(DZ717+EA717)+DU717)/2)/(1000*0.61365*exp(17.502*X717/(240.97+X717))/(DZ717+EA717)-DU717)</f>
        <v>0</v>
      </c>
      <c r="U717">
        <f>1/((DN717+1)/(R717/1.6)+1/(S717/1.37)) + DN717/((DN717+1)/(R717/1.6) + DN717/(S717/1.37))</f>
        <v>0</v>
      </c>
      <c r="V717">
        <f>(DI717*DL717)</f>
        <v>0</v>
      </c>
      <c r="W717">
        <f>(EB717+(V717+2*0.95*5.67E-8*(((EB717+$B$7)+273)^4-(EB717+273)^4)-44100*K717)/(1.84*29.3*S717+8*0.95*5.67E-8*(EB717+273)^3))</f>
        <v>0</v>
      </c>
      <c r="X717">
        <f>($C$7*EC717+$D$7*ED717+$E$7*W717)</f>
        <v>0</v>
      </c>
      <c r="Y717">
        <f>0.61365*exp(17.502*X717/(240.97+X717))</f>
        <v>0</v>
      </c>
      <c r="Z717">
        <f>(AA717/AB717*100)</f>
        <v>0</v>
      </c>
      <c r="AA717">
        <f>DU717*(DZ717+EA717)/1000</f>
        <v>0</v>
      </c>
      <c r="AB717">
        <f>0.61365*exp(17.502*EB717/(240.97+EB717))</f>
        <v>0</v>
      </c>
      <c r="AC717">
        <f>(Y717-DU717*(DZ717+EA717)/1000)</f>
        <v>0</v>
      </c>
      <c r="AD717">
        <f>(-K717*44100)</f>
        <v>0</v>
      </c>
      <c r="AE717">
        <f>2*29.3*S717*0.92*(EB717-X717)</f>
        <v>0</v>
      </c>
      <c r="AF717">
        <f>2*0.95*5.67E-8*(((EB717+$B$7)+273)^4-(X717+273)^4)</f>
        <v>0</v>
      </c>
      <c r="AG717">
        <f>V717+AF717+AD717+AE717</f>
        <v>0</v>
      </c>
      <c r="AH717">
        <f>DY717*AV717*(DT717-DS717*(1000-AV717*DV717)/(1000-AV717*DU717))/(100*DM717)</f>
        <v>0</v>
      </c>
      <c r="AI717">
        <f>1000*DY717*AV717*(DU717-DV717)/(100*DM717*(1000-AV717*DU717))</f>
        <v>0</v>
      </c>
      <c r="AJ717">
        <f>(AK717 - AL717 - DZ717*1E3/(8.314*(EB717+273.15)) * AN717/DY717 * AM717) * DY717/(100*DM717) * (1000 - DV717)/1000</f>
        <v>0</v>
      </c>
      <c r="AK717">
        <v>428.974894580087</v>
      </c>
      <c r="AL717">
        <v>414.026436363636</v>
      </c>
      <c r="AM717">
        <v>-0.0235696969697815</v>
      </c>
      <c r="AN717">
        <v>63.94</v>
      </c>
      <c r="AO717">
        <f>(AQ717 - AP717 + DZ717*1E3/(8.314*(EB717+273.15)) * AS717/DY717 * AR717) * DY717/(100*DM717) * 1000/(1000 - AQ717)</f>
        <v>0</v>
      </c>
      <c r="AP717">
        <v>20.8138327854948</v>
      </c>
      <c r="AQ717">
        <v>24.2133965034965</v>
      </c>
      <c r="AR717">
        <v>0.00224791554928748</v>
      </c>
      <c r="AS717">
        <v>94.9993966536346</v>
      </c>
      <c r="AT717">
        <v>0</v>
      </c>
      <c r="AU717">
        <v>0</v>
      </c>
      <c r="AV717">
        <f>IF(AT717*$H$13&gt;=AX717,1.0,(AX717/(AX717-AT717*$H$13)))</f>
        <v>0</v>
      </c>
      <c r="AW717">
        <f>(AV717-1)*100</f>
        <v>0</v>
      </c>
      <c r="AX717">
        <f>MAX(0,($B$13+$C$13*EG717)/(1+$D$13*EG717)*DZ717/(EB717+273)*$E$13)</f>
        <v>0</v>
      </c>
      <c r="AY717" t="s">
        <v>439</v>
      </c>
      <c r="AZ717" t="s">
        <v>439</v>
      </c>
      <c r="BA717">
        <v>0</v>
      </c>
      <c r="BB717">
        <v>0</v>
      </c>
      <c r="BC717">
        <f>1-BA717/BB717</f>
        <v>0</v>
      </c>
      <c r="BD717">
        <v>0</v>
      </c>
      <c r="BE717" t="s">
        <v>439</v>
      </c>
      <c r="BF717" t="s">
        <v>439</v>
      </c>
      <c r="BG717">
        <v>0</v>
      </c>
      <c r="BH717">
        <v>0</v>
      </c>
      <c r="BI717">
        <f>1-BG717/BH717</f>
        <v>0</v>
      </c>
      <c r="BJ717">
        <v>0.5</v>
      </c>
      <c r="BK717">
        <f>DJ717</f>
        <v>0</v>
      </c>
      <c r="BL717">
        <f>M717</f>
        <v>0</v>
      </c>
      <c r="BM717">
        <f>BI717*BJ717*BK717</f>
        <v>0</v>
      </c>
      <c r="BN717">
        <f>(BL717-BD717)/BK717</f>
        <v>0</v>
      </c>
      <c r="BO717">
        <f>(BB717-BH717)/BH717</f>
        <v>0</v>
      </c>
      <c r="BP717">
        <f>BA717/(BC717+BA717/BH717)</f>
        <v>0</v>
      </c>
      <c r="BQ717" t="s">
        <v>439</v>
      </c>
      <c r="BR717">
        <v>0</v>
      </c>
      <c r="BS717">
        <f>IF(BR717&lt;&gt;0, BR717, BP717)</f>
        <v>0</v>
      </c>
      <c r="BT717">
        <f>1-BS717/BH717</f>
        <v>0</v>
      </c>
      <c r="BU717">
        <f>(BH717-BG717)/(BH717-BS717)</f>
        <v>0</v>
      </c>
      <c r="BV717">
        <f>(BB717-BH717)/(BB717-BS717)</f>
        <v>0</v>
      </c>
      <c r="BW717">
        <f>(BH717-BG717)/(BH717-BA717)</f>
        <v>0</v>
      </c>
      <c r="BX717">
        <f>(BB717-BH717)/(BB717-BA717)</f>
        <v>0</v>
      </c>
      <c r="BY717">
        <f>(BU717*BS717/BG717)</f>
        <v>0</v>
      </c>
      <c r="BZ717">
        <f>(1-BY717)</f>
        <v>0</v>
      </c>
      <c r="DI717">
        <f>$B$11*EH717+$C$11*EI717+$F$11*ET717*(1-EW717)</f>
        <v>0</v>
      </c>
      <c r="DJ717">
        <f>DI717*DK717</f>
        <v>0</v>
      </c>
      <c r="DK717">
        <f>($B$11*$D$9+$C$11*$D$9+$F$11*((FG717+EY717)/MAX(FG717+EY717+FH717, 0.1)*$I$9+FH717/MAX(FG717+EY717+FH717, 0.1)*$J$9))/($B$11+$C$11+$F$11)</f>
        <v>0</v>
      </c>
      <c r="DL717">
        <f>($B$11*$K$9+$C$11*$K$9+$F$11*((FG717+EY717)/MAX(FG717+EY717+FH717, 0.1)*$P$9+FH717/MAX(FG717+EY717+FH717, 0.1)*$Q$9))/($B$11+$C$11+$F$11)</f>
        <v>0</v>
      </c>
      <c r="DM717">
        <v>3.7</v>
      </c>
      <c r="DN717">
        <v>0.5</v>
      </c>
      <c r="DO717" t="s">
        <v>440</v>
      </c>
      <c r="DP717">
        <v>2</v>
      </c>
      <c r="DQ717" t="b">
        <v>1</v>
      </c>
      <c r="DR717">
        <v>1758491714.5</v>
      </c>
      <c r="DS717">
        <v>404.1686875</v>
      </c>
      <c r="DT717">
        <v>420.0281875</v>
      </c>
      <c r="DU717">
        <v>24.18061875</v>
      </c>
      <c r="DV717">
        <v>20.75146875</v>
      </c>
      <c r="DW717">
        <v>398.5186875</v>
      </c>
      <c r="DX717">
        <v>23.83565</v>
      </c>
      <c r="DY717">
        <v>500.024875</v>
      </c>
      <c r="DZ717">
        <v>89.82618125</v>
      </c>
      <c r="EA717">
        <v>0.03427061875</v>
      </c>
      <c r="EB717">
        <v>30.4992875</v>
      </c>
      <c r="EC717">
        <v>30.014325</v>
      </c>
      <c r="ED717">
        <v>999.9</v>
      </c>
      <c r="EE717">
        <v>0</v>
      </c>
      <c r="EF717">
        <v>0</v>
      </c>
      <c r="EG717">
        <v>9999.61625</v>
      </c>
      <c r="EH717">
        <v>0</v>
      </c>
      <c r="EI717">
        <v>11.79818125</v>
      </c>
      <c r="EJ717">
        <v>-15.85945</v>
      </c>
      <c r="EK717">
        <v>414.1838125</v>
      </c>
      <c r="EL717">
        <v>428.9290625</v>
      </c>
      <c r="EM717">
        <v>3.4291575</v>
      </c>
      <c r="EN717">
        <v>420.0281875</v>
      </c>
      <c r="EO717">
        <v>20.75146875</v>
      </c>
      <c r="EP717">
        <v>2.17205375</v>
      </c>
      <c r="EQ717">
        <v>1.864024375</v>
      </c>
      <c r="ER717">
        <v>18.75765</v>
      </c>
      <c r="ES717">
        <v>16.334225</v>
      </c>
      <c r="ET717">
        <v>2000.011875</v>
      </c>
      <c r="EU717">
        <v>0.9799943125</v>
      </c>
      <c r="EV717">
        <v>0.020005675</v>
      </c>
      <c r="EW717">
        <v>0</v>
      </c>
      <c r="EX717">
        <v>521.6235</v>
      </c>
      <c r="EY717">
        <v>5.00016</v>
      </c>
      <c r="EZ717">
        <v>11021.09375</v>
      </c>
      <c r="FA717">
        <v>18234.28125</v>
      </c>
      <c r="FB717">
        <v>48.75775</v>
      </c>
      <c r="FC717">
        <v>49.042625</v>
      </c>
      <c r="FD717">
        <v>49.152125</v>
      </c>
      <c r="FE717">
        <v>48.687</v>
      </c>
      <c r="FF717">
        <v>50.625</v>
      </c>
      <c r="FG717">
        <v>1955.101875</v>
      </c>
      <c r="FH717">
        <v>39.91</v>
      </c>
      <c r="FI717">
        <v>0</v>
      </c>
      <c r="FJ717">
        <v>1758491724.8</v>
      </c>
      <c r="FK717">
        <v>0</v>
      </c>
      <c r="FL717">
        <v>521.53196</v>
      </c>
      <c r="FM717">
        <v>-2.53961540018975</v>
      </c>
      <c r="FN717">
        <v>-51.8076924140804</v>
      </c>
      <c r="FO717">
        <v>11019.56</v>
      </c>
      <c r="FP717">
        <v>15</v>
      </c>
      <c r="FQ717">
        <v>0</v>
      </c>
      <c r="FR717" t="s">
        <v>441</v>
      </c>
      <c r="FS717">
        <v>1747249705.1</v>
      </c>
      <c r="FT717">
        <v>1747249711.1</v>
      </c>
      <c r="FU717">
        <v>0</v>
      </c>
      <c r="FV717">
        <v>0.871</v>
      </c>
      <c r="FW717">
        <v>0.066</v>
      </c>
      <c r="FX717">
        <v>5.486</v>
      </c>
      <c r="FY717">
        <v>0.145</v>
      </c>
      <c r="FZ717">
        <v>420</v>
      </c>
      <c r="GA717">
        <v>16</v>
      </c>
      <c r="GB717">
        <v>0.27</v>
      </c>
      <c r="GC717">
        <v>0.16</v>
      </c>
      <c r="GD717">
        <v>-15.7957190476191</v>
      </c>
      <c r="GE717">
        <v>-1.20743376623378</v>
      </c>
      <c r="GF717">
        <v>0.126135632286941</v>
      </c>
      <c r="GG717">
        <v>0</v>
      </c>
      <c r="GH717">
        <v>521.743617647059</v>
      </c>
      <c r="GI717">
        <v>-2.54351413578257</v>
      </c>
      <c r="GJ717">
        <v>0.314919785744389</v>
      </c>
      <c r="GK717">
        <v>-1</v>
      </c>
      <c r="GL717">
        <v>3.4817380952381</v>
      </c>
      <c r="GM717">
        <v>-0.824305714285716</v>
      </c>
      <c r="GN717">
        <v>0.0877400402498115</v>
      </c>
      <c r="GO717">
        <v>0</v>
      </c>
      <c r="GP717">
        <v>0</v>
      </c>
      <c r="GQ717">
        <v>2</v>
      </c>
      <c r="GR717" t="s">
        <v>467</v>
      </c>
      <c r="GS717">
        <v>3.12532</v>
      </c>
      <c r="GT717">
        <v>2.6598</v>
      </c>
      <c r="GU717">
        <v>0.0858304</v>
      </c>
      <c r="GV717">
        <v>0.0892976</v>
      </c>
      <c r="GW717">
        <v>0.101735</v>
      </c>
      <c r="GX717">
        <v>0.0917815</v>
      </c>
      <c r="GY717">
        <v>23629.1</v>
      </c>
      <c r="GZ717">
        <v>22249.2</v>
      </c>
      <c r="HA717">
        <v>23112.8</v>
      </c>
      <c r="HB717">
        <v>23786.1</v>
      </c>
      <c r="HC717">
        <v>35379.2</v>
      </c>
      <c r="HD717">
        <v>35757.1</v>
      </c>
      <c r="HE717">
        <v>41666.5</v>
      </c>
      <c r="HF717">
        <v>42415.1</v>
      </c>
      <c r="HG717">
        <v>1.91165</v>
      </c>
      <c r="HH717">
        <v>1.80457</v>
      </c>
      <c r="HI717">
        <v>0.131853</v>
      </c>
      <c r="HJ717">
        <v>0</v>
      </c>
      <c r="HK717">
        <v>27.8646</v>
      </c>
      <c r="HL717">
        <v>999.9</v>
      </c>
      <c r="HM717">
        <v>52.985</v>
      </c>
      <c r="HN717">
        <v>30.504</v>
      </c>
      <c r="HO717">
        <v>25.8658</v>
      </c>
      <c r="HP717">
        <v>54.1616</v>
      </c>
      <c r="HQ717">
        <v>42.7484</v>
      </c>
      <c r="HR717">
        <v>1</v>
      </c>
      <c r="HS717">
        <v>0.0048374</v>
      </c>
      <c r="HT717">
        <v>-0.0691531</v>
      </c>
      <c r="HU717">
        <v>20.218</v>
      </c>
      <c r="HV717">
        <v>5.23331</v>
      </c>
      <c r="HW717">
        <v>11.9915</v>
      </c>
      <c r="HX717">
        <v>4.95565</v>
      </c>
      <c r="HY717">
        <v>3.304</v>
      </c>
      <c r="HZ717">
        <v>999.9</v>
      </c>
      <c r="IA717">
        <v>9999</v>
      </c>
      <c r="IB717">
        <v>9999</v>
      </c>
      <c r="IC717">
        <v>9999</v>
      </c>
      <c r="ID717">
        <v>1.86854</v>
      </c>
      <c r="IE717">
        <v>1.86423</v>
      </c>
      <c r="IF717">
        <v>1.8718</v>
      </c>
      <c r="IG717">
        <v>1.86279</v>
      </c>
      <c r="IH717">
        <v>1.86218</v>
      </c>
      <c r="II717">
        <v>1.86859</v>
      </c>
      <c r="IJ717">
        <v>1.8587</v>
      </c>
      <c r="IK717">
        <v>1.86508</v>
      </c>
      <c r="IL717">
        <v>5</v>
      </c>
      <c r="IM717">
        <v>0</v>
      </c>
      <c r="IN717">
        <v>0</v>
      </c>
      <c r="IO717">
        <v>0</v>
      </c>
      <c r="IP717" t="s">
        <v>443</v>
      </c>
      <c r="IQ717" t="s">
        <v>444</v>
      </c>
      <c r="IR717" t="s">
        <v>445</v>
      </c>
      <c r="IS717" t="s">
        <v>445</v>
      </c>
      <c r="IT717" t="s">
        <v>445</v>
      </c>
      <c r="IU717" t="s">
        <v>445</v>
      </c>
      <c r="IV717">
        <v>0</v>
      </c>
      <c r="IW717">
        <v>100</v>
      </c>
      <c r="IX717">
        <v>100</v>
      </c>
      <c r="IY717">
        <v>5.649</v>
      </c>
      <c r="IZ717">
        <v>0.3458</v>
      </c>
      <c r="JA717">
        <v>4.24591870636989</v>
      </c>
      <c r="JB717">
        <v>0.00406324532283829</v>
      </c>
      <c r="JC717">
        <v>-1.45373754250553e-06</v>
      </c>
      <c r="JD717">
        <v>2.45784242640463e-10</v>
      </c>
      <c r="JE717">
        <v>0.0444475935836347</v>
      </c>
      <c r="JF717">
        <v>0.00491888386651684</v>
      </c>
      <c r="JG717">
        <v>0.000226889049496401</v>
      </c>
      <c r="JH717">
        <v>4.01595507822366e-06</v>
      </c>
      <c r="JI717">
        <v>-0</v>
      </c>
      <c r="JJ717">
        <v>2035</v>
      </c>
      <c r="JK717">
        <v>2</v>
      </c>
      <c r="JL717">
        <v>30</v>
      </c>
      <c r="JM717">
        <v>187367</v>
      </c>
      <c r="JN717">
        <v>187366.9</v>
      </c>
      <c r="JO717">
        <v>0.959473</v>
      </c>
      <c r="JP717">
        <v>2.40234</v>
      </c>
      <c r="JQ717">
        <v>1.49902</v>
      </c>
      <c r="JR717">
        <v>2.32788</v>
      </c>
      <c r="JS717">
        <v>1.54419</v>
      </c>
      <c r="JT717">
        <v>2.30591</v>
      </c>
      <c r="JU717">
        <v>35.9645</v>
      </c>
      <c r="JV717">
        <v>24.1225</v>
      </c>
      <c r="JW717">
        <v>18</v>
      </c>
      <c r="JX717">
        <v>546.843</v>
      </c>
      <c r="JY717">
        <v>422.265</v>
      </c>
      <c r="JZ717">
        <v>27.8255</v>
      </c>
      <c r="KA717">
        <v>27.6207</v>
      </c>
      <c r="KB717">
        <v>29.9992</v>
      </c>
      <c r="KC717">
        <v>27.5184</v>
      </c>
      <c r="KD717">
        <v>27.5428</v>
      </c>
      <c r="KE717">
        <v>19.2458</v>
      </c>
      <c r="KF717">
        <v>32.6438</v>
      </c>
      <c r="KG717">
        <v>61.3685</v>
      </c>
      <c r="KH717">
        <v>27.8832</v>
      </c>
      <c r="KI717">
        <v>426.789</v>
      </c>
      <c r="KJ717">
        <v>20.9207</v>
      </c>
      <c r="KK717">
        <v>93.3872</v>
      </c>
      <c r="KL717">
        <v>98.8531</v>
      </c>
    </row>
    <row r="718" spans="1:298">
      <c r="A718">
        <v>702</v>
      </c>
      <c r="B718">
        <v>1758491728</v>
      </c>
      <c r="C718">
        <v>22399.9000000954</v>
      </c>
      <c r="D718" t="s">
        <v>1854</v>
      </c>
      <c r="E718" t="s">
        <v>1855</v>
      </c>
      <c r="F718">
        <v>5</v>
      </c>
      <c r="G718" t="s">
        <v>436</v>
      </c>
      <c r="H718" t="s">
        <v>1805</v>
      </c>
      <c r="I718" t="s">
        <v>438</v>
      </c>
      <c r="J718">
        <v>1758491719.26667</v>
      </c>
      <c r="K718">
        <f>(L718)/1000</f>
        <v>0</v>
      </c>
      <c r="L718">
        <f>IF(DQ718, AO718, AI718)</f>
        <v>0</v>
      </c>
      <c r="M718">
        <f>IF(DQ718, AJ718, AH718)</f>
        <v>0</v>
      </c>
      <c r="N718">
        <f>DS718 - IF(AV718&gt;1, M718*DM718*100.0/(AX718), 0)</f>
        <v>0</v>
      </c>
      <c r="O718">
        <f>((U718-K718/2)*N718-M718)/(U718+K718/2)</f>
        <v>0</v>
      </c>
      <c r="P718">
        <f>O718*(DZ718+EA718)/1000.0</f>
        <v>0</v>
      </c>
      <c r="Q718">
        <f>(DS718 - IF(AV718&gt;1, M718*DM718*100.0/(AX718), 0))*(DZ718+EA718)/1000.0</f>
        <v>0</v>
      </c>
      <c r="R718">
        <f>2.0/((1/T718-1/S718)+SIGN(T718)*SQRT((1/T718-1/S718)*(1/T718-1/S718) + 4*DN718/((DN718+1)*(DN718+1))*(2*1/T718*1/S718-1/S718*1/S718)))</f>
        <v>0</v>
      </c>
      <c r="S718">
        <f>IF(LEFT(DO718,1)&lt;&gt;"0",IF(LEFT(DO718,1)="1",3.0,DP718),$D$5+$E$5*(EG718*DZ718/($K$5*1000))+$F$5*(EG718*DZ718/($K$5*1000))*MAX(MIN(DM718,$J$5),$I$5)*MAX(MIN(DM718,$J$5),$I$5)+$G$5*MAX(MIN(DM718,$J$5),$I$5)*(EG718*DZ718/($K$5*1000))+$H$5*(EG718*DZ718/($K$5*1000))*(EG718*DZ718/($K$5*1000)))</f>
        <v>0</v>
      </c>
      <c r="T718">
        <f>K718*(1000-(1000*0.61365*exp(17.502*X718/(240.97+X718))/(DZ718+EA718)+DU718)/2)/(1000*0.61365*exp(17.502*X718/(240.97+X718))/(DZ718+EA718)-DU718)</f>
        <v>0</v>
      </c>
      <c r="U718">
        <f>1/((DN718+1)/(R718/1.6)+1/(S718/1.37)) + DN718/((DN718+1)/(R718/1.6) + DN718/(S718/1.37))</f>
        <v>0</v>
      </c>
      <c r="V718">
        <f>(DI718*DL718)</f>
        <v>0</v>
      </c>
      <c r="W718">
        <f>(EB718+(V718+2*0.95*5.67E-8*(((EB718+$B$7)+273)^4-(EB718+273)^4)-44100*K718)/(1.84*29.3*S718+8*0.95*5.67E-8*(EB718+273)^3))</f>
        <v>0</v>
      </c>
      <c r="X718">
        <f>($C$7*EC718+$D$7*ED718+$E$7*W718)</f>
        <v>0</v>
      </c>
      <c r="Y718">
        <f>0.61365*exp(17.502*X718/(240.97+X718))</f>
        <v>0</v>
      </c>
      <c r="Z718">
        <f>(AA718/AB718*100)</f>
        <v>0</v>
      </c>
      <c r="AA718">
        <f>DU718*(DZ718+EA718)/1000</f>
        <v>0</v>
      </c>
      <c r="AB718">
        <f>0.61365*exp(17.502*EB718/(240.97+EB718))</f>
        <v>0</v>
      </c>
      <c r="AC718">
        <f>(Y718-DU718*(DZ718+EA718)/1000)</f>
        <v>0</v>
      </c>
      <c r="AD718">
        <f>(-K718*44100)</f>
        <v>0</v>
      </c>
      <c r="AE718">
        <f>2*29.3*S718*0.92*(EB718-X718)</f>
        <v>0</v>
      </c>
      <c r="AF718">
        <f>2*0.95*5.67E-8*(((EB718+$B$7)+273)^4-(X718+273)^4)</f>
        <v>0</v>
      </c>
      <c r="AG718">
        <f>V718+AF718+AD718+AE718</f>
        <v>0</v>
      </c>
      <c r="AH718">
        <f>DY718*AV718*(DT718-DS718*(1000-AV718*DV718)/(1000-AV718*DU718))/(100*DM718)</f>
        <v>0</v>
      </c>
      <c r="AI718">
        <f>1000*DY718*AV718*(DU718-DV718)/(100*DM718*(1000-AV718*DU718))</f>
        <v>0</v>
      </c>
      <c r="AJ718">
        <f>(AK718 - AL718 - DZ718*1E3/(8.314*(EB718+273.15)) * AN718/DY718 * AM718) * DY718/(100*DM718) * (1000 - DV718)/1000</f>
        <v>0</v>
      </c>
      <c r="AK718">
        <v>429.063605904762</v>
      </c>
      <c r="AL718">
        <v>413.842357575757</v>
      </c>
      <c r="AM718">
        <v>-0.0432290043290753</v>
      </c>
      <c r="AN718">
        <v>63.94</v>
      </c>
      <c r="AO718">
        <f>(AQ718 - AP718 + DZ718*1E3/(8.314*(EB718+273.15)) * AS718/DY718 * AR718) * DY718/(100*DM718) * 1000/(1000 - AQ718)</f>
        <v>0</v>
      </c>
      <c r="AP718">
        <v>20.8365213207266</v>
      </c>
      <c r="AQ718">
        <v>24.2334433566434</v>
      </c>
      <c r="AR718">
        <v>0.00125942816599012</v>
      </c>
      <c r="AS718">
        <v>94.9993966536346</v>
      </c>
      <c r="AT718">
        <v>0</v>
      </c>
      <c r="AU718">
        <v>0</v>
      </c>
      <c r="AV718">
        <f>IF(AT718*$H$13&gt;=AX718,1.0,(AX718/(AX718-AT718*$H$13)))</f>
        <v>0</v>
      </c>
      <c r="AW718">
        <f>(AV718-1)*100</f>
        <v>0</v>
      </c>
      <c r="AX718">
        <f>MAX(0,($B$13+$C$13*EG718)/(1+$D$13*EG718)*DZ718/(EB718+273)*$E$13)</f>
        <v>0</v>
      </c>
      <c r="AY718" t="s">
        <v>439</v>
      </c>
      <c r="AZ718" t="s">
        <v>439</v>
      </c>
      <c r="BA718">
        <v>0</v>
      </c>
      <c r="BB718">
        <v>0</v>
      </c>
      <c r="BC718">
        <f>1-BA718/BB718</f>
        <v>0</v>
      </c>
      <c r="BD718">
        <v>0</v>
      </c>
      <c r="BE718" t="s">
        <v>439</v>
      </c>
      <c r="BF718" t="s">
        <v>439</v>
      </c>
      <c r="BG718">
        <v>0</v>
      </c>
      <c r="BH718">
        <v>0</v>
      </c>
      <c r="BI718">
        <f>1-BG718/BH718</f>
        <v>0</v>
      </c>
      <c r="BJ718">
        <v>0.5</v>
      </c>
      <c r="BK718">
        <f>DJ718</f>
        <v>0</v>
      </c>
      <c r="BL718">
        <f>M718</f>
        <v>0</v>
      </c>
      <c r="BM718">
        <f>BI718*BJ718*BK718</f>
        <v>0</v>
      </c>
      <c r="BN718">
        <f>(BL718-BD718)/BK718</f>
        <v>0</v>
      </c>
      <c r="BO718">
        <f>(BB718-BH718)/BH718</f>
        <v>0</v>
      </c>
      <c r="BP718">
        <f>BA718/(BC718+BA718/BH718)</f>
        <v>0</v>
      </c>
      <c r="BQ718" t="s">
        <v>439</v>
      </c>
      <c r="BR718">
        <v>0</v>
      </c>
      <c r="BS718">
        <f>IF(BR718&lt;&gt;0, BR718, BP718)</f>
        <v>0</v>
      </c>
      <c r="BT718">
        <f>1-BS718/BH718</f>
        <v>0</v>
      </c>
      <c r="BU718">
        <f>(BH718-BG718)/(BH718-BS718)</f>
        <v>0</v>
      </c>
      <c r="BV718">
        <f>(BB718-BH718)/(BB718-BS718)</f>
        <v>0</v>
      </c>
      <c r="BW718">
        <f>(BH718-BG718)/(BH718-BA718)</f>
        <v>0</v>
      </c>
      <c r="BX718">
        <f>(BB718-BH718)/(BB718-BA718)</f>
        <v>0</v>
      </c>
      <c r="BY718">
        <f>(BU718*BS718/BG718)</f>
        <v>0</v>
      </c>
      <c r="BZ718">
        <f>(1-BY718)</f>
        <v>0</v>
      </c>
      <c r="DI718">
        <f>$B$11*EH718+$C$11*EI718+$F$11*ET718*(1-EW718)</f>
        <v>0</v>
      </c>
      <c r="DJ718">
        <f>DI718*DK718</f>
        <v>0</v>
      </c>
      <c r="DK718">
        <f>($B$11*$D$9+$C$11*$D$9+$F$11*((FG718+EY718)/MAX(FG718+EY718+FH718, 0.1)*$I$9+FH718/MAX(FG718+EY718+FH718, 0.1)*$J$9))/($B$11+$C$11+$F$11)</f>
        <v>0</v>
      </c>
      <c r="DL718">
        <f>($B$11*$K$9+$C$11*$K$9+$F$11*((FG718+EY718)/MAX(FG718+EY718+FH718, 0.1)*$P$9+FH718/MAX(FG718+EY718+FH718, 0.1)*$Q$9))/($B$11+$C$11+$F$11)</f>
        <v>0</v>
      </c>
      <c r="DM718">
        <v>3.7</v>
      </c>
      <c r="DN718">
        <v>0.5</v>
      </c>
      <c r="DO718" t="s">
        <v>440</v>
      </c>
      <c r="DP718">
        <v>2</v>
      </c>
      <c r="DQ718" t="b">
        <v>1</v>
      </c>
      <c r="DR718">
        <v>1758491719.26667</v>
      </c>
      <c r="DS718">
        <v>404.0482</v>
      </c>
      <c r="DT718">
        <v>420.102866666667</v>
      </c>
      <c r="DU718">
        <v>24.20332</v>
      </c>
      <c r="DV718">
        <v>20.8025666666667</v>
      </c>
      <c r="DW718">
        <v>398.398666666667</v>
      </c>
      <c r="DX718">
        <v>23.8578466666667</v>
      </c>
      <c r="DY718">
        <v>500.0158</v>
      </c>
      <c r="DZ718">
        <v>89.82642</v>
      </c>
      <c r="EA718">
        <v>0.0341786933333333</v>
      </c>
      <c r="EB718">
        <v>30.4988133333333</v>
      </c>
      <c r="EC718">
        <v>30.0139733333333</v>
      </c>
      <c r="ED718">
        <v>999.9</v>
      </c>
      <c r="EE718">
        <v>0</v>
      </c>
      <c r="EF718">
        <v>0</v>
      </c>
      <c r="EG718">
        <v>10004.1706666667</v>
      </c>
      <c r="EH718">
        <v>0</v>
      </c>
      <c r="EI718">
        <v>11.79934</v>
      </c>
      <c r="EJ718">
        <v>-16.0546333333333</v>
      </c>
      <c r="EK718">
        <v>414.069933333333</v>
      </c>
      <c r="EL718">
        <v>429.027666666667</v>
      </c>
      <c r="EM718">
        <v>3.40076333333333</v>
      </c>
      <c r="EN718">
        <v>420.102866666667</v>
      </c>
      <c r="EO718">
        <v>20.8025666666667</v>
      </c>
      <c r="EP718">
        <v>2.174098</v>
      </c>
      <c r="EQ718">
        <v>1.86861866666667</v>
      </c>
      <c r="ER718">
        <v>18.7727133333333</v>
      </c>
      <c r="ES718">
        <v>16.3729133333333</v>
      </c>
      <c r="ET718">
        <v>1999.96933333333</v>
      </c>
      <c r="EU718">
        <v>0.9799938</v>
      </c>
      <c r="EV718">
        <v>0.0200061533333333</v>
      </c>
      <c r="EW718">
        <v>0</v>
      </c>
      <c r="EX718">
        <v>521.5508</v>
      </c>
      <c r="EY718">
        <v>5.00016</v>
      </c>
      <c r="EZ718">
        <v>11016.6466666667</v>
      </c>
      <c r="FA718">
        <v>18233.8733333333</v>
      </c>
      <c r="FB718">
        <v>48.7541333333333</v>
      </c>
      <c r="FC718">
        <v>49.0454666666667</v>
      </c>
      <c r="FD718">
        <v>49.1415333333333</v>
      </c>
      <c r="FE718">
        <v>48.687</v>
      </c>
      <c r="FF718">
        <v>50.6208</v>
      </c>
      <c r="FG718">
        <v>1955.05933333333</v>
      </c>
      <c r="FH718">
        <v>39.91</v>
      </c>
      <c r="FI718">
        <v>0</v>
      </c>
      <c r="FJ718">
        <v>1758491729.6</v>
      </c>
      <c r="FK718">
        <v>0</v>
      </c>
      <c r="FL718">
        <v>521.39784</v>
      </c>
      <c r="FM718">
        <v>-1.88353846363205</v>
      </c>
      <c r="FN718">
        <v>-45.2769231792939</v>
      </c>
      <c r="FO718">
        <v>11015.444</v>
      </c>
      <c r="FP718">
        <v>15</v>
      </c>
      <c r="FQ718">
        <v>0</v>
      </c>
      <c r="FR718" t="s">
        <v>441</v>
      </c>
      <c r="FS718">
        <v>1747249705.1</v>
      </c>
      <c r="FT718">
        <v>1747249711.1</v>
      </c>
      <c r="FU718">
        <v>0</v>
      </c>
      <c r="FV718">
        <v>0.871</v>
      </c>
      <c r="FW718">
        <v>0.066</v>
      </c>
      <c r="FX718">
        <v>5.486</v>
      </c>
      <c r="FY718">
        <v>0.145</v>
      </c>
      <c r="FZ718">
        <v>420</v>
      </c>
      <c r="GA718">
        <v>16</v>
      </c>
      <c r="GB718">
        <v>0.27</v>
      </c>
      <c r="GC718">
        <v>0.16</v>
      </c>
      <c r="GD718">
        <v>-15.9756523809524</v>
      </c>
      <c r="GE718">
        <v>-2.30947792207791</v>
      </c>
      <c r="GF718">
        <v>0.334191048324227</v>
      </c>
      <c r="GG718">
        <v>0</v>
      </c>
      <c r="GH718">
        <v>521.501882352941</v>
      </c>
      <c r="GI718">
        <v>-1.83052712134304</v>
      </c>
      <c r="GJ718">
        <v>0.268944753205604</v>
      </c>
      <c r="GK718">
        <v>-1</v>
      </c>
      <c r="GL718">
        <v>3.41767047619048</v>
      </c>
      <c r="GM718">
        <v>-0.35299792207792</v>
      </c>
      <c r="GN718">
        <v>0.0383882280413435</v>
      </c>
      <c r="GO718">
        <v>0</v>
      </c>
      <c r="GP718">
        <v>0</v>
      </c>
      <c r="GQ718">
        <v>2</v>
      </c>
      <c r="GR718" t="s">
        <v>467</v>
      </c>
      <c r="GS718">
        <v>3.12545</v>
      </c>
      <c r="GT718">
        <v>2.65995</v>
      </c>
      <c r="GU718">
        <v>0.0858186</v>
      </c>
      <c r="GV718">
        <v>0.0896707</v>
      </c>
      <c r="GW718">
        <v>0.101795</v>
      </c>
      <c r="GX718">
        <v>0.0918691</v>
      </c>
      <c r="GY718">
        <v>23629.4</v>
      </c>
      <c r="GZ718">
        <v>22239.9</v>
      </c>
      <c r="HA718">
        <v>23112.9</v>
      </c>
      <c r="HB718">
        <v>23785.8</v>
      </c>
      <c r="HC718">
        <v>35377.7</v>
      </c>
      <c r="HD718">
        <v>35753.2</v>
      </c>
      <c r="HE718">
        <v>41667.5</v>
      </c>
      <c r="HF718">
        <v>42414.5</v>
      </c>
      <c r="HG718">
        <v>1.91145</v>
      </c>
      <c r="HH718">
        <v>1.80472</v>
      </c>
      <c r="HI718">
        <v>0.131458</v>
      </c>
      <c r="HJ718">
        <v>0</v>
      </c>
      <c r="HK718">
        <v>27.8671</v>
      </c>
      <c r="HL718">
        <v>999.9</v>
      </c>
      <c r="HM718">
        <v>52.985</v>
      </c>
      <c r="HN718">
        <v>30.494</v>
      </c>
      <c r="HO718">
        <v>25.8545</v>
      </c>
      <c r="HP718">
        <v>53.9916</v>
      </c>
      <c r="HQ718">
        <v>42.6843</v>
      </c>
      <c r="HR718">
        <v>1</v>
      </c>
      <c r="HS718">
        <v>0.00481199</v>
      </c>
      <c r="HT718">
        <v>-0.249022</v>
      </c>
      <c r="HU718">
        <v>20.2177</v>
      </c>
      <c r="HV718">
        <v>5.23286</v>
      </c>
      <c r="HW718">
        <v>11.992</v>
      </c>
      <c r="HX718">
        <v>4.9556</v>
      </c>
      <c r="HY718">
        <v>3.3039</v>
      </c>
      <c r="HZ718">
        <v>999.9</v>
      </c>
      <c r="IA718">
        <v>9999</v>
      </c>
      <c r="IB718">
        <v>9999</v>
      </c>
      <c r="IC718">
        <v>9999</v>
      </c>
      <c r="ID718">
        <v>1.8685</v>
      </c>
      <c r="IE718">
        <v>1.86423</v>
      </c>
      <c r="IF718">
        <v>1.8718</v>
      </c>
      <c r="IG718">
        <v>1.86276</v>
      </c>
      <c r="IH718">
        <v>1.86218</v>
      </c>
      <c r="II718">
        <v>1.86859</v>
      </c>
      <c r="IJ718">
        <v>1.85869</v>
      </c>
      <c r="IK718">
        <v>1.86508</v>
      </c>
      <c r="IL718">
        <v>5</v>
      </c>
      <c r="IM718">
        <v>0</v>
      </c>
      <c r="IN718">
        <v>0</v>
      </c>
      <c r="IO718">
        <v>0</v>
      </c>
      <c r="IP718" t="s">
        <v>443</v>
      </c>
      <c r="IQ718" t="s">
        <v>444</v>
      </c>
      <c r="IR718" t="s">
        <v>445</v>
      </c>
      <c r="IS718" t="s">
        <v>445</v>
      </c>
      <c r="IT718" t="s">
        <v>445</v>
      </c>
      <c r="IU718" t="s">
        <v>445</v>
      </c>
      <c r="IV718">
        <v>0</v>
      </c>
      <c r="IW718">
        <v>100</v>
      </c>
      <c r="IX718">
        <v>100</v>
      </c>
      <c r="IY718">
        <v>5.649</v>
      </c>
      <c r="IZ718">
        <v>0.3463</v>
      </c>
      <c r="JA718">
        <v>4.24591870636989</v>
      </c>
      <c r="JB718">
        <v>0.00406324532283829</v>
      </c>
      <c r="JC718">
        <v>-1.45373754250553e-06</v>
      </c>
      <c r="JD718">
        <v>2.45784242640463e-10</v>
      </c>
      <c r="JE718">
        <v>0.0444475935836347</v>
      </c>
      <c r="JF718">
        <v>0.00491888386651684</v>
      </c>
      <c r="JG718">
        <v>0.000226889049496401</v>
      </c>
      <c r="JH718">
        <v>4.01595507822366e-06</v>
      </c>
      <c r="JI718">
        <v>-0</v>
      </c>
      <c r="JJ718">
        <v>2035</v>
      </c>
      <c r="JK718">
        <v>2</v>
      </c>
      <c r="JL718">
        <v>30</v>
      </c>
      <c r="JM718">
        <v>187367</v>
      </c>
      <c r="JN718">
        <v>187366.9</v>
      </c>
      <c r="JO718">
        <v>0.983887</v>
      </c>
      <c r="JP718">
        <v>2.40112</v>
      </c>
      <c r="JQ718">
        <v>1.4978</v>
      </c>
      <c r="JR718">
        <v>2.32666</v>
      </c>
      <c r="JS718">
        <v>1.54419</v>
      </c>
      <c r="JT718">
        <v>2.34375</v>
      </c>
      <c r="JU718">
        <v>35.9412</v>
      </c>
      <c r="JV718">
        <v>24.1225</v>
      </c>
      <c r="JW718">
        <v>18</v>
      </c>
      <c r="JX718">
        <v>546.702</v>
      </c>
      <c r="JY718">
        <v>422.343</v>
      </c>
      <c r="JZ718">
        <v>27.826</v>
      </c>
      <c r="KA718">
        <v>27.6205</v>
      </c>
      <c r="KB718">
        <v>29.9998</v>
      </c>
      <c r="KC718">
        <v>27.5171</v>
      </c>
      <c r="KD718">
        <v>27.5416</v>
      </c>
      <c r="KE718">
        <v>19.7529</v>
      </c>
      <c r="KF718">
        <v>32.6438</v>
      </c>
      <c r="KG718">
        <v>61.3685</v>
      </c>
      <c r="KH718">
        <v>27.8687</v>
      </c>
      <c r="KI718">
        <v>440.343</v>
      </c>
      <c r="KJ718">
        <v>20.9322</v>
      </c>
      <c r="KK718">
        <v>93.3887</v>
      </c>
      <c r="KL718">
        <v>98.8519</v>
      </c>
    </row>
    <row r="719" spans="1:298">
      <c r="A719">
        <v>703</v>
      </c>
      <c r="B719">
        <v>1758491733</v>
      </c>
      <c r="C719">
        <v>22404.9000000954</v>
      </c>
      <c r="D719" t="s">
        <v>1856</v>
      </c>
      <c r="E719" t="s">
        <v>1857</v>
      </c>
      <c r="F719">
        <v>5</v>
      </c>
      <c r="G719" t="s">
        <v>436</v>
      </c>
      <c r="H719" t="s">
        <v>1805</v>
      </c>
      <c r="I719" t="s">
        <v>438</v>
      </c>
      <c r="J719">
        <v>1758491724.35714</v>
      </c>
      <c r="K719">
        <f>(L719)/1000</f>
        <v>0</v>
      </c>
      <c r="L719">
        <f>IF(DQ719, AO719, AI719)</f>
        <v>0</v>
      </c>
      <c r="M719">
        <f>IF(DQ719, AJ719, AH719)</f>
        <v>0</v>
      </c>
      <c r="N719">
        <f>DS719 - IF(AV719&gt;1, M719*DM719*100.0/(AX719), 0)</f>
        <v>0</v>
      </c>
      <c r="O719">
        <f>((U719-K719/2)*N719-M719)/(U719+K719/2)</f>
        <v>0</v>
      </c>
      <c r="P719">
        <f>O719*(DZ719+EA719)/1000.0</f>
        <v>0</v>
      </c>
      <c r="Q719">
        <f>(DS719 - IF(AV719&gt;1, M719*DM719*100.0/(AX719), 0))*(DZ719+EA719)/1000.0</f>
        <v>0</v>
      </c>
      <c r="R719">
        <f>2.0/((1/T719-1/S719)+SIGN(T719)*SQRT((1/T719-1/S719)*(1/T719-1/S719) + 4*DN719/((DN719+1)*(DN719+1))*(2*1/T719*1/S719-1/S719*1/S719)))</f>
        <v>0</v>
      </c>
      <c r="S719">
        <f>IF(LEFT(DO719,1)&lt;&gt;"0",IF(LEFT(DO719,1)="1",3.0,DP719),$D$5+$E$5*(EG719*DZ719/($K$5*1000))+$F$5*(EG719*DZ719/($K$5*1000))*MAX(MIN(DM719,$J$5),$I$5)*MAX(MIN(DM719,$J$5),$I$5)+$G$5*MAX(MIN(DM719,$J$5),$I$5)*(EG719*DZ719/($K$5*1000))+$H$5*(EG719*DZ719/($K$5*1000))*(EG719*DZ719/($K$5*1000)))</f>
        <v>0</v>
      </c>
      <c r="T719">
        <f>K719*(1000-(1000*0.61365*exp(17.502*X719/(240.97+X719))/(DZ719+EA719)+DU719)/2)/(1000*0.61365*exp(17.502*X719/(240.97+X719))/(DZ719+EA719)-DU719)</f>
        <v>0</v>
      </c>
      <c r="U719">
        <f>1/((DN719+1)/(R719/1.6)+1/(S719/1.37)) + DN719/((DN719+1)/(R719/1.6) + DN719/(S719/1.37))</f>
        <v>0</v>
      </c>
      <c r="V719">
        <f>(DI719*DL719)</f>
        <v>0</v>
      </c>
      <c r="W719">
        <f>(EB719+(V719+2*0.95*5.67E-8*(((EB719+$B$7)+273)^4-(EB719+273)^4)-44100*K719)/(1.84*29.3*S719+8*0.95*5.67E-8*(EB719+273)^3))</f>
        <v>0</v>
      </c>
      <c r="X719">
        <f>($C$7*EC719+$D$7*ED719+$E$7*W719)</f>
        <v>0</v>
      </c>
      <c r="Y719">
        <f>0.61365*exp(17.502*X719/(240.97+X719))</f>
        <v>0</v>
      </c>
      <c r="Z719">
        <f>(AA719/AB719*100)</f>
        <v>0</v>
      </c>
      <c r="AA719">
        <f>DU719*(DZ719+EA719)/1000</f>
        <v>0</v>
      </c>
      <c r="AB719">
        <f>0.61365*exp(17.502*EB719/(240.97+EB719))</f>
        <v>0</v>
      </c>
      <c r="AC719">
        <f>(Y719-DU719*(DZ719+EA719)/1000)</f>
        <v>0</v>
      </c>
      <c r="AD719">
        <f>(-K719*44100)</f>
        <v>0</v>
      </c>
      <c r="AE719">
        <f>2*29.3*S719*0.92*(EB719-X719)</f>
        <v>0</v>
      </c>
      <c r="AF719">
        <f>2*0.95*5.67E-8*(((EB719+$B$7)+273)^4-(X719+273)^4)</f>
        <v>0</v>
      </c>
      <c r="AG719">
        <f>V719+AF719+AD719+AE719</f>
        <v>0</v>
      </c>
      <c r="AH719">
        <f>DY719*AV719*(DT719-DS719*(1000-AV719*DV719)/(1000-AV719*DU719))/(100*DM719)</f>
        <v>0</v>
      </c>
      <c r="AI719">
        <f>1000*DY719*AV719*(DU719-DV719)/(100*DM719*(1000-AV719*DU719))</f>
        <v>0</v>
      </c>
      <c r="AJ719">
        <f>(AK719 - AL719 - DZ719*1E3/(8.314*(EB719+273.15)) * AN719/DY719 * AM719) * DY719/(100*DM719) * (1000 - DV719)/1000</f>
        <v>0</v>
      </c>
      <c r="AK719">
        <v>434.33250070303</v>
      </c>
      <c r="AL719">
        <v>416.203696969697</v>
      </c>
      <c r="AM719">
        <v>0.605274458874491</v>
      </c>
      <c r="AN719">
        <v>63.94</v>
      </c>
      <c r="AO719">
        <f>(AQ719 - AP719 + DZ719*1E3/(8.314*(EB719+273.15)) * AS719/DY719 * AR719) * DY719/(100*DM719) * 1000/(1000 - AQ719)</f>
        <v>0</v>
      </c>
      <c r="AP719">
        <v>20.8588009497065</v>
      </c>
      <c r="AQ719">
        <v>24.2438643356644</v>
      </c>
      <c r="AR719">
        <v>0.000639313127085302</v>
      </c>
      <c r="AS719">
        <v>94.9993966536346</v>
      </c>
      <c r="AT719">
        <v>0</v>
      </c>
      <c r="AU719">
        <v>0</v>
      </c>
      <c r="AV719">
        <f>IF(AT719*$H$13&gt;=AX719,1.0,(AX719/(AX719-AT719*$H$13)))</f>
        <v>0</v>
      </c>
      <c r="AW719">
        <f>(AV719-1)*100</f>
        <v>0</v>
      </c>
      <c r="AX719">
        <f>MAX(0,($B$13+$C$13*EG719)/(1+$D$13*EG719)*DZ719/(EB719+273)*$E$13)</f>
        <v>0</v>
      </c>
      <c r="AY719" t="s">
        <v>439</v>
      </c>
      <c r="AZ719" t="s">
        <v>439</v>
      </c>
      <c r="BA719">
        <v>0</v>
      </c>
      <c r="BB719">
        <v>0</v>
      </c>
      <c r="BC719">
        <f>1-BA719/BB719</f>
        <v>0</v>
      </c>
      <c r="BD719">
        <v>0</v>
      </c>
      <c r="BE719" t="s">
        <v>439</v>
      </c>
      <c r="BF719" t="s">
        <v>439</v>
      </c>
      <c r="BG719">
        <v>0</v>
      </c>
      <c r="BH719">
        <v>0</v>
      </c>
      <c r="BI719">
        <f>1-BG719/BH719</f>
        <v>0</v>
      </c>
      <c r="BJ719">
        <v>0.5</v>
      </c>
      <c r="BK719">
        <f>DJ719</f>
        <v>0</v>
      </c>
      <c r="BL719">
        <f>M719</f>
        <v>0</v>
      </c>
      <c r="BM719">
        <f>BI719*BJ719*BK719</f>
        <v>0</v>
      </c>
      <c r="BN719">
        <f>(BL719-BD719)/BK719</f>
        <v>0</v>
      </c>
      <c r="BO719">
        <f>(BB719-BH719)/BH719</f>
        <v>0</v>
      </c>
      <c r="BP719">
        <f>BA719/(BC719+BA719/BH719)</f>
        <v>0</v>
      </c>
      <c r="BQ719" t="s">
        <v>439</v>
      </c>
      <c r="BR719">
        <v>0</v>
      </c>
      <c r="BS719">
        <f>IF(BR719&lt;&gt;0, BR719, BP719)</f>
        <v>0</v>
      </c>
      <c r="BT719">
        <f>1-BS719/BH719</f>
        <v>0</v>
      </c>
      <c r="BU719">
        <f>(BH719-BG719)/(BH719-BS719)</f>
        <v>0</v>
      </c>
      <c r="BV719">
        <f>(BB719-BH719)/(BB719-BS719)</f>
        <v>0</v>
      </c>
      <c r="BW719">
        <f>(BH719-BG719)/(BH719-BA719)</f>
        <v>0</v>
      </c>
      <c r="BX719">
        <f>(BB719-BH719)/(BB719-BA719)</f>
        <v>0</v>
      </c>
      <c r="BY719">
        <f>(BU719*BS719/BG719)</f>
        <v>0</v>
      </c>
      <c r="BZ719">
        <f>(1-BY719)</f>
        <v>0</v>
      </c>
      <c r="DI719">
        <f>$B$11*EH719+$C$11*EI719+$F$11*ET719*(1-EW719)</f>
        <v>0</v>
      </c>
      <c r="DJ719">
        <f>DI719*DK719</f>
        <v>0</v>
      </c>
      <c r="DK719">
        <f>($B$11*$D$9+$C$11*$D$9+$F$11*((FG719+EY719)/MAX(FG719+EY719+FH719, 0.1)*$I$9+FH719/MAX(FG719+EY719+FH719, 0.1)*$J$9))/($B$11+$C$11+$F$11)</f>
        <v>0</v>
      </c>
      <c r="DL719">
        <f>($B$11*$K$9+$C$11*$K$9+$F$11*((FG719+EY719)/MAX(FG719+EY719+FH719, 0.1)*$P$9+FH719/MAX(FG719+EY719+FH719, 0.1)*$Q$9))/($B$11+$C$11+$F$11)</f>
        <v>0</v>
      </c>
      <c r="DM719">
        <v>3.7</v>
      </c>
      <c r="DN719">
        <v>0.5</v>
      </c>
      <c r="DO719" t="s">
        <v>440</v>
      </c>
      <c r="DP719">
        <v>2</v>
      </c>
      <c r="DQ719" t="b">
        <v>1</v>
      </c>
      <c r="DR719">
        <v>1758491724.35714</v>
      </c>
      <c r="DS719">
        <v>404.298428571429</v>
      </c>
      <c r="DT719">
        <v>422.230785714286</v>
      </c>
      <c r="DU719">
        <v>24.2220142857143</v>
      </c>
      <c r="DV719">
        <v>20.8354214285714</v>
      </c>
      <c r="DW719">
        <v>398.648357142857</v>
      </c>
      <c r="DX719">
        <v>23.8761428571429</v>
      </c>
      <c r="DY719">
        <v>500.007642857143</v>
      </c>
      <c r="DZ719">
        <v>89.8268428571429</v>
      </c>
      <c r="EA719">
        <v>0.0342350928571429</v>
      </c>
      <c r="EB719">
        <v>30.4939142857143</v>
      </c>
      <c r="EC719">
        <v>30.0102785714286</v>
      </c>
      <c r="ED719">
        <v>999.9</v>
      </c>
      <c r="EE719">
        <v>0</v>
      </c>
      <c r="EF719">
        <v>0</v>
      </c>
      <c r="EG719">
        <v>9998.84</v>
      </c>
      <c r="EH719">
        <v>0</v>
      </c>
      <c r="EI719">
        <v>11.7995714285714</v>
      </c>
      <c r="EJ719">
        <v>-17.9323071428571</v>
      </c>
      <c r="EK719">
        <v>414.334285714286</v>
      </c>
      <c r="EL719">
        <v>431.215428571429</v>
      </c>
      <c r="EM719">
        <v>3.38661428571429</v>
      </c>
      <c r="EN719">
        <v>422.230785714286</v>
      </c>
      <c r="EO719">
        <v>20.8354214285714</v>
      </c>
      <c r="EP719">
        <v>2.17578714285714</v>
      </c>
      <c r="EQ719">
        <v>1.87157928571429</v>
      </c>
      <c r="ER719">
        <v>18.78515</v>
      </c>
      <c r="ES719">
        <v>16.3977785714286</v>
      </c>
      <c r="ET719">
        <v>1999.96</v>
      </c>
      <c r="EU719">
        <v>0.979993642857143</v>
      </c>
      <c r="EV719">
        <v>0.0200063071428571</v>
      </c>
      <c r="EW719">
        <v>0</v>
      </c>
      <c r="EX719">
        <v>521.290428571428</v>
      </c>
      <c r="EY719">
        <v>5.00016</v>
      </c>
      <c r="EZ719">
        <v>11012.2928571429</v>
      </c>
      <c r="FA719">
        <v>18233.7928571429</v>
      </c>
      <c r="FB719">
        <v>48.75</v>
      </c>
      <c r="FC719">
        <v>49.0398571428571</v>
      </c>
      <c r="FD719">
        <v>49.1338571428571</v>
      </c>
      <c r="FE719">
        <v>48.687</v>
      </c>
      <c r="FF719">
        <v>50.607</v>
      </c>
      <c r="FG719">
        <v>1955.05</v>
      </c>
      <c r="FH719">
        <v>39.91</v>
      </c>
      <c r="FI719">
        <v>0</v>
      </c>
      <c r="FJ719">
        <v>1758491734.4</v>
      </c>
      <c r="FK719">
        <v>0</v>
      </c>
      <c r="FL719">
        <v>521.205</v>
      </c>
      <c r="FM719">
        <v>-1.67476921541602</v>
      </c>
      <c r="FN719">
        <v>-53.6692307188723</v>
      </c>
      <c r="FO719">
        <v>11011.44</v>
      </c>
      <c r="FP719">
        <v>15</v>
      </c>
      <c r="FQ719">
        <v>0</v>
      </c>
      <c r="FR719" t="s">
        <v>441</v>
      </c>
      <c r="FS719">
        <v>1747249705.1</v>
      </c>
      <c r="FT719">
        <v>1747249711.1</v>
      </c>
      <c r="FU719">
        <v>0</v>
      </c>
      <c r="FV719">
        <v>0.871</v>
      </c>
      <c r="FW719">
        <v>0.066</v>
      </c>
      <c r="FX719">
        <v>5.486</v>
      </c>
      <c r="FY719">
        <v>0.145</v>
      </c>
      <c r="FZ719">
        <v>420</v>
      </c>
      <c r="GA719">
        <v>16</v>
      </c>
      <c r="GB719">
        <v>0.27</v>
      </c>
      <c r="GC719">
        <v>0.16</v>
      </c>
      <c r="GD719">
        <v>-16.9113666666667</v>
      </c>
      <c r="GE719">
        <v>-14.4290337662338</v>
      </c>
      <c r="GF719">
        <v>2.01372690547683</v>
      </c>
      <c r="GG719">
        <v>0</v>
      </c>
      <c r="GH719">
        <v>521.390941176471</v>
      </c>
      <c r="GI719">
        <v>-2.26264323922035</v>
      </c>
      <c r="GJ719">
        <v>0.297692294865275</v>
      </c>
      <c r="GK719">
        <v>-1</v>
      </c>
      <c r="GL719">
        <v>3.39895285714286</v>
      </c>
      <c r="GM719">
        <v>-0.187599740259737</v>
      </c>
      <c r="GN719">
        <v>0.021866265416511</v>
      </c>
      <c r="GO719">
        <v>0</v>
      </c>
      <c r="GP719">
        <v>0</v>
      </c>
      <c r="GQ719">
        <v>2</v>
      </c>
      <c r="GR719" t="s">
        <v>467</v>
      </c>
      <c r="GS719">
        <v>3.1256</v>
      </c>
      <c r="GT719">
        <v>2.65981</v>
      </c>
      <c r="GU719">
        <v>0.0864114</v>
      </c>
      <c r="GV719">
        <v>0.0915922</v>
      </c>
      <c r="GW719">
        <v>0.10181</v>
      </c>
      <c r="GX719">
        <v>0.09188</v>
      </c>
      <c r="GY719">
        <v>23614.3</v>
      </c>
      <c r="GZ719">
        <v>22193.2</v>
      </c>
      <c r="HA719">
        <v>23113.1</v>
      </c>
      <c r="HB719">
        <v>23786.1</v>
      </c>
      <c r="HC719">
        <v>35376.9</v>
      </c>
      <c r="HD719">
        <v>35753.3</v>
      </c>
      <c r="HE719">
        <v>41667.3</v>
      </c>
      <c r="HF719">
        <v>42415.1</v>
      </c>
      <c r="HG719">
        <v>1.91197</v>
      </c>
      <c r="HH719">
        <v>1.80467</v>
      </c>
      <c r="HI719">
        <v>0.131279</v>
      </c>
      <c r="HJ719">
        <v>0</v>
      </c>
      <c r="HK719">
        <v>27.8691</v>
      </c>
      <c r="HL719">
        <v>999.9</v>
      </c>
      <c r="HM719">
        <v>52.961</v>
      </c>
      <c r="HN719">
        <v>30.504</v>
      </c>
      <c r="HO719">
        <v>25.8569</v>
      </c>
      <c r="HP719">
        <v>53.9116</v>
      </c>
      <c r="HQ719">
        <v>42.7163</v>
      </c>
      <c r="HR719">
        <v>1</v>
      </c>
      <c r="HS719">
        <v>0.00473069</v>
      </c>
      <c r="HT719">
        <v>-0.309439</v>
      </c>
      <c r="HU719">
        <v>20.2176</v>
      </c>
      <c r="HV719">
        <v>5.23226</v>
      </c>
      <c r="HW719">
        <v>11.992</v>
      </c>
      <c r="HX719">
        <v>4.9557</v>
      </c>
      <c r="HY719">
        <v>3.304</v>
      </c>
      <c r="HZ719">
        <v>999.9</v>
      </c>
      <c r="IA719">
        <v>9999</v>
      </c>
      <c r="IB719">
        <v>9999</v>
      </c>
      <c r="IC719">
        <v>9999</v>
      </c>
      <c r="ID719">
        <v>1.8685</v>
      </c>
      <c r="IE719">
        <v>1.86421</v>
      </c>
      <c r="IF719">
        <v>1.8718</v>
      </c>
      <c r="IG719">
        <v>1.86277</v>
      </c>
      <c r="IH719">
        <v>1.86218</v>
      </c>
      <c r="II719">
        <v>1.86859</v>
      </c>
      <c r="IJ719">
        <v>1.8587</v>
      </c>
      <c r="IK719">
        <v>1.86508</v>
      </c>
      <c r="IL719">
        <v>5</v>
      </c>
      <c r="IM719">
        <v>0</v>
      </c>
      <c r="IN719">
        <v>0</v>
      </c>
      <c r="IO719">
        <v>0</v>
      </c>
      <c r="IP719" t="s">
        <v>443</v>
      </c>
      <c r="IQ719" t="s">
        <v>444</v>
      </c>
      <c r="IR719" t="s">
        <v>445</v>
      </c>
      <c r="IS719" t="s">
        <v>445</v>
      </c>
      <c r="IT719" t="s">
        <v>445</v>
      </c>
      <c r="IU719" t="s">
        <v>445</v>
      </c>
      <c r="IV719">
        <v>0</v>
      </c>
      <c r="IW719">
        <v>100</v>
      </c>
      <c r="IX719">
        <v>100</v>
      </c>
      <c r="IY719">
        <v>5.66</v>
      </c>
      <c r="IZ719">
        <v>0.3463</v>
      </c>
      <c r="JA719">
        <v>4.24591870636989</v>
      </c>
      <c r="JB719">
        <v>0.00406324532283829</v>
      </c>
      <c r="JC719">
        <v>-1.45373754250553e-06</v>
      </c>
      <c r="JD719">
        <v>2.45784242640463e-10</v>
      </c>
      <c r="JE719">
        <v>0.0444475935836347</v>
      </c>
      <c r="JF719">
        <v>0.00491888386651684</v>
      </c>
      <c r="JG719">
        <v>0.000226889049496401</v>
      </c>
      <c r="JH719">
        <v>4.01595507822366e-06</v>
      </c>
      <c r="JI719">
        <v>-0</v>
      </c>
      <c r="JJ719">
        <v>2035</v>
      </c>
      <c r="JK719">
        <v>2</v>
      </c>
      <c r="JL719">
        <v>30</v>
      </c>
      <c r="JM719">
        <v>187367.1</v>
      </c>
      <c r="JN719">
        <v>187367</v>
      </c>
      <c r="JO719">
        <v>1.01562</v>
      </c>
      <c r="JP719">
        <v>2.3877</v>
      </c>
      <c r="JQ719">
        <v>1.4978</v>
      </c>
      <c r="JR719">
        <v>2.32666</v>
      </c>
      <c r="JS719">
        <v>1.54419</v>
      </c>
      <c r="JT719">
        <v>2.35474</v>
      </c>
      <c r="JU719">
        <v>35.9645</v>
      </c>
      <c r="JV719">
        <v>24.1313</v>
      </c>
      <c r="JW719">
        <v>18</v>
      </c>
      <c r="JX719">
        <v>547.022</v>
      </c>
      <c r="JY719">
        <v>422.304</v>
      </c>
      <c r="JZ719">
        <v>27.8365</v>
      </c>
      <c r="KA719">
        <v>27.6182</v>
      </c>
      <c r="KB719">
        <v>29.9998</v>
      </c>
      <c r="KC719">
        <v>27.5148</v>
      </c>
      <c r="KD719">
        <v>27.5403</v>
      </c>
      <c r="KE719">
        <v>20.3765</v>
      </c>
      <c r="KF719">
        <v>32.3724</v>
      </c>
      <c r="KG719">
        <v>61.3685</v>
      </c>
      <c r="KH719">
        <v>27.8585</v>
      </c>
      <c r="KI719">
        <v>453.892</v>
      </c>
      <c r="KJ719">
        <v>20.9616</v>
      </c>
      <c r="KK719">
        <v>93.3887</v>
      </c>
      <c r="KL719">
        <v>98.8531</v>
      </c>
    </row>
    <row r="720" spans="1:298">
      <c r="A720">
        <v>704</v>
      </c>
      <c r="B720">
        <v>1758491738</v>
      </c>
      <c r="C720">
        <v>22409.9000000954</v>
      </c>
      <c r="D720" t="s">
        <v>1858</v>
      </c>
      <c r="E720" t="s">
        <v>1859</v>
      </c>
      <c r="F720">
        <v>5</v>
      </c>
      <c r="G720" t="s">
        <v>436</v>
      </c>
      <c r="H720" t="s">
        <v>1805</v>
      </c>
      <c r="I720" t="s">
        <v>438</v>
      </c>
      <c r="J720">
        <v>1758491729.84615</v>
      </c>
      <c r="K720">
        <f>(L720)/1000</f>
        <v>0</v>
      </c>
      <c r="L720">
        <f>IF(DQ720, AO720, AI720)</f>
        <v>0</v>
      </c>
      <c r="M720">
        <f>IF(DQ720, AJ720, AH720)</f>
        <v>0</v>
      </c>
      <c r="N720">
        <f>DS720 - IF(AV720&gt;1, M720*DM720*100.0/(AX720), 0)</f>
        <v>0</v>
      </c>
      <c r="O720">
        <f>((U720-K720/2)*N720-M720)/(U720+K720/2)</f>
        <v>0</v>
      </c>
      <c r="P720">
        <f>O720*(DZ720+EA720)/1000.0</f>
        <v>0</v>
      </c>
      <c r="Q720">
        <f>(DS720 - IF(AV720&gt;1, M720*DM720*100.0/(AX720), 0))*(DZ720+EA720)/1000.0</f>
        <v>0</v>
      </c>
      <c r="R720">
        <f>2.0/((1/T720-1/S720)+SIGN(T720)*SQRT((1/T720-1/S720)*(1/T720-1/S720) + 4*DN720/((DN720+1)*(DN720+1))*(2*1/T720*1/S720-1/S720*1/S720)))</f>
        <v>0</v>
      </c>
      <c r="S720">
        <f>IF(LEFT(DO720,1)&lt;&gt;"0",IF(LEFT(DO720,1)="1",3.0,DP720),$D$5+$E$5*(EG720*DZ720/($K$5*1000))+$F$5*(EG720*DZ720/($K$5*1000))*MAX(MIN(DM720,$J$5),$I$5)*MAX(MIN(DM720,$J$5),$I$5)+$G$5*MAX(MIN(DM720,$J$5),$I$5)*(EG720*DZ720/($K$5*1000))+$H$5*(EG720*DZ720/($K$5*1000))*(EG720*DZ720/($K$5*1000)))</f>
        <v>0</v>
      </c>
      <c r="T720">
        <f>K720*(1000-(1000*0.61365*exp(17.502*X720/(240.97+X720))/(DZ720+EA720)+DU720)/2)/(1000*0.61365*exp(17.502*X720/(240.97+X720))/(DZ720+EA720)-DU720)</f>
        <v>0</v>
      </c>
      <c r="U720">
        <f>1/((DN720+1)/(R720/1.6)+1/(S720/1.37)) + DN720/((DN720+1)/(R720/1.6) + DN720/(S720/1.37))</f>
        <v>0</v>
      </c>
      <c r="V720">
        <f>(DI720*DL720)</f>
        <v>0</v>
      </c>
      <c r="W720">
        <f>(EB720+(V720+2*0.95*5.67E-8*(((EB720+$B$7)+273)^4-(EB720+273)^4)-44100*K720)/(1.84*29.3*S720+8*0.95*5.67E-8*(EB720+273)^3))</f>
        <v>0</v>
      </c>
      <c r="X720">
        <f>($C$7*EC720+$D$7*ED720+$E$7*W720)</f>
        <v>0</v>
      </c>
      <c r="Y720">
        <f>0.61365*exp(17.502*X720/(240.97+X720))</f>
        <v>0</v>
      </c>
      <c r="Z720">
        <f>(AA720/AB720*100)</f>
        <v>0</v>
      </c>
      <c r="AA720">
        <f>DU720*(DZ720+EA720)/1000</f>
        <v>0</v>
      </c>
      <c r="AB720">
        <f>0.61365*exp(17.502*EB720/(240.97+EB720))</f>
        <v>0</v>
      </c>
      <c r="AC720">
        <f>(Y720-DU720*(DZ720+EA720)/1000)</f>
        <v>0</v>
      </c>
      <c r="AD720">
        <f>(-K720*44100)</f>
        <v>0</v>
      </c>
      <c r="AE720">
        <f>2*29.3*S720*0.92*(EB720-X720)</f>
        <v>0</v>
      </c>
      <c r="AF720">
        <f>2*0.95*5.67E-8*(((EB720+$B$7)+273)^4-(X720+273)^4)</f>
        <v>0</v>
      </c>
      <c r="AG720">
        <f>V720+AF720+AD720+AE720</f>
        <v>0</v>
      </c>
      <c r="AH720">
        <f>DY720*AV720*(DT720-DS720*(1000-AV720*DV720)/(1000-AV720*DU720))/(100*DM720)</f>
        <v>0</v>
      </c>
      <c r="AI720">
        <f>1000*DY720*AV720*(DU720-DV720)/(100*DM720*(1000-AV720*DU720))</f>
        <v>0</v>
      </c>
      <c r="AJ720">
        <f>(AK720 - AL720 - DZ720*1E3/(8.314*(EB720+273.15)) * AN720/DY720 * AM720) * DY720/(100*DM720) * (1000 - DV720)/1000</f>
        <v>0</v>
      </c>
      <c r="AK720">
        <v>448.697808425974</v>
      </c>
      <c r="AL720">
        <v>424.885533333333</v>
      </c>
      <c r="AM720">
        <v>1.89421428571426</v>
      </c>
      <c r="AN720">
        <v>63.94</v>
      </c>
      <c r="AO720">
        <f>(AQ720 - AP720 + DZ720*1E3/(8.314*(EB720+273.15)) * AS720/DY720 * AR720) * DY720/(100*DM720) * 1000/(1000 - AQ720)</f>
        <v>0</v>
      </c>
      <c r="AP720">
        <v>20.8711835887832</v>
      </c>
      <c r="AQ720">
        <v>24.2479573426574</v>
      </c>
      <c r="AR720">
        <v>0.000212538416867534</v>
      </c>
      <c r="AS720">
        <v>94.9993966536346</v>
      </c>
      <c r="AT720">
        <v>0</v>
      </c>
      <c r="AU720">
        <v>0</v>
      </c>
      <c r="AV720">
        <f>IF(AT720*$H$13&gt;=AX720,1.0,(AX720/(AX720-AT720*$H$13)))</f>
        <v>0</v>
      </c>
      <c r="AW720">
        <f>(AV720-1)*100</f>
        <v>0</v>
      </c>
      <c r="AX720">
        <f>MAX(0,($B$13+$C$13*EG720)/(1+$D$13*EG720)*DZ720/(EB720+273)*$E$13)</f>
        <v>0</v>
      </c>
      <c r="AY720" t="s">
        <v>439</v>
      </c>
      <c r="AZ720" t="s">
        <v>439</v>
      </c>
      <c r="BA720">
        <v>0</v>
      </c>
      <c r="BB720">
        <v>0</v>
      </c>
      <c r="BC720">
        <f>1-BA720/BB720</f>
        <v>0</v>
      </c>
      <c r="BD720">
        <v>0</v>
      </c>
      <c r="BE720" t="s">
        <v>439</v>
      </c>
      <c r="BF720" t="s">
        <v>439</v>
      </c>
      <c r="BG720">
        <v>0</v>
      </c>
      <c r="BH720">
        <v>0</v>
      </c>
      <c r="BI720">
        <f>1-BG720/BH720</f>
        <v>0</v>
      </c>
      <c r="BJ720">
        <v>0.5</v>
      </c>
      <c r="BK720">
        <f>DJ720</f>
        <v>0</v>
      </c>
      <c r="BL720">
        <f>M720</f>
        <v>0</v>
      </c>
      <c r="BM720">
        <f>BI720*BJ720*BK720</f>
        <v>0</v>
      </c>
      <c r="BN720">
        <f>(BL720-BD720)/BK720</f>
        <v>0</v>
      </c>
      <c r="BO720">
        <f>(BB720-BH720)/BH720</f>
        <v>0</v>
      </c>
      <c r="BP720">
        <f>BA720/(BC720+BA720/BH720)</f>
        <v>0</v>
      </c>
      <c r="BQ720" t="s">
        <v>439</v>
      </c>
      <c r="BR720">
        <v>0</v>
      </c>
      <c r="BS720">
        <f>IF(BR720&lt;&gt;0, BR720, BP720)</f>
        <v>0</v>
      </c>
      <c r="BT720">
        <f>1-BS720/BH720</f>
        <v>0</v>
      </c>
      <c r="BU720">
        <f>(BH720-BG720)/(BH720-BS720)</f>
        <v>0</v>
      </c>
      <c r="BV720">
        <f>(BB720-BH720)/(BB720-BS720)</f>
        <v>0</v>
      </c>
      <c r="BW720">
        <f>(BH720-BG720)/(BH720-BA720)</f>
        <v>0</v>
      </c>
      <c r="BX720">
        <f>(BB720-BH720)/(BB720-BA720)</f>
        <v>0</v>
      </c>
      <c r="BY720">
        <f>(BU720*BS720/BG720)</f>
        <v>0</v>
      </c>
      <c r="BZ720">
        <f>(1-BY720)</f>
        <v>0</v>
      </c>
      <c r="DI720">
        <f>$B$11*EH720+$C$11*EI720+$F$11*ET720*(1-EW720)</f>
        <v>0</v>
      </c>
      <c r="DJ720">
        <f>DI720*DK720</f>
        <v>0</v>
      </c>
      <c r="DK720">
        <f>($B$11*$D$9+$C$11*$D$9+$F$11*((FG720+EY720)/MAX(FG720+EY720+FH720, 0.1)*$I$9+FH720/MAX(FG720+EY720+FH720, 0.1)*$J$9))/($B$11+$C$11+$F$11)</f>
        <v>0</v>
      </c>
      <c r="DL720">
        <f>($B$11*$K$9+$C$11*$K$9+$F$11*((FG720+EY720)/MAX(FG720+EY720+FH720, 0.1)*$P$9+FH720/MAX(FG720+EY720+FH720, 0.1)*$Q$9))/($B$11+$C$11+$F$11)</f>
        <v>0</v>
      </c>
      <c r="DM720">
        <v>3.7</v>
      </c>
      <c r="DN720">
        <v>0.5</v>
      </c>
      <c r="DO720" t="s">
        <v>440</v>
      </c>
      <c r="DP720">
        <v>2</v>
      </c>
      <c r="DQ720" t="b">
        <v>1</v>
      </c>
      <c r="DR720">
        <v>1758491729.84615</v>
      </c>
      <c r="DS720">
        <v>406.640538461538</v>
      </c>
      <c r="DT720">
        <v>429.188692307692</v>
      </c>
      <c r="DU720">
        <v>24.2365076923077</v>
      </c>
      <c r="DV720">
        <v>20.8618230769231</v>
      </c>
      <c r="DW720">
        <v>400.983384615385</v>
      </c>
      <c r="DX720">
        <v>23.8903076923077</v>
      </c>
      <c r="DY720">
        <v>499.993461538462</v>
      </c>
      <c r="DZ720">
        <v>89.8263384615385</v>
      </c>
      <c r="EA720">
        <v>0.0343744769230769</v>
      </c>
      <c r="EB720">
        <v>30.4870923076923</v>
      </c>
      <c r="EC720">
        <v>30.0099692307692</v>
      </c>
      <c r="ED720">
        <v>999.9</v>
      </c>
      <c r="EE720">
        <v>0</v>
      </c>
      <c r="EF720">
        <v>0</v>
      </c>
      <c r="EG720">
        <v>9990.43230769231</v>
      </c>
      <c r="EH720">
        <v>0</v>
      </c>
      <c r="EI720">
        <v>11.7998384615385</v>
      </c>
      <c r="EJ720">
        <v>-22.5481846153846</v>
      </c>
      <c r="EK720">
        <v>416.740692307692</v>
      </c>
      <c r="EL720">
        <v>438.333461538462</v>
      </c>
      <c r="EM720">
        <v>3.37470692307692</v>
      </c>
      <c r="EN720">
        <v>429.188692307692</v>
      </c>
      <c r="EO720">
        <v>20.8618230769231</v>
      </c>
      <c r="EP720">
        <v>2.17707615384615</v>
      </c>
      <c r="EQ720">
        <v>1.87394</v>
      </c>
      <c r="ER720">
        <v>18.7946384615385</v>
      </c>
      <c r="ES720">
        <v>16.4175923076923</v>
      </c>
      <c r="ET720">
        <v>1999.94846153846</v>
      </c>
      <c r="EU720">
        <v>0.979993461538462</v>
      </c>
      <c r="EV720">
        <v>0.0200064769230769</v>
      </c>
      <c r="EW720">
        <v>0</v>
      </c>
      <c r="EX720">
        <v>521.050846153846</v>
      </c>
      <c r="EY720">
        <v>5.00016</v>
      </c>
      <c r="EZ720">
        <v>11007.1923076923</v>
      </c>
      <c r="FA720">
        <v>18233.6923076923</v>
      </c>
      <c r="FB720">
        <v>48.75</v>
      </c>
      <c r="FC720">
        <v>49.0333846153846</v>
      </c>
      <c r="FD720">
        <v>49.1345384615385</v>
      </c>
      <c r="FE720">
        <v>48.687</v>
      </c>
      <c r="FF720">
        <v>50.5862307692308</v>
      </c>
      <c r="FG720">
        <v>1955.03846153846</v>
      </c>
      <c r="FH720">
        <v>39.91</v>
      </c>
      <c r="FI720">
        <v>0</v>
      </c>
      <c r="FJ720">
        <v>1758491739.8</v>
      </c>
      <c r="FK720">
        <v>0</v>
      </c>
      <c r="FL720">
        <v>521.001192307692</v>
      </c>
      <c r="FM720">
        <v>-3.01097435012777</v>
      </c>
      <c r="FN720">
        <v>-61.2102564672381</v>
      </c>
      <c r="FO720">
        <v>11006.6230769231</v>
      </c>
      <c r="FP720">
        <v>15</v>
      </c>
      <c r="FQ720">
        <v>0</v>
      </c>
      <c r="FR720" t="s">
        <v>441</v>
      </c>
      <c r="FS720">
        <v>1747249705.1</v>
      </c>
      <c r="FT720">
        <v>1747249711.1</v>
      </c>
      <c r="FU720">
        <v>0</v>
      </c>
      <c r="FV720">
        <v>0.871</v>
      </c>
      <c r="FW720">
        <v>0.066</v>
      </c>
      <c r="FX720">
        <v>5.486</v>
      </c>
      <c r="FY720">
        <v>0.145</v>
      </c>
      <c r="FZ720">
        <v>420</v>
      </c>
      <c r="GA720">
        <v>16</v>
      </c>
      <c r="GB720">
        <v>0.27</v>
      </c>
      <c r="GC720">
        <v>0.16</v>
      </c>
      <c r="GD720">
        <v>-20.6600666666667</v>
      </c>
      <c r="GE720">
        <v>-51.7935428571428</v>
      </c>
      <c r="GF720">
        <v>5.7374795343412</v>
      </c>
      <c r="GG720">
        <v>0</v>
      </c>
      <c r="GH720">
        <v>521.145</v>
      </c>
      <c r="GI720">
        <v>-2.31223834580149</v>
      </c>
      <c r="GJ720">
        <v>0.290540773690157</v>
      </c>
      <c r="GK720">
        <v>-1</v>
      </c>
      <c r="GL720">
        <v>3.38045380952381</v>
      </c>
      <c r="GM720">
        <v>-0.110177922077922</v>
      </c>
      <c r="GN720">
        <v>0.0139918532337964</v>
      </c>
      <c r="GO720">
        <v>0</v>
      </c>
      <c r="GP720">
        <v>0</v>
      </c>
      <c r="GQ720">
        <v>2</v>
      </c>
      <c r="GR720" t="s">
        <v>467</v>
      </c>
      <c r="GS720">
        <v>3.12545</v>
      </c>
      <c r="GT720">
        <v>2.65989</v>
      </c>
      <c r="GU720">
        <v>0.0879432</v>
      </c>
      <c r="GV720">
        <v>0.0940799</v>
      </c>
      <c r="GW720">
        <v>0.101845</v>
      </c>
      <c r="GX720">
        <v>0.0920599</v>
      </c>
      <c r="GY720">
        <v>23574.4</v>
      </c>
      <c r="GZ720">
        <v>22132.8</v>
      </c>
      <c r="HA720">
        <v>23112.7</v>
      </c>
      <c r="HB720">
        <v>23786.4</v>
      </c>
      <c r="HC720">
        <v>35375.6</v>
      </c>
      <c r="HD720">
        <v>35746.8</v>
      </c>
      <c r="HE720">
        <v>41667.2</v>
      </c>
      <c r="HF720">
        <v>42415.5</v>
      </c>
      <c r="HG720">
        <v>1.9113</v>
      </c>
      <c r="HH720">
        <v>1.80477</v>
      </c>
      <c r="HI720">
        <v>0.131257</v>
      </c>
      <c r="HJ720">
        <v>0</v>
      </c>
      <c r="HK720">
        <v>27.8695</v>
      </c>
      <c r="HL720">
        <v>999.9</v>
      </c>
      <c r="HM720">
        <v>52.961</v>
      </c>
      <c r="HN720">
        <v>30.504</v>
      </c>
      <c r="HO720">
        <v>25.8561</v>
      </c>
      <c r="HP720">
        <v>53.6516</v>
      </c>
      <c r="HQ720">
        <v>42.5962</v>
      </c>
      <c r="HR720">
        <v>1</v>
      </c>
      <c r="HS720">
        <v>0.00426829</v>
      </c>
      <c r="HT720">
        <v>-0.317511</v>
      </c>
      <c r="HU720">
        <v>20.2175</v>
      </c>
      <c r="HV720">
        <v>5.23182</v>
      </c>
      <c r="HW720">
        <v>11.992</v>
      </c>
      <c r="HX720">
        <v>4.9557</v>
      </c>
      <c r="HY720">
        <v>3.30387</v>
      </c>
      <c r="HZ720">
        <v>999.9</v>
      </c>
      <c r="IA720">
        <v>9999</v>
      </c>
      <c r="IB720">
        <v>9999</v>
      </c>
      <c r="IC720">
        <v>9999</v>
      </c>
      <c r="ID720">
        <v>1.86853</v>
      </c>
      <c r="IE720">
        <v>1.8642</v>
      </c>
      <c r="IF720">
        <v>1.8718</v>
      </c>
      <c r="IG720">
        <v>1.86274</v>
      </c>
      <c r="IH720">
        <v>1.86218</v>
      </c>
      <c r="II720">
        <v>1.86859</v>
      </c>
      <c r="IJ720">
        <v>1.85869</v>
      </c>
      <c r="IK720">
        <v>1.86508</v>
      </c>
      <c r="IL720">
        <v>5</v>
      </c>
      <c r="IM720">
        <v>0</v>
      </c>
      <c r="IN720">
        <v>0</v>
      </c>
      <c r="IO720">
        <v>0</v>
      </c>
      <c r="IP720" t="s">
        <v>443</v>
      </c>
      <c r="IQ720" t="s">
        <v>444</v>
      </c>
      <c r="IR720" t="s">
        <v>445</v>
      </c>
      <c r="IS720" t="s">
        <v>445</v>
      </c>
      <c r="IT720" t="s">
        <v>445</v>
      </c>
      <c r="IU720" t="s">
        <v>445</v>
      </c>
      <c r="IV720">
        <v>0</v>
      </c>
      <c r="IW720">
        <v>100</v>
      </c>
      <c r="IX720">
        <v>100</v>
      </c>
      <c r="IY720">
        <v>5.688</v>
      </c>
      <c r="IZ720">
        <v>0.3466</v>
      </c>
      <c r="JA720">
        <v>4.24591870636989</v>
      </c>
      <c r="JB720">
        <v>0.00406324532283829</v>
      </c>
      <c r="JC720">
        <v>-1.45373754250553e-06</v>
      </c>
      <c r="JD720">
        <v>2.45784242640463e-10</v>
      </c>
      <c r="JE720">
        <v>0.0444475935836347</v>
      </c>
      <c r="JF720">
        <v>0.00491888386651684</v>
      </c>
      <c r="JG720">
        <v>0.000226889049496401</v>
      </c>
      <c r="JH720">
        <v>4.01595507822366e-06</v>
      </c>
      <c r="JI720">
        <v>-0</v>
      </c>
      <c r="JJ720">
        <v>2035</v>
      </c>
      <c r="JK720">
        <v>2</v>
      </c>
      <c r="JL720">
        <v>30</v>
      </c>
      <c r="JM720">
        <v>187367.2</v>
      </c>
      <c r="JN720">
        <v>187367.1</v>
      </c>
      <c r="JO720">
        <v>1.04736</v>
      </c>
      <c r="JP720">
        <v>2.40356</v>
      </c>
      <c r="JQ720">
        <v>1.4978</v>
      </c>
      <c r="JR720">
        <v>2.32666</v>
      </c>
      <c r="JS720">
        <v>1.54419</v>
      </c>
      <c r="JT720">
        <v>2.26074</v>
      </c>
      <c r="JU720">
        <v>35.9412</v>
      </c>
      <c r="JV720">
        <v>24.1138</v>
      </c>
      <c r="JW720">
        <v>18</v>
      </c>
      <c r="JX720">
        <v>546.571</v>
      </c>
      <c r="JY720">
        <v>422.345</v>
      </c>
      <c r="JZ720">
        <v>27.8436</v>
      </c>
      <c r="KA720">
        <v>27.6177</v>
      </c>
      <c r="KB720">
        <v>29.9999</v>
      </c>
      <c r="KC720">
        <v>27.5132</v>
      </c>
      <c r="KD720">
        <v>27.5379</v>
      </c>
      <c r="KE720">
        <v>21.0117</v>
      </c>
      <c r="KF720">
        <v>32.3724</v>
      </c>
      <c r="KG720">
        <v>61.3685</v>
      </c>
      <c r="KH720">
        <v>27.852</v>
      </c>
      <c r="KI720">
        <v>474.222</v>
      </c>
      <c r="KJ720">
        <v>20.9629</v>
      </c>
      <c r="KK720">
        <v>93.388</v>
      </c>
      <c r="KL720">
        <v>98.8542</v>
      </c>
    </row>
    <row r="721" spans="1:298">
      <c r="A721">
        <v>705</v>
      </c>
      <c r="B721">
        <v>1758491743</v>
      </c>
      <c r="C721">
        <v>22414.9000000954</v>
      </c>
      <c r="D721" t="s">
        <v>1860</v>
      </c>
      <c r="E721" t="s">
        <v>1861</v>
      </c>
      <c r="F721">
        <v>5</v>
      </c>
      <c r="G721" t="s">
        <v>436</v>
      </c>
      <c r="H721" t="s">
        <v>1805</v>
      </c>
      <c r="I721" t="s">
        <v>438</v>
      </c>
      <c r="J721">
        <v>1758491734.84615</v>
      </c>
      <c r="K721">
        <f>(L721)/1000</f>
        <v>0</v>
      </c>
      <c r="L721">
        <f>IF(DQ721, AO721, AI721)</f>
        <v>0</v>
      </c>
      <c r="M721">
        <f>IF(DQ721, AJ721, AH721)</f>
        <v>0</v>
      </c>
      <c r="N721">
        <f>DS721 - IF(AV721&gt;1, M721*DM721*100.0/(AX721), 0)</f>
        <v>0</v>
      </c>
      <c r="O721">
        <f>((U721-K721/2)*N721-M721)/(U721+K721/2)</f>
        <v>0</v>
      </c>
      <c r="P721">
        <f>O721*(DZ721+EA721)/1000.0</f>
        <v>0</v>
      </c>
      <c r="Q721">
        <f>(DS721 - IF(AV721&gt;1, M721*DM721*100.0/(AX721), 0))*(DZ721+EA721)/1000.0</f>
        <v>0</v>
      </c>
      <c r="R721">
        <f>2.0/((1/T721-1/S721)+SIGN(T721)*SQRT((1/T721-1/S721)*(1/T721-1/S721) + 4*DN721/((DN721+1)*(DN721+1))*(2*1/T721*1/S721-1/S721*1/S721)))</f>
        <v>0</v>
      </c>
      <c r="S721">
        <f>IF(LEFT(DO721,1)&lt;&gt;"0",IF(LEFT(DO721,1)="1",3.0,DP721),$D$5+$E$5*(EG721*DZ721/($K$5*1000))+$F$5*(EG721*DZ721/($K$5*1000))*MAX(MIN(DM721,$J$5),$I$5)*MAX(MIN(DM721,$J$5),$I$5)+$G$5*MAX(MIN(DM721,$J$5),$I$5)*(EG721*DZ721/($K$5*1000))+$H$5*(EG721*DZ721/($K$5*1000))*(EG721*DZ721/($K$5*1000)))</f>
        <v>0</v>
      </c>
      <c r="T721">
        <f>K721*(1000-(1000*0.61365*exp(17.502*X721/(240.97+X721))/(DZ721+EA721)+DU721)/2)/(1000*0.61365*exp(17.502*X721/(240.97+X721))/(DZ721+EA721)-DU721)</f>
        <v>0</v>
      </c>
      <c r="U721">
        <f>1/((DN721+1)/(R721/1.6)+1/(S721/1.37)) + DN721/((DN721+1)/(R721/1.6) + DN721/(S721/1.37))</f>
        <v>0</v>
      </c>
      <c r="V721">
        <f>(DI721*DL721)</f>
        <v>0</v>
      </c>
      <c r="W721">
        <f>(EB721+(V721+2*0.95*5.67E-8*(((EB721+$B$7)+273)^4-(EB721+273)^4)-44100*K721)/(1.84*29.3*S721+8*0.95*5.67E-8*(EB721+273)^3))</f>
        <v>0</v>
      </c>
      <c r="X721">
        <f>($C$7*EC721+$D$7*ED721+$E$7*W721)</f>
        <v>0</v>
      </c>
      <c r="Y721">
        <f>0.61365*exp(17.502*X721/(240.97+X721))</f>
        <v>0</v>
      </c>
      <c r="Z721">
        <f>(AA721/AB721*100)</f>
        <v>0</v>
      </c>
      <c r="AA721">
        <f>DU721*(DZ721+EA721)/1000</f>
        <v>0</v>
      </c>
      <c r="AB721">
        <f>0.61365*exp(17.502*EB721/(240.97+EB721))</f>
        <v>0</v>
      </c>
      <c r="AC721">
        <f>(Y721-DU721*(DZ721+EA721)/1000)</f>
        <v>0</v>
      </c>
      <c r="AD721">
        <f>(-K721*44100)</f>
        <v>0</v>
      </c>
      <c r="AE721">
        <f>2*29.3*S721*0.92*(EB721-X721)</f>
        <v>0</v>
      </c>
      <c r="AF721">
        <f>2*0.95*5.67E-8*(((EB721+$B$7)+273)^4-(X721+273)^4)</f>
        <v>0</v>
      </c>
      <c r="AG721">
        <f>V721+AF721+AD721+AE721</f>
        <v>0</v>
      </c>
      <c r="AH721">
        <f>DY721*AV721*(DT721-DS721*(1000-AV721*DV721)/(1000-AV721*DU721))/(100*DM721)</f>
        <v>0</v>
      </c>
      <c r="AI721">
        <f>1000*DY721*AV721*(DU721-DV721)/(100*DM721*(1000-AV721*DU721))</f>
        <v>0</v>
      </c>
      <c r="AJ721">
        <f>(AK721 - AL721 - DZ721*1E3/(8.314*(EB721+273.15)) * AN721/DY721 * AM721) * DY721/(100*DM721) * (1000 - DV721)/1000</f>
        <v>0</v>
      </c>
      <c r="AK721">
        <v>464.754131310823</v>
      </c>
      <c r="AL721">
        <v>437.696896969697</v>
      </c>
      <c r="AM721">
        <v>2.66153160173159</v>
      </c>
      <c r="AN721">
        <v>63.94</v>
      </c>
      <c r="AO721">
        <f>(AQ721 - AP721 + DZ721*1E3/(8.314*(EB721+273.15)) * AS721/DY721 * AR721) * DY721/(100*DM721) * 1000/(1000 - AQ721)</f>
        <v>0</v>
      </c>
      <c r="AP721">
        <v>20.9221965002981</v>
      </c>
      <c r="AQ721">
        <v>24.2664797202797</v>
      </c>
      <c r="AR721">
        <v>0.000416180068008717</v>
      </c>
      <c r="AS721">
        <v>94.9993966536346</v>
      </c>
      <c r="AT721">
        <v>0</v>
      </c>
      <c r="AU721">
        <v>0</v>
      </c>
      <c r="AV721">
        <f>IF(AT721*$H$13&gt;=AX721,1.0,(AX721/(AX721-AT721*$H$13)))</f>
        <v>0</v>
      </c>
      <c r="AW721">
        <f>(AV721-1)*100</f>
        <v>0</v>
      </c>
      <c r="AX721">
        <f>MAX(0,($B$13+$C$13*EG721)/(1+$D$13*EG721)*DZ721/(EB721+273)*$E$13)</f>
        <v>0</v>
      </c>
      <c r="AY721" t="s">
        <v>439</v>
      </c>
      <c r="AZ721" t="s">
        <v>439</v>
      </c>
      <c r="BA721">
        <v>0</v>
      </c>
      <c r="BB721">
        <v>0</v>
      </c>
      <c r="BC721">
        <f>1-BA721/BB721</f>
        <v>0</v>
      </c>
      <c r="BD721">
        <v>0</v>
      </c>
      <c r="BE721" t="s">
        <v>439</v>
      </c>
      <c r="BF721" t="s">
        <v>439</v>
      </c>
      <c r="BG721">
        <v>0</v>
      </c>
      <c r="BH721">
        <v>0</v>
      </c>
      <c r="BI721">
        <f>1-BG721/BH721</f>
        <v>0</v>
      </c>
      <c r="BJ721">
        <v>0.5</v>
      </c>
      <c r="BK721">
        <f>DJ721</f>
        <v>0</v>
      </c>
      <c r="BL721">
        <f>M721</f>
        <v>0</v>
      </c>
      <c r="BM721">
        <f>BI721*BJ721*BK721</f>
        <v>0</v>
      </c>
      <c r="BN721">
        <f>(BL721-BD721)/BK721</f>
        <v>0</v>
      </c>
      <c r="BO721">
        <f>(BB721-BH721)/BH721</f>
        <v>0</v>
      </c>
      <c r="BP721">
        <f>BA721/(BC721+BA721/BH721)</f>
        <v>0</v>
      </c>
      <c r="BQ721" t="s">
        <v>439</v>
      </c>
      <c r="BR721">
        <v>0</v>
      </c>
      <c r="BS721">
        <f>IF(BR721&lt;&gt;0, BR721, BP721)</f>
        <v>0</v>
      </c>
      <c r="BT721">
        <f>1-BS721/BH721</f>
        <v>0</v>
      </c>
      <c r="BU721">
        <f>(BH721-BG721)/(BH721-BS721)</f>
        <v>0</v>
      </c>
      <c r="BV721">
        <f>(BB721-BH721)/(BB721-BS721)</f>
        <v>0</v>
      </c>
      <c r="BW721">
        <f>(BH721-BG721)/(BH721-BA721)</f>
        <v>0</v>
      </c>
      <c r="BX721">
        <f>(BB721-BH721)/(BB721-BA721)</f>
        <v>0</v>
      </c>
      <c r="BY721">
        <f>(BU721*BS721/BG721)</f>
        <v>0</v>
      </c>
      <c r="BZ721">
        <f>(1-BY721)</f>
        <v>0</v>
      </c>
      <c r="DI721">
        <f>$B$11*EH721+$C$11*EI721+$F$11*ET721*(1-EW721)</f>
        <v>0</v>
      </c>
      <c r="DJ721">
        <f>DI721*DK721</f>
        <v>0</v>
      </c>
      <c r="DK721">
        <f>($B$11*$D$9+$C$11*$D$9+$F$11*((FG721+EY721)/MAX(FG721+EY721+FH721, 0.1)*$I$9+FH721/MAX(FG721+EY721+FH721, 0.1)*$J$9))/($B$11+$C$11+$F$11)</f>
        <v>0</v>
      </c>
      <c r="DL721">
        <f>($B$11*$K$9+$C$11*$K$9+$F$11*((FG721+EY721)/MAX(FG721+EY721+FH721, 0.1)*$P$9+FH721/MAX(FG721+EY721+FH721, 0.1)*$Q$9))/($B$11+$C$11+$F$11)</f>
        <v>0</v>
      </c>
      <c r="DM721">
        <v>3.7</v>
      </c>
      <c r="DN721">
        <v>0.5</v>
      </c>
      <c r="DO721" t="s">
        <v>440</v>
      </c>
      <c r="DP721">
        <v>2</v>
      </c>
      <c r="DQ721" t="b">
        <v>1</v>
      </c>
      <c r="DR721">
        <v>1758491734.84615</v>
      </c>
      <c r="DS721">
        <v>412.544230769231</v>
      </c>
      <c r="DT721">
        <v>440.713076923077</v>
      </c>
      <c r="DU721">
        <v>24.2485461538462</v>
      </c>
      <c r="DV721">
        <v>20.8878384615385</v>
      </c>
      <c r="DW721">
        <v>406.869384615385</v>
      </c>
      <c r="DX721">
        <v>23.9020692307692</v>
      </c>
      <c r="DY721">
        <v>500</v>
      </c>
      <c r="DZ721">
        <v>89.8259692307692</v>
      </c>
      <c r="EA721">
        <v>0.0345420230769231</v>
      </c>
      <c r="EB721">
        <v>30.4855923076923</v>
      </c>
      <c r="EC721">
        <v>30.0106615384615</v>
      </c>
      <c r="ED721">
        <v>999.9</v>
      </c>
      <c r="EE721">
        <v>0</v>
      </c>
      <c r="EF721">
        <v>0</v>
      </c>
      <c r="EG721">
        <v>9972.78846153846</v>
      </c>
      <c r="EH721">
        <v>0</v>
      </c>
      <c r="EI721">
        <v>11.7966307692308</v>
      </c>
      <c r="EJ721">
        <v>-28.1688384615385</v>
      </c>
      <c r="EK721">
        <v>422.796384615385</v>
      </c>
      <c r="EL721">
        <v>450.115461538462</v>
      </c>
      <c r="EM721">
        <v>3.36070692307692</v>
      </c>
      <c r="EN721">
        <v>440.713076923077</v>
      </c>
      <c r="EO721">
        <v>20.8878384615385</v>
      </c>
      <c r="EP721">
        <v>2.17814769230769</v>
      </c>
      <c r="EQ721">
        <v>1.87627</v>
      </c>
      <c r="ER721">
        <v>18.8025153846154</v>
      </c>
      <c r="ES721">
        <v>16.4371</v>
      </c>
      <c r="ET721">
        <v>1999.97461538462</v>
      </c>
      <c r="EU721">
        <v>0.979993692307692</v>
      </c>
      <c r="EV721">
        <v>0.0200062615384615</v>
      </c>
      <c r="EW721">
        <v>0</v>
      </c>
      <c r="EX721">
        <v>520.804076923077</v>
      </c>
      <c r="EY721">
        <v>5.00016</v>
      </c>
      <c r="EZ721">
        <v>11002.4538461538</v>
      </c>
      <c r="FA721">
        <v>18233.9307692308</v>
      </c>
      <c r="FB721">
        <v>48.75</v>
      </c>
      <c r="FC721">
        <v>49.0429230769231</v>
      </c>
      <c r="FD721">
        <v>49.1345384615385</v>
      </c>
      <c r="FE721">
        <v>48.6774615384615</v>
      </c>
      <c r="FF721">
        <v>50.5716923076923</v>
      </c>
      <c r="FG721">
        <v>1955.06461538462</v>
      </c>
      <c r="FH721">
        <v>39.91</v>
      </c>
      <c r="FI721">
        <v>0</v>
      </c>
      <c r="FJ721">
        <v>1758491744.6</v>
      </c>
      <c r="FK721">
        <v>0</v>
      </c>
      <c r="FL721">
        <v>520.739538461538</v>
      </c>
      <c r="FM721">
        <v>-3.45182906347528</v>
      </c>
      <c r="FN721">
        <v>-59.0222222388652</v>
      </c>
      <c r="FO721">
        <v>11001.9692307692</v>
      </c>
      <c r="FP721">
        <v>15</v>
      </c>
      <c r="FQ721">
        <v>0</v>
      </c>
      <c r="FR721" t="s">
        <v>441</v>
      </c>
      <c r="FS721">
        <v>1747249705.1</v>
      </c>
      <c r="FT721">
        <v>1747249711.1</v>
      </c>
      <c r="FU721">
        <v>0</v>
      </c>
      <c r="FV721">
        <v>0.871</v>
      </c>
      <c r="FW721">
        <v>0.066</v>
      </c>
      <c r="FX721">
        <v>5.486</v>
      </c>
      <c r="FY721">
        <v>0.145</v>
      </c>
      <c r="FZ721">
        <v>420</v>
      </c>
      <c r="GA721">
        <v>16</v>
      </c>
      <c r="GB721">
        <v>0.27</v>
      </c>
      <c r="GC721">
        <v>0.16</v>
      </c>
      <c r="GD721">
        <v>-25.43432</v>
      </c>
      <c r="GE721">
        <v>-73.1136360902256</v>
      </c>
      <c r="GF721">
        <v>7.1228835159365</v>
      </c>
      <c r="GG721">
        <v>0</v>
      </c>
      <c r="GH721">
        <v>520.9285</v>
      </c>
      <c r="GI721">
        <v>-3.04383498359789</v>
      </c>
      <c r="GJ721">
        <v>0.360269690648545</v>
      </c>
      <c r="GK721">
        <v>-1</v>
      </c>
      <c r="GL721">
        <v>3.3658335</v>
      </c>
      <c r="GM721">
        <v>-0.183119548872172</v>
      </c>
      <c r="GN721">
        <v>0.0201164736658789</v>
      </c>
      <c r="GO721">
        <v>0</v>
      </c>
      <c r="GP721">
        <v>0</v>
      </c>
      <c r="GQ721">
        <v>2</v>
      </c>
      <c r="GR721" t="s">
        <v>467</v>
      </c>
      <c r="GS721">
        <v>3.1253</v>
      </c>
      <c r="GT721">
        <v>2.65995</v>
      </c>
      <c r="GU721">
        <v>0.090037</v>
      </c>
      <c r="GV721">
        <v>0.0965965</v>
      </c>
      <c r="GW721">
        <v>0.10188</v>
      </c>
      <c r="GX721">
        <v>0.0920928</v>
      </c>
      <c r="GY721">
        <v>23520.6</v>
      </c>
      <c r="GZ721">
        <v>22071.1</v>
      </c>
      <c r="HA721">
        <v>23113.1</v>
      </c>
      <c r="HB721">
        <v>23786.2</v>
      </c>
      <c r="HC721">
        <v>35374.5</v>
      </c>
      <c r="HD721">
        <v>35745.4</v>
      </c>
      <c r="HE721">
        <v>41667.3</v>
      </c>
      <c r="HF721">
        <v>42415.2</v>
      </c>
      <c r="HG721">
        <v>1.91125</v>
      </c>
      <c r="HH721">
        <v>1.8051</v>
      </c>
      <c r="HI721">
        <v>0.131652</v>
      </c>
      <c r="HJ721">
        <v>0</v>
      </c>
      <c r="HK721">
        <v>27.8718</v>
      </c>
      <c r="HL721">
        <v>999.9</v>
      </c>
      <c r="HM721">
        <v>52.961</v>
      </c>
      <c r="HN721">
        <v>30.494</v>
      </c>
      <c r="HO721">
        <v>25.8421</v>
      </c>
      <c r="HP721">
        <v>54.2916</v>
      </c>
      <c r="HQ721">
        <v>42.7925</v>
      </c>
      <c r="HR721">
        <v>1</v>
      </c>
      <c r="HS721">
        <v>0.00425559</v>
      </c>
      <c r="HT721">
        <v>-0.282105</v>
      </c>
      <c r="HU721">
        <v>20.2177</v>
      </c>
      <c r="HV721">
        <v>5.23182</v>
      </c>
      <c r="HW721">
        <v>11.992</v>
      </c>
      <c r="HX721">
        <v>4.95565</v>
      </c>
      <c r="HY721">
        <v>3.30395</v>
      </c>
      <c r="HZ721">
        <v>999.9</v>
      </c>
      <c r="IA721">
        <v>9999</v>
      </c>
      <c r="IB721">
        <v>9999</v>
      </c>
      <c r="IC721">
        <v>9999</v>
      </c>
      <c r="ID721">
        <v>1.86851</v>
      </c>
      <c r="IE721">
        <v>1.8642</v>
      </c>
      <c r="IF721">
        <v>1.8718</v>
      </c>
      <c r="IG721">
        <v>1.86274</v>
      </c>
      <c r="IH721">
        <v>1.86218</v>
      </c>
      <c r="II721">
        <v>1.86859</v>
      </c>
      <c r="IJ721">
        <v>1.85869</v>
      </c>
      <c r="IK721">
        <v>1.86508</v>
      </c>
      <c r="IL721">
        <v>5</v>
      </c>
      <c r="IM721">
        <v>0</v>
      </c>
      <c r="IN721">
        <v>0</v>
      </c>
      <c r="IO721">
        <v>0</v>
      </c>
      <c r="IP721" t="s">
        <v>443</v>
      </c>
      <c r="IQ721" t="s">
        <v>444</v>
      </c>
      <c r="IR721" t="s">
        <v>445</v>
      </c>
      <c r="IS721" t="s">
        <v>445</v>
      </c>
      <c r="IT721" t="s">
        <v>445</v>
      </c>
      <c r="IU721" t="s">
        <v>445</v>
      </c>
      <c r="IV721">
        <v>0</v>
      </c>
      <c r="IW721">
        <v>100</v>
      </c>
      <c r="IX721">
        <v>100</v>
      </c>
      <c r="IY721">
        <v>5.726</v>
      </c>
      <c r="IZ721">
        <v>0.3468</v>
      </c>
      <c r="JA721">
        <v>4.24591870636989</v>
      </c>
      <c r="JB721">
        <v>0.00406324532283829</v>
      </c>
      <c r="JC721">
        <v>-1.45373754250553e-06</v>
      </c>
      <c r="JD721">
        <v>2.45784242640463e-10</v>
      </c>
      <c r="JE721">
        <v>0.0444475935836347</v>
      </c>
      <c r="JF721">
        <v>0.00491888386651684</v>
      </c>
      <c r="JG721">
        <v>0.000226889049496401</v>
      </c>
      <c r="JH721">
        <v>4.01595507822366e-06</v>
      </c>
      <c r="JI721">
        <v>-0</v>
      </c>
      <c r="JJ721">
        <v>2035</v>
      </c>
      <c r="JK721">
        <v>2</v>
      </c>
      <c r="JL721">
        <v>30</v>
      </c>
      <c r="JM721">
        <v>187367.3</v>
      </c>
      <c r="JN721">
        <v>187367.2</v>
      </c>
      <c r="JO721">
        <v>1.08032</v>
      </c>
      <c r="JP721">
        <v>2.38281</v>
      </c>
      <c r="JQ721">
        <v>1.4978</v>
      </c>
      <c r="JR721">
        <v>2.32788</v>
      </c>
      <c r="JS721">
        <v>1.54419</v>
      </c>
      <c r="JT721">
        <v>2.34985</v>
      </c>
      <c r="JU721">
        <v>35.9645</v>
      </c>
      <c r="JV721">
        <v>24.1313</v>
      </c>
      <c r="JW721">
        <v>18</v>
      </c>
      <c r="JX721">
        <v>546.529</v>
      </c>
      <c r="JY721">
        <v>422.523</v>
      </c>
      <c r="JZ721">
        <v>27.8425</v>
      </c>
      <c r="KA721">
        <v>27.6158</v>
      </c>
      <c r="KB721">
        <v>29.9999</v>
      </c>
      <c r="KC721">
        <v>27.512</v>
      </c>
      <c r="KD721">
        <v>27.5364</v>
      </c>
      <c r="KE721">
        <v>21.6802</v>
      </c>
      <c r="KF721">
        <v>32.3724</v>
      </c>
      <c r="KG721">
        <v>61.3685</v>
      </c>
      <c r="KH721">
        <v>27.8399</v>
      </c>
      <c r="KI721">
        <v>487.843</v>
      </c>
      <c r="KJ721">
        <v>20.9739</v>
      </c>
      <c r="KK721">
        <v>93.3887</v>
      </c>
      <c r="KL721">
        <v>98.8534</v>
      </c>
    </row>
    <row r="722" spans="1:298">
      <c r="A722">
        <v>706</v>
      </c>
      <c r="B722">
        <v>1758491748</v>
      </c>
      <c r="C722">
        <v>22419.9000000954</v>
      </c>
      <c r="D722" t="s">
        <v>1862</v>
      </c>
      <c r="E722" t="s">
        <v>1863</v>
      </c>
      <c r="F722">
        <v>5</v>
      </c>
      <c r="G722" t="s">
        <v>436</v>
      </c>
      <c r="H722" t="s">
        <v>1805</v>
      </c>
      <c r="I722" t="s">
        <v>438</v>
      </c>
      <c r="J722">
        <v>1758491739.84615</v>
      </c>
      <c r="K722">
        <f>(L722)/1000</f>
        <v>0</v>
      </c>
      <c r="L722">
        <f>IF(DQ722, AO722, AI722)</f>
        <v>0</v>
      </c>
      <c r="M722">
        <f>IF(DQ722, AJ722, AH722)</f>
        <v>0</v>
      </c>
      <c r="N722">
        <f>DS722 - IF(AV722&gt;1, M722*DM722*100.0/(AX722), 0)</f>
        <v>0</v>
      </c>
      <c r="O722">
        <f>((U722-K722/2)*N722-M722)/(U722+K722/2)</f>
        <v>0</v>
      </c>
      <c r="P722">
        <f>O722*(DZ722+EA722)/1000.0</f>
        <v>0</v>
      </c>
      <c r="Q722">
        <f>(DS722 - IF(AV722&gt;1, M722*DM722*100.0/(AX722), 0))*(DZ722+EA722)/1000.0</f>
        <v>0</v>
      </c>
      <c r="R722">
        <f>2.0/((1/T722-1/S722)+SIGN(T722)*SQRT((1/T722-1/S722)*(1/T722-1/S722) + 4*DN722/((DN722+1)*(DN722+1))*(2*1/T722*1/S722-1/S722*1/S722)))</f>
        <v>0</v>
      </c>
      <c r="S722">
        <f>IF(LEFT(DO722,1)&lt;&gt;"0",IF(LEFT(DO722,1)="1",3.0,DP722),$D$5+$E$5*(EG722*DZ722/($K$5*1000))+$F$5*(EG722*DZ722/($K$5*1000))*MAX(MIN(DM722,$J$5),$I$5)*MAX(MIN(DM722,$J$5),$I$5)+$G$5*MAX(MIN(DM722,$J$5),$I$5)*(EG722*DZ722/($K$5*1000))+$H$5*(EG722*DZ722/($K$5*1000))*(EG722*DZ722/($K$5*1000)))</f>
        <v>0</v>
      </c>
      <c r="T722">
        <f>K722*(1000-(1000*0.61365*exp(17.502*X722/(240.97+X722))/(DZ722+EA722)+DU722)/2)/(1000*0.61365*exp(17.502*X722/(240.97+X722))/(DZ722+EA722)-DU722)</f>
        <v>0</v>
      </c>
      <c r="U722">
        <f>1/((DN722+1)/(R722/1.6)+1/(S722/1.37)) + DN722/((DN722+1)/(R722/1.6) + DN722/(S722/1.37))</f>
        <v>0</v>
      </c>
      <c r="V722">
        <f>(DI722*DL722)</f>
        <v>0</v>
      </c>
      <c r="W722">
        <f>(EB722+(V722+2*0.95*5.67E-8*(((EB722+$B$7)+273)^4-(EB722+273)^4)-44100*K722)/(1.84*29.3*S722+8*0.95*5.67E-8*(EB722+273)^3))</f>
        <v>0</v>
      </c>
      <c r="X722">
        <f>($C$7*EC722+$D$7*ED722+$E$7*W722)</f>
        <v>0</v>
      </c>
      <c r="Y722">
        <f>0.61365*exp(17.502*X722/(240.97+X722))</f>
        <v>0</v>
      </c>
      <c r="Z722">
        <f>(AA722/AB722*100)</f>
        <v>0</v>
      </c>
      <c r="AA722">
        <f>DU722*(DZ722+EA722)/1000</f>
        <v>0</v>
      </c>
      <c r="AB722">
        <f>0.61365*exp(17.502*EB722/(240.97+EB722))</f>
        <v>0</v>
      </c>
      <c r="AC722">
        <f>(Y722-DU722*(DZ722+EA722)/1000)</f>
        <v>0</v>
      </c>
      <c r="AD722">
        <f>(-K722*44100)</f>
        <v>0</v>
      </c>
      <c r="AE722">
        <f>2*29.3*S722*0.92*(EB722-X722)</f>
        <v>0</v>
      </c>
      <c r="AF722">
        <f>2*0.95*5.67E-8*(((EB722+$B$7)+273)^4-(X722+273)^4)</f>
        <v>0</v>
      </c>
      <c r="AG722">
        <f>V722+AF722+AD722+AE722</f>
        <v>0</v>
      </c>
      <c r="AH722">
        <f>DY722*AV722*(DT722-DS722*(1000-AV722*DV722)/(1000-AV722*DU722))/(100*DM722)</f>
        <v>0</v>
      </c>
      <c r="AI722">
        <f>1000*DY722*AV722*(DU722-DV722)/(100*DM722*(1000-AV722*DU722))</f>
        <v>0</v>
      </c>
      <c r="AJ722">
        <f>(AK722 - AL722 - DZ722*1E3/(8.314*(EB722+273.15)) * AN722/DY722 * AM722) * DY722/(100*DM722) * (1000 - DV722)/1000</f>
        <v>0</v>
      </c>
      <c r="AK722">
        <v>481.920911023377</v>
      </c>
      <c r="AL722">
        <v>452.47996969697</v>
      </c>
      <c r="AM722">
        <v>3.05000649350647</v>
      </c>
      <c r="AN722">
        <v>63.94</v>
      </c>
      <c r="AO722">
        <f>(AQ722 - AP722 + DZ722*1E3/(8.314*(EB722+273.15)) * AS722/DY722 * AR722) * DY722/(100*DM722) * 1000/(1000 - AQ722)</f>
        <v>0</v>
      </c>
      <c r="AP722">
        <v>20.9274602496232</v>
      </c>
      <c r="AQ722">
        <v>24.2688055944056</v>
      </c>
      <c r="AR722">
        <v>0.000174255462671015</v>
      </c>
      <c r="AS722">
        <v>94.9993966536346</v>
      </c>
      <c r="AT722">
        <v>0</v>
      </c>
      <c r="AU722">
        <v>0</v>
      </c>
      <c r="AV722">
        <f>IF(AT722*$H$13&gt;=AX722,1.0,(AX722/(AX722-AT722*$H$13)))</f>
        <v>0</v>
      </c>
      <c r="AW722">
        <f>(AV722-1)*100</f>
        <v>0</v>
      </c>
      <c r="AX722">
        <f>MAX(0,($B$13+$C$13*EG722)/(1+$D$13*EG722)*DZ722/(EB722+273)*$E$13)</f>
        <v>0</v>
      </c>
      <c r="AY722" t="s">
        <v>439</v>
      </c>
      <c r="AZ722" t="s">
        <v>439</v>
      </c>
      <c r="BA722">
        <v>0</v>
      </c>
      <c r="BB722">
        <v>0</v>
      </c>
      <c r="BC722">
        <f>1-BA722/BB722</f>
        <v>0</v>
      </c>
      <c r="BD722">
        <v>0</v>
      </c>
      <c r="BE722" t="s">
        <v>439</v>
      </c>
      <c r="BF722" t="s">
        <v>439</v>
      </c>
      <c r="BG722">
        <v>0</v>
      </c>
      <c r="BH722">
        <v>0</v>
      </c>
      <c r="BI722">
        <f>1-BG722/BH722</f>
        <v>0</v>
      </c>
      <c r="BJ722">
        <v>0.5</v>
      </c>
      <c r="BK722">
        <f>DJ722</f>
        <v>0</v>
      </c>
      <c r="BL722">
        <f>M722</f>
        <v>0</v>
      </c>
      <c r="BM722">
        <f>BI722*BJ722*BK722</f>
        <v>0</v>
      </c>
      <c r="BN722">
        <f>(BL722-BD722)/BK722</f>
        <v>0</v>
      </c>
      <c r="BO722">
        <f>(BB722-BH722)/BH722</f>
        <v>0</v>
      </c>
      <c r="BP722">
        <f>BA722/(BC722+BA722/BH722)</f>
        <v>0</v>
      </c>
      <c r="BQ722" t="s">
        <v>439</v>
      </c>
      <c r="BR722">
        <v>0</v>
      </c>
      <c r="BS722">
        <f>IF(BR722&lt;&gt;0, BR722, BP722)</f>
        <v>0</v>
      </c>
      <c r="BT722">
        <f>1-BS722/BH722</f>
        <v>0</v>
      </c>
      <c r="BU722">
        <f>(BH722-BG722)/(BH722-BS722)</f>
        <v>0</v>
      </c>
      <c r="BV722">
        <f>(BB722-BH722)/(BB722-BS722)</f>
        <v>0</v>
      </c>
      <c r="BW722">
        <f>(BH722-BG722)/(BH722-BA722)</f>
        <v>0</v>
      </c>
      <c r="BX722">
        <f>(BB722-BH722)/(BB722-BA722)</f>
        <v>0</v>
      </c>
      <c r="BY722">
        <f>(BU722*BS722/BG722)</f>
        <v>0</v>
      </c>
      <c r="BZ722">
        <f>(1-BY722)</f>
        <v>0</v>
      </c>
      <c r="DI722">
        <f>$B$11*EH722+$C$11*EI722+$F$11*ET722*(1-EW722)</f>
        <v>0</v>
      </c>
      <c r="DJ722">
        <f>DI722*DK722</f>
        <v>0</v>
      </c>
      <c r="DK722">
        <f>($B$11*$D$9+$C$11*$D$9+$F$11*((FG722+EY722)/MAX(FG722+EY722+FH722, 0.1)*$I$9+FH722/MAX(FG722+EY722+FH722, 0.1)*$J$9))/($B$11+$C$11+$F$11)</f>
        <v>0</v>
      </c>
      <c r="DL722">
        <f>($B$11*$K$9+$C$11*$K$9+$F$11*((FG722+EY722)/MAX(FG722+EY722+FH722, 0.1)*$P$9+FH722/MAX(FG722+EY722+FH722, 0.1)*$Q$9))/($B$11+$C$11+$F$11)</f>
        <v>0</v>
      </c>
      <c r="DM722">
        <v>3.7</v>
      </c>
      <c r="DN722">
        <v>0.5</v>
      </c>
      <c r="DO722" t="s">
        <v>440</v>
      </c>
      <c r="DP722">
        <v>2</v>
      </c>
      <c r="DQ722" t="b">
        <v>1</v>
      </c>
      <c r="DR722">
        <v>1758491739.84615</v>
      </c>
      <c r="DS722">
        <v>422.542230769231</v>
      </c>
      <c r="DT722">
        <v>456.057538461538</v>
      </c>
      <c r="DU722">
        <v>24.2574384615385</v>
      </c>
      <c r="DV722">
        <v>20.9093153846154</v>
      </c>
      <c r="DW722">
        <v>416.837538461538</v>
      </c>
      <c r="DX722">
        <v>23.9107384615385</v>
      </c>
      <c r="DY722">
        <v>500.015384615385</v>
      </c>
      <c r="DZ722">
        <v>89.8258692307692</v>
      </c>
      <c r="EA722">
        <v>0.0345636692307692</v>
      </c>
      <c r="EB722">
        <v>30.4852692307692</v>
      </c>
      <c r="EC722">
        <v>30.0114923076923</v>
      </c>
      <c r="ED722">
        <v>999.9</v>
      </c>
      <c r="EE722">
        <v>0</v>
      </c>
      <c r="EF722">
        <v>0</v>
      </c>
      <c r="EG722">
        <v>9971.73692307692</v>
      </c>
      <c r="EH722">
        <v>0</v>
      </c>
      <c r="EI722">
        <v>11.7961</v>
      </c>
      <c r="EJ722">
        <v>-33.5151538461538</v>
      </c>
      <c r="EK722">
        <v>433.046846153846</v>
      </c>
      <c r="EL722">
        <v>465.797230769231</v>
      </c>
      <c r="EM722">
        <v>3.34810692307692</v>
      </c>
      <c r="EN722">
        <v>456.057538461538</v>
      </c>
      <c r="EO722">
        <v>20.9093153846154</v>
      </c>
      <c r="EP722">
        <v>2.17894307692308</v>
      </c>
      <c r="EQ722">
        <v>1.87819615384615</v>
      </c>
      <c r="ER722">
        <v>18.8083461538462</v>
      </c>
      <c r="ES722">
        <v>16.4532384615385</v>
      </c>
      <c r="ET722">
        <v>2000.00538461539</v>
      </c>
      <c r="EU722">
        <v>0.979993923076923</v>
      </c>
      <c r="EV722">
        <v>0.0200060461538462</v>
      </c>
      <c r="EW722">
        <v>0</v>
      </c>
      <c r="EX722">
        <v>520.577153846154</v>
      </c>
      <c r="EY722">
        <v>5.00016</v>
      </c>
      <c r="EZ722">
        <v>10998.2384615385</v>
      </c>
      <c r="FA722">
        <v>18234.2230769231</v>
      </c>
      <c r="FB722">
        <v>48.75</v>
      </c>
      <c r="FC722">
        <v>49.0524615384615</v>
      </c>
      <c r="FD722">
        <v>49.125</v>
      </c>
      <c r="FE722">
        <v>48.6679230769231</v>
      </c>
      <c r="FF722">
        <v>50.5716923076923</v>
      </c>
      <c r="FG722">
        <v>1955.09538461538</v>
      </c>
      <c r="FH722">
        <v>39.91</v>
      </c>
      <c r="FI722">
        <v>0</v>
      </c>
      <c r="FJ722">
        <v>1758491749.4</v>
      </c>
      <c r="FK722">
        <v>0</v>
      </c>
      <c r="FL722">
        <v>520.516846153846</v>
      </c>
      <c r="FM722">
        <v>-2.99774359584921</v>
      </c>
      <c r="FN722">
        <v>-45.7504273501496</v>
      </c>
      <c r="FO722">
        <v>10997.6769230769</v>
      </c>
      <c r="FP722">
        <v>15</v>
      </c>
      <c r="FQ722">
        <v>0</v>
      </c>
      <c r="FR722" t="s">
        <v>441</v>
      </c>
      <c r="FS722">
        <v>1747249705.1</v>
      </c>
      <c r="FT722">
        <v>1747249711.1</v>
      </c>
      <c r="FU722">
        <v>0</v>
      </c>
      <c r="FV722">
        <v>0.871</v>
      </c>
      <c r="FW722">
        <v>0.066</v>
      </c>
      <c r="FX722">
        <v>5.486</v>
      </c>
      <c r="FY722">
        <v>0.145</v>
      </c>
      <c r="FZ722">
        <v>420</v>
      </c>
      <c r="GA722">
        <v>16</v>
      </c>
      <c r="GB722">
        <v>0.27</v>
      </c>
      <c r="GC722">
        <v>0.16</v>
      </c>
      <c r="GD722">
        <v>-30.0807333333333</v>
      </c>
      <c r="GE722">
        <v>-64.735574025974</v>
      </c>
      <c r="GF722">
        <v>6.7027683878581</v>
      </c>
      <c r="GG722">
        <v>0</v>
      </c>
      <c r="GH722">
        <v>520.669676470588</v>
      </c>
      <c r="GI722">
        <v>-3.19509549398019</v>
      </c>
      <c r="GJ722">
        <v>0.371652408812018</v>
      </c>
      <c r="GK722">
        <v>-1</v>
      </c>
      <c r="GL722">
        <v>3.35687142857143</v>
      </c>
      <c r="GM722">
        <v>-0.172356623376625</v>
      </c>
      <c r="GN722">
        <v>0.0200740593768163</v>
      </c>
      <c r="GO722">
        <v>0</v>
      </c>
      <c r="GP722">
        <v>0</v>
      </c>
      <c r="GQ722">
        <v>2</v>
      </c>
      <c r="GR722" t="s">
        <v>467</v>
      </c>
      <c r="GS722">
        <v>3.12549</v>
      </c>
      <c r="GT722">
        <v>2.65996</v>
      </c>
      <c r="GU722">
        <v>0.0924234</v>
      </c>
      <c r="GV722">
        <v>0.0991563</v>
      </c>
      <c r="GW722">
        <v>0.101882</v>
      </c>
      <c r="GX722">
        <v>0.0920921</v>
      </c>
      <c r="GY722">
        <v>23458.9</v>
      </c>
      <c r="GZ722">
        <v>22008.9</v>
      </c>
      <c r="HA722">
        <v>23113</v>
      </c>
      <c r="HB722">
        <v>23786.5</v>
      </c>
      <c r="HC722">
        <v>35374.9</v>
      </c>
      <c r="HD722">
        <v>35746</v>
      </c>
      <c r="HE722">
        <v>41667.6</v>
      </c>
      <c r="HF722">
        <v>42415.6</v>
      </c>
      <c r="HG722">
        <v>1.91168</v>
      </c>
      <c r="HH722">
        <v>1.8049</v>
      </c>
      <c r="HI722">
        <v>0.130385</v>
      </c>
      <c r="HJ722">
        <v>0</v>
      </c>
      <c r="HK722">
        <v>27.8754</v>
      </c>
      <c r="HL722">
        <v>999.9</v>
      </c>
      <c r="HM722">
        <v>52.961</v>
      </c>
      <c r="HN722">
        <v>30.494</v>
      </c>
      <c r="HO722">
        <v>25.8423</v>
      </c>
      <c r="HP722">
        <v>54.5416</v>
      </c>
      <c r="HQ722">
        <v>42.6482</v>
      </c>
      <c r="HR722">
        <v>1</v>
      </c>
      <c r="HS722">
        <v>0.00415396</v>
      </c>
      <c r="HT722">
        <v>-0.241168</v>
      </c>
      <c r="HU722">
        <v>20.2176</v>
      </c>
      <c r="HV722">
        <v>5.23197</v>
      </c>
      <c r="HW722">
        <v>11.992</v>
      </c>
      <c r="HX722">
        <v>4.95565</v>
      </c>
      <c r="HY722">
        <v>3.30395</v>
      </c>
      <c r="HZ722">
        <v>999.9</v>
      </c>
      <c r="IA722">
        <v>9999</v>
      </c>
      <c r="IB722">
        <v>9999</v>
      </c>
      <c r="IC722">
        <v>9999</v>
      </c>
      <c r="ID722">
        <v>1.86852</v>
      </c>
      <c r="IE722">
        <v>1.8642</v>
      </c>
      <c r="IF722">
        <v>1.8718</v>
      </c>
      <c r="IG722">
        <v>1.86274</v>
      </c>
      <c r="IH722">
        <v>1.86218</v>
      </c>
      <c r="II722">
        <v>1.86859</v>
      </c>
      <c r="IJ722">
        <v>1.85867</v>
      </c>
      <c r="IK722">
        <v>1.86508</v>
      </c>
      <c r="IL722">
        <v>5</v>
      </c>
      <c r="IM722">
        <v>0</v>
      </c>
      <c r="IN722">
        <v>0</v>
      </c>
      <c r="IO722">
        <v>0</v>
      </c>
      <c r="IP722" t="s">
        <v>443</v>
      </c>
      <c r="IQ722" t="s">
        <v>444</v>
      </c>
      <c r="IR722" t="s">
        <v>445</v>
      </c>
      <c r="IS722" t="s">
        <v>445</v>
      </c>
      <c r="IT722" t="s">
        <v>445</v>
      </c>
      <c r="IU722" t="s">
        <v>445</v>
      </c>
      <c r="IV722">
        <v>0</v>
      </c>
      <c r="IW722">
        <v>100</v>
      </c>
      <c r="IX722">
        <v>100</v>
      </c>
      <c r="IY722">
        <v>5.77</v>
      </c>
      <c r="IZ722">
        <v>0.347</v>
      </c>
      <c r="JA722">
        <v>4.24591870636989</v>
      </c>
      <c r="JB722">
        <v>0.00406324532283829</v>
      </c>
      <c r="JC722">
        <v>-1.45373754250553e-06</v>
      </c>
      <c r="JD722">
        <v>2.45784242640463e-10</v>
      </c>
      <c r="JE722">
        <v>0.0444475935836347</v>
      </c>
      <c r="JF722">
        <v>0.00491888386651684</v>
      </c>
      <c r="JG722">
        <v>0.000226889049496401</v>
      </c>
      <c r="JH722">
        <v>4.01595507822366e-06</v>
      </c>
      <c r="JI722">
        <v>-0</v>
      </c>
      <c r="JJ722">
        <v>2035</v>
      </c>
      <c r="JK722">
        <v>2</v>
      </c>
      <c r="JL722">
        <v>30</v>
      </c>
      <c r="JM722">
        <v>187367.4</v>
      </c>
      <c r="JN722">
        <v>187367.3</v>
      </c>
      <c r="JO722">
        <v>1.10962</v>
      </c>
      <c r="JP722">
        <v>2.39624</v>
      </c>
      <c r="JQ722">
        <v>1.4978</v>
      </c>
      <c r="JR722">
        <v>2.32788</v>
      </c>
      <c r="JS722">
        <v>1.54419</v>
      </c>
      <c r="JT722">
        <v>2.29858</v>
      </c>
      <c r="JU722">
        <v>35.9645</v>
      </c>
      <c r="JV722">
        <v>24.1138</v>
      </c>
      <c r="JW722">
        <v>18</v>
      </c>
      <c r="JX722">
        <v>546.787</v>
      </c>
      <c r="JY722">
        <v>422.398</v>
      </c>
      <c r="JZ722">
        <v>27.8317</v>
      </c>
      <c r="KA722">
        <v>27.6154</v>
      </c>
      <c r="KB722">
        <v>29.9999</v>
      </c>
      <c r="KC722">
        <v>27.5101</v>
      </c>
      <c r="KD722">
        <v>27.5353</v>
      </c>
      <c r="KE722">
        <v>22.2513</v>
      </c>
      <c r="KF722">
        <v>32.3724</v>
      </c>
      <c r="KG722">
        <v>61.3685</v>
      </c>
      <c r="KH722">
        <v>27.8243</v>
      </c>
      <c r="KI722">
        <v>508.143</v>
      </c>
      <c r="KJ722">
        <v>20.9872</v>
      </c>
      <c r="KK722">
        <v>93.3891</v>
      </c>
      <c r="KL722">
        <v>98.8546</v>
      </c>
    </row>
    <row r="723" spans="1:298">
      <c r="A723">
        <v>707</v>
      </c>
      <c r="B723">
        <v>1758491753</v>
      </c>
      <c r="C723">
        <v>22424.9000000954</v>
      </c>
      <c r="D723" t="s">
        <v>1864</v>
      </c>
      <c r="E723" t="s">
        <v>1865</v>
      </c>
      <c r="F723">
        <v>5</v>
      </c>
      <c r="G723" t="s">
        <v>436</v>
      </c>
      <c r="H723" t="s">
        <v>1805</v>
      </c>
      <c r="I723" t="s">
        <v>438</v>
      </c>
      <c r="J723">
        <v>1758491744.84615</v>
      </c>
      <c r="K723">
        <f>(L723)/1000</f>
        <v>0</v>
      </c>
      <c r="L723">
        <f>IF(DQ723, AO723, AI723)</f>
        <v>0</v>
      </c>
      <c r="M723">
        <f>IF(DQ723, AJ723, AH723)</f>
        <v>0</v>
      </c>
      <c r="N723">
        <f>DS723 - IF(AV723&gt;1, M723*DM723*100.0/(AX723), 0)</f>
        <v>0</v>
      </c>
      <c r="O723">
        <f>((U723-K723/2)*N723-M723)/(U723+K723/2)</f>
        <v>0</v>
      </c>
      <c r="P723">
        <f>O723*(DZ723+EA723)/1000.0</f>
        <v>0</v>
      </c>
      <c r="Q723">
        <f>(DS723 - IF(AV723&gt;1, M723*DM723*100.0/(AX723), 0))*(DZ723+EA723)/1000.0</f>
        <v>0</v>
      </c>
      <c r="R723">
        <f>2.0/((1/T723-1/S723)+SIGN(T723)*SQRT((1/T723-1/S723)*(1/T723-1/S723) + 4*DN723/((DN723+1)*(DN723+1))*(2*1/T723*1/S723-1/S723*1/S723)))</f>
        <v>0</v>
      </c>
      <c r="S723">
        <f>IF(LEFT(DO723,1)&lt;&gt;"0",IF(LEFT(DO723,1)="1",3.0,DP723),$D$5+$E$5*(EG723*DZ723/($K$5*1000))+$F$5*(EG723*DZ723/($K$5*1000))*MAX(MIN(DM723,$J$5),$I$5)*MAX(MIN(DM723,$J$5),$I$5)+$G$5*MAX(MIN(DM723,$J$5),$I$5)*(EG723*DZ723/($K$5*1000))+$H$5*(EG723*DZ723/($K$5*1000))*(EG723*DZ723/($K$5*1000)))</f>
        <v>0</v>
      </c>
      <c r="T723">
        <f>K723*(1000-(1000*0.61365*exp(17.502*X723/(240.97+X723))/(DZ723+EA723)+DU723)/2)/(1000*0.61365*exp(17.502*X723/(240.97+X723))/(DZ723+EA723)-DU723)</f>
        <v>0</v>
      </c>
      <c r="U723">
        <f>1/((DN723+1)/(R723/1.6)+1/(S723/1.37)) + DN723/((DN723+1)/(R723/1.6) + DN723/(S723/1.37))</f>
        <v>0</v>
      </c>
      <c r="V723">
        <f>(DI723*DL723)</f>
        <v>0</v>
      </c>
      <c r="W723">
        <f>(EB723+(V723+2*0.95*5.67E-8*(((EB723+$B$7)+273)^4-(EB723+273)^4)-44100*K723)/(1.84*29.3*S723+8*0.95*5.67E-8*(EB723+273)^3))</f>
        <v>0</v>
      </c>
      <c r="X723">
        <f>($C$7*EC723+$D$7*ED723+$E$7*W723)</f>
        <v>0</v>
      </c>
      <c r="Y723">
        <f>0.61365*exp(17.502*X723/(240.97+X723))</f>
        <v>0</v>
      </c>
      <c r="Z723">
        <f>(AA723/AB723*100)</f>
        <v>0</v>
      </c>
      <c r="AA723">
        <f>DU723*(DZ723+EA723)/1000</f>
        <v>0</v>
      </c>
      <c r="AB723">
        <f>0.61365*exp(17.502*EB723/(240.97+EB723))</f>
        <v>0</v>
      </c>
      <c r="AC723">
        <f>(Y723-DU723*(DZ723+EA723)/1000)</f>
        <v>0</v>
      </c>
      <c r="AD723">
        <f>(-K723*44100)</f>
        <v>0</v>
      </c>
      <c r="AE723">
        <f>2*29.3*S723*0.92*(EB723-X723)</f>
        <v>0</v>
      </c>
      <c r="AF723">
        <f>2*0.95*5.67E-8*(((EB723+$B$7)+273)^4-(X723+273)^4)</f>
        <v>0</v>
      </c>
      <c r="AG723">
        <f>V723+AF723+AD723+AE723</f>
        <v>0</v>
      </c>
      <c r="AH723">
        <f>DY723*AV723*(DT723-DS723*(1000-AV723*DV723)/(1000-AV723*DU723))/(100*DM723)</f>
        <v>0</v>
      </c>
      <c r="AI723">
        <f>1000*DY723*AV723*(DU723-DV723)/(100*DM723*(1000-AV723*DU723))</f>
        <v>0</v>
      </c>
      <c r="AJ723">
        <f>(AK723 - AL723 - DZ723*1E3/(8.314*(EB723+273.15)) * AN723/DY723 * AM723) * DY723/(100*DM723) * (1000 - DV723)/1000</f>
        <v>0</v>
      </c>
      <c r="AK723">
        <v>498.545269932468</v>
      </c>
      <c r="AL723">
        <v>468.432145454545</v>
      </c>
      <c r="AM723">
        <v>3.19449264069258</v>
      </c>
      <c r="AN723">
        <v>63.94</v>
      </c>
      <c r="AO723">
        <f>(AQ723 - AP723 + DZ723*1E3/(8.314*(EB723+273.15)) * AS723/DY723 * AR723) * DY723/(100*DM723) * 1000/(1000 - AQ723)</f>
        <v>0</v>
      </c>
      <c r="AP723">
        <v>20.9281982085942</v>
      </c>
      <c r="AQ723">
        <v>24.2597958041958</v>
      </c>
      <c r="AR723">
        <v>-0.000100647960784887</v>
      </c>
      <c r="AS723">
        <v>94.9993966536346</v>
      </c>
      <c r="AT723">
        <v>0</v>
      </c>
      <c r="AU723">
        <v>0</v>
      </c>
      <c r="AV723">
        <f>IF(AT723*$H$13&gt;=AX723,1.0,(AX723/(AX723-AT723*$H$13)))</f>
        <v>0</v>
      </c>
      <c r="AW723">
        <f>(AV723-1)*100</f>
        <v>0</v>
      </c>
      <c r="AX723">
        <f>MAX(0,($B$13+$C$13*EG723)/(1+$D$13*EG723)*DZ723/(EB723+273)*$E$13)</f>
        <v>0</v>
      </c>
      <c r="AY723" t="s">
        <v>439</v>
      </c>
      <c r="AZ723" t="s">
        <v>439</v>
      </c>
      <c r="BA723">
        <v>0</v>
      </c>
      <c r="BB723">
        <v>0</v>
      </c>
      <c r="BC723">
        <f>1-BA723/BB723</f>
        <v>0</v>
      </c>
      <c r="BD723">
        <v>0</v>
      </c>
      <c r="BE723" t="s">
        <v>439</v>
      </c>
      <c r="BF723" t="s">
        <v>439</v>
      </c>
      <c r="BG723">
        <v>0</v>
      </c>
      <c r="BH723">
        <v>0</v>
      </c>
      <c r="BI723">
        <f>1-BG723/BH723</f>
        <v>0</v>
      </c>
      <c r="BJ723">
        <v>0.5</v>
      </c>
      <c r="BK723">
        <f>DJ723</f>
        <v>0</v>
      </c>
      <c r="BL723">
        <f>M723</f>
        <v>0</v>
      </c>
      <c r="BM723">
        <f>BI723*BJ723*BK723</f>
        <v>0</v>
      </c>
      <c r="BN723">
        <f>(BL723-BD723)/BK723</f>
        <v>0</v>
      </c>
      <c r="BO723">
        <f>(BB723-BH723)/BH723</f>
        <v>0</v>
      </c>
      <c r="BP723">
        <f>BA723/(BC723+BA723/BH723)</f>
        <v>0</v>
      </c>
      <c r="BQ723" t="s">
        <v>439</v>
      </c>
      <c r="BR723">
        <v>0</v>
      </c>
      <c r="BS723">
        <f>IF(BR723&lt;&gt;0, BR723, BP723)</f>
        <v>0</v>
      </c>
      <c r="BT723">
        <f>1-BS723/BH723</f>
        <v>0</v>
      </c>
      <c r="BU723">
        <f>(BH723-BG723)/(BH723-BS723)</f>
        <v>0</v>
      </c>
      <c r="BV723">
        <f>(BB723-BH723)/(BB723-BS723)</f>
        <v>0</v>
      </c>
      <c r="BW723">
        <f>(BH723-BG723)/(BH723-BA723)</f>
        <v>0</v>
      </c>
      <c r="BX723">
        <f>(BB723-BH723)/(BB723-BA723)</f>
        <v>0</v>
      </c>
      <c r="BY723">
        <f>(BU723*BS723/BG723)</f>
        <v>0</v>
      </c>
      <c r="BZ723">
        <f>(1-BY723)</f>
        <v>0</v>
      </c>
      <c r="DI723">
        <f>$B$11*EH723+$C$11*EI723+$F$11*ET723*(1-EW723)</f>
        <v>0</v>
      </c>
      <c r="DJ723">
        <f>DI723*DK723</f>
        <v>0</v>
      </c>
      <c r="DK723">
        <f>($B$11*$D$9+$C$11*$D$9+$F$11*((FG723+EY723)/MAX(FG723+EY723+FH723, 0.1)*$I$9+FH723/MAX(FG723+EY723+FH723, 0.1)*$J$9))/($B$11+$C$11+$F$11)</f>
        <v>0</v>
      </c>
      <c r="DL723">
        <f>($B$11*$K$9+$C$11*$K$9+$F$11*((FG723+EY723)/MAX(FG723+EY723+FH723, 0.1)*$P$9+FH723/MAX(FG723+EY723+FH723, 0.1)*$Q$9))/($B$11+$C$11+$F$11)</f>
        <v>0</v>
      </c>
      <c r="DM723">
        <v>3.7</v>
      </c>
      <c r="DN723">
        <v>0.5</v>
      </c>
      <c r="DO723" t="s">
        <v>440</v>
      </c>
      <c r="DP723">
        <v>2</v>
      </c>
      <c r="DQ723" t="b">
        <v>1</v>
      </c>
      <c r="DR723">
        <v>1758491744.84615</v>
      </c>
      <c r="DS723">
        <v>435.725846153846</v>
      </c>
      <c r="DT723">
        <v>472.190461538462</v>
      </c>
      <c r="DU723">
        <v>24.2633923076923</v>
      </c>
      <c r="DV723">
        <v>20.9255230769231</v>
      </c>
      <c r="DW723">
        <v>429.982230769231</v>
      </c>
      <c r="DX723">
        <v>23.9165692307692</v>
      </c>
      <c r="DY723">
        <v>499.988615384615</v>
      </c>
      <c r="DZ723">
        <v>89.8252846153846</v>
      </c>
      <c r="EA723">
        <v>0.0343319923076923</v>
      </c>
      <c r="EB723">
        <v>30.4879692307692</v>
      </c>
      <c r="EC723">
        <v>30.0098461538461</v>
      </c>
      <c r="ED723">
        <v>999.9</v>
      </c>
      <c r="EE723">
        <v>0</v>
      </c>
      <c r="EF723">
        <v>0</v>
      </c>
      <c r="EG723">
        <v>9996.68692307692</v>
      </c>
      <c r="EH723">
        <v>0</v>
      </c>
      <c r="EI723">
        <v>11.7987692307692</v>
      </c>
      <c r="EJ723">
        <v>-36.4645076923077</v>
      </c>
      <c r="EK723">
        <v>446.560923076923</v>
      </c>
      <c r="EL723">
        <v>482.282461538462</v>
      </c>
      <c r="EM723">
        <v>3.33784692307692</v>
      </c>
      <c r="EN723">
        <v>472.190461538462</v>
      </c>
      <c r="EO723">
        <v>20.9255230769231</v>
      </c>
      <c r="EP723">
        <v>2.17946461538462</v>
      </c>
      <c r="EQ723">
        <v>1.87964076923077</v>
      </c>
      <c r="ER723">
        <v>18.8121615384615</v>
      </c>
      <c r="ES723">
        <v>16.4653153846154</v>
      </c>
      <c r="ET723">
        <v>1999.97076923077</v>
      </c>
      <c r="EU723">
        <v>0.979993461538462</v>
      </c>
      <c r="EV723">
        <v>0.0200064692307692</v>
      </c>
      <c r="EW723">
        <v>0</v>
      </c>
      <c r="EX723">
        <v>520.465461538461</v>
      </c>
      <c r="EY723">
        <v>5.00016</v>
      </c>
      <c r="EZ723">
        <v>10994.4692307692</v>
      </c>
      <c r="FA723">
        <v>18233.8923076923</v>
      </c>
      <c r="FB723">
        <v>48.75</v>
      </c>
      <c r="FC723">
        <v>49.0476923076923</v>
      </c>
      <c r="FD723">
        <v>49.125</v>
      </c>
      <c r="FE723">
        <v>48.6488461538462</v>
      </c>
      <c r="FF723">
        <v>50.5716923076923</v>
      </c>
      <c r="FG723">
        <v>1955.06076923077</v>
      </c>
      <c r="FH723">
        <v>39.91</v>
      </c>
      <c r="FI723">
        <v>0</v>
      </c>
      <c r="FJ723">
        <v>1758491754.8</v>
      </c>
      <c r="FK723">
        <v>0</v>
      </c>
      <c r="FL723">
        <v>520.337</v>
      </c>
      <c r="FM723">
        <v>-1.19353847345743</v>
      </c>
      <c r="FN723">
        <v>-32.6230769555308</v>
      </c>
      <c r="FO723">
        <v>10993.844</v>
      </c>
      <c r="FP723">
        <v>15</v>
      </c>
      <c r="FQ723">
        <v>0</v>
      </c>
      <c r="FR723" t="s">
        <v>441</v>
      </c>
      <c r="FS723">
        <v>1747249705.1</v>
      </c>
      <c r="FT723">
        <v>1747249711.1</v>
      </c>
      <c r="FU723">
        <v>0</v>
      </c>
      <c r="FV723">
        <v>0.871</v>
      </c>
      <c r="FW723">
        <v>0.066</v>
      </c>
      <c r="FX723">
        <v>5.486</v>
      </c>
      <c r="FY723">
        <v>0.145</v>
      </c>
      <c r="FZ723">
        <v>420</v>
      </c>
      <c r="GA723">
        <v>16</v>
      </c>
      <c r="GB723">
        <v>0.27</v>
      </c>
      <c r="GC723">
        <v>0.16</v>
      </c>
      <c r="GD723">
        <v>-34.891695</v>
      </c>
      <c r="GE723">
        <v>-35.0142631578948</v>
      </c>
      <c r="GF723">
        <v>3.56419052092828</v>
      </c>
      <c r="GG723">
        <v>0</v>
      </c>
      <c r="GH723">
        <v>520.503176470588</v>
      </c>
      <c r="GI723">
        <v>-1.89433155558231</v>
      </c>
      <c r="GJ723">
        <v>0.297307374177776</v>
      </c>
      <c r="GK723">
        <v>-1</v>
      </c>
      <c r="GL723">
        <v>3.343733</v>
      </c>
      <c r="GM723">
        <v>-0.0963699248120385</v>
      </c>
      <c r="GN723">
        <v>0.0130648127043598</v>
      </c>
      <c r="GO723">
        <v>1</v>
      </c>
      <c r="GP723">
        <v>1</v>
      </c>
      <c r="GQ723">
        <v>2</v>
      </c>
      <c r="GR723" t="s">
        <v>448</v>
      </c>
      <c r="GS723">
        <v>3.12562</v>
      </c>
      <c r="GT723">
        <v>2.65975</v>
      </c>
      <c r="GU723">
        <v>0.0948758</v>
      </c>
      <c r="GV723">
        <v>0.101677</v>
      </c>
      <c r="GW723">
        <v>0.101854</v>
      </c>
      <c r="GX723">
        <v>0.0921023</v>
      </c>
      <c r="GY723">
        <v>23395.8</v>
      </c>
      <c r="GZ723">
        <v>21947.3</v>
      </c>
      <c r="HA723">
        <v>23113.2</v>
      </c>
      <c r="HB723">
        <v>23786.4</v>
      </c>
      <c r="HC723">
        <v>35376</v>
      </c>
      <c r="HD723">
        <v>35746</v>
      </c>
      <c r="HE723">
        <v>41667.4</v>
      </c>
      <c r="HF723">
        <v>42415.8</v>
      </c>
      <c r="HG723">
        <v>1.91195</v>
      </c>
      <c r="HH723">
        <v>1.8048</v>
      </c>
      <c r="HI723">
        <v>0.130601</v>
      </c>
      <c r="HJ723">
        <v>0</v>
      </c>
      <c r="HK723">
        <v>27.879</v>
      </c>
      <c r="HL723">
        <v>999.9</v>
      </c>
      <c r="HM723">
        <v>52.936</v>
      </c>
      <c r="HN723">
        <v>30.494</v>
      </c>
      <c r="HO723">
        <v>25.8291</v>
      </c>
      <c r="HP723">
        <v>54.4616</v>
      </c>
      <c r="HQ723">
        <v>42.7043</v>
      </c>
      <c r="HR723">
        <v>1</v>
      </c>
      <c r="HS723">
        <v>0.00424035</v>
      </c>
      <c r="HT723">
        <v>-0.262146</v>
      </c>
      <c r="HU723">
        <v>20.2178</v>
      </c>
      <c r="HV723">
        <v>5.22957</v>
      </c>
      <c r="HW723">
        <v>11.992</v>
      </c>
      <c r="HX723">
        <v>4.9555</v>
      </c>
      <c r="HY723">
        <v>3.3039</v>
      </c>
      <c r="HZ723">
        <v>999.9</v>
      </c>
      <c r="IA723">
        <v>9999</v>
      </c>
      <c r="IB723">
        <v>9999</v>
      </c>
      <c r="IC723">
        <v>9999</v>
      </c>
      <c r="ID723">
        <v>1.86852</v>
      </c>
      <c r="IE723">
        <v>1.86421</v>
      </c>
      <c r="IF723">
        <v>1.8718</v>
      </c>
      <c r="IG723">
        <v>1.86272</v>
      </c>
      <c r="IH723">
        <v>1.86218</v>
      </c>
      <c r="II723">
        <v>1.86859</v>
      </c>
      <c r="IJ723">
        <v>1.8587</v>
      </c>
      <c r="IK723">
        <v>1.86508</v>
      </c>
      <c r="IL723">
        <v>5</v>
      </c>
      <c r="IM723">
        <v>0</v>
      </c>
      <c r="IN723">
        <v>0</v>
      </c>
      <c r="IO723">
        <v>0</v>
      </c>
      <c r="IP723" t="s">
        <v>443</v>
      </c>
      <c r="IQ723" t="s">
        <v>444</v>
      </c>
      <c r="IR723" t="s">
        <v>445</v>
      </c>
      <c r="IS723" t="s">
        <v>445</v>
      </c>
      <c r="IT723" t="s">
        <v>445</v>
      </c>
      <c r="IU723" t="s">
        <v>445</v>
      </c>
      <c r="IV723">
        <v>0</v>
      </c>
      <c r="IW723">
        <v>100</v>
      </c>
      <c r="IX723">
        <v>100</v>
      </c>
      <c r="IY723">
        <v>5.815</v>
      </c>
      <c r="IZ723">
        <v>0.3467</v>
      </c>
      <c r="JA723">
        <v>4.24591870636989</v>
      </c>
      <c r="JB723">
        <v>0.00406324532283829</v>
      </c>
      <c r="JC723">
        <v>-1.45373754250553e-06</v>
      </c>
      <c r="JD723">
        <v>2.45784242640463e-10</v>
      </c>
      <c r="JE723">
        <v>0.0444475935836347</v>
      </c>
      <c r="JF723">
        <v>0.00491888386651684</v>
      </c>
      <c r="JG723">
        <v>0.000226889049496401</v>
      </c>
      <c r="JH723">
        <v>4.01595507822366e-06</v>
      </c>
      <c r="JI723">
        <v>-0</v>
      </c>
      <c r="JJ723">
        <v>2035</v>
      </c>
      <c r="JK723">
        <v>2</v>
      </c>
      <c r="JL723">
        <v>30</v>
      </c>
      <c r="JM723">
        <v>187367.5</v>
      </c>
      <c r="JN723">
        <v>187367.4</v>
      </c>
      <c r="JO723">
        <v>1.14502</v>
      </c>
      <c r="JP723">
        <v>2.38647</v>
      </c>
      <c r="JQ723">
        <v>1.4978</v>
      </c>
      <c r="JR723">
        <v>2.32788</v>
      </c>
      <c r="JS723">
        <v>1.54419</v>
      </c>
      <c r="JT723">
        <v>2.36816</v>
      </c>
      <c r="JU723">
        <v>35.9412</v>
      </c>
      <c r="JV723">
        <v>24.1225</v>
      </c>
      <c r="JW723">
        <v>18</v>
      </c>
      <c r="JX723">
        <v>546.947</v>
      </c>
      <c r="JY723">
        <v>422.326</v>
      </c>
      <c r="JZ723">
        <v>27.8203</v>
      </c>
      <c r="KA723">
        <v>27.6135</v>
      </c>
      <c r="KB723">
        <v>30.0001</v>
      </c>
      <c r="KC723">
        <v>27.508</v>
      </c>
      <c r="KD723">
        <v>27.5333</v>
      </c>
      <c r="KE723">
        <v>22.9624</v>
      </c>
      <c r="KF723">
        <v>32.3724</v>
      </c>
      <c r="KG723">
        <v>61.3685</v>
      </c>
      <c r="KH723">
        <v>27.8201</v>
      </c>
      <c r="KI723">
        <v>521.71</v>
      </c>
      <c r="KJ723">
        <v>21.0089</v>
      </c>
      <c r="KK723">
        <v>93.389</v>
      </c>
      <c r="KL723">
        <v>98.8548</v>
      </c>
    </row>
    <row r="724" spans="1:298">
      <c r="A724">
        <v>708</v>
      </c>
      <c r="B724">
        <v>1758491758</v>
      </c>
      <c r="C724">
        <v>22429.9000000954</v>
      </c>
      <c r="D724" t="s">
        <v>1866</v>
      </c>
      <c r="E724" t="s">
        <v>1867</v>
      </c>
      <c r="F724">
        <v>5</v>
      </c>
      <c r="G724" t="s">
        <v>436</v>
      </c>
      <c r="H724" t="s">
        <v>1805</v>
      </c>
      <c r="I724" t="s">
        <v>438</v>
      </c>
      <c r="J724">
        <v>1758491749.84615</v>
      </c>
      <c r="K724">
        <f>(L724)/1000</f>
        <v>0</v>
      </c>
      <c r="L724">
        <f>IF(DQ724, AO724, AI724)</f>
        <v>0</v>
      </c>
      <c r="M724">
        <f>IF(DQ724, AJ724, AH724)</f>
        <v>0</v>
      </c>
      <c r="N724">
        <f>DS724 - IF(AV724&gt;1, M724*DM724*100.0/(AX724), 0)</f>
        <v>0</v>
      </c>
      <c r="O724">
        <f>((U724-K724/2)*N724-M724)/(U724+K724/2)</f>
        <v>0</v>
      </c>
      <c r="P724">
        <f>O724*(DZ724+EA724)/1000.0</f>
        <v>0</v>
      </c>
      <c r="Q724">
        <f>(DS724 - IF(AV724&gt;1, M724*DM724*100.0/(AX724), 0))*(DZ724+EA724)/1000.0</f>
        <v>0</v>
      </c>
      <c r="R724">
        <f>2.0/((1/T724-1/S724)+SIGN(T724)*SQRT((1/T724-1/S724)*(1/T724-1/S724) + 4*DN724/((DN724+1)*(DN724+1))*(2*1/T724*1/S724-1/S724*1/S724)))</f>
        <v>0</v>
      </c>
      <c r="S724">
        <f>IF(LEFT(DO724,1)&lt;&gt;"0",IF(LEFT(DO724,1)="1",3.0,DP724),$D$5+$E$5*(EG724*DZ724/($K$5*1000))+$F$5*(EG724*DZ724/($K$5*1000))*MAX(MIN(DM724,$J$5),$I$5)*MAX(MIN(DM724,$J$5),$I$5)+$G$5*MAX(MIN(DM724,$J$5),$I$5)*(EG724*DZ724/($K$5*1000))+$H$5*(EG724*DZ724/($K$5*1000))*(EG724*DZ724/($K$5*1000)))</f>
        <v>0</v>
      </c>
      <c r="T724">
        <f>K724*(1000-(1000*0.61365*exp(17.502*X724/(240.97+X724))/(DZ724+EA724)+DU724)/2)/(1000*0.61365*exp(17.502*X724/(240.97+X724))/(DZ724+EA724)-DU724)</f>
        <v>0</v>
      </c>
      <c r="U724">
        <f>1/((DN724+1)/(R724/1.6)+1/(S724/1.37)) + DN724/((DN724+1)/(R724/1.6) + DN724/(S724/1.37))</f>
        <v>0</v>
      </c>
      <c r="V724">
        <f>(DI724*DL724)</f>
        <v>0</v>
      </c>
      <c r="W724">
        <f>(EB724+(V724+2*0.95*5.67E-8*(((EB724+$B$7)+273)^4-(EB724+273)^4)-44100*K724)/(1.84*29.3*S724+8*0.95*5.67E-8*(EB724+273)^3))</f>
        <v>0</v>
      </c>
      <c r="X724">
        <f>($C$7*EC724+$D$7*ED724+$E$7*W724)</f>
        <v>0</v>
      </c>
      <c r="Y724">
        <f>0.61365*exp(17.502*X724/(240.97+X724))</f>
        <v>0</v>
      </c>
      <c r="Z724">
        <f>(AA724/AB724*100)</f>
        <v>0</v>
      </c>
      <c r="AA724">
        <f>DU724*(DZ724+EA724)/1000</f>
        <v>0</v>
      </c>
      <c r="AB724">
        <f>0.61365*exp(17.502*EB724/(240.97+EB724))</f>
        <v>0</v>
      </c>
      <c r="AC724">
        <f>(Y724-DU724*(DZ724+EA724)/1000)</f>
        <v>0</v>
      </c>
      <c r="AD724">
        <f>(-K724*44100)</f>
        <v>0</v>
      </c>
      <c r="AE724">
        <f>2*29.3*S724*0.92*(EB724-X724)</f>
        <v>0</v>
      </c>
      <c r="AF724">
        <f>2*0.95*5.67E-8*(((EB724+$B$7)+273)^4-(X724+273)^4)</f>
        <v>0</v>
      </c>
      <c r="AG724">
        <f>V724+AF724+AD724+AE724</f>
        <v>0</v>
      </c>
      <c r="AH724">
        <f>DY724*AV724*(DT724-DS724*(1000-AV724*DV724)/(1000-AV724*DU724))/(100*DM724)</f>
        <v>0</v>
      </c>
      <c r="AI724">
        <f>1000*DY724*AV724*(DU724-DV724)/(100*DM724*(1000-AV724*DU724))</f>
        <v>0</v>
      </c>
      <c r="AJ724">
        <f>(AK724 - AL724 - DZ724*1E3/(8.314*(EB724+273.15)) * AN724/DY724 * AM724) * DY724/(100*DM724) * (1000 - DV724)/1000</f>
        <v>0</v>
      </c>
      <c r="AK724">
        <v>516.148999529004</v>
      </c>
      <c r="AL724">
        <v>485.181787878788</v>
      </c>
      <c r="AM724">
        <v>3.40059307359298</v>
      </c>
      <c r="AN724">
        <v>63.94</v>
      </c>
      <c r="AO724">
        <f>(AQ724 - AP724 + DZ724*1E3/(8.314*(EB724+273.15)) * AS724/DY724 * AR724) * DY724/(100*DM724) * 1000/(1000 - AQ724)</f>
        <v>0</v>
      </c>
      <c r="AP724">
        <v>20.9313615030682</v>
      </c>
      <c r="AQ724">
        <v>24.2493363636364</v>
      </c>
      <c r="AR724">
        <v>-0.000195230018098156</v>
      </c>
      <c r="AS724">
        <v>94.9993966536346</v>
      </c>
      <c r="AT724">
        <v>0</v>
      </c>
      <c r="AU724">
        <v>0</v>
      </c>
      <c r="AV724">
        <f>IF(AT724*$H$13&gt;=AX724,1.0,(AX724/(AX724-AT724*$H$13)))</f>
        <v>0</v>
      </c>
      <c r="AW724">
        <f>(AV724-1)*100</f>
        <v>0</v>
      </c>
      <c r="AX724">
        <f>MAX(0,($B$13+$C$13*EG724)/(1+$D$13*EG724)*DZ724/(EB724+273)*$E$13)</f>
        <v>0</v>
      </c>
      <c r="AY724" t="s">
        <v>439</v>
      </c>
      <c r="AZ724" t="s">
        <v>439</v>
      </c>
      <c r="BA724">
        <v>0</v>
      </c>
      <c r="BB724">
        <v>0</v>
      </c>
      <c r="BC724">
        <f>1-BA724/BB724</f>
        <v>0</v>
      </c>
      <c r="BD724">
        <v>0</v>
      </c>
      <c r="BE724" t="s">
        <v>439</v>
      </c>
      <c r="BF724" t="s">
        <v>439</v>
      </c>
      <c r="BG724">
        <v>0</v>
      </c>
      <c r="BH724">
        <v>0</v>
      </c>
      <c r="BI724">
        <f>1-BG724/BH724</f>
        <v>0</v>
      </c>
      <c r="BJ724">
        <v>0.5</v>
      </c>
      <c r="BK724">
        <f>DJ724</f>
        <v>0</v>
      </c>
      <c r="BL724">
        <f>M724</f>
        <v>0</v>
      </c>
      <c r="BM724">
        <f>BI724*BJ724*BK724</f>
        <v>0</v>
      </c>
      <c r="BN724">
        <f>(BL724-BD724)/BK724</f>
        <v>0</v>
      </c>
      <c r="BO724">
        <f>(BB724-BH724)/BH724</f>
        <v>0</v>
      </c>
      <c r="BP724">
        <f>BA724/(BC724+BA724/BH724)</f>
        <v>0</v>
      </c>
      <c r="BQ724" t="s">
        <v>439</v>
      </c>
      <c r="BR724">
        <v>0</v>
      </c>
      <c r="BS724">
        <f>IF(BR724&lt;&gt;0, BR724, BP724)</f>
        <v>0</v>
      </c>
      <c r="BT724">
        <f>1-BS724/BH724</f>
        <v>0</v>
      </c>
      <c r="BU724">
        <f>(BH724-BG724)/(BH724-BS724)</f>
        <v>0</v>
      </c>
      <c r="BV724">
        <f>(BB724-BH724)/(BB724-BS724)</f>
        <v>0</v>
      </c>
      <c r="BW724">
        <f>(BH724-BG724)/(BH724-BA724)</f>
        <v>0</v>
      </c>
      <c r="BX724">
        <f>(BB724-BH724)/(BB724-BA724)</f>
        <v>0</v>
      </c>
      <c r="BY724">
        <f>(BU724*BS724/BG724)</f>
        <v>0</v>
      </c>
      <c r="BZ724">
        <f>(1-BY724)</f>
        <v>0</v>
      </c>
      <c r="DI724">
        <f>$B$11*EH724+$C$11*EI724+$F$11*ET724*(1-EW724)</f>
        <v>0</v>
      </c>
      <c r="DJ724">
        <f>DI724*DK724</f>
        <v>0</v>
      </c>
      <c r="DK724">
        <f>($B$11*$D$9+$C$11*$D$9+$F$11*((FG724+EY724)/MAX(FG724+EY724+FH724, 0.1)*$I$9+FH724/MAX(FG724+EY724+FH724, 0.1)*$J$9))/($B$11+$C$11+$F$11)</f>
        <v>0</v>
      </c>
      <c r="DL724">
        <f>($B$11*$K$9+$C$11*$K$9+$F$11*((FG724+EY724)/MAX(FG724+EY724+FH724, 0.1)*$P$9+FH724/MAX(FG724+EY724+FH724, 0.1)*$Q$9))/($B$11+$C$11+$F$11)</f>
        <v>0</v>
      </c>
      <c r="DM724">
        <v>3.7</v>
      </c>
      <c r="DN724">
        <v>0.5</v>
      </c>
      <c r="DO724" t="s">
        <v>440</v>
      </c>
      <c r="DP724">
        <v>2</v>
      </c>
      <c r="DQ724" t="b">
        <v>1</v>
      </c>
      <c r="DR724">
        <v>1758491749.84615</v>
      </c>
      <c r="DS724">
        <v>450.613846153846</v>
      </c>
      <c r="DT724">
        <v>489.006461538462</v>
      </c>
      <c r="DU724">
        <v>24.2617846153846</v>
      </c>
      <c r="DV724">
        <v>20.9290769230769</v>
      </c>
      <c r="DW724">
        <v>444.826692307692</v>
      </c>
      <c r="DX724">
        <v>23.915</v>
      </c>
      <c r="DY724">
        <v>499.997769230769</v>
      </c>
      <c r="DZ724">
        <v>89.8244846153846</v>
      </c>
      <c r="EA724">
        <v>0.0342146230769231</v>
      </c>
      <c r="EB724">
        <v>30.4888538461538</v>
      </c>
      <c r="EC724">
        <v>30.0082846153846</v>
      </c>
      <c r="ED724">
        <v>999.9</v>
      </c>
      <c r="EE724">
        <v>0</v>
      </c>
      <c r="EF724">
        <v>0</v>
      </c>
      <c r="EG724">
        <v>10014.5169230769</v>
      </c>
      <c r="EH724">
        <v>0</v>
      </c>
      <c r="EI724">
        <v>11.7991923076923</v>
      </c>
      <c r="EJ724">
        <v>-38.3925384615385</v>
      </c>
      <c r="EK724">
        <v>461.818307692308</v>
      </c>
      <c r="EL724">
        <v>499.459692307692</v>
      </c>
      <c r="EM724">
        <v>3.33269076923077</v>
      </c>
      <c r="EN724">
        <v>489.006461538462</v>
      </c>
      <c r="EO724">
        <v>20.9290769230769</v>
      </c>
      <c r="EP724">
        <v>2.17930153846154</v>
      </c>
      <c r="EQ724">
        <v>1.87994461538462</v>
      </c>
      <c r="ER724">
        <v>18.8109461538462</v>
      </c>
      <c r="ES724">
        <v>16.4678384615385</v>
      </c>
      <c r="ET724">
        <v>1999.98076923077</v>
      </c>
      <c r="EU724">
        <v>0.979993461538462</v>
      </c>
      <c r="EV724">
        <v>0.0200064692307692</v>
      </c>
      <c r="EW724">
        <v>0</v>
      </c>
      <c r="EX724">
        <v>520.366538461538</v>
      </c>
      <c r="EY724">
        <v>5.00016</v>
      </c>
      <c r="EZ724">
        <v>10991.8538461538</v>
      </c>
      <c r="FA724">
        <v>18233.9846153846</v>
      </c>
      <c r="FB724">
        <v>48.75</v>
      </c>
      <c r="FC724">
        <v>49.0476923076923</v>
      </c>
      <c r="FD724">
        <v>49.125</v>
      </c>
      <c r="FE724">
        <v>48.6440769230769</v>
      </c>
      <c r="FF724">
        <v>50.5765384615385</v>
      </c>
      <c r="FG724">
        <v>1955.07076923077</v>
      </c>
      <c r="FH724">
        <v>39.91</v>
      </c>
      <c r="FI724">
        <v>0</v>
      </c>
      <c r="FJ724">
        <v>1758491759.6</v>
      </c>
      <c r="FK724">
        <v>0</v>
      </c>
      <c r="FL724">
        <v>520.2704</v>
      </c>
      <c r="FM724">
        <v>-0.992384623235655</v>
      </c>
      <c r="FN724">
        <v>-25.8615384665973</v>
      </c>
      <c r="FO724">
        <v>10991.404</v>
      </c>
      <c r="FP724">
        <v>15</v>
      </c>
      <c r="FQ724">
        <v>0</v>
      </c>
      <c r="FR724" t="s">
        <v>441</v>
      </c>
      <c r="FS724">
        <v>1747249705.1</v>
      </c>
      <c r="FT724">
        <v>1747249711.1</v>
      </c>
      <c r="FU724">
        <v>0</v>
      </c>
      <c r="FV724">
        <v>0.871</v>
      </c>
      <c r="FW724">
        <v>0.066</v>
      </c>
      <c r="FX724">
        <v>5.486</v>
      </c>
      <c r="FY724">
        <v>0.145</v>
      </c>
      <c r="FZ724">
        <v>420</v>
      </c>
      <c r="GA724">
        <v>16</v>
      </c>
      <c r="GB724">
        <v>0.27</v>
      </c>
      <c r="GC724">
        <v>0.16</v>
      </c>
      <c r="GD724">
        <v>-37.1634476190476</v>
      </c>
      <c r="GE724">
        <v>-22.1381999999999</v>
      </c>
      <c r="GF724">
        <v>2.35040511150921</v>
      </c>
      <c r="GG724">
        <v>0</v>
      </c>
      <c r="GH724">
        <v>520.348970588235</v>
      </c>
      <c r="GI724">
        <v>-1.01627197157077</v>
      </c>
      <c r="GJ724">
        <v>0.273038295665012</v>
      </c>
      <c r="GK724">
        <v>-1</v>
      </c>
      <c r="GL724">
        <v>3.33429047619048</v>
      </c>
      <c r="GM724">
        <v>-0.0573693506493498</v>
      </c>
      <c r="GN724">
        <v>0.00734484171192565</v>
      </c>
      <c r="GO724">
        <v>1</v>
      </c>
      <c r="GP724">
        <v>1</v>
      </c>
      <c r="GQ724">
        <v>2</v>
      </c>
      <c r="GR724" t="s">
        <v>448</v>
      </c>
      <c r="GS724">
        <v>3.12542</v>
      </c>
      <c r="GT724">
        <v>2.66008</v>
      </c>
      <c r="GU724">
        <v>0.0974477</v>
      </c>
      <c r="GV724">
        <v>0.104133</v>
      </c>
      <c r="GW724">
        <v>0.101815</v>
      </c>
      <c r="GX724">
        <v>0.0921095</v>
      </c>
      <c r="GY724">
        <v>23329.4</v>
      </c>
      <c r="GZ724">
        <v>21887.1</v>
      </c>
      <c r="HA724">
        <v>23113.4</v>
      </c>
      <c r="HB724">
        <v>23786.3</v>
      </c>
      <c r="HC724">
        <v>35378.3</v>
      </c>
      <c r="HD724">
        <v>35745.8</v>
      </c>
      <c r="HE724">
        <v>41668.1</v>
      </c>
      <c r="HF724">
        <v>42415.7</v>
      </c>
      <c r="HG724">
        <v>1.91177</v>
      </c>
      <c r="HH724">
        <v>1.805</v>
      </c>
      <c r="HI724">
        <v>0.130728</v>
      </c>
      <c r="HJ724">
        <v>0</v>
      </c>
      <c r="HK724">
        <v>27.881</v>
      </c>
      <c r="HL724">
        <v>999.9</v>
      </c>
      <c r="HM724">
        <v>52.936</v>
      </c>
      <c r="HN724">
        <v>30.494</v>
      </c>
      <c r="HO724">
        <v>25.8309</v>
      </c>
      <c r="HP724">
        <v>53.8116</v>
      </c>
      <c r="HQ724">
        <v>42.6883</v>
      </c>
      <c r="HR724">
        <v>1</v>
      </c>
      <c r="HS724">
        <v>0.0039253</v>
      </c>
      <c r="HT724">
        <v>-0.257789</v>
      </c>
      <c r="HU724">
        <v>20.2175</v>
      </c>
      <c r="HV724">
        <v>5.22927</v>
      </c>
      <c r="HW724">
        <v>11.992</v>
      </c>
      <c r="HX724">
        <v>4.9555</v>
      </c>
      <c r="HY724">
        <v>3.30385</v>
      </c>
      <c r="HZ724">
        <v>999.9</v>
      </c>
      <c r="IA724">
        <v>9999</v>
      </c>
      <c r="IB724">
        <v>9999</v>
      </c>
      <c r="IC724">
        <v>9999</v>
      </c>
      <c r="ID724">
        <v>1.86854</v>
      </c>
      <c r="IE724">
        <v>1.86425</v>
      </c>
      <c r="IF724">
        <v>1.8718</v>
      </c>
      <c r="IG724">
        <v>1.86272</v>
      </c>
      <c r="IH724">
        <v>1.86218</v>
      </c>
      <c r="II724">
        <v>1.86859</v>
      </c>
      <c r="IJ724">
        <v>1.85871</v>
      </c>
      <c r="IK724">
        <v>1.86509</v>
      </c>
      <c r="IL724">
        <v>5</v>
      </c>
      <c r="IM724">
        <v>0</v>
      </c>
      <c r="IN724">
        <v>0</v>
      </c>
      <c r="IO724">
        <v>0</v>
      </c>
      <c r="IP724" t="s">
        <v>443</v>
      </c>
      <c r="IQ724" t="s">
        <v>444</v>
      </c>
      <c r="IR724" t="s">
        <v>445</v>
      </c>
      <c r="IS724" t="s">
        <v>445</v>
      </c>
      <c r="IT724" t="s">
        <v>445</v>
      </c>
      <c r="IU724" t="s">
        <v>445</v>
      </c>
      <c r="IV724">
        <v>0</v>
      </c>
      <c r="IW724">
        <v>100</v>
      </c>
      <c r="IX724">
        <v>100</v>
      </c>
      <c r="IY724">
        <v>5.863</v>
      </c>
      <c r="IZ724">
        <v>0.3464</v>
      </c>
      <c r="JA724">
        <v>4.24591870636989</v>
      </c>
      <c r="JB724">
        <v>0.00406324532283829</v>
      </c>
      <c r="JC724">
        <v>-1.45373754250553e-06</v>
      </c>
      <c r="JD724">
        <v>2.45784242640463e-10</v>
      </c>
      <c r="JE724">
        <v>0.0444475935836347</v>
      </c>
      <c r="JF724">
        <v>0.00491888386651684</v>
      </c>
      <c r="JG724">
        <v>0.000226889049496401</v>
      </c>
      <c r="JH724">
        <v>4.01595507822366e-06</v>
      </c>
      <c r="JI724">
        <v>-0</v>
      </c>
      <c r="JJ724">
        <v>2035</v>
      </c>
      <c r="JK724">
        <v>2</v>
      </c>
      <c r="JL724">
        <v>30</v>
      </c>
      <c r="JM724">
        <v>187367.5</v>
      </c>
      <c r="JN724">
        <v>187367.4</v>
      </c>
      <c r="JO724">
        <v>1.1792</v>
      </c>
      <c r="JP724">
        <v>2.38159</v>
      </c>
      <c r="JQ724">
        <v>1.4978</v>
      </c>
      <c r="JR724">
        <v>2.32788</v>
      </c>
      <c r="JS724">
        <v>1.54419</v>
      </c>
      <c r="JT724">
        <v>2.33398</v>
      </c>
      <c r="JU724">
        <v>35.9645</v>
      </c>
      <c r="JV724">
        <v>24.1225</v>
      </c>
      <c r="JW724">
        <v>18</v>
      </c>
      <c r="JX724">
        <v>546.829</v>
      </c>
      <c r="JY724">
        <v>422.431</v>
      </c>
      <c r="JZ724">
        <v>27.8133</v>
      </c>
      <c r="KA724">
        <v>27.6135</v>
      </c>
      <c r="KB724">
        <v>30.0001</v>
      </c>
      <c r="KC724">
        <v>27.5074</v>
      </c>
      <c r="KD724">
        <v>27.5318</v>
      </c>
      <c r="KE724">
        <v>23.6355</v>
      </c>
      <c r="KF724">
        <v>32.0892</v>
      </c>
      <c r="KG724">
        <v>61.3685</v>
      </c>
      <c r="KH724">
        <v>27.8122</v>
      </c>
      <c r="KI724">
        <v>542.012</v>
      </c>
      <c r="KJ724">
        <v>21.047</v>
      </c>
      <c r="KK724">
        <v>93.3902</v>
      </c>
      <c r="KL724">
        <v>98.8543</v>
      </c>
    </row>
    <row r="725" spans="1:298">
      <c r="A725">
        <v>709</v>
      </c>
      <c r="B725">
        <v>1758491763</v>
      </c>
      <c r="C725">
        <v>22434.9000000954</v>
      </c>
      <c r="D725" t="s">
        <v>1868</v>
      </c>
      <c r="E725" t="s">
        <v>1869</v>
      </c>
      <c r="F725">
        <v>5</v>
      </c>
      <c r="G725" t="s">
        <v>436</v>
      </c>
      <c r="H725" t="s">
        <v>1805</v>
      </c>
      <c r="I725" t="s">
        <v>438</v>
      </c>
      <c r="J725">
        <v>1758491754.84615</v>
      </c>
      <c r="K725">
        <f>(L725)/1000</f>
        <v>0</v>
      </c>
      <c r="L725">
        <f>IF(DQ725, AO725, AI725)</f>
        <v>0</v>
      </c>
      <c r="M725">
        <f>IF(DQ725, AJ725, AH725)</f>
        <v>0</v>
      </c>
      <c r="N725">
        <f>DS725 - IF(AV725&gt;1, M725*DM725*100.0/(AX725), 0)</f>
        <v>0</v>
      </c>
      <c r="O725">
        <f>((U725-K725/2)*N725-M725)/(U725+K725/2)</f>
        <v>0</v>
      </c>
      <c r="P725">
        <f>O725*(DZ725+EA725)/1000.0</f>
        <v>0</v>
      </c>
      <c r="Q725">
        <f>(DS725 - IF(AV725&gt;1, M725*DM725*100.0/(AX725), 0))*(DZ725+EA725)/1000.0</f>
        <v>0</v>
      </c>
      <c r="R725">
        <f>2.0/((1/T725-1/S725)+SIGN(T725)*SQRT((1/T725-1/S725)*(1/T725-1/S725) + 4*DN725/((DN725+1)*(DN725+1))*(2*1/T725*1/S725-1/S725*1/S725)))</f>
        <v>0</v>
      </c>
      <c r="S725">
        <f>IF(LEFT(DO725,1)&lt;&gt;"0",IF(LEFT(DO725,1)="1",3.0,DP725),$D$5+$E$5*(EG725*DZ725/($K$5*1000))+$F$5*(EG725*DZ725/($K$5*1000))*MAX(MIN(DM725,$J$5),$I$5)*MAX(MIN(DM725,$J$5),$I$5)+$G$5*MAX(MIN(DM725,$J$5),$I$5)*(EG725*DZ725/($K$5*1000))+$H$5*(EG725*DZ725/($K$5*1000))*(EG725*DZ725/($K$5*1000)))</f>
        <v>0</v>
      </c>
      <c r="T725">
        <f>K725*(1000-(1000*0.61365*exp(17.502*X725/(240.97+X725))/(DZ725+EA725)+DU725)/2)/(1000*0.61365*exp(17.502*X725/(240.97+X725))/(DZ725+EA725)-DU725)</f>
        <v>0</v>
      </c>
      <c r="U725">
        <f>1/((DN725+1)/(R725/1.6)+1/(S725/1.37)) + DN725/((DN725+1)/(R725/1.6) + DN725/(S725/1.37))</f>
        <v>0</v>
      </c>
      <c r="V725">
        <f>(DI725*DL725)</f>
        <v>0</v>
      </c>
      <c r="W725">
        <f>(EB725+(V725+2*0.95*5.67E-8*(((EB725+$B$7)+273)^4-(EB725+273)^4)-44100*K725)/(1.84*29.3*S725+8*0.95*5.67E-8*(EB725+273)^3))</f>
        <v>0</v>
      </c>
      <c r="X725">
        <f>($C$7*EC725+$D$7*ED725+$E$7*W725)</f>
        <v>0</v>
      </c>
      <c r="Y725">
        <f>0.61365*exp(17.502*X725/(240.97+X725))</f>
        <v>0</v>
      </c>
      <c r="Z725">
        <f>(AA725/AB725*100)</f>
        <v>0</v>
      </c>
      <c r="AA725">
        <f>DU725*(DZ725+EA725)/1000</f>
        <v>0</v>
      </c>
      <c r="AB725">
        <f>0.61365*exp(17.502*EB725/(240.97+EB725))</f>
        <v>0</v>
      </c>
      <c r="AC725">
        <f>(Y725-DU725*(DZ725+EA725)/1000)</f>
        <v>0</v>
      </c>
      <c r="AD725">
        <f>(-K725*44100)</f>
        <v>0</v>
      </c>
      <c r="AE725">
        <f>2*29.3*S725*0.92*(EB725-X725)</f>
        <v>0</v>
      </c>
      <c r="AF725">
        <f>2*0.95*5.67E-8*(((EB725+$B$7)+273)^4-(X725+273)^4)</f>
        <v>0</v>
      </c>
      <c r="AG725">
        <f>V725+AF725+AD725+AE725</f>
        <v>0</v>
      </c>
      <c r="AH725">
        <f>DY725*AV725*(DT725-DS725*(1000-AV725*DV725)/(1000-AV725*DU725))/(100*DM725)</f>
        <v>0</v>
      </c>
      <c r="AI725">
        <f>1000*DY725*AV725*(DU725-DV725)/(100*DM725*(1000-AV725*DU725))</f>
        <v>0</v>
      </c>
      <c r="AJ725">
        <f>(AK725 - AL725 - DZ725*1E3/(8.314*(EB725+273.15)) * AN725/DY725 * AM725) * DY725/(100*DM725) * (1000 - DV725)/1000</f>
        <v>0</v>
      </c>
      <c r="AK725">
        <v>532.895225821645</v>
      </c>
      <c r="AL725">
        <v>501.674896969697</v>
      </c>
      <c r="AM725">
        <v>3.2740601731601</v>
      </c>
      <c r="AN725">
        <v>63.94</v>
      </c>
      <c r="AO725">
        <f>(AQ725 - AP725 + DZ725*1E3/(8.314*(EB725+273.15)) * AS725/DY725 * AR725) * DY725/(100*DM725) * 1000/(1000 - AQ725)</f>
        <v>0</v>
      </c>
      <c r="AP725">
        <v>20.9401308797197</v>
      </c>
      <c r="AQ725">
        <v>24.2297734265734</v>
      </c>
      <c r="AR725">
        <v>-0.000282575813790644</v>
      </c>
      <c r="AS725">
        <v>94.9993966536346</v>
      </c>
      <c r="AT725">
        <v>0</v>
      </c>
      <c r="AU725">
        <v>0</v>
      </c>
      <c r="AV725">
        <f>IF(AT725*$H$13&gt;=AX725,1.0,(AX725/(AX725-AT725*$H$13)))</f>
        <v>0</v>
      </c>
      <c r="AW725">
        <f>(AV725-1)*100</f>
        <v>0</v>
      </c>
      <c r="AX725">
        <f>MAX(0,($B$13+$C$13*EG725)/(1+$D$13*EG725)*DZ725/(EB725+273)*$E$13)</f>
        <v>0</v>
      </c>
      <c r="AY725" t="s">
        <v>439</v>
      </c>
      <c r="AZ725" t="s">
        <v>439</v>
      </c>
      <c r="BA725">
        <v>0</v>
      </c>
      <c r="BB725">
        <v>0</v>
      </c>
      <c r="BC725">
        <f>1-BA725/BB725</f>
        <v>0</v>
      </c>
      <c r="BD725">
        <v>0</v>
      </c>
      <c r="BE725" t="s">
        <v>439</v>
      </c>
      <c r="BF725" t="s">
        <v>439</v>
      </c>
      <c r="BG725">
        <v>0</v>
      </c>
      <c r="BH725">
        <v>0</v>
      </c>
      <c r="BI725">
        <f>1-BG725/BH725</f>
        <v>0</v>
      </c>
      <c r="BJ725">
        <v>0.5</v>
      </c>
      <c r="BK725">
        <f>DJ725</f>
        <v>0</v>
      </c>
      <c r="BL725">
        <f>M725</f>
        <v>0</v>
      </c>
      <c r="BM725">
        <f>BI725*BJ725*BK725</f>
        <v>0</v>
      </c>
      <c r="BN725">
        <f>(BL725-BD725)/BK725</f>
        <v>0</v>
      </c>
      <c r="BO725">
        <f>(BB725-BH725)/BH725</f>
        <v>0</v>
      </c>
      <c r="BP725">
        <f>BA725/(BC725+BA725/BH725)</f>
        <v>0</v>
      </c>
      <c r="BQ725" t="s">
        <v>439</v>
      </c>
      <c r="BR725">
        <v>0</v>
      </c>
      <c r="BS725">
        <f>IF(BR725&lt;&gt;0, BR725, BP725)</f>
        <v>0</v>
      </c>
      <c r="BT725">
        <f>1-BS725/BH725</f>
        <v>0</v>
      </c>
      <c r="BU725">
        <f>(BH725-BG725)/(BH725-BS725)</f>
        <v>0</v>
      </c>
      <c r="BV725">
        <f>(BB725-BH725)/(BB725-BS725)</f>
        <v>0</v>
      </c>
      <c r="BW725">
        <f>(BH725-BG725)/(BH725-BA725)</f>
        <v>0</v>
      </c>
      <c r="BX725">
        <f>(BB725-BH725)/(BB725-BA725)</f>
        <v>0</v>
      </c>
      <c r="BY725">
        <f>(BU725*BS725/BG725)</f>
        <v>0</v>
      </c>
      <c r="BZ725">
        <f>(1-BY725)</f>
        <v>0</v>
      </c>
      <c r="DI725">
        <f>$B$11*EH725+$C$11*EI725+$F$11*ET725*(1-EW725)</f>
        <v>0</v>
      </c>
      <c r="DJ725">
        <f>DI725*DK725</f>
        <v>0</v>
      </c>
      <c r="DK725">
        <f>($B$11*$D$9+$C$11*$D$9+$F$11*((FG725+EY725)/MAX(FG725+EY725+FH725, 0.1)*$I$9+FH725/MAX(FG725+EY725+FH725, 0.1)*$J$9))/($B$11+$C$11+$F$11)</f>
        <v>0</v>
      </c>
      <c r="DL725">
        <f>($B$11*$K$9+$C$11*$K$9+$F$11*((FG725+EY725)/MAX(FG725+EY725+FH725, 0.1)*$P$9+FH725/MAX(FG725+EY725+FH725, 0.1)*$Q$9))/($B$11+$C$11+$F$11)</f>
        <v>0</v>
      </c>
      <c r="DM725">
        <v>3.7</v>
      </c>
      <c r="DN725">
        <v>0.5</v>
      </c>
      <c r="DO725" t="s">
        <v>440</v>
      </c>
      <c r="DP725">
        <v>2</v>
      </c>
      <c r="DQ725" t="b">
        <v>1</v>
      </c>
      <c r="DR725">
        <v>1758491754.84615</v>
      </c>
      <c r="DS725">
        <v>466.433153846154</v>
      </c>
      <c r="DT725">
        <v>505.638307692308</v>
      </c>
      <c r="DU725">
        <v>24.2519615384615</v>
      </c>
      <c r="DV725">
        <v>20.9366076923077</v>
      </c>
      <c r="DW725">
        <v>460.600230769231</v>
      </c>
      <c r="DX725">
        <v>23.9054076923077</v>
      </c>
      <c r="DY725">
        <v>499.998230769231</v>
      </c>
      <c r="DZ725">
        <v>89.8232153846154</v>
      </c>
      <c r="EA725">
        <v>0.0342343384615385</v>
      </c>
      <c r="EB725">
        <v>30.4881615384615</v>
      </c>
      <c r="EC725">
        <v>30.0092923076923</v>
      </c>
      <c r="ED725">
        <v>999.9</v>
      </c>
      <c r="EE725">
        <v>0</v>
      </c>
      <c r="EF725">
        <v>0</v>
      </c>
      <c r="EG725">
        <v>10012.9707692308</v>
      </c>
      <c r="EH725">
        <v>0</v>
      </c>
      <c r="EI725">
        <v>11.7991923076923</v>
      </c>
      <c r="EJ725">
        <v>-39.2051769230769</v>
      </c>
      <c r="EK725">
        <v>478.026</v>
      </c>
      <c r="EL725">
        <v>516.451230769231</v>
      </c>
      <c r="EM725">
        <v>3.31534461538462</v>
      </c>
      <c r="EN725">
        <v>505.638307692308</v>
      </c>
      <c r="EO725">
        <v>20.9366076923077</v>
      </c>
      <c r="EP725">
        <v>2.17838923076923</v>
      </c>
      <c r="EQ725">
        <v>1.88059461538462</v>
      </c>
      <c r="ER725">
        <v>18.8042461538462</v>
      </c>
      <c r="ES725">
        <v>16.4732692307692</v>
      </c>
      <c r="ET725">
        <v>1999.98307692308</v>
      </c>
      <c r="EU725">
        <v>0.979993461538462</v>
      </c>
      <c r="EV725">
        <v>0.0200064692307692</v>
      </c>
      <c r="EW725">
        <v>0</v>
      </c>
      <c r="EX725">
        <v>520.253923076923</v>
      </c>
      <c r="EY725">
        <v>5.00016</v>
      </c>
      <c r="EZ725">
        <v>10989.6538461538</v>
      </c>
      <c r="FA725">
        <v>18234</v>
      </c>
      <c r="FB725">
        <v>48.75</v>
      </c>
      <c r="FC725">
        <v>49.0381538461538</v>
      </c>
      <c r="FD725">
        <v>49.125</v>
      </c>
      <c r="FE725">
        <v>48.6345384615385</v>
      </c>
      <c r="FF725">
        <v>50.5716923076923</v>
      </c>
      <c r="FG725">
        <v>1955.07307692308</v>
      </c>
      <c r="FH725">
        <v>39.91</v>
      </c>
      <c r="FI725">
        <v>0</v>
      </c>
      <c r="FJ725">
        <v>1758491764.4</v>
      </c>
      <c r="FK725">
        <v>0</v>
      </c>
      <c r="FL725">
        <v>520.1642</v>
      </c>
      <c r="FM725">
        <v>-2.15423076982846</v>
      </c>
      <c r="FN725">
        <v>-20.8230768716146</v>
      </c>
      <c r="FO725">
        <v>10989.504</v>
      </c>
      <c r="FP725">
        <v>15</v>
      </c>
      <c r="FQ725">
        <v>0</v>
      </c>
      <c r="FR725" t="s">
        <v>441</v>
      </c>
      <c r="FS725">
        <v>1747249705.1</v>
      </c>
      <c r="FT725">
        <v>1747249711.1</v>
      </c>
      <c r="FU725">
        <v>0</v>
      </c>
      <c r="FV725">
        <v>0.871</v>
      </c>
      <c r="FW725">
        <v>0.066</v>
      </c>
      <c r="FX725">
        <v>5.486</v>
      </c>
      <c r="FY725">
        <v>0.145</v>
      </c>
      <c r="FZ725">
        <v>420</v>
      </c>
      <c r="GA725">
        <v>16</v>
      </c>
      <c r="GB725">
        <v>0.27</v>
      </c>
      <c r="GC725">
        <v>0.16</v>
      </c>
      <c r="GD725">
        <v>-38.783975</v>
      </c>
      <c r="GE725">
        <v>-10.0881609022556</v>
      </c>
      <c r="GF725">
        <v>1.08713961793093</v>
      </c>
      <c r="GG725">
        <v>0</v>
      </c>
      <c r="GH725">
        <v>520.204823529412</v>
      </c>
      <c r="GI725">
        <v>-1.30930481478484</v>
      </c>
      <c r="GJ725">
        <v>0.266456758503616</v>
      </c>
      <c r="GK725">
        <v>-1</v>
      </c>
      <c r="GL725">
        <v>3.322051</v>
      </c>
      <c r="GM725">
        <v>-0.201089323308265</v>
      </c>
      <c r="GN725">
        <v>0.0214850452408181</v>
      </c>
      <c r="GO725">
        <v>0</v>
      </c>
      <c r="GP725">
        <v>0</v>
      </c>
      <c r="GQ725">
        <v>2</v>
      </c>
      <c r="GR725" t="s">
        <v>467</v>
      </c>
      <c r="GS725">
        <v>3.12555</v>
      </c>
      <c r="GT725">
        <v>2.6601</v>
      </c>
      <c r="GU725">
        <v>0.0999193</v>
      </c>
      <c r="GV725">
        <v>0.106763</v>
      </c>
      <c r="GW725">
        <v>0.10177</v>
      </c>
      <c r="GX725">
        <v>0.0922165</v>
      </c>
      <c r="GY725">
        <v>23265.2</v>
      </c>
      <c r="GZ725">
        <v>21823.3</v>
      </c>
      <c r="HA725">
        <v>23113</v>
      </c>
      <c r="HB725">
        <v>23786.8</v>
      </c>
      <c r="HC725">
        <v>35379.9</v>
      </c>
      <c r="HD725">
        <v>35742.4</v>
      </c>
      <c r="HE725">
        <v>41667.5</v>
      </c>
      <c r="HF725">
        <v>42416.4</v>
      </c>
      <c r="HG725">
        <v>1.91157</v>
      </c>
      <c r="HH725">
        <v>1.8051</v>
      </c>
      <c r="HI725">
        <v>0.131302</v>
      </c>
      <c r="HJ725">
        <v>0</v>
      </c>
      <c r="HK725">
        <v>27.8831</v>
      </c>
      <c r="HL725">
        <v>999.9</v>
      </c>
      <c r="HM725">
        <v>52.936</v>
      </c>
      <c r="HN725">
        <v>30.494</v>
      </c>
      <c r="HO725">
        <v>25.8291</v>
      </c>
      <c r="HP725">
        <v>54.3616</v>
      </c>
      <c r="HQ725">
        <v>42.6603</v>
      </c>
      <c r="HR725">
        <v>1</v>
      </c>
      <c r="HS725">
        <v>0.0038999</v>
      </c>
      <c r="HT725">
        <v>-0.249248</v>
      </c>
      <c r="HU725">
        <v>20.2177</v>
      </c>
      <c r="HV725">
        <v>5.22912</v>
      </c>
      <c r="HW725">
        <v>11.992</v>
      </c>
      <c r="HX725">
        <v>4.9557</v>
      </c>
      <c r="HY725">
        <v>3.30393</v>
      </c>
      <c r="HZ725">
        <v>999.9</v>
      </c>
      <c r="IA725">
        <v>9999</v>
      </c>
      <c r="IB725">
        <v>9999</v>
      </c>
      <c r="IC725">
        <v>9999</v>
      </c>
      <c r="ID725">
        <v>1.86854</v>
      </c>
      <c r="IE725">
        <v>1.86421</v>
      </c>
      <c r="IF725">
        <v>1.8718</v>
      </c>
      <c r="IG725">
        <v>1.86273</v>
      </c>
      <c r="IH725">
        <v>1.86218</v>
      </c>
      <c r="II725">
        <v>1.86859</v>
      </c>
      <c r="IJ725">
        <v>1.85871</v>
      </c>
      <c r="IK725">
        <v>1.86508</v>
      </c>
      <c r="IL725">
        <v>5</v>
      </c>
      <c r="IM725">
        <v>0</v>
      </c>
      <c r="IN725">
        <v>0</v>
      </c>
      <c r="IO725">
        <v>0</v>
      </c>
      <c r="IP725" t="s">
        <v>443</v>
      </c>
      <c r="IQ725" t="s">
        <v>444</v>
      </c>
      <c r="IR725" t="s">
        <v>445</v>
      </c>
      <c r="IS725" t="s">
        <v>445</v>
      </c>
      <c r="IT725" t="s">
        <v>445</v>
      </c>
      <c r="IU725" t="s">
        <v>445</v>
      </c>
      <c r="IV725">
        <v>0</v>
      </c>
      <c r="IW725">
        <v>100</v>
      </c>
      <c r="IX725">
        <v>100</v>
      </c>
      <c r="IY725">
        <v>5.909</v>
      </c>
      <c r="IZ725">
        <v>0.3461</v>
      </c>
      <c r="JA725">
        <v>4.24591870636989</v>
      </c>
      <c r="JB725">
        <v>0.00406324532283829</v>
      </c>
      <c r="JC725">
        <v>-1.45373754250553e-06</v>
      </c>
      <c r="JD725">
        <v>2.45784242640463e-10</v>
      </c>
      <c r="JE725">
        <v>0.0444475935836347</v>
      </c>
      <c r="JF725">
        <v>0.00491888386651684</v>
      </c>
      <c r="JG725">
        <v>0.000226889049496401</v>
      </c>
      <c r="JH725">
        <v>4.01595507822366e-06</v>
      </c>
      <c r="JI725">
        <v>-0</v>
      </c>
      <c r="JJ725">
        <v>2035</v>
      </c>
      <c r="JK725">
        <v>2</v>
      </c>
      <c r="JL725">
        <v>30</v>
      </c>
      <c r="JM725">
        <v>187367.6</v>
      </c>
      <c r="JN725">
        <v>187367.5</v>
      </c>
      <c r="JO725">
        <v>1.21094</v>
      </c>
      <c r="JP725">
        <v>2.40112</v>
      </c>
      <c r="JQ725">
        <v>1.4978</v>
      </c>
      <c r="JR725">
        <v>2.32666</v>
      </c>
      <c r="JS725">
        <v>1.54419</v>
      </c>
      <c r="JT725">
        <v>2.26196</v>
      </c>
      <c r="JU725">
        <v>35.9412</v>
      </c>
      <c r="JV725">
        <v>24.1138</v>
      </c>
      <c r="JW725">
        <v>18</v>
      </c>
      <c r="JX725">
        <v>546.683</v>
      </c>
      <c r="JY725">
        <v>422.476</v>
      </c>
      <c r="JZ725">
        <v>27.805</v>
      </c>
      <c r="KA725">
        <v>27.6113</v>
      </c>
      <c r="KB725">
        <v>29.9999</v>
      </c>
      <c r="KC725">
        <v>27.5056</v>
      </c>
      <c r="KD725">
        <v>27.5301</v>
      </c>
      <c r="KE725">
        <v>24.2915</v>
      </c>
      <c r="KF725">
        <v>31.8037</v>
      </c>
      <c r="KG725">
        <v>61.3685</v>
      </c>
      <c r="KH725">
        <v>27.8029</v>
      </c>
      <c r="KI725">
        <v>555.543</v>
      </c>
      <c r="KJ725">
        <v>21.0787</v>
      </c>
      <c r="KK725">
        <v>93.3889</v>
      </c>
      <c r="KL725">
        <v>98.8561</v>
      </c>
    </row>
    <row r="726" spans="1:298">
      <c r="A726">
        <v>710</v>
      </c>
      <c r="B726">
        <v>1758491768</v>
      </c>
      <c r="C726">
        <v>22439.9000000954</v>
      </c>
      <c r="D726" t="s">
        <v>1870</v>
      </c>
      <c r="E726" t="s">
        <v>1871</v>
      </c>
      <c r="F726">
        <v>5</v>
      </c>
      <c r="G726" t="s">
        <v>436</v>
      </c>
      <c r="H726" t="s">
        <v>1805</v>
      </c>
      <c r="I726" t="s">
        <v>438</v>
      </c>
      <c r="J726">
        <v>1758491759.84615</v>
      </c>
      <c r="K726">
        <f>(L726)/1000</f>
        <v>0</v>
      </c>
      <c r="L726">
        <f>IF(DQ726, AO726, AI726)</f>
        <v>0</v>
      </c>
      <c r="M726">
        <f>IF(DQ726, AJ726, AH726)</f>
        <v>0</v>
      </c>
      <c r="N726">
        <f>DS726 - IF(AV726&gt;1, M726*DM726*100.0/(AX726), 0)</f>
        <v>0</v>
      </c>
      <c r="O726">
        <f>((U726-K726/2)*N726-M726)/(U726+K726/2)</f>
        <v>0</v>
      </c>
      <c r="P726">
        <f>O726*(DZ726+EA726)/1000.0</f>
        <v>0</v>
      </c>
      <c r="Q726">
        <f>(DS726 - IF(AV726&gt;1, M726*DM726*100.0/(AX726), 0))*(DZ726+EA726)/1000.0</f>
        <v>0</v>
      </c>
      <c r="R726">
        <f>2.0/((1/T726-1/S726)+SIGN(T726)*SQRT((1/T726-1/S726)*(1/T726-1/S726) + 4*DN726/((DN726+1)*(DN726+1))*(2*1/T726*1/S726-1/S726*1/S726)))</f>
        <v>0</v>
      </c>
      <c r="S726">
        <f>IF(LEFT(DO726,1)&lt;&gt;"0",IF(LEFT(DO726,1)="1",3.0,DP726),$D$5+$E$5*(EG726*DZ726/($K$5*1000))+$F$5*(EG726*DZ726/($K$5*1000))*MAX(MIN(DM726,$J$5),$I$5)*MAX(MIN(DM726,$J$5),$I$5)+$G$5*MAX(MIN(DM726,$J$5),$I$5)*(EG726*DZ726/($K$5*1000))+$H$5*(EG726*DZ726/($K$5*1000))*(EG726*DZ726/($K$5*1000)))</f>
        <v>0</v>
      </c>
      <c r="T726">
        <f>K726*(1000-(1000*0.61365*exp(17.502*X726/(240.97+X726))/(DZ726+EA726)+DU726)/2)/(1000*0.61365*exp(17.502*X726/(240.97+X726))/(DZ726+EA726)-DU726)</f>
        <v>0</v>
      </c>
      <c r="U726">
        <f>1/((DN726+1)/(R726/1.6)+1/(S726/1.37)) + DN726/((DN726+1)/(R726/1.6) + DN726/(S726/1.37))</f>
        <v>0</v>
      </c>
      <c r="V726">
        <f>(DI726*DL726)</f>
        <v>0</v>
      </c>
      <c r="W726">
        <f>(EB726+(V726+2*0.95*5.67E-8*(((EB726+$B$7)+273)^4-(EB726+273)^4)-44100*K726)/(1.84*29.3*S726+8*0.95*5.67E-8*(EB726+273)^3))</f>
        <v>0</v>
      </c>
      <c r="X726">
        <f>($C$7*EC726+$D$7*ED726+$E$7*W726)</f>
        <v>0</v>
      </c>
      <c r="Y726">
        <f>0.61365*exp(17.502*X726/(240.97+X726))</f>
        <v>0</v>
      </c>
      <c r="Z726">
        <f>(AA726/AB726*100)</f>
        <v>0</v>
      </c>
      <c r="AA726">
        <f>DU726*(DZ726+EA726)/1000</f>
        <v>0</v>
      </c>
      <c r="AB726">
        <f>0.61365*exp(17.502*EB726/(240.97+EB726))</f>
        <v>0</v>
      </c>
      <c r="AC726">
        <f>(Y726-DU726*(DZ726+EA726)/1000)</f>
        <v>0</v>
      </c>
      <c r="AD726">
        <f>(-K726*44100)</f>
        <v>0</v>
      </c>
      <c r="AE726">
        <f>2*29.3*S726*0.92*(EB726-X726)</f>
        <v>0</v>
      </c>
      <c r="AF726">
        <f>2*0.95*5.67E-8*(((EB726+$B$7)+273)^4-(X726+273)^4)</f>
        <v>0</v>
      </c>
      <c r="AG726">
        <f>V726+AF726+AD726+AE726</f>
        <v>0</v>
      </c>
      <c r="AH726">
        <f>DY726*AV726*(DT726-DS726*(1000-AV726*DV726)/(1000-AV726*DU726))/(100*DM726)</f>
        <v>0</v>
      </c>
      <c r="AI726">
        <f>1000*DY726*AV726*(DU726-DV726)/(100*DM726*(1000-AV726*DU726))</f>
        <v>0</v>
      </c>
      <c r="AJ726">
        <f>(AK726 - AL726 - DZ726*1E3/(8.314*(EB726+273.15)) * AN726/DY726 * AM726) * DY726/(100*DM726) * (1000 - DV726)/1000</f>
        <v>0</v>
      </c>
      <c r="AK726">
        <v>551.537154729005</v>
      </c>
      <c r="AL726">
        <v>519.5814</v>
      </c>
      <c r="AM726">
        <v>3.60477142857136</v>
      </c>
      <c r="AN726">
        <v>63.94</v>
      </c>
      <c r="AO726">
        <f>(AQ726 - AP726 + DZ726*1E3/(8.314*(EB726+273.15)) * AS726/DY726 * AR726) * DY726/(100*DM726) * 1000/(1000 - AQ726)</f>
        <v>0</v>
      </c>
      <c r="AP726">
        <v>20.972886358441</v>
      </c>
      <c r="AQ726">
        <v>24.2246433566434</v>
      </c>
      <c r="AR726">
        <v>-0.000155497921653465</v>
      </c>
      <c r="AS726">
        <v>94.9993966536346</v>
      </c>
      <c r="AT726">
        <v>0</v>
      </c>
      <c r="AU726">
        <v>0</v>
      </c>
      <c r="AV726">
        <f>IF(AT726*$H$13&gt;=AX726,1.0,(AX726/(AX726-AT726*$H$13)))</f>
        <v>0</v>
      </c>
      <c r="AW726">
        <f>(AV726-1)*100</f>
        <v>0</v>
      </c>
      <c r="AX726">
        <f>MAX(0,($B$13+$C$13*EG726)/(1+$D$13*EG726)*DZ726/(EB726+273)*$E$13)</f>
        <v>0</v>
      </c>
      <c r="AY726" t="s">
        <v>439</v>
      </c>
      <c r="AZ726" t="s">
        <v>439</v>
      </c>
      <c r="BA726">
        <v>0</v>
      </c>
      <c r="BB726">
        <v>0</v>
      </c>
      <c r="BC726">
        <f>1-BA726/BB726</f>
        <v>0</v>
      </c>
      <c r="BD726">
        <v>0</v>
      </c>
      <c r="BE726" t="s">
        <v>439</v>
      </c>
      <c r="BF726" t="s">
        <v>439</v>
      </c>
      <c r="BG726">
        <v>0</v>
      </c>
      <c r="BH726">
        <v>0</v>
      </c>
      <c r="BI726">
        <f>1-BG726/BH726</f>
        <v>0</v>
      </c>
      <c r="BJ726">
        <v>0.5</v>
      </c>
      <c r="BK726">
        <f>DJ726</f>
        <v>0</v>
      </c>
      <c r="BL726">
        <f>M726</f>
        <v>0</v>
      </c>
      <c r="BM726">
        <f>BI726*BJ726*BK726</f>
        <v>0</v>
      </c>
      <c r="BN726">
        <f>(BL726-BD726)/BK726</f>
        <v>0</v>
      </c>
      <c r="BO726">
        <f>(BB726-BH726)/BH726</f>
        <v>0</v>
      </c>
      <c r="BP726">
        <f>BA726/(BC726+BA726/BH726)</f>
        <v>0</v>
      </c>
      <c r="BQ726" t="s">
        <v>439</v>
      </c>
      <c r="BR726">
        <v>0</v>
      </c>
      <c r="BS726">
        <f>IF(BR726&lt;&gt;0, BR726, BP726)</f>
        <v>0</v>
      </c>
      <c r="BT726">
        <f>1-BS726/BH726</f>
        <v>0</v>
      </c>
      <c r="BU726">
        <f>(BH726-BG726)/(BH726-BS726)</f>
        <v>0</v>
      </c>
      <c r="BV726">
        <f>(BB726-BH726)/(BB726-BS726)</f>
        <v>0</v>
      </c>
      <c r="BW726">
        <f>(BH726-BG726)/(BH726-BA726)</f>
        <v>0</v>
      </c>
      <c r="BX726">
        <f>(BB726-BH726)/(BB726-BA726)</f>
        <v>0</v>
      </c>
      <c r="BY726">
        <f>(BU726*BS726/BG726)</f>
        <v>0</v>
      </c>
      <c r="BZ726">
        <f>(1-BY726)</f>
        <v>0</v>
      </c>
      <c r="DI726">
        <f>$B$11*EH726+$C$11*EI726+$F$11*ET726*(1-EW726)</f>
        <v>0</v>
      </c>
      <c r="DJ726">
        <f>DI726*DK726</f>
        <v>0</v>
      </c>
      <c r="DK726">
        <f>($B$11*$D$9+$C$11*$D$9+$F$11*((FG726+EY726)/MAX(FG726+EY726+FH726, 0.1)*$I$9+FH726/MAX(FG726+EY726+FH726, 0.1)*$J$9))/($B$11+$C$11+$F$11)</f>
        <v>0</v>
      </c>
      <c r="DL726">
        <f>($B$11*$K$9+$C$11*$K$9+$F$11*((FG726+EY726)/MAX(FG726+EY726+FH726, 0.1)*$P$9+FH726/MAX(FG726+EY726+FH726, 0.1)*$Q$9))/($B$11+$C$11+$F$11)</f>
        <v>0</v>
      </c>
      <c r="DM726">
        <v>3.7</v>
      </c>
      <c r="DN726">
        <v>0.5</v>
      </c>
      <c r="DO726" t="s">
        <v>440</v>
      </c>
      <c r="DP726">
        <v>2</v>
      </c>
      <c r="DQ726" t="b">
        <v>1</v>
      </c>
      <c r="DR726">
        <v>1758491759.84615</v>
      </c>
      <c r="DS726">
        <v>482.795846153846</v>
      </c>
      <c r="DT726">
        <v>522.928923076923</v>
      </c>
      <c r="DU726">
        <v>24.2400538461538</v>
      </c>
      <c r="DV726">
        <v>20.9535538461538</v>
      </c>
      <c r="DW726">
        <v>476.916230769231</v>
      </c>
      <c r="DX726">
        <v>23.8937615384615</v>
      </c>
      <c r="DY726">
        <v>499.997538461538</v>
      </c>
      <c r="DZ726">
        <v>89.8232692307692</v>
      </c>
      <c r="EA726">
        <v>0.0344360153846154</v>
      </c>
      <c r="EB726">
        <v>30.4868615384615</v>
      </c>
      <c r="EC726">
        <v>30.0139615384615</v>
      </c>
      <c r="ED726">
        <v>999.9</v>
      </c>
      <c r="EE726">
        <v>0</v>
      </c>
      <c r="EF726">
        <v>0</v>
      </c>
      <c r="EG726">
        <v>10002.3476923077</v>
      </c>
      <c r="EH726">
        <v>0</v>
      </c>
      <c r="EI726">
        <v>11.7975923076923</v>
      </c>
      <c r="EJ726">
        <v>-40.1331461538462</v>
      </c>
      <c r="EK726">
        <v>494.789307692308</v>
      </c>
      <c r="EL726">
        <v>534.121076923077</v>
      </c>
      <c r="EM726">
        <v>3.28650384615385</v>
      </c>
      <c r="EN726">
        <v>522.928923076923</v>
      </c>
      <c r="EO726">
        <v>20.9535538461538</v>
      </c>
      <c r="EP726">
        <v>2.17732076923077</v>
      </c>
      <c r="EQ726">
        <v>1.88211692307692</v>
      </c>
      <c r="ER726">
        <v>18.7964153846154</v>
      </c>
      <c r="ES726">
        <v>16.4859846153846</v>
      </c>
      <c r="ET726">
        <v>1999.98846153846</v>
      </c>
      <c r="EU726">
        <v>0.979993461538462</v>
      </c>
      <c r="EV726">
        <v>0.0200064692307692</v>
      </c>
      <c r="EW726">
        <v>0</v>
      </c>
      <c r="EX726">
        <v>520.176</v>
      </c>
      <c r="EY726">
        <v>5.00016</v>
      </c>
      <c r="EZ726">
        <v>10988.0769230769</v>
      </c>
      <c r="FA726">
        <v>18234.0384615385</v>
      </c>
      <c r="FB726">
        <v>48.75</v>
      </c>
      <c r="FC726">
        <v>49.0381538461538</v>
      </c>
      <c r="FD726">
        <v>49.125</v>
      </c>
      <c r="FE726">
        <v>48.6345384615385</v>
      </c>
      <c r="FF726">
        <v>50.5668461538462</v>
      </c>
      <c r="FG726">
        <v>1955.07846153846</v>
      </c>
      <c r="FH726">
        <v>39.91</v>
      </c>
      <c r="FI726">
        <v>0</v>
      </c>
      <c r="FJ726">
        <v>1758491769.8</v>
      </c>
      <c r="FK726">
        <v>0</v>
      </c>
      <c r="FL726">
        <v>520.053384615385</v>
      </c>
      <c r="FM726">
        <v>-1.11418804246759</v>
      </c>
      <c r="FN726">
        <v>-18.1948718070203</v>
      </c>
      <c r="FO726">
        <v>10987.8153846154</v>
      </c>
      <c r="FP726">
        <v>15</v>
      </c>
      <c r="FQ726">
        <v>0</v>
      </c>
      <c r="FR726" t="s">
        <v>441</v>
      </c>
      <c r="FS726">
        <v>1747249705.1</v>
      </c>
      <c r="FT726">
        <v>1747249711.1</v>
      </c>
      <c r="FU726">
        <v>0</v>
      </c>
      <c r="FV726">
        <v>0.871</v>
      </c>
      <c r="FW726">
        <v>0.066</v>
      </c>
      <c r="FX726">
        <v>5.486</v>
      </c>
      <c r="FY726">
        <v>0.145</v>
      </c>
      <c r="FZ726">
        <v>420</v>
      </c>
      <c r="GA726">
        <v>16</v>
      </c>
      <c r="GB726">
        <v>0.27</v>
      </c>
      <c r="GC726">
        <v>0.16</v>
      </c>
      <c r="GD726">
        <v>-39.562805</v>
      </c>
      <c r="GE726">
        <v>-10.3360195488722</v>
      </c>
      <c r="GF726">
        <v>1.09756519281317</v>
      </c>
      <c r="GG726">
        <v>0</v>
      </c>
      <c r="GH726">
        <v>520.128294117647</v>
      </c>
      <c r="GI726">
        <v>-1.34426280056603</v>
      </c>
      <c r="GJ726">
        <v>0.263872577249376</v>
      </c>
      <c r="GK726">
        <v>-1</v>
      </c>
      <c r="GL726">
        <v>3.304649</v>
      </c>
      <c r="GM726">
        <v>-0.320838496240607</v>
      </c>
      <c r="GN726">
        <v>0.0321914154550557</v>
      </c>
      <c r="GO726">
        <v>0</v>
      </c>
      <c r="GP726">
        <v>0</v>
      </c>
      <c r="GQ726">
        <v>2</v>
      </c>
      <c r="GR726" t="s">
        <v>467</v>
      </c>
      <c r="GS726">
        <v>3.12559</v>
      </c>
      <c r="GT726">
        <v>2.66001</v>
      </c>
      <c r="GU726">
        <v>0.102533</v>
      </c>
      <c r="GV726">
        <v>0.109141</v>
      </c>
      <c r="GW726">
        <v>0.101751</v>
      </c>
      <c r="GX726">
        <v>0.0923961</v>
      </c>
      <c r="GY726">
        <v>23198</v>
      </c>
      <c r="GZ726">
        <v>21765.1</v>
      </c>
      <c r="HA726">
        <v>23113.3</v>
      </c>
      <c r="HB726">
        <v>23786.6</v>
      </c>
      <c r="HC726">
        <v>35380.6</v>
      </c>
      <c r="HD726">
        <v>35735.6</v>
      </c>
      <c r="HE726">
        <v>41667.3</v>
      </c>
      <c r="HF726">
        <v>42416.5</v>
      </c>
      <c r="HG726">
        <v>1.91188</v>
      </c>
      <c r="HH726">
        <v>1.80508</v>
      </c>
      <c r="HI726">
        <v>0.131138</v>
      </c>
      <c r="HJ726">
        <v>0</v>
      </c>
      <c r="HK726">
        <v>27.8855</v>
      </c>
      <c r="HL726">
        <v>999.9</v>
      </c>
      <c r="HM726">
        <v>52.936</v>
      </c>
      <c r="HN726">
        <v>30.494</v>
      </c>
      <c r="HO726">
        <v>25.831</v>
      </c>
      <c r="HP726">
        <v>54.5216</v>
      </c>
      <c r="HQ726">
        <v>42.7524</v>
      </c>
      <c r="HR726">
        <v>1</v>
      </c>
      <c r="HS726">
        <v>0.00395579</v>
      </c>
      <c r="HT726">
        <v>-0.201171</v>
      </c>
      <c r="HU726">
        <v>20.2176</v>
      </c>
      <c r="HV726">
        <v>5.22957</v>
      </c>
      <c r="HW726">
        <v>11.992</v>
      </c>
      <c r="HX726">
        <v>4.95575</v>
      </c>
      <c r="HY726">
        <v>3.30398</v>
      </c>
      <c r="HZ726">
        <v>999.9</v>
      </c>
      <c r="IA726">
        <v>9999</v>
      </c>
      <c r="IB726">
        <v>9999</v>
      </c>
      <c r="IC726">
        <v>9999</v>
      </c>
      <c r="ID726">
        <v>1.86853</v>
      </c>
      <c r="IE726">
        <v>1.86424</v>
      </c>
      <c r="IF726">
        <v>1.8718</v>
      </c>
      <c r="IG726">
        <v>1.86276</v>
      </c>
      <c r="IH726">
        <v>1.86218</v>
      </c>
      <c r="II726">
        <v>1.86859</v>
      </c>
      <c r="IJ726">
        <v>1.85871</v>
      </c>
      <c r="IK726">
        <v>1.86509</v>
      </c>
      <c r="IL726">
        <v>5</v>
      </c>
      <c r="IM726">
        <v>0</v>
      </c>
      <c r="IN726">
        <v>0</v>
      </c>
      <c r="IO726">
        <v>0</v>
      </c>
      <c r="IP726" t="s">
        <v>443</v>
      </c>
      <c r="IQ726" t="s">
        <v>444</v>
      </c>
      <c r="IR726" t="s">
        <v>445</v>
      </c>
      <c r="IS726" t="s">
        <v>445</v>
      </c>
      <c r="IT726" t="s">
        <v>445</v>
      </c>
      <c r="IU726" t="s">
        <v>445</v>
      </c>
      <c r="IV726">
        <v>0</v>
      </c>
      <c r="IW726">
        <v>100</v>
      </c>
      <c r="IX726">
        <v>100</v>
      </c>
      <c r="IY726">
        <v>5.957</v>
      </c>
      <c r="IZ726">
        <v>0.3459</v>
      </c>
      <c r="JA726">
        <v>4.24591870636989</v>
      </c>
      <c r="JB726">
        <v>0.00406324532283829</v>
      </c>
      <c r="JC726">
        <v>-1.45373754250553e-06</v>
      </c>
      <c r="JD726">
        <v>2.45784242640463e-10</v>
      </c>
      <c r="JE726">
        <v>0.0444475935836347</v>
      </c>
      <c r="JF726">
        <v>0.00491888386651684</v>
      </c>
      <c r="JG726">
        <v>0.000226889049496401</v>
      </c>
      <c r="JH726">
        <v>4.01595507822366e-06</v>
      </c>
      <c r="JI726">
        <v>-0</v>
      </c>
      <c r="JJ726">
        <v>2035</v>
      </c>
      <c r="JK726">
        <v>2</v>
      </c>
      <c r="JL726">
        <v>30</v>
      </c>
      <c r="JM726">
        <v>187367.7</v>
      </c>
      <c r="JN726">
        <v>187367.6</v>
      </c>
      <c r="JO726">
        <v>1.2439</v>
      </c>
      <c r="JP726">
        <v>2.37671</v>
      </c>
      <c r="JQ726">
        <v>1.4978</v>
      </c>
      <c r="JR726">
        <v>2.32666</v>
      </c>
      <c r="JS726">
        <v>1.54419</v>
      </c>
      <c r="JT726">
        <v>2.36206</v>
      </c>
      <c r="JU726">
        <v>35.9412</v>
      </c>
      <c r="JV726">
        <v>24.1313</v>
      </c>
      <c r="JW726">
        <v>18</v>
      </c>
      <c r="JX726">
        <v>546.859</v>
      </c>
      <c r="JY726">
        <v>422.451</v>
      </c>
      <c r="JZ726">
        <v>27.7918</v>
      </c>
      <c r="KA726">
        <v>27.6111</v>
      </c>
      <c r="KB726">
        <v>30.0001</v>
      </c>
      <c r="KC726">
        <v>27.5033</v>
      </c>
      <c r="KD726">
        <v>27.5287</v>
      </c>
      <c r="KE726">
        <v>24.9385</v>
      </c>
      <c r="KF726">
        <v>31.8037</v>
      </c>
      <c r="KG726">
        <v>61.3685</v>
      </c>
      <c r="KH726">
        <v>27.7835</v>
      </c>
      <c r="KI726">
        <v>575.786</v>
      </c>
      <c r="KJ726">
        <v>21.1049</v>
      </c>
      <c r="KK726">
        <v>93.389</v>
      </c>
      <c r="KL726">
        <v>98.856</v>
      </c>
    </row>
    <row r="727" spans="1:298">
      <c r="A727">
        <v>711</v>
      </c>
      <c r="B727">
        <v>1758491773</v>
      </c>
      <c r="C727">
        <v>22444.9000000954</v>
      </c>
      <c r="D727" t="s">
        <v>1872</v>
      </c>
      <c r="E727" t="s">
        <v>1873</v>
      </c>
      <c r="F727">
        <v>5</v>
      </c>
      <c r="G727" t="s">
        <v>436</v>
      </c>
      <c r="H727" t="s">
        <v>1805</v>
      </c>
      <c r="I727" t="s">
        <v>438</v>
      </c>
      <c r="J727">
        <v>1758491764.84615</v>
      </c>
      <c r="K727">
        <f>(L727)/1000</f>
        <v>0</v>
      </c>
      <c r="L727">
        <f>IF(DQ727, AO727, AI727)</f>
        <v>0</v>
      </c>
      <c r="M727">
        <f>IF(DQ727, AJ727, AH727)</f>
        <v>0</v>
      </c>
      <c r="N727">
        <f>DS727 - IF(AV727&gt;1, M727*DM727*100.0/(AX727), 0)</f>
        <v>0</v>
      </c>
      <c r="O727">
        <f>((U727-K727/2)*N727-M727)/(U727+K727/2)</f>
        <v>0</v>
      </c>
      <c r="P727">
        <f>O727*(DZ727+EA727)/1000.0</f>
        <v>0</v>
      </c>
      <c r="Q727">
        <f>(DS727 - IF(AV727&gt;1, M727*DM727*100.0/(AX727), 0))*(DZ727+EA727)/1000.0</f>
        <v>0</v>
      </c>
      <c r="R727">
        <f>2.0/((1/T727-1/S727)+SIGN(T727)*SQRT((1/T727-1/S727)*(1/T727-1/S727) + 4*DN727/((DN727+1)*(DN727+1))*(2*1/T727*1/S727-1/S727*1/S727)))</f>
        <v>0</v>
      </c>
      <c r="S727">
        <f>IF(LEFT(DO727,1)&lt;&gt;"0",IF(LEFT(DO727,1)="1",3.0,DP727),$D$5+$E$5*(EG727*DZ727/($K$5*1000))+$F$5*(EG727*DZ727/($K$5*1000))*MAX(MIN(DM727,$J$5),$I$5)*MAX(MIN(DM727,$J$5),$I$5)+$G$5*MAX(MIN(DM727,$J$5),$I$5)*(EG727*DZ727/($K$5*1000))+$H$5*(EG727*DZ727/($K$5*1000))*(EG727*DZ727/($K$5*1000)))</f>
        <v>0</v>
      </c>
      <c r="T727">
        <f>K727*(1000-(1000*0.61365*exp(17.502*X727/(240.97+X727))/(DZ727+EA727)+DU727)/2)/(1000*0.61365*exp(17.502*X727/(240.97+X727))/(DZ727+EA727)-DU727)</f>
        <v>0</v>
      </c>
      <c r="U727">
        <f>1/((DN727+1)/(R727/1.6)+1/(S727/1.37)) + DN727/((DN727+1)/(R727/1.6) + DN727/(S727/1.37))</f>
        <v>0</v>
      </c>
      <c r="V727">
        <f>(DI727*DL727)</f>
        <v>0</v>
      </c>
      <c r="W727">
        <f>(EB727+(V727+2*0.95*5.67E-8*(((EB727+$B$7)+273)^4-(EB727+273)^4)-44100*K727)/(1.84*29.3*S727+8*0.95*5.67E-8*(EB727+273)^3))</f>
        <v>0</v>
      </c>
      <c r="X727">
        <f>($C$7*EC727+$D$7*ED727+$E$7*W727)</f>
        <v>0</v>
      </c>
      <c r="Y727">
        <f>0.61365*exp(17.502*X727/(240.97+X727))</f>
        <v>0</v>
      </c>
      <c r="Z727">
        <f>(AA727/AB727*100)</f>
        <v>0</v>
      </c>
      <c r="AA727">
        <f>DU727*(DZ727+EA727)/1000</f>
        <v>0</v>
      </c>
      <c r="AB727">
        <f>0.61365*exp(17.502*EB727/(240.97+EB727))</f>
        <v>0</v>
      </c>
      <c r="AC727">
        <f>(Y727-DU727*(DZ727+EA727)/1000)</f>
        <v>0</v>
      </c>
      <c r="AD727">
        <f>(-K727*44100)</f>
        <v>0</v>
      </c>
      <c r="AE727">
        <f>2*29.3*S727*0.92*(EB727-X727)</f>
        <v>0</v>
      </c>
      <c r="AF727">
        <f>2*0.95*5.67E-8*(((EB727+$B$7)+273)^4-(X727+273)^4)</f>
        <v>0</v>
      </c>
      <c r="AG727">
        <f>V727+AF727+AD727+AE727</f>
        <v>0</v>
      </c>
      <c r="AH727">
        <f>DY727*AV727*(DT727-DS727*(1000-AV727*DV727)/(1000-AV727*DU727))/(100*DM727)</f>
        <v>0</v>
      </c>
      <c r="AI727">
        <f>1000*DY727*AV727*(DU727-DV727)/(100*DM727*(1000-AV727*DU727))</f>
        <v>0</v>
      </c>
      <c r="AJ727">
        <f>(AK727 - AL727 - DZ727*1E3/(8.314*(EB727+273.15)) * AN727/DY727 * AM727) * DY727/(100*DM727) * (1000 - DV727)/1000</f>
        <v>0</v>
      </c>
      <c r="AK727">
        <v>568.004382458874</v>
      </c>
      <c r="AL727">
        <v>536.486181818182</v>
      </c>
      <c r="AM727">
        <v>3.35746103896095</v>
      </c>
      <c r="AN727">
        <v>63.94</v>
      </c>
      <c r="AO727">
        <f>(AQ727 - AP727 + DZ727*1E3/(8.314*(EB727+273.15)) * AS727/DY727 * AR727) * DY727/(100*DM727) * 1000/(1000 - AQ727)</f>
        <v>0</v>
      </c>
      <c r="AP727">
        <v>21.0341087656239</v>
      </c>
      <c r="AQ727">
        <v>24.2358902097902</v>
      </c>
      <c r="AR727">
        <v>7.35305417606786e-05</v>
      </c>
      <c r="AS727">
        <v>94.9993966536346</v>
      </c>
      <c r="AT727">
        <v>0</v>
      </c>
      <c r="AU727">
        <v>0</v>
      </c>
      <c r="AV727">
        <f>IF(AT727*$H$13&gt;=AX727,1.0,(AX727/(AX727-AT727*$H$13)))</f>
        <v>0</v>
      </c>
      <c r="AW727">
        <f>(AV727-1)*100</f>
        <v>0</v>
      </c>
      <c r="AX727">
        <f>MAX(0,($B$13+$C$13*EG727)/(1+$D$13*EG727)*DZ727/(EB727+273)*$E$13)</f>
        <v>0</v>
      </c>
      <c r="AY727" t="s">
        <v>439</v>
      </c>
      <c r="AZ727" t="s">
        <v>439</v>
      </c>
      <c r="BA727">
        <v>0</v>
      </c>
      <c r="BB727">
        <v>0</v>
      </c>
      <c r="BC727">
        <f>1-BA727/BB727</f>
        <v>0</v>
      </c>
      <c r="BD727">
        <v>0</v>
      </c>
      <c r="BE727" t="s">
        <v>439</v>
      </c>
      <c r="BF727" t="s">
        <v>439</v>
      </c>
      <c r="BG727">
        <v>0</v>
      </c>
      <c r="BH727">
        <v>0</v>
      </c>
      <c r="BI727">
        <f>1-BG727/BH727</f>
        <v>0</v>
      </c>
      <c r="BJ727">
        <v>0.5</v>
      </c>
      <c r="BK727">
        <f>DJ727</f>
        <v>0</v>
      </c>
      <c r="BL727">
        <f>M727</f>
        <v>0</v>
      </c>
      <c r="BM727">
        <f>BI727*BJ727*BK727</f>
        <v>0</v>
      </c>
      <c r="BN727">
        <f>(BL727-BD727)/BK727</f>
        <v>0</v>
      </c>
      <c r="BO727">
        <f>(BB727-BH727)/BH727</f>
        <v>0</v>
      </c>
      <c r="BP727">
        <f>BA727/(BC727+BA727/BH727)</f>
        <v>0</v>
      </c>
      <c r="BQ727" t="s">
        <v>439</v>
      </c>
      <c r="BR727">
        <v>0</v>
      </c>
      <c r="BS727">
        <f>IF(BR727&lt;&gt;0, BR727, BP727)</f>
        <v>0</v>
      </c>
      <c r="BT727">
        <f>1-BS727/BH727</f>
        <v>0</v>
      </c>
      <c r="BU727">
        <f>(BH727-BG727)/(BH727-BS727)</f>
        <v>0</v>
      </c>
      <c r="BV727">
        <f>(BB727-BH727)/(BB727-BS727)</f>
        <v>0</v>
      </c>
      <c r="BW727">
        <f>(BH727-BG727)/(BH727-BA727)</f>
        <v>0</v>
      </c>
      <c r="BX727">
        <f>(BB727-BH727)/(BB727-BA727)</f>
        <v>0</v>
      </c>
      <c r="BY727">
        <f>(BU727*BS727/BG727)</f>
        <v>0</v>
      </c>
      <c r="BZ727">
        <f>(1-BY727)</f>
        <v>0</v>
      </c>
      <c r="DI727">
        <f>$B$11*EH727+$C$11*EI727+$F$11*ET727*(1-EW727)</f>
        <v>0</v>
      </c>
      <c r="DJ727">
        <f>DI727*DK727</f>
        <v>0</v>
      </c>
      <c r="DK727">
        <f>($B$11*$D$9+$C$11*$D$9+$F$11*((FG727+EY727)/MAX(FG727+EY727+FH727, 0.1)*$I$9+FH727/MAX(FG727+EY727+FH727, 0.1)*$J$9))/($B$11+$C$11+$F$11)</f>
        <v>0</v>
      </c>
      <c r="DL727">
        <f>($B$11*$K$9+$C$11*$K$9+$F$11*((FG727+EY727)/MAX(FG727+EY727+FH727, 0.1)*$P$9+FH727/MAX(FG727+EY727+FH727, 0.1)*$Q$9))/($B$11+$C$11+$F$11)</f>
        <v>0</v>
      </c>
      <c r="DM727">
        <v>3.7</v>
      </c>
      <c r="DN727">
        <v>0.5</v>
      </c>
      <c r="DO727" t="s">
        <v>440</v>
      </c>
      <c r="DP727">
        <v>2</v>
      </c>
      <c r="DQ727" t="b">
        <v>1</v>
      </c>
      <c r="DR727">
        <v>1758491764.84615</v>
      </c>
      <c r="DS727">
        <v>499.506769230769</v>
      </c>
      <c r="DT727">
        <v>539.773153846154</v>
      </c>
      <c r="DU727">
        <v>24.2324538461538</v>
      </c>
      <c r="DV727">
        <v>20.9895384615385</v>
      </c>
      <c r="DW727">
        <v>493.580076923077</v>
      </c>
      <c r="DX727">
        <v>23.8863153846154</v>
      </c>
      <c r="DY727">
        <v>500.001230769231</v>
      </c>
      <c r="DZ727">
        <v>89.8231923076923</v>
      </c>
      <c r="EA727">
        <v>0.0345293769230769</v>
      </c>
      <c r="EB727">
        <v>30.4862076923077</v>
      </c>
      <c r="EC727">
        <v>30.0210153846154</v>
      </c>
      <c r="ED727">
        <v>999.9</v>
      </c>
      <c r="EE727">
        <v>0</v>
      </c>
      <c r="EF727">
        <v>0</v>
      </c>
      <c r="EG727">
        <v>9997.16076923077</v>
      </c>
      <c r="EH727">
        <v>0</v>
      </c>
      <c r="EI727">
        <v>11.7961</v>
      </c>
      <c r="EJ727">
        <v>-40.2665307692308</v>
      </c>
      <c r="EK727">
        <v>511.911461538462</v>
      </c>
      <c r="EL727">
        <v>551.346384615385</v>
      </c>
      <c r="EM727">
        <v>3.24291076923077</v>
      </c>
      <c r="EN727">
        <v>539.773153846154</v>
      </c>
      <c r="EO727">
        <v>20.9895384615385</v>
      </c>
      <c r="EP727">
        <v>2.17663538461538</v>
      </c>
      <c r="EQ727">
        <v>1.88534692307692</v>
      </c>
      <c r="ER727">
        <v>18.7913846153846</v>
      </c>
      <c r="ES727">
        <v>16.5129230769231</v>
      </c>
      <c r="ET727">
        <v>1999.99384615385</v>
      </c>
      <c r="EU727">
        <v>0.979993461538462</v>
      </c>
      <c r="EV727">
        <v>0.0200064692307692</v>
      </c>
      <c r="EW727">
        <v>0</v>
      </c>
      <c r="EX727">
        <v>520.025384615384</v>
      </c>
      <c r="EY727">
        <v>5.00016</v>
      </c>
      <c r="EZ727">
        <v>10986.4461538462</v>
      </c>
      <c r="FA727">
        <v>18234.0923076923</v>
      </c>
      <c r="FB727">
        <v>48.75</v>
      </c>
      <c r="FC727">
        <v>49.0381538461538</v>
      </c>
      <c r="FD727">
        <v>49.125</v>
      </c>
      <c r="FE727">
        <v>48.6297692307692</v>
      </c>
      <c r="FF727">
        <v>50.5668461538462</v>
      </c>
      <c r="FG727">
        <v>1955.08384615385</v>
      </c>
      <c r="FH727">
        <v>39.91</v>
      </c>
      <c r="FI727">
        <v>0</v>
      </c>
      <c r="FJ727">
        <v>1758491774.6</v>
      </c>
      <c r="FK727">
        <v>0</v>
      </c>
      <c r="FL727">
        <v>519.979</v>
      </c>
      <c r="FM727">
        <v>0.043555554145951</v>
      </c>
      <c r="FN727">
        <v>-20.1504273790088</v>
      </c>
      <c r="FO727">
        <v>10986.3230769231</v>
      </c>
      <c r="FP727">
        <v>15</v>
      </c>
      <c r="FQ727">
        <v>0</v>
      </c>
      <c r="FR727" t="s">
        <v>441</v>
      </c>
      <c r="FS727">
        <v>1747249705.1</v>
      </c>
      <c r="FT727">
        <v>1747249711.1</v>
      </c>
      <c r="FU727">
        <v>0</v>
      </c>
      <c r="FV727">
        <v>0.871</v>
      </c>
      <c r="FW727">
        <v>0.066</v>
      </c>
      <c r="FX727">
        <v>5.486</v>
      </c>
      <c r="FY727">
        <v>0.145</v>
      </c>
      <c r="FZ727">
        <v>420</v>
      </c>
      <c r="GA727">
        <v>16</v>
      </c>
      <c r="GB727">
        <v>0.27</v>
      </c>
      <c r="GC727">
        <v>0.16</v>
      </c>
      <c r="GD727">
        <v>-40.16094</v>
      </c>
      <c r="GE727">
        <v>-3.27910375939856</v>
      </c>
      <c r="GF727">
        <v>0.686915022692036</v>
      </c>
      <c r="GG727">
        <v>0</v>
      </c>
      <c r="GH727">
        <v>520.059205882353</v>
      </c>
      <c r="GI727">
        <v>-0.701191755135417</v>
      </c>
      <c r="GJ727">
        <v>0.226635205641111</v>
      </c>
      <c r="GK727">
        <v>-1</v>
      </c>
      <c r="GL727">
        <v>3.261309</v>
      </c>
      <c r="GM727">
        <v>-0.534902255639095</v>
      </c>
      <c r="GN727">
        <v>0.0523753304428717</v>
      </c>
      <c r="GO727">
        <v>0</v>
      </c>
      <c r="GP727">
        <v>0</v>
      </c>
      <c r="GQ727">
        <v>2</v>
      </c>
      <c r="GR727" t="s">
        <v>467</v>
      </c>
      <c r="GS727">
        <v>3.12552</v>
      </c>
      <c r="GT727">
        <v>2.6601</v>
      </c>
      <c r="GU727">
        <v>0.104971</v>
      </c>
      <c r="GV727">
        <v>0.111581</v>
      </c>
      <c r="GW727">
        <v>0.101791</v>
      </c>
      <c r="GX727">
        <v>0.0924913</v>
      </c>
      <c r="GY727">
        <v>23134.6</v>
      </c>
      <c r="GZ727">
        <v>21705.6</v>
      </c>
      <c r="HA727">
        <v>23113</v>
      </c>
      <c r="HB727">
        <v>23786.7</v>
      </c>
      <c r="HC727">
        <v>35378.8</v>
      </c>
      <c r="HD727">
        <v>35732.2</v>
      </c>
      <c r="HE727">
        <v>41666.7</v>
      </c>
      <c r="HF727">
        <v>42416.7</v>
      </c>
      <c r="HG727">
        <v>1.91157</v>
      </c>
      <c r="HH727">
        <v>1.80545</v>
      </c>
      <c r="HI727">
        <v>0.131235</v>
      </c>
      <c r="HJ727">
        <v>0</v>
      </c>
      <c r="HK727">
        <v>27.8881</v>
      </c>
      <c r="HL727">
        <v>999.9</v>
      </c>
      <c r="HM727">
        <v>52.936</v>
      </c>
      <c r="HN727">
        <v>30.494</v>
      </c>
      <c r="HO727">
        <v>25.8304</v>
      </c>
      <c r="HP727">
        <v>54.1416</v>
      </c>
      <c r="HQ727">
        <v>42.5921</v>
      </c>
      <c r="HR727">
        <v>1</v>
      </c>
      <c r="HS727">
        <v>0.00393293</v>
      </c>
      <c r="HT727">
        <v>-0.160019</v>
      </c>
      <c r="HU727">
        <v>20.2179</v>
      </c>
      <c r="HV727">
        <v>5.22912</v>
      </c>
      <c r="HW727">
        <v>11.992</v>
      </c>
      <c r="HX727">
        <v>4.95555</v>
      </c>
      <c r="HY727">
        <v>3.3039</v>
      </c>
      <c r="HZ727">
        <v>999.9</v>
      </c>
      <c r="IA727">
        <v>9999</v>
      </c>
      <c r="IB727">
        <v>9999</v>
      </c>
      <c r="IC727">
        <v>9999</v>
      </c>
      <c r="ID727">
        <v>1.86855</v>
      </c>
      <c r="IE727">
        <v>1.86425</v>
      </c>
      <c r="IF727">
        <v>1.8718</v>
      </c>
      <c r="IG727">
        <v>1.86273</v>
      </c>
      <c r="IH727">
        <v>1.86218</v>
      </c>
      <c r="II727">
        <v>1.86859</v>
      </c>
      <c r="IJ727">
        <v>1.85872</v>
      </c>
      <c r="IK727">
        <v>1.86508</v>
      </c>
      <c r="IL727">
        <v>5</v>
      </c>
      <c r="IM727">
        <v>0</v>
      </c>
      <c r="IN727">
        <v>0</v>
      </c>
      <c r="IO727">
        <v>0</v>
      </c>
      <c r="IP727" t="s">
        <v>443</v>
      </c>
      <c r="IQ727" t="s">
        <v>444</v>
      </c>
      <c r="IR727" t="s">
        <v>445</v>
      </c>
      <c r="IS727" t="s">
        <v>445</v>
      </c>
      <c r="IT727" t="s">
        <v>445</v>
      </c>
      <c r="IU727" t="s">
        <v>445</v>
      </c>
      <c r="IV727">
        <v>0</v>
      </c>
      <c r="IW727">
        <v>100</v>
      </c>
      <c r="IX727">
        <v>100</v>
      </c>
      <c r="IY727">
        <v>6.003</v>
      </c>
      <c r="IZ727">
        <v>0.3462</v>
      </c>
      <c r="JA727">
        <v>4.24591870636989</v>
      </c>
      <c r="JB727">
        <v>0.00406324532283829</v>
      </c>
      <c r="JC727">
        <v>-1.45373754250553e-06</v>
      </c>
      <c r="JD727">
        <v>2.45784242640463e-10</v>
      </c>
      <c r="JE727">
        <v>0.0444475935836347</v>
      </c>
      <c r="JF727">
        <v>0.00491888386651684</v>
      </c>
      <c r="JG727">
        <v>0.000226889049496401</v>
      </c>
      <c r="JH727">
        <v>4.01595507822366e-06</v>
      </c>
      <c r="JI727">
        <v>-0</v>
      </c>
      <c r="JJ727">
        <v>2035</v>
      </c>
      <c r="JK727">
        <v>2</v>
      </c>
      <c r="JL727">
        <v>30</v>
      </c>
      <c r="JM727">
        <v>187367.8</v>
      </c>
      <c r="JN727">
        <v>187367.7</v>
      </c>
      <c r="JO727">
        <v>1.27441</v>
      </c>
      <c r="JP727">
        <v>2.3877</v>
      </c>
      <c r="JQ727">
        <v>1.4978</v>
      </c>
      <c r="JR727">
        <v>2.32788</v>
      </c>
      <c r="JS727">
        <v>1.54419</v>
      </c>
      <c r="JT727">
        <v>2.28149</v>
      </c>
      <c r="JU727">
        <v>35.9412</v>
      </c>
      <c r="JV727">
        <v>24.1138</v>
      </c>
      <c r="JW727">
        <v>18</v>
      </c>
      <c r="JX727">
        <v>546.663</v>
      </c>
      <c r="JY727">
        <v>422.654</v>
      </c>
      <c r="JZ727">
        <v>27.7716</v>
      </c>
      <c r="KA727">
        <v>27.6101</v>
      </c>
      <c r="KB727">
        <v>30.0001</v>
      </c>
      <c r="KC727">
        <v>27.5032</v>
      </c>
      <c r="KD727">
        <v>27.5266</v>
      </c>
      <c r="KE727">
        <v>25.5419</v>
      </c>
      <c r="KF727">
        <v>31.8037</v>
      </c>
      <c r="KG727">
        <v>61.3685</v>
      </c>
      <c r="KH727">
        <v>27.7614</v>
      </c>
      <c r="KI727">
        <v>589.333</v>
      </c>
      <c r="KJ727">
        <v>21.1231</v>
      </c>
      <c r="KK727">
        <v>93.3877</v>
      </c>
      <c r="KL727">
        <v>98.8565</v>
      </c>
    </row>
    <row r="728" spans="1:298">
      <c r="A728">
        <v>712</v>
      </c>
      <c r="B728">
        <v>1758491778</v>
      </c>
      <c r="C728">
        <v>22449.9000000954</v>
      </c>
      <c r="D728" t="s">
        <v>1874</v>
      </c>
      <c r="E728" t="s">
        <v>1875</v>
      </c>
      <c r="F728">
        <v>5</v>
      </c>
      <c r="G728" t="s">
        <v>436</v>
      </c>
      <c r="H728" t="s">
        <v>1805</v>
      </c>
      <c r="I728" t="s">
        <v>438</v>
      </c>
      <c r="J728">
        <v>1758491769.84615</v>
      </c>
      <c r="K728">
        <f>(L728)/1000</f>
        <v>0</v>
      </c>
      <c r="L728">
        <f>IF(DQ728, AO728, AI728)</f>
        <v>0</v>
      </c>
      <c r="M728">
        <f>IF(DQ728, AJ728, AH728)</f>
        <v>0</v>
      </c>
      <c r="N728">
        <f>DS728 - IF(AV728&gt;1, M728*DM728*100.0/(AX728), 0)</f>
        <v>0</v>
      </c>
      <c r="O728">
        <f>((U728-K728/2)*N728-M728)/(U728+K728/2)</f>
        <v>0</v>
      </c>
      <c r="P728">
        <f>O728*(DZ728+EA728)/1000.0</f>
        <v>0</v>
      </c>
      <c r="Q728">
        <f>(DS728 - IF(AV728&gt;1, M728*DM728*100.0/(AX728), 0))*(DZ728+EA728)/1000.0</f>
        <v>0</v>
      </c>
      <c r="R728">
        <f>2.0/((1/T728-1/S728)+SIGN(T728)*SQRT((1/T728-1/S728)*(1/T728-1/S728) + 4*DN728/((DN728+1)*(DN728+1))*(2*1/T728*1/S728-1/S728*1/S728)))</f>
        <v>0</v>
      </c>
      <c r="S728">
        <f>IF(LEFT(DO728,1)&lt;&gt;"0",IF(LEFT(DO728,1)="1",3.0,DP728),$D$5+$E$5*(EG728*DZ728/($K$5*1000))+$F$5*(EG728*DZ728/($K$5*1000))*MAX(MIN(DM728,$J$5),$I$5)*MAX(MIN(DM728,$J$5),$I$5)+$G$5*MAX(MIN(DM728,$J$5),$I$5)*(EG728*DZ728/($K$5*1000))+$H$5*(EG728*DZ728/($K$5*1000))*(EG728*DZ728/($K$5*1000)))</f>
        <v>0</v>
      </c>
      <c r="T728">
        <f>K728*(1000-(1000*0.61365*exp(17.502*X728/(240.97+X728))/(DZ728+EA728)+DU728)/2)/(1000*0.61365*exp(17.502*X728/(240.97+X728))/(DZ728+EA728)-DU728)</f>
        <v>0</v>
      </c>
      <c r="U728">
        <f>1/((DN728+1)/(R728/1.6)+1/(S728/1.37)) + DN728/((DN728+1)/(R728/1.6) + DN728/(S728/1.37))</f>
        <v>0</v>
      </c>
      <c r="V728">
        <f>(DI728*DL728)</f>
        <v>0</v>
      </c>
      <c r="W728">
        <f>(EB728+(V728+2*0.95*5.67E-8*(((EB728+$B$7)+273)^4-(EB728+273)^4)-44100*K728)/(1.84*29.3*S728+8*0.95*5.67E-8*(EB728+273)^3))</f>
        <v>0</v>
      </c>
      <c r="X728">
        <f>($C$7*EC728+$D$7*ED728+$E$7*W728)</f>
        <v>0</v>
      </c>
      <c r="Y728">
        <f>0.61365*exp(17.502*X728/(240.97+X728))</f>
        <v>0</v>
      </c>
      <c r="Z728">
        <f>(AA728/AB728*100)</f>
        <v>0</v>
      </c>
      <c r="AA728">
        <f>DU728*(DZ728+EA728)/1000</f>
        <v>0</v>
      </c>
      <c r="AB728">
        <f>0.61365*exp(17.502*EB728/(240.97+EB728))</f>
        <v>0</v>
      </c>
      <c r="AC728">
        <f>(Y728-DU728*(DZ728+EA728)/1000)</f>
        <v>0</v>
      </c>
      <c r="AD728">
        <f>(-K728*44100)</f>
        <v>0</v>
      </c>
      <c r="AE728">
        <f>2*29.3*S728*0.92*(EB728-X728)</f>
        <v>0</v>
      </c>
      <c r="AF728">
        <f>2*0.95*5.67E-8*(((EB728+$B$7)+273)^4-(X728+273)^4)</f>
        <v>0</v>
      </c>
      <c r="AG728">
        <f>V728+AF728+AD728+AE728</f>
        <v>0</v>
      </c>
      <c r="AH728">
        <f>DY728*AV728*(DT728-DS728*(1000-AV728*DV728)/(1000-AV728*DU728))/(100*DM728)</f>
        <v>0</v>
      </c>
      <c r="AI728">
        <f>1000*DY728*AV728*(DU728-DV728)/(100*DM728*(1000-AV728*DU728))</f>
        <v>0</v>
      </c>
      <c r="AJ728">
        <f>(AK728 - AL728 - DZ728*1E3/(8.314*(EB728+273.15)) * AN728/DY728 * AM728) * DY728/(100*DM728) * (1000 - DV728)/1000</f>
        <v>0</v>
      </c>
      <c r="AK728">
        <v>585.801736024243</v>
      </c>
      <c r="AL728">
        <v>553.994515151515</v>
      </c>
      <c r="AM728">
        <v>3.50600389610383</v>
      </c>
      <c r="AN728">
        <v>63.94</v>
      </c>
      <c r="AO728">
        <f>(AQ728 - AP728 + DZ728*1E3/(8.314*(EB728+273.15)) * AS728/DY728 * AR728) * DY728/(100*DM728) * 1000/(1000 - AQ728)</f>
        <v>0</v>
      </c>
      <c r="AP728">
        <v>21.05653221621</v>
      </c>
      <c r="AQ728">
        <v>24.2341111888112</v>
      </c>
      <c r="AR728">
        <v>4.85386623960336e-05</v>
      </c>
      <c r="AS728">
        <v>94.9993966536346</v>
      </c>
      <c r="AT728">
        <v>0</v>
      </c>
      <c r="AU728">
        <v>0</v>
      </c>
      <c r="AV728">
        <f>IF(AT728*$H$13&gt;=AX728,1.0,(AX728/(AX728-AT728*$H$13)))</f>
        <v>0</v>
      </c>
      <c r="AW728">
        <f>(AV728-1)*100</f>
        <v>0</v>
      </c>
      <c r="AX728">
        <f>MAX(0,($B$13+$C$13*EG728)/(1+$D$13*EG728)*DZ728/(EB728+273)*$E$13)</f>
        <v>0</v>
      </c>
      <c r="AY728" t="s">
        <v>439</v>
      </c>
      <c r="AZ728" t="s">
        <v>439</v>
      </c>
      <c r="BA728">
        <v>0</v>
      </c>
      <c r="BB728">
        <v>0</v>
      </c>
      <c r="BC728">
        <f>1-BA728/BB728</f>
        <v>0</v>
      </c>
      <c r="BD728">
        <v>0</v>
      </c>
      <c r="BE728" t="s">
        <v>439</v>
      </c>
      <c r="BF728" t="s">
        <v>439</v>
      </c>
      <c r="BG728">
        <v>0</v>
      </c>
      <c r="BH728">
        <v>0</v>
      </c>
      <c r="BI728">
        <f>1-BG728/BH728</f>
        <v>0</v>
      </c>
      <c r="BJ728">
        <v>0.5</v>
      </c>
      <c r="BK728">
        <f>DJ728</f>
        <v>0</v>
      </c>
      <c r="BL728">
        <f>M728</f>
        <v>0</v>
      </c>
      <c r="BM728">
        <f>BI728*BJ728*BK728</f>
        <v>0</v>
      </c>
      <c r="BN728">
        <f>(BL728-BD728)/BK728</f>
        <v>0</v>
      </c>
      <c r="BO728">
        <f>(BB728-BH728)/BH728</f>
        <v>0</v>
      </c>
      <c r="BP728">
        <f>BA728/(BC728+BA728/BH728)</f>
        <v>0</v>
      </c>
      <c r="BQ728" t="s">
        <v>439</v>
      </c>
      <c r="BR728">
        <v>0</v>
      </c>
      <c r="BS728">
        <f>IF(BR728&lt;&gt;0, BR728, BP728)</f>
        <v>0</v>
      </c>
      <c r="BT728">
        <f>1-BS728/BH728</f>
        <v>0</v>
      </c>
      <c r="BU728">
        <f>(BH728-BG728)/(BH728-BS728)</f>
        <v>0</v>
      </c>
      <c r="BV728">
        <f>(BB728-BH728)/(BB728-BS728)</f>
        <v>0</v>
      </c>
      <c r="BW728">
        <f>(BH728-BG728)/(BH728-BA728)</f>
        <v>0</v>
      </c>
      <c r="BX728">
        <f>(BB728-BH728)/(BB728-BA728)</f>
        <v>0</v>
      </c>
      <c r="BY728">
        <f>(BU728*BS728/BG728)</f>
        <v>0</v>
      </c>
      <c r="BZ728">
        <f>(1-BY728)</f>
        <v>0</v>
      </c>
      <c r="DI728">
        <f>$B$11*EH728+$C$11*EI728+$F$11*ET728*(1-EW728)</f>
        <v>0</v>
      </c>
      <c r="DJ728">
        <f>DI728*DK728</f>
        <v>0</v>
      </c>
      <c r="DK728">
        <f>($B$11*$D$9+$C$11*$D$9+$F$11*((FG728+EY728)/MAX(FG728+EY728+FH728, 0.1)*$I$9+FH728/MAX(FG728+EY728+FH728, 0.1)*$J$9))/($B$11+$C$11+$F$11)</f>
        <v>0</v>
      </c>
      <c r="DL728">
        <f>($B$11*$K$9+$C$11*$K$9+$F$11*((FG728+EY728)/MAX(FG728+EY728+FH728, 0.1)*$P$9+FH728/MAX(FG728+EY728+FH728, 0.1)*$Q$9))/($B$11+$C$11+$F$11)</f>
        <v>0</v>
      </c>
      <c r="DM728">
        <v>3.7</v>
      </c>
      <c r="DN728">
        <v>0.5</v>
      </c>
      <c r="DO728" t="s">
        <v>440</v>
      </c>
      <c r="DP728">
        <v>2</v>
      </c>
      <c r="DQ728" t="b">
        <v>1</v>
      </c>
      <c r="DR728">
        <v>1758491769.84615</v>
      </c>
      <c r="DS728">
        <v>516.347923076923</v>
      </c>
      <c r="DT728">
        <v>556.986153846154</v>
      </c>
      <c r="DU728">
        <v>24.2312</v>
      </c>
      <c r="DV728">
        <v>21.0242923076923</v>
      </c>
      <c r="DW728">
        <v>510.374307692308</v>
      </c>
      <c r="DX728">
        <v>23.8850923076923</v>
      </c>
      <c r="DY728">
        <v>500.032692307692</v>
      </c>
      <c r="DZ728">
        <v>89.8226307692308</v>
      </c>
      <c r="EA728">
        <v>0.0344233692307692</v>
      </c>
      <c r="EB728">
        <v>30.4866461538462</v>
      </c>
      <c r="EC728">
        <v>30.0260615384615</v>
      </c>
      <c r="ED728">
        <v>999.9</v>
      </c>
      <c r="EE728">
        <v>0</v>
      </c>
      <c r="EF728">
        <v>0</v>
      </c>
      <c r="EG728">
        <v>9999.80692307692</v>
      </c>
      <c r="EH728">
        <v>0</v>
      </c>
      <c r="EI728">
        <v>11.7961</v>
      </c>
      <c r="EJ728">
        <v>-40.6383769230769</v>
      </c>
      <c r="EK728">
        <v>529.170230769231</v>
      </c>
      <c r="EL728">
        <v>568.948384615385</v>
      </c>
      <c r="EM728">
        <v>3.20690307692308</v>
      </c>
      <c r="EN728">
        <v>556.986153846154</v>
      </c>
      <c r="EO728">
        <v>21.0242923076923</v>
      </c>
      <c r="EP728">
        <v>2.17650923076923</v>
      </c>
      <c r="EQ728">
        <v>1.88845692307692</v>
      </c>
      <c r="ER728">
        <v>18.7904615384615</v>
      </c>
      <c r="ES728">
        <v>16.5388384615385</v>
      </c>
      <c r="ET728">
        <v>1999.97538461538</v>
      </c>
      <c r="EU728">
        <v>0.979993230769231</v>
      </c>
      <c r="EV728">
        <v>0.0200066846153846</v>
      </c>
      <c r="EW728">
        <v>0</v>
      </c>
      <c r="EX728">
        <v>519.926</v>
      </c>
      <c r="EY728">
        <v>5.00016</v>
      </c>
      <c r="EZ728">
        <v>10985</v>
      </c>
      <c r="FA728">
        <v>18233.9230769231</v>
      </c>
      <c r="FB728">
        <v>48.75</v>
      </c>
      <c r="FC728">
        <v>49.0286153846154</v>
      </c>
      <c r="FD728">
        <v>49.125</v>
      </c>
      <c r="FE728">
        <v>48.625</v>
      </c>
      <c r="FF728">
        <v>50.562</v>
      </c>
      <c r="FG728">
        <v>1955.06538461538</v>
      </c>
      <c r="FH728">
        <v>39.91</v>
      </c>
      <c r="FI728">
        <v>0</v>
      </c>
      <c r="FJ728">
        <v>1758491779.4</v>
      </c>
      <c r="FK728">
        <v>0</v>
      </c>
      <c r="FL728">
        <v>519.909576923077</v>
      </c>
      <c r="FM728">
        <v>-1.64523077402925</v>
      </c>
      <c r="FN728">
        <v>-17.2034188134113</v>
      </c>
      <c r="FO728">
        <v>10984.9692307692</v>
      </c>
      <c r="FP728">
        <v>15</v>
      </c>
      <c r="FQ728">
        <v>0</v>
      </c>
      <c r="FR728" t="s">
        <v>441</v>
      </c>
      <c r="FS728">
        <v>1747249705.1</v>
      </c>
      <c r="FT728">
        <v>1747249711.1</v>
      </c>
      <c r="FU728">
        <v>0</v>
      </c>
      <c r="FV728">
        <v>0.871</v>
      </c>
      <c r="FW728">
        <v>0.066</v>
      </c>
      <c r="FX728">
        <v>5.486</v>
      </c>
      <c r="FY728">
        <v>0.145</v>
      </c>
      <c r="FZ728">
        <v>420</v>
      </c>
      <c r="GA728">
        <v>16</v>
      </c>
      <c r="GB728">
        <v>0.27</v>
      </c>
      <c r="GC728">
        <v>0.16</v>
      </c>
      <c r="GD728">
        <v>-40.3852523809524</v>
      </c>
      <c r="GE728">
        <v>-2.98768051948055</v>
      </c>
      <c r="GF728">
        <v>0.677600434038097</v>
      </c>
      <c r="GG728">
        <v>0</v>
      </c>
      <c r="GH728">
        <v>519.932</v>
      </c>
      <c r="GI728">
        <v>-0.850786860345803</v>
      </c>
      <c r="GJ728">
        <v>0.198405852617666</v>
      </c>
      <c r="GK728">
        <v>-1</v>
      </c>
      <c r="GL728">
        <v>3.23005714285714</v>
      </c>
      <c r="GM728">
        <v>-0.471945974025972</v>
      </c>
      <c r="GN728">
        <v>0.0496206729328908</v>
      </c>
      <c r="GO728">
        <v>0</v>
      </c>
      <c r="GP728">
        <v>0</v>
      </c>
      <c r="GQ728">
        <v>2</v>
      </c>
      <c r="GR728" t="s">
        <v>467</v>
      </c>
      <c r="GS728">
        <v>3.12557</v>
      </c>
      <c r="GT728">
        <v>2.65967</v>
      </c>
      <c r="GU728">
        <v>0.107434</v>
      </c>
      <c r="GV728">
        <v>0.113823</v>
      </c>
      <c r="GW728">
        <v>0.101769</v>
      </c>
      <c r="GX728">
        <v>0.0924984</v>
      </c>
      <c r="GY728">
        <v>23071.1</v>
      </c>
      <c r="GZ728">
        <v>21651</v>
      </c>
      <c r="HA728">
        <v>23113</v>
      </c>
      <c r="HB728">
        <v>23786.9</v>
      </c>
      <c r="HC728">
        <v>35380.1</v>
      </c>
      <c r="HD728">
        <v>35732.3</v>
      </c>
      <c r="HE728">
        <v>41667</v>
      </c>
      <c r="HF728">
        <v>42416.9</v>
      </c>
      <c r="HG728">
        <v>1.91182</v>
      </c>
      <c r="HH728">
        <v>1.80523</v>
      </c>
      <c r="HI728">
        <v>0.131521</v>
      </c>
      <c r="HJ728">
        <v>0</v>
      </c>
      <c r="HK728">
        <v>27.8901</v>
      </c>
      <c r="HL728">
        <v>999.9</v>
      </c>
      <c r="HM728">
        <v>52.912</v>
      </c>
      <c r="HN728">
        <v>30.494</v>
      </c>
      <c r="HO728">
        <v>25.8163</v>
      </c>
      <c r="HP728">
        <v>54.5716</v>
      </c>
      <c r="HQ728">
        <v>42.5761</v>
      </c>
      <c r="HR728">
        <v>1</v>
      </c>
      <c r="HS728">
        <v>0.00384909</v>
      </c>
      <c r="HT728">
        <v>-0.114749</v>
      </c>
      <c r="HU728">
        <v>20.2179</v>
      </c>
      <c r="HV728">
        <v>5.22912</v>
      </c>
      <c r="HW728">
        <v>11.992</v>
      </c>
      <c r="HX728">
        <v>4.95555</v>
      </c>
      <c r="HY728">
        <v>3.3039</v>
      </c>
      <c r="HZ728">
        <v>999.9</v>
      </c>
      <c r="IA728">
        <v>9999</v>
      </c>
      <c r="IB728">
        <v>9999</v>
      </c>
      <c r="IC728">
        <v>9999</v>
      </c>
      <c r="ID728">
        <v>1.86854</v>
      </c>
      <c r="IE728">
        <v>1.86423</v>
      </c>
      <c r="IF728">
        <v>1.8718</v>
      </c>
      <c r="IG728">
        <v>1.86272</v>
      </c>
      <c r="IH728">
        <v>1.86218</v>
      </c>
      <c r="II728">
        <v>1.86858</v>
      </c>
      <c r="IJ728">
        <v>1.85868</v>
      </c>
      <c r="IK728">
        <v>1.86508</v>
      </c>
      <c r="IL728">
        <v>5</v>
      </c>
      <c r="IM728">
        <v>0</v>
      </c>
      <c r="IN728">
        <v>0</v>
      </c>
      <c r="IO728">
        <v>0</v>
      </c>
      <c r="IP728" t="s">
        <v>443</v>
      </c>
      <c r="IQ728" t="s">
        <v>444</v>
      </c>
      <c r="IR728" t="s">
        <v>445</v>
      </c>
      <c r="IS728" t="s">
        <v>445</v>
      </c>
      <c r="IT728" t="s">
        <v>445</v>
      </c>
      <c r="IU728" t="s">
        <v>445</v>
      </c>
      <c r="IV728">
        <v>0</v>
      </c>
      <c r="IW728">
        <v>100</v>
      </c>
      <c r="IX728">
        <v>100</v>
      </c>
      <c r="IY728">
        <v>6.048</v>
      </c>
      <c r="IZ728">
        <v>0.3461</v>
      </c>
      <c r="JA728">
        <v>4.24591870636989</v>
      </c>
      <c r="JB728">
        <v>0.00406324532283829</v>
      </c>
      <c r="JC728">
        <v>-1.45373754250553e-06</v>
      </c>
      <c r="JD728">
        <v>2.45784242640463e-10</v>
      </c>
      <c r="JE728">
        <v>0.0444475935836347</v>
      </c>
      <c r="JF728">
        <v>0.00491888386651684</v>
      </c>
      <c r="JG728">
        <v>0.000226889049496401</v>
      </c>
      <c r="JH728">
        <v>4.01595507822366e-06</v>
      </c>
      <c r="JI728">
        <v>-0</v>
      </c>
      <c r="JJ728">
        <v>2035</v>
      </c>
      <c r="JK728">
        <v>2</v>
      </c>
      <c r="JL728">
        <v>30</v>
      </c>
      <c r="JM728">
        <v>187367.9</v>
      </c>
      <c r="JN728">
        <v>187367.8</v>
      </c>
      <c r="JO728">
        <v>1.30249</v>
      </c>
      <c r="JP728">
        <v>2.37793</v>
      </c>
      <c r="JQ728">
        <v>1.4978</v>
      </c>
      <c r="JR728">
        <v>2.32788</v>
      </c>
      <c r="JS728">
        <v>1.54419</v>
      </c>
      <c r="JT728">
        <v>2.37305</v>
      </c>
      <c r="JU728">
        <v>35.9412</v>
      </c>
      <c r="JV728">
        <v>24.1225</v>
      </c>
      <c r="JW728">
        <v>18</v>
      </c>
      <c r="JX728">
        <v>546.805</v>
      </c>
      <c r="JY728">
        <v>422.52</v>
      </c>
      <c r="JZ728">
        <v>27.7459</v>
      </c>
      <c r="KA728">
        <v>27.6088</v>
      </c>
      <c r="KB728">
        <v>30.0001</v>
      </c>
      <c r="KC728">
        <v>27.5009</v>
      </c>
      <c r="KD728">
        <v>27.5262</v>
      </c>
      <c r="KE728">
        <v>26.1281</v>
      </c>
      <c r="KF728">
        <v>31.53</v>
      </c>
      <c r="KG728">
        <v>61.3685</v>
      </c>
      <c r="KH728">
        <v>27.7322</v>
      </c>
      <c r="KI728">
        <v>609.669</v>
      </c>
      <c r="KJ728">
        <v>21.1588</v>
      </c>
      <c r="KK728">
        <v>93.3882</v>
      </c>
      <c r="KL728">
        <v>98.8571</v>
      </c>
    </row>
    <row r="729" spans="1:298">
      <c r="A729">
        <v>713</v>
      </c>
      <c r="B729">
        <v>1758491783</v>
      </c>
      <c r="C729">
        <v>22454.9000000954</v>
      </c>
      <c r="D729" t="s">
        <v>1876</v>
      </c>
      <c r="E729" t="s">
        <v>1877</v>
      </c>
      <c r="F729">
        <v>5</v>
      </c>
      <c r="G729" t="s">
        <v>436</v>
      </c>
      <c r="H729" t="s">
        <v>1805</v>
      </c>
      <c r="I729" t="s">
        <v>438</v>
      </c>
      <c r="J729">
        <v>1758491774.84615</v>
      </c>
      <c r="K729">
        <f>(L729)/1000</f>
        <v>0</v>
      </c>
      <c r="L729">
        <f>IF(DQ729, AO729, AI729)</f>
        <v>0</v>
      </c>
      <c r="M729">
        <f>IF(DQ729, AJ729, AH729)</f>
        <v>0</v>
      </c>
      <c r="N729">
        <f>DS729 - IF(AV729&gt;1, M729*DM729*100.0/(AX729), 0)</f>
        <v>0</v>
      </c>
      <c r="O729">
        <f>((U729-K729/2)*N729-M729)/(U729+K729/2)</f>
        <v>0</v>
      </c>
      <c r="P729">
        <f>O729*(DZ729+EA729)/1000.0</f>
        <v>0</v>
      </c>
      <c r="Q729">
        <f>(DS729 - IF(AV729&gt;1, M729*DM729*100.0/(AX729), 0))*(DZ729+EA729)/1000.0</f>
        <v>0</v>
      </c>
      <c r="R729">
        <f>2.0/((1/T729-1/S729)+SIGN(T729)*SQRT((1/T729-1/S729)*(1/T729-1/S729) + 4*DN729/((DN729+1)*(DN729+1))*(2*1/T729*1/S729-1/S729*1/S729)))</f>
        <v>0</v>
      </c>
      <c r="S729">
        <f>IF(LEFT(DO729,1)&lt;&gt;"0",IF(LEFT(DO729,1)="1",3.0,DP729),$D$5+$E$5*(EG729*DZ729/($K$5*1000))+$F$5*(EG729*DZ729/($K$5*1000))*MAX(MIN(DM729,$J$5),$I$5)*MAX(MIN(DM729,$J$5),$I$5)+$G$5*MAX(MIN(DM729,$J$5),$I$5)*(EG729*DZ729/($K$5*1000))+$H$5*(EG729*DZ729/($K$5*1000))*(EG729*DZ729/($K$5*1000)))</f>
        <v>0</v>
      </c>
      <c r="T729">
        <f>K729*(1000-(1000*0.61365*exp(17.502*X729/(240.97+X729))/(DZ729+EA729)+DU729)/2)/(1000*0.61365*exp(17.502*X729/(240.97+X729))/(DZ729+EA729)-DU729)</f>
        <v>0</v>
      </c>
      <c r="U729">
        <f>1/((DN729+1)/(R729/1.6)+1/(S729/1.37)) + DN729/((DN729+1)/(R729/1.6) + DN729/(S729/1.37))</f>
        <v>0</v>
      </c>
      <c r="V729">
        <f>(DI729*DL729)</f>
        <v>0</v>
      </c>
      <c r="W729">
        <f>(EB729+(V729+2*0.95*5.67E-8*(((EB729+$B$7)+273)^4-(EB729+273)^4)-44100*K729)/(1.84*29.3*S729+8*0.95*5.67E-8*(EB729+273)^3))</f>
        <v>0</v>
      </c>
      <c r="X729">
        <f>($C$7*EC729+$D$7*ED729+$E$7*W729)</f>
        <v>0</v>
      </c>
      <c r="Y729">
        <f>0.61365*exp(17.502*X729/(240.97+X729))</f>
        <v>0</v>
      </c>
      <c r="Z729">
        <f>(AA729/AB729*100)</f>
        <v>0</v>
      </c>
      <c r="AA729">
        <f>DU729*(DZ729+EA729)/1000</f>
        <v>0</v>
      </c>
      <c r="AB729">
        <f>0.61365*exp(17.502*EB729/(240.97+EB729))</f>
        <v>0</v>
      </c>
      <c r="AC729">
        <f>(Y729-DU729*(DZ729+EA729)/1000)</f>
        <v>0</v>
      </c>
      <c r="AD729">
        <f>(-K729*44100)</f>
        <v>0</v>
      </c>
      <c r="AE729">
        <f>2*29.3*S729*0.92*(EB729-X729)</f>
        <v>0</v>
      </c>
      <c r="AF729">
        <f>2*0.95*5.67E-8*(((EB729+$B$7)+273)^4-(X729+273)^4)</f>
        <v>0</v>
      </c>
      <c r="AG729">
        <f>V729+AF729+AD729+AE729</f>
        <v>0</v>
      </c>
      <c r="AH729">
        <f>DY729*AV729*(DT729-DS729*(1000-AV729*DV729)/(1000-AV729*DU729))/(100*DM729)</f>
        <v>0</v>
      </c>
      <c r="AI729">
        <f>1000*DY729*AV729*(DU729-DV729)/(100*DM729*(1000-AV729*DU729))</f>
        <v>0</v>
      </c>
      <c r="AJ729">
        <f>(AK729 - AL729 - DZ729*1E3/(8.314*(EB729+273.15)) * AN729/DY729 * AM729) * DY729/(100*DM729) * (1000 - DV729)/1000</f>
        <v>0</v>
      </c>
      <c r="AK729">
        <v>602.229912522944</v>
      </c>
      <c r="AL729">
        <v>570.714587878788</v>
      </c>
      <c r="AM729">
        <v>3.34845974025961</v>
      </c>
      <c r="AN729">
        <v>63.94</v>
      </c>
      <c r="AO729">
        <f>(AQ729 - AP729 + DZ729*1E3/(8.314*(EB729+273.15)) * AS729/DY729 * AR729) * DY729/(100*DM729) * 1000/(1000 - AQ729)</f>
        <v>0</v>
      </c>
      <c r="AP729">
        <v>21.0624274455257</v>
      </c>
      <c r="AQ729">
        <v>24.2171608391608</v>
      </c>
      <c r="AR729">
        <v>-0.000144268779450042</v>
      </c>
      <c r="AS729">
        <v>94.9993966536346</v>
      </c>
      <c r="AT729">
        <v>0</v>
      </c>
      <c r="AU729">
        <v>0</v>
      </c>
      <c r="AV729">
        <f>IF(AT729*$H$13&gt;=AX729,1.0,(AX729/(AX729-AT729*$H$13)))</f>
        <v>0</v>
      </c>
      <c r="AW729">
        <f>(AV729-1)*100</f>
        <v>0</v>
      </c>
      <c r="AX729">
        <f>MAX(0,($B$13+$C$13*EG729)/(1+$D$13*EG729)*DZ729/(EB729+273)*$E$13)</f>
        <v>0</v>
      </c>
      <c r="AY729" t="s">
        <v>439</v>
      </c>
      <c r="AZ729" t="s">
        <v>439</v>
      </c>
      <c r="BA729">
        <v>0</v>
      </c>
      <c r="BB729">
        <v>0</v>
      </c>
      <c r="BC729">
        <f>1-BA729/BB729</f>
        <v>0</v>
      </c>
      <c r="BD729">
        <v>0</v>
      </c>
      <c r="BE729" t="s">
        <v>439</v>
      </c>
      <c r="BF729" t="s">
        <v>439</v>
      </c>
      <c r="BG729">
        <v>0</v>
      </c>
      <c r="BH729">
        <v>0</v>
      </c>
      <c r="BI729">
        <f>1-BG729/BH729</f>
        <v>0</v>
      </c>
      <c r="BJ729">
        <v>0.5</v>
      </c>
      <c r="BK729">
        <f>DJ729</f>
        <v>0</v>
      </c>
      <c r="BL729">
        <f>M729</f>
        <v>0</v>
      </c>
      <c r="BM729">
        <f>BI729*BJ729*BK729</f>
        <v>0</v>
      </c>
      <c r="BN729">
        <f>(BL729-BD729)/BK729</f>
        <v>0</v>
      </c>
      <c r="BO729">
        <f>(BB729-BH729)/BH729</f>
        <v>0</v>
      </c>
      <c r="BP729">
        <f>BA729/(BC729+BA729/BH729)</f>
        <v>0</v>
      </c>
      <c r="BQ729" t="s">
        <v>439</v>
      </c>
      <c r="BR729">
        <v>0</v>
      </c>
      <c r="BS729">
        <f>IF(BR729&lt;&gt;0, BR729, BP729)</f>
        <v>0</v>
      </c>
      <c r="BT729">
        <f>1-BS729/BH729</f>
        <v>0</v>
      </c>
      <c r="BU729">
        <f>(BH729-BG729)/(BH729-BS729)</f>
        <v>0</v>
      </c>
      <c r="BV729">
        <f>(BB729-BH729)/(BB729-BS729)</f>
        <v>0</v>
      </c>
      <c r="BW729">
        <f>(BH729-BG729)/(BH729-BA729)</f>
        <v>0</v>
      </c>
      <c r="BX729">
        <f>(BB729-BH729)/(BB729-BA729)</f>
        <v>0</v>
      </c>
      <c r="BY729">
        <f>(BU729*BS729/BG729)</f>
        <v>0</v>
      </c>
      <c r="BZ729">
        <f>(1-BY729)</f>
        <v>0</v>
      </c>
      <c r="DI729">
        <f>$B$11*EH729+$C$11*EI729+$F$11*ET729*(1-EW729)</f>
        <v>0</v>
      </c>
      <c r="DJ729">
        <f>DI729*DK729</f>
        <v>0</v>
      </c>
      <c r="DK729">
        <f>($B$11*$D$9+$C$11*$D$9+$F$11*((FG729+EY729)/MAX(FG729+EY729+FH729, 0.1)*$I$9+FH729/MAX(FG729+EY729+FH729, 0.1)*$J$9))/($B$11+$C$11+$F$11)</f>
        <v>0</v>
      </c>
      <c r="DL729">
        <f>($B$11*$K$9+$C$11*$K$9+$F$11*((FG729+EY729)/MAX(FG729+EY729+FH729, 0.1)*$P$9+FH729/MAX(FG729+EY729+FH729, 0.1)*$Q$9))/($B$11+$C$11+$F$11)</f>
        <v>0</v>
      </c>
      <c r="DM729">
        <v>3.7</v>
      </c>
      <c r="DN729">
        <v>0.5</v>
      </c>
      <c r="DO729" t="s">
        <v>440</v>
      </c>
      <c r="DP729">
        <v>2</v>
      </c>
      <c r="DQ729" t="b">
        <v>1</v>
      </c>
      <c r="DR729">
        <v>1758491774.84615</v>
      </c>
      <c r="DS729">
        <v>533.160769230769</v>
      </c>
      <c r="DT729">
        <v>573.576846153846</v>
      </c>
      <c r="DU729">
        <v>24.2294384615385</v>
      </c>
      <c r="DV729">
        <v>21.0550615384615</v>
      </c>
      <c r="DW729">
        <v>527.141</v>
      </c>
      <c r="DX729">
        <v>23.8833769230769</v>
      </c>
      <c r="DY729">
        <v>500.021923076923</v>
      </c>
      <c r="DZ729">
        <v>89.8223923076923</v>
      </c>
      <c r="EA729">
        <v>0.0341824</v>
      </c>
      <c r="EB729">
        <v>30.4864</v>
      </c>
      <c r="EC729">
        <v>30.0298384615385</v>
      </c>
      <c r="ED729">
        <v>999.9</v>
      </c>
      <c r="EE729">
        <v>0</v>
      </c>
      <c r="EF729">
        <v>0</v>
      </c>
      <c r="EG729">
        <v>10010.7092307692</v>
      </c>
      <c r="EH729">
        <v>0</v>
      </c>
      <c r="EI729">
        <v>11.7961</v>
      </c>
      <c r="EJ729">
        <v>-40.4161615384615</v>
      </c>
      <c r="EK729">
        <v>546.399538461538</v>
      </c>
      <c r="EL729">
        <v>585.913461538462</v>
      </c>
      <c r="EM729">
        <v>3.17436923076923</v>
      </c>
      <c r="EN729">
        <v>573.576846153846</v>
      </c>
      <c r="EO729">
        <v>21.0550615384615</v>
      </c>
      <c r="EP729">
        <v>2.17634692307692</v>
      </c>
      <c r="EQ729">
        <v>1.89121615384615</v>
      </c>
      <c r="ER729">
        <v>18.7892461538462</v>
      </c>
      <c r="ES729">
        <v>16.5618153846154</v>
      </c>
      <c r="ET729">
        <v>1999.99538461538</v>
      </c>
      <c r="EU729">
        <v>0.979993461538462</v>
      </c>
      <c r="EV729">
        <v>0.0200064692307692</v>
      </c>
      <c r="EW729">
        <v>0</v>
      </c>
      <c r="EX729">
        <v>519.882769230769</v>
      </c>
      <c r="EY729">
        <v>5.00016</v>
      </c>
      <c r="EZ729">
        <v>10983.9</v>
      </c>
      <c r="FA729">
        <v>18234.1153846154</v>
      </c>
      <c r="FB729">
        <v>48.75</v>
      </c>
      <c r="FC729">
        <v>49.0333846153846</v>
      </c>
      <c r="FD729">
        <v>49.125</v>
      </c>
      <c r="FE729">
        <v>48.625</v>
      </c>
      <c r="FF729">
        <v>50.562</v>
      </c>
      <c r="FG729">
        <v>1955.08538461538</v>
      </c>
      <c r="FH729">
        <v>39.91</v>
      </c>
      <c r="FI729">
        <v>0</v>
      </c>
      <c r="FJ729">
        <v>1758491784.8</v>
      </c>
      <c r="FK729">
        <v>0</v>
      </c>
      <c r="FL729">
        <v>519.8714</v>
      </c>
      <c r="FM729">
        <v>-0.808923075716186</v>
      </c>
      <c r="FN729">
        <v>-9.7538462093385</v>
      </c>
      <c r="FO729">
        <v>10983.716</v>
      </c>
      <c r="FP729">
        <v>15</v>
      </c>
      <c r="FQ729">
        <v>0</v>
      </c>
      <c r="FR729" t="s">
        <v>441</v>
      </c>
      <c r="FS729">
        <v>1747249705.1</v>
      </c>
      <c r="FT729">
        <v>1747249711.1</v>
      </c>
      <c r="FU729">
        <v>0</v>
      </c>
      <c r="FV729">
        <v>0.871</v>
      </c>
      <c r="FW729">
        <v>0.066</v>
      </c>
      <c r="FX729">
        <v>5.486</v>
      </c>
      <c r="FY729">
        <v>0.145</v>
      </c>
      <c r="FZ729">
        <v>420</v>
      </c>
      <c r="GA729">
        <v>16</v>
      </c>
      <c r="GB729">
        <v>0.27</v>
      </c>
      <c r="GC729">
        <v>0.16</v>
      </c>
      <c r="GD729">
        <v>-40.579615</v>
      </c>
      <c r="GE729">
        <v>1.85016992481203</v>
      </c>
      <c r="GF729">
        <v>0.494261775049416</v>
      </c>
      <c r="GG729">
        <v>0</v>
      </c>
      <c r="GH729">
        <v>519.933676470588</v>
      </c>
      <c r="GI729">
        <v>-0.628678382166549</v>
      </c>
      <c r="GJ729">
        <v>0.201549836281732</v>
      </c>
      <c r="GK729">
        <v>-1</v>
      </c>
      <c r="GL729">
        <v>3.1917835</v>
      </c>
      <c r="GM729">
        <v>-0.345734887218048</v>
      </c>
      <c r="GN729">
        <v>0.0360424332246035</v>
      </c>
      <c r="GO729">
        <v>0</v>
      </c>
      <c r="GP729">
        <v>0</v>
      </c>
      <c r="GQ729">
        <v>2</v>
      </c>
      <c r="GR729" t="s">
        <v>467</v>
      </c>
      <c r="GS729">
        <v>3.12564</v>
      </c>
      <c r="GT729">
        <v>2.65964</v>
      </c>
      <c r="GU729">
        <v>0.109807</v>
      </c>
      <c r="GV729">
        <v>0.116243</v>
      </c>
      <c r="GW729">
        <v>0.101731</v>
      </c>
      <c r="GX729">
        <v>0.092629</v>
      </c>
      <c r="GY729">
        <v>23010</v>
      </c>
      <c r="GZ729">
        <v>21591.7</v>
      </c>
      <c r="HA729">
        <v>23113.3</v>
      </c>
      <c r="HB729">
        <v>23786.7</v>
      </c>
      <c r="HC729">
        <v>35382</v>
      </c>
      <c r="HD729">
        <v>35726.7</v>
      </c>
      <c r="HE729">
        <v>41667.2</v>
      </c>
      <c r="HF729">
        <v>42416.2</v>
      </c>
      <c r="HG729">
        <v>1.91177</v>
      </c>
      <c r="HH729">
        <v>1.80537</v>
      </c>
      <c r="HI729">
        <v>0.130862</v>
      </c>
      <c r="HJ729">
        <v>0</v>
      </c>
      <c r="HK729">
        <v>27.8905</v>
      </c>
      <c r="HL729">
        <v>999.9</v>
      </c>
      <c r="HM729">
        <v>52.936</v>
      </c>
      <c r="HN729">
        <v>30.484</v>
      </c>
      <c r="HO729">
        <v>25.8151</v>
      </c>
      <c r="HP729">
        <v>54.1916</v>
      </c>
      <c r="HQ729">
        <v>42.6202</v>
      </c>
      <c r="HR729">
        <v>1</v>
      </c>
      <c r="HS729">
        <v>0.00376016</v>
      </c>
      <c r="HT729">
        <v>-0.0705065</v>
      </c>
      <c r="HU729">
        <v>20.2179</v>
      </c>
      <c r="HV729">
        <v>5.23002</v>
      </c>
      <c r="HW729">
        <v>11.992</v>
      </c>
      <c r="HX729">
        <v>4.95535</v>
      </c>
      <c r="HY729">
        <v>3.30398</v>
      </c>
      <c r="HZ729">
        <v>999.9</v>
      </c>
      <c r="IA729">
        <v>9999</v>
      </c>
      <c r="IB729">
        <v>9999</v>
      </c>
      <c r="IC729">
        <v>9999</v>
      </c>
      <c r="ID729">
        <v>1.86853</v>
      </c>
      <c r="IE729">
        <v>1.86423</v>
      </c>
      <c r="IF729">
        <v>1.8718</v>
      </c>
      <c r="IG729">
        <v>1.86274</v>
      </c>
      <c r="IH729">
        <v>1.86218</v>
      </c>
      <c r="II729">
        <v>1.86859</v>
      </c>
      <c r="IJ729">
        <v>1.85871</v>
      </c>
      <c r="IK729">
        <v>1.86508</v>
      </c>
      <c r="IL729">
        <v>5</v>
      </c>
      <c r="IM729">
        <v>0</v>
      </c>
      <c r="IN729">
        <v>0</v>
      </c>
      <c r="IO729">
        <v>0</v>
      </c>
      <c r="IP729" t="s">
        <v>443</v>
      </c>
      <c r="IQ729" t="s">
        <v>444</v>
      </c>
      <c r="IR729" t="s">
        <v>445</v>
      </c>
      <c r="IS729" t="s">
        <v>445</v>
      </c>
      <c r="IT729" t="s">
        <v>445</v>
      </c>
      <c r="IU729" t="s">
        <v>445</v>
      </c>
      <c r="IV729">
        <v>0</v>
      </c>
      <c r="IW729">
        <v>100</v>
      </c>
      <c r="IX729">
        <v>100</v>
      </c>
      <c r="IY729">
        <v>6.093</v>
      </c>
      <c r="IZ729">
        <v>0.3458</v>
      </c>
      <c r="JA729">
        <v>4.24591870636989</v>
      </c>
      <c r="JB729">
        <v>0.00406324532283829</v>
      </c>
      <c r="JC729">
        <v>-1.45373754250553e-06</v>
      </c>
      <c r="JD729">
        <v>2.45784242640463e-10</v>
      </c>
      <c r="JE729">
        <v>0.0444475935836347</v>
      </c>
      <c r="JF729">
        <v>0.00491888386651684</v>
      </c>
      <c r="JG729">
        <v>0.000226889049496401</v>
      </c>
      <c r="JH729">
        <v>4.01595507822366e-06</v>
      </c>
      <c r="JI729">
        <v>-0</v>
      </c>
      <c r="JJ729">
        <v>2035</v>
      </c>
      <c r="JK729">
        <v>2</v>
      </c>
      <c r="JL729">
        <v>30</v>
      </c>
      <c r="JM729">
        <v>187368</v>
      </c>
      <c r="JN729">
        <v>187367.9</v>
      </c>
      <c r="JO729">
        <v>1.33789</v>
      </c>
      <c r="JP729">
        <v>2.37671</v>
      </c>
      <c r="JQ729">
        <v>1.4978</v>
      </c>
      <c r="JR729">
        <v>2.32666</v>
      </c>
      <c r="JS729">
        <v>1.54419</v>
      </c>
      <c r="JT729">
        <v>2.34009</v>
      </c>
      <c r="JU729">
        <v>35.9412</v>
      </c>
      <c r="JV729">
        <v>24.1225</v>
      </c>
      <c r="JW729">
        <v>18</v>
      </c>
      <c r="JX729">
        <v>546.769</v>
      </c>
      <c r="JY729">
        <v>422.591</v>
      </c>
      <c r="JZ729">
        <v>27.7116</v>
      </c>
      <c r="KA729">
        <v>27.6088</v>
      </c>
      <c r="KB729">
        <v>30</v>
      </c>
      <c r="KC729">
        <v>27.5005</v>
      </c>
      <c r="KD729">
        <v>27.524</v>
      </c>
      <c r="KE729">
        <v>26.8207</v>
      </c>
      <c r="KF729">
        <v>31.53</v>
      </c>
      <c r="KG729">
        <v>61.3685</v>
      </c>
      <c r="KH729">
        <v>27.6999</v>
      </c>
      <c r="KI729">
        <v>623.23</v>
      </c>
      <c r="KJ729">
        <v>21.1951</v>
      </c>
      <c r="KK729">
        <v>93.3889</v>
      </c>
      <c r="KL729">
        <v>98.8556</v>
      </c>
    </row>
    <row r="730" spans="1:298">
      <c r="A730">
        <v>714</v>
      </c>
      <c r="B730">
        <v>1758491788</v>
      </c>
      <c r="C730">
        <v>22459.9000000954</v>
      </c>
      <c r="D730" t="s">
        <v>1878</v>
      </c>
      <c r="E730" t="s">
        <v>1879</v>
      </c>
      <c r="F730">
        <v>5</v>
      </c>
      <c r="G730" t="s">
        <v>436</v>
      </c>
      <c r="H730" t="s">
        <v>1805</v>
      </c>
      <c r="I730" t="s">
        <v>438</v>
      </c>
      <c r="J730">
        <v>1758491779.84615</v>
      </c>
      <c r="K730">
        <f>(L730)/1000</f>
        <v>0</v>
      </c>
      <c r="L730">
        <f>IF(DQ730, AO730, AI730)</f>
        <v>0</v>
      </c>
      <c r="M730">
        <f>IF(DQ730, AJ730, AH730)</f>
        <v>0</v>
      </c>
      <c r="N730">
        <f>DS730 - IF(AV730&gt;1, M730*DM730*100.0/(AX730), 0)</f>
        <v>0</v>
      </c>
      <c r="O730">
        <f>((U730-K730/2)*N730-M730)/(U730+K730/2)</f>
        <v>0</v>
      </c>
      <c r="P730">
        <f>O730*(DZ730+EA730)/1000.0</f>
        <v>0</v>
      </c>
      <c r="Q730">
        <f>(DS730 - IF(AV730&gt;1, M730*DM730*100.0/(AX730), 0))*(DZ730+EA730)/1000.0</f>
        <v>0</v>
      </c>
      <c r="R730">
        <f>2.0/((1/T730-1/S730)+SIGN(T730)*SQRT((1/T730-1/S730)*(1/T730-1/S730) + 4*DN730/((DN730+1)*(DN730+1))*(2*1/T730*1/S730-1/S730*1/S730)))</f>
        <v>0</v>
      </c>
      <c r="S730">
        <f>IF(LEFT(DO730,1)&lt;&gt;"0",IF(LEFT(DO730,1)="1",3.0,DP730),$D$5+$E$5*(EG730*DZ730/($K$5*1000))+$F$5*(EG730*DZ730/($K$5*1000))*MAX(MIN(DM730,$J$5),$I$5)*MAX(MIN(DM730,$J$5),$I$5)+$G$5*MAX(MIN(DM730,$J$5),$I$5)*(EG730*DZ730/($K$5*1000))+$H$5*(EG730*DZ730/($K$5*1000))*(EG730*DZ730/($K$5*1000)))</f>
        <v>0</v>
      </c>
      <c r="T730">
        <f>K730*(1000-(1000*0.61365*exp(17.502*X730/(240.97+X730))/(DZ730+EA730)+DU730)/2)/(1000*0.61365*exp(17.502*X730/(240.97+X730))/(DZ730+EA730)-DU730)</f>
        <v>0</v>
      </c>
      <c r="U730">
        <f>1/((DN730+1)/(R730/1.6)+1/(S730/1.37)) + DN730/((DN730+1)/(R730/1.6) + DN730/(S730/1.37))</f>
        <v>0</v>
      </c>
      <c r="V730">
        <f>(DI730*DL730)</f>
        <v>0</v>
      </c>
      <c r="W730">
        <f>(EB730+(V730+2*0.95*5.67E-8*(((EB730+$B$7)+273)^4-(EB730+273)^4)-44100*K730)/(1.84*29.3*S730+8*0.95*5.67E-8*(EB730+273)^3))</f>
        <v>0</v>
      </c>
      <c r="X730">
        <f>($C$7*EC730+$D$7*ED730+$E$7*W730)</f>
        <v>0</v>
      </c>
      <c r="Y730">
        <f>0.61365*exp(17.502*X730/(240.97+X730))</f>
        <v>0</v>
      </c>
      <c r="Z730">
        <f>(AA730/AB730*100)</f>
        <v>0</v>
      </c>
      <c r="AA730">
        <f>DU730*(DZ730+EA730)/1000</f>
        <v>0</v>
      </c>
      <c r="AB730">
        <f>0.61365*exp(17.502*EB730/(240.97+EB730))</f>
        <v>0</v>
      </c>
      <c r="AC730">
        <f>(Y730-DU730*(DZ730+EA730)/1000)</f>
        <v>0</v>
      </c>
      <c r="AD730">
        <f>(-K730*44100)</f>
        <v>0</v>
      </c>
      <c r="AE730">
        <f>2*29.3*S730*0.92*(EB730-X730)</f>
        <v>0</v>
      </c>
      <c r="AF730">
        <f>2*0.95*5.67E-8*(((EB730+$B$7)+273)^4-(X730+273)^4)</f>
        <v>0</v>
      </c>
      <c r="AG730">
        <f>V730+AF730+AD730+AE730</f>
        <v>0</v>
      </c>
      <c r="AH730">
        <f>DY730*AV730*(DT730-DS730*(1000-AV730*DV730)/(1000-AV730*DU730))/(100*DM730)</f>
        <v>0</v>
      </c>
      <c r="AI730">
        <f>1000*DY730*AV730*(DU730-DV730)/(100*DM730*(1000-AV730*DU730))</f>
        <v>0</v>
      </c>
      <c r="AJ730">
        <f>(AK730 - AL730 - DZ730*1E3/(8.314*(EB730+273.15)) * AN730/DY730 * AM730) * DY730/(100*DM730) * (1000 - DV730)/1000</f>
        <v>0</v>
      </c>
      <c r="AK730">
        <v>620.377627722944</v>
      </c>
      <c r="AL730">
        <v>588.198448484848</v>
      </c>
      <c r="AM730">
        <v>3.4988943722943</v>
      </c>
      <c r="AN730">
        <v>63.94</v>
      </c>
      <c r="AO730">
        <f>(AQ730 - AP730 + DZ730*1E3/(8.314*(EB730+273.15)) * AS730/DY730 * AR730) * DY730/(100*DM730) * 1000/(1000 - AQ730)</f>
        <v>0</v>
      </c>
      <c r="AP730">
        <v>21.1013989518249</v>
      </c>
      <c r="AQ730">
        <v>24.2129356643357</v>
      </c>
      <c r="AR730">
        <v>-9.27679246086401e-05</v>
      </c>
      <c r="AS730">
        <v>94.9993966536346</v>
      </c>
      <c r="AT730">
        <v>0</v>
      </c>
      <c r="AU730">
        <v>0</v>
      </c>
      <c r="AV730">
        <f>IF(AT730*$H$13&gt;=AX730,1.0,(AX730/(AX730-AT730*$H$13)))</f>
        <v>0</v>
      </c>
      <c r="AW730">
        <f>(AV730-1)*100</f>
        <v>0</v>
      </c>
      <c r="AX730">
        <f>MAX(0,($B$13+$C$13*EG730)/(1+$D$13*EG730)*DZ730/(EB730+273)*$E$13)</f>
        <v>0</v>
      </c>
      <c r="AY730" t="s">
        <v>439</v>
      </c>
      <c r="AZ730" t="s">
        <v>439</v>
      </c>
      <c r="BA730">
        <v>0</v>
      </c>
      <c r="BB730">
        <v>0</v>
      </c>
      <c r="BC730">
        <f>1-BA730/BB730</f>
        <v>0</v>
      </c>
      <c r="BD730">
        <v>0</v>
      </c>
      <c r="BE730" t="s">
        <v>439</v>
      </c>
      <c r="BF730" t="s">
        <v>439</v>
      </c>
      <c r="BG730">
        <v>0</v>
      </c>
      <c r="BH730">
        <v>0</v>
      </c>
      <c r="BI730">
        <f>1-BG730/BH730</f>
        <v>0</v>
      </c>
      <c r="BJ730">
        <v>0.5</v>
      </c>
      <c r="BK730">
        <f>DJ730</f>
        <v>0</v>
      </c>
      <c r="BL730">
        <f>M730</f>
        <v>0</v>
      </c>
      <c r="BM730">
        <f>BI730*BJ730*BK730</f>
        <v>0</v>
      </c>
      <c r="BN730">
        <f>(BL730-BD730)/BK730</f>
        <v>0</v>
      </c>
      <c r="BO730">
        <f>(BB730-BH730)/BH730</f>
        <v>0</v>
      </c>
      <c r="BP730">
        <f>BA730/(BC730+BA730/BH730)</f>
        <v>0</v>
      </c>
      <c r="BQ730" t="s">
        <v>439</v>
      </c>
      <c r="BR730">
        <v>0</v>
      </c>
      <c r="BS730">
        <f>IF(BR730&lt;&gt;0, BR730, BP730)</f>
        <v>0</v>
      </c>
      <c r="BT730">
        <f>1-BS730/BH730</f>
        <v>0</v>
      </c>
      <c r="BU730">
        <f>(BH730-BG730)/(BH730-BS730)</f>
        <v>0</v>
      </c>
      <c r="BV730">
        <f>(BB730-BH730)/(BB730-BS730)</f>
        <v>0</v>
      </c>
      <c r="BW730">
        <f>(BH730-BG730)/(BH730-BA730)</f>
        <v>0</v>
      </c>
      <c r="BX730">
        <f>(BB730-BH730)/(BB730-BA730)</f>
        <v>0</v>
      </c>
      <c r="BY730">
        <f>(BU730*BS730/BG730)</f>
        <v>0</v>
      </c>
      <c r="BZ730">
        <f>(1-BY730)</f>
        <v>0</v>
      </c>
      <c r="DI730">
        <f>$B$11*EH730+$C$11*EI730+$F$11*ET730*(1-EW730)</f>
        <v>0</v>
      </c>
      <c r="DJ730">
        <f>DI730*DK730</f>
        <v>0</v>
      </c>
      <c r="DK730">
        <f>($B$11*$D$9+$C$11*$D$9+$F$11*((FG730+EY730)/MAX(FG730+EY730+FH730, 0.1)*$I$9+FH730/MAX(FG730+EY730+FH730, 0.1)*$J$9))/($B$11+$C$11+$F$11)</f>
        <v>0</v>
      </c>
      <c r="DL730">
        <f>($B$11*$K$9+$C$11*$K$9+$F$11*((FG730+EY730)/MAX(FG730+EY730+FH730, 0.1)*$P$9+FH730/MAX(FG730+EY730+FH730, 0.1)*$Q$9))/($B$11+$C$11+$F$11)</f>
        <v>0</v>
      </c>
      <c r="DM730">
        <v>3.7</v>
      </c>
      <c r="DN730">
        <v>0.5</v>
      </c>
      <c r="DO730" t="s">
        <v>440</v>
      </c>
      <c r="DP730">
        <v>2</v>
      </c>
      <c r="DQ730" t="b">
        <v>1</v>
      </c>
      <c r="DR730">
        <v>1758491779.84615</v>
      </c>
      <c r="DS730">
        <v>549.886384615385</v>
      </c>
      <c r="DT730">
        <v>590.658076923077</v>
      </c>
      <c r="DU730">
        <v>24.2250461538462</v>
      </c>
      <c r="DV730">
        <v>21.0762076923077</v>
      </c>
      <c r="DW730">
        <v>543.821307692308</v>
      </c>
      <c r="DX730">
        <v>23.8790923076923</v>
      </c>
      <c r="DY730">
        <v>500.020923076923</v>
      </c>
      <c r="DZ730">
        <v>89.8221769230769</v>
      </c>
      <c r="EA730">
        <v>0.0340694692307692</v>
      </c>
      <c r="EB730">
        <v>30.4857153846154</v>
      </c>
      <c r="EC730">
        <v>30.0300769230769</v>
      </c>
      <c r="ED730">
        <v>999.9</v>
      </c>
      <c r="EE730">
        <v>0</v>
      </c>
      <c r="EF730">
        <v>0</v>
      </c>
      <c r="EG730">
        <v>10011.5284615385</v>
      </c>
      <c r="EH730">
        <v>0</v>
      </c>
      <c r="EI730">
        <v>11.7961</v>
      </c>
      <c r="EJ730">
        <v>-40.7718</v>
      </c>
      <c r="EK730">
        <v>563.537769230769</v>
      </c>
      <c r="EL730">
        <v>603.375153846154</v>
      </c>
      <c r="EM730">
        <v>3.14883</v>
      </c>
      <c r="EN730">
        <v>590.658076923077</v>
      </c>
      <c r="EO730">
        <v>21.0762076923077</v>
      </c>
      <c r="EP730">
        <v>2.17594846153846</v>
      </c>
      <c r="EQ730">
        <v>1.89311153846154</v>
      </c>
      <c r="ER730">
        <v>18.7863</v>
      </c>
      <c r="ES730">
        <v>16.5775769230769</v>
      </c>
      <c r="ET730">
        <v>2000.01230769231</v>
      </c>
      <c r="EU730">
        <v>0.979993692307692</v>
      </c>
      <c r="EV730">
        <v>0.0200062615384615</v>
      </c>
      <c r="EW730">
        <v>0</v>
      </c>
      <c r="EX730">
        <v>519.870692307692</v>
      </c>
      <c r="EY730">
        <v>5.00016</v>
      </c>
      <c r="EZ730">
        <v>10983.1846153846</v>
      </c>
      <c r="FA730">
        <v>18234.2692307692</v>
      </c>
      <c r="FB730">
        <v>48.7451538461538</v>
      </c>
      <c r="FC730">
        <v>49.0190769230769</v>
      </c>
      <c r="FD730">
        <v>49.125</v>
      </c>
      <c r="FE730">
        <v>48.625</v>
      </c>
      <c r="FF730">
        <v>50.562</v>
      </c>
      <c r="FG730">
        <v>1955.10230769231</v>
      </c>
      <c r="FH730">
        <v>39.91</v>
      </c>
      <c r="FI730">
        <v>0</v>
      </c>
      <c r="FJ730">
        <v>1758491789.6</v>
      </c>
      <c r="FK730">
        <v>0</v>
      </c>
      <c r="FL730">
        <v>519.83492</v>
      </c>
      <c r="FM730">
        <v>0.443769237339851</v>
      </c>
      <c r="FN730">
        <v>-7.23076925410709</v>
      </c>
      <c r="FO730">
        <v>10983.036</v>
      </c>
      <c r="FP730">
        <v>15</v>
      </c>
      <c r="FQ730">
        <v>0</v>
      </c>
      <c r="FR730" t="s">
        <v>441</v>
      </c>
      <c r="FS730">
        <v>1747249705.1</v>
      </c>
      <c r="FT730">
        <v>1747249711.1</v>
      </c>
      <c r="FU730">
        <v>0</v>
      </c>
      <c r="FV730">
        <v>0.871</v>
      </c>
      <c r="FW730">
        <v>0.066</v>
      </c>
      <c r="FX730">
        <v>5.486</v>
      </c>
      <c r="FY730">
        <v>0.145</v>
      </c>
      <c r="FZ730">
        <v>420</v>
      </c>
      <c r="GA730">
        <v>16</v>
      </c>
      <c r="GB730">
        <v>0.27</v>
      </c>
      <c r="GC730">
        <v>0.16</v>
      </c>
      <c r="GD730">
        <v>-40.6167380952381</v>
      </c>
      <c r="GE730">
        <v>-2.77923896103904</v>
      </c>
      <c r="GF730">
        <v>0.511473988051704</v>
      </c>
      <c r="GG730">
        <v>0</v>
      </c>
      <c r="GH730">
        <v>519.893882352941</v>
      </c>
      <c r="GI730">
        <v>-0.459831930629066</v>
      </c>
      <c r="GJ730">
        <v>0.199017552389667</v>
      </c>
      <c r="GK730">
        <v>-1</v>
      </c>
      <c r="GL730">
        <v>3.16071666666667</v>
      </c>
      <c r="GM730">
        <v>-0.307898181818179</v>
      </c>
      <c r="GN730">
        <v>0.0328709359730755</v>
      </c>
      <c r="GO730">
        <v>0</v>
      </c>
      <c r="GP730">
        <v>0</v>
      </c>
      <c r="GQ730">
        <v>2</v>
      </c>
      <c r="GR730" t="s">
        <v>467</v>
      </c>
      <c r="GS730">
        <v>3.12562</v>
      </c>
      <c r="GT730">
        <v>2.65975</v>
      </c>
      <c r="GU730">
        <v>0.112209</v>
      </c>
      <c r="GV730">
        <v>0.118471</v>
      </c>
      <c r="GW730">
        <v>0.101716</v>
      </c>
      <c r="GX730">
        <v>0.0926837</v>
      </c>
      <c r="GY730">
        <v>22947.9</v>
      </c>
      <c r="GZ730">
        <v>21537.6</v>
      </c>
      <c r="HA730">
        <v>23113.3</v>
      </c>
      <c r="HB730">
        <v>23787</v>
      </c>
      <c r="HC730">
        <v>35382.9</v>
      </c>
      <c r="HD730">
        <v>35725.4</v>
      </c>
      <c r="HE730">
        <v>41667.4</v>
      </c>
      <c r="HF730">
        <v>42417</v>
      </c>
      <c r="HG730">
        <v>1.91182</v>
      </c>
      <c r="HH730">
        <v>1.8059</v>
      </c>
      <c r="HI730">
        <v>0.13081</v>
      </c>
      <c r="HJ730">
        <v>0</v>
      </c>
      <c r="HK730">
        <v>27.8905</v>
      </c>
      <c r="HL730">
        <v>999.9</v>
      </c>
      <c r="HM730">
        <v>52.912</v>
      </c>
      <c r="HN730">
        <v>30.494</v>
      </c>
      <c r="HO730">
        <v>25.8193</v>
      </c>
      <c r="HP730">
        <v>54.2316</v>
      </c>
      <c r="HQ730">
        <v>42.6162</v>
      </c>
      <c r="HR730">
        <v>1</v>
      </c>
      <c r="HS730">
        <v>0.00366616</v>
      </c>
      <c r="HT730">
        <v>-0.0593083</v>
      </c>
      <c r="HU730">
        <v>20.218</v>
      </c>
      <c r="HV730">
        <v>5.23032</v>
      </c>
      <c r="HW730">
        <v>11.992</v>
      </c>
      <c r="HX730">
        <v>4.9557</v>
      </c>
      <c r="HY730">
        <v>3.304</v>
      </c>
      <c r="HZ730">
        <v>999.9</v>
      </c>
      <c r="IA730">
        <v>9999</v>
      </c>
      <c r="IB730">
        <v>9999</v>
      </c>
      <c r="IC730">
        <v>9999</v>
      </c>
      <c r="ID730">
        <v>1.86854</v>
      </c>
      <c r="IE730">
        <v>1.86425</v>
      </c>
      <c r="IF730">
        <v>1.8718</v>
      </c>
      <c r="IG730">
        <v>1.86272</v>
      </c>
      <c r="IH730">
        <v>1.86218</v>
      </c>
      <c r="II730">
        <v>1.86859</v>
      </c>
      <c r="IJ730">
        <v>1.85871</v>
      </c>
      <c r="IK730">
        <v>1.86508</v>
      </c>
      <c r="IL730">
        <v>5</v>
      </c>
      <c r="IM730">
        <v>0</v>
      </c>
      <c r="IN730">
        <v>0</v>
      </c>
      <c r="IO730">
        <v>0</v>
      </c>
      <c r="IP730" t="s">
        <v>443</v>
      </c>
      <c r="IQ730" t="s">
        <v>444</v>
      </c>
      <c r="IR730" t="s">
        <v>445</v>
      </c>
      <c r="IS730" t="s">
        <v>445</v>
      </c>
      <c r="IT730" t="s">
        <v>445</v>
      </c>
      <c r="IU730" t="s">
        <v>445</v>
      </c>
      <c r="IV730">
        <v>0</v>
      </c>
      <c r="IW730">
        <v>100</v>
      </c>
      <c r="IX730">
        <v>100</v>
      </c>
      <c r="IY730">
        <v>6.138</v>
      </c>
      <c r="IZ730">
        <v>0.3457</v>
      </c>
      <c r="JA730">
        <v>4.24591870636989</v>
      </c>
      <c r="JB730">
        <v>0.00406324532283829</v>
      </c>
      <c r="JC730">
        <v>-1.45373754250553e-06</v>
      </c>
      <c r="JD730">
        <v>2.45784242640463e-10</v>
      </c>
      <c r="JE730">
        <v>0.0444475935836347</v>
      </c>
      <c r="JF730">
        <v>0.00491888386651684</v>
      </c>
      <c r="JG730">
        <v>0.000226889049496401</v>
      </c>
      <c r="JH730">
        <v>4.01595507822366e-06</v>
      </c>
      <c r="JI730">
        <v>-0</v>
      </c>
      <c r="JJ730">
        <v>2035</v>
      </c>
      <c r="JK730">
        <v>2</v>
      </c>
      <c r="JL730">
        <v>30</v>
      </c>
      <c r="JM730">
        <v>187368</v>
      </c>
      <c r="JN730">
        <v>187367.9</v>
      </c>
      <c r="JO730">
        <v>1.36719</v>
      </c>
      <c r="JP730">
        <v>2.39136</v>
      </c>
      <c r="JQ730">
        <v>1.49902</v>
      </c>
      <c r="JR730">
        <v>2.32666</v>
      </c>
      <c r="JS730">
        <v>1.54419</v>
      </c>
      <c r="JT730">
        <v>2.25342</v>
      </c>
      <c r="JU730">
        <v>35.9412</v>
      </c>
      <c r="JV730">
        <v>24.1138</v>
      </c>
      <c r="JW730">
        <v>18</v>
      </c>
      <c r="JX730">
        <v>546.785</v>
      </c>
      <c r="JY730">
        <v>422.886</v>
      </c>
      <c r="JZ730">
        <v>27.6793</v>
      </c>
      <c r="KA730">
        <v>27.6072</v>
      </c>
      <c r="KB730">
        <v>29.9999</v>
      </c>
      <c r="KC730">
        <v>27.4986</v>
      </c>
      <c r="KD730">
        <v>27.5225</v>
      </c>
      <c r="KE730">
        <v>27.4006</v>
      </c>
      <c r="KF730">
        <v>31.2344</v>
      </c>
      <c r="KG730">
        <v>61.3685</v>
      </c>
      <c r="KH730">
        <v>27.6713</v>
      </c>
      <c r="KI730">
        <v>636.71</v>
      </c>
      <c r="KJ730">
        <v>21.2312</v>
      </c>
      <c r="KK730">
        <v>93.3892</v>
      </c>
      <c r="KL730">
        <v>98.8574</v>
      </c>
    </row>
    <row r="731" spans="1:298">
      <c r="A731">
        <v>715</v>
      </c>
      <c r="B731">
        <v>1758491793</v>
      </c>
      <c r="C731">
        <v>22464.9000000954</v>
      </c>
      <c r="D731" t="s">
        <v>1880</v>
      </c>
      <c r="E731" t="s">
        <v>1881</v>
      </c>
      <c r="F731">
        <v>5</v>
      </c>
      <c r="G731" t="s">
        <v>436</v>
      </c>
      <c r="H731" t="s">
        <v>1805</v>
      </c>
      <c r="I731" t="s">
        <v>438</v>
      </c>
      <c r="J731">
        <v>1758491784.84615</v>
      </c>
      <c r="K731">
        <f>(L731)/1000</f>
        <v>0</v>
      </c>
      <c r="L731">
        <f>IF(DQ731, AO731, AI731)</f>
        <v>0</v>
      </c>
      <c r="M731">
        <f>IF(DQ731, AJ731, AH731)</f>
        <v>0</v>
      </c>
      <c r="N731">
        <f>DS731 - IF(AV731&gt;1, M731*DM731*100.0/(AX731), 0)</f>
        <v>0</v>
      </c>
      <c r="O731">
        <f>((U731-K731/2)*N731-M731)/(U731+K731/2)</f>
        <v>0</v>
      </c>
      <c r="P731">
        <f>O731*(DZ731+EA731)/1000.0</f>
        <v>0</v>
      </c>
      <c r="Q731">
        <f>(DS731 - IF(AV731&gt;1, M731*DM731*100.0/(AX731), 0))*(DZ731+EA731)/1000.0</f>
        <v>0</v>
      </c>
      <c r="R731">
        <f>2.0/((1/T731-1/S731)+SIGN(T731)*SQRT((1/T731-1/S731)*(1/T731-1/S731) + 4*DN731/((DN731+1)*(DN731+1))*(2*1/T731*1/S731-1/S731*1/S731)))</f>
        <v>0</v>
      </c>
      <c r="S731">
        <f>IF(LEFT(DO731,1)&lt;&gt;"0",IF(LEFT(DO731,1)="1",3.0,DP731),$D$5+$E$5*(EG731*DZ731/($K$5*1000))+$F$5*(EG731*DZ731/($K$5*1000))*MAX(MIN(DM731,$J$5),$I$5)*MAX(MIN(DM731,$J$5),$I$5)+$G$5*MAX(MIN(DM731,$J$5),$I$5)*(EG731*DZ731/($K$5*1000))+$H$5*(EG731*DZ731/($K$5*1000))*(EG731*DZ731/($K$5*1000)))</f>
        <v>0</v>
      </c>
      <c r="T731">
        <f>K731*(1000-(1000*0.61365*exp(17.502*X731/(240.97+X731))/(DZ731+EA731)+DU731)/2)/(1000*0.61365*exp(17.502*X731/(240.97+X731))/(DZ731+EA731)-DU731)</f>
        <v>0</v>
      </c>
      <c r="U731">
        <f>1/((DN731+1)/(R731/1.6)+1/(S731/1.37)) + DN731/((DN731+1)/(R731/1.6) + DN731/(S731/1.37))</f>
        <v>0</v>
      </c>
      <c r="V731">
        <f>(DI731*DL731)</f>
        <v>0</v>
      </c>
      <c r="W731">
        <f>(EB731+(V731+2*0.95*5.67E-8*(((EB731+$B$7)+273)^4-(EB731+273)^4)-44100*K731)/(1.84*29.3*S731+8*0.95*5.67E-8*(EB731+273)^3))</f>
        <v>0</v>
      </c>
      <c r="X731">
        <f>($C$7*EC731+$D$7*ED731+$E$7*W731)</f>
        <v>0</v>
      </c>
      <c r="Y731">
        <f>0.61365*exp(17.502*X731/(240.97+X731))</f>
        <v>0</v>
      </c>
      <c r="Z731">
        <f>(AA731/AB731*100)</f>
        <v>0</v>
      </c>
      <c r="AA731">
        <f>DU731*(DZ731+EA731)/1000</f>
        <v>0</v>
      </c>
      <c r="AB731">
        <f>0.61365*exp(17.502*EB731/(240.97+EB731))</f>
        <v>0</v>
      </c>
      <c r="AC731">
        <f>(Y731-DU731*(DZ731+EA731)/1000)</f>
        <v>0</v>
      </c>
      <c r="AD731">
        <f>(-K731*44100)</f>
        <v>0</v>
      </c>
      <c r="AE731">
        <f>2*29.3*S731*0.92*(EB731-X731)</f>
        <v>0</v>
      </c>
      <c r="AF731">
        <f>2*0.95*5.67E-8*(((EB731+$B$7)+273)^4-(X731+273)^4)</f>
        <v>0</v>
      </c>
      <c r="AG731">
        <f>V731+AF731+AD731+AE731</f>
        <v>0</v>
      </c>
      <c r="AH731">
        <f>DY731*AV731*(DT731-DS731*(1000-AV731*DV731)/(1000-AV731*DU731))/(100*DM731)</f>
        <v>0</v>
      </c>
      <c r="AI731">
        <f>1000*DY731*AV731*(DU731-DV731)/(100*DM731*(1000-AV731*DU731))</f>
        <v>0</v>
      </c>
      <c r="AJ731">
        <f>(AK731 - AL731 - DZ731*1E3/(8.314*(EB731+273.15)) * AN731/DY731 * AM731) * DY731/(100*DM731) * (1000 - DV731)/1000</f>
        <v>0</v>
      </c>
      <c r="AK731">
        <v>636.741096131602</v>
      </c>
      <c r="AL731">
        <v>605.150448484848</v>
      </c>
      <c r="AM731">
        <v>3.36528484848478</v>
      </c>
      <c r="AN731">
        <v>63.94</v>
      </c>
      <c r="AO731">
        <f>(AQ731 - AP731 + DZ731*1E3/(8.314*(EB731+273.15)) * AS731/DY731 * AR731) * DY731/(100*DM731) * 1000/(1000 - AQ731)</f>
        <v>0</v>
      </c>
      <c r="AP731">
        <v>21.1314839496461</v>
      </c>
      <c r="AQ731">
        <v>24.2070615384616</v>
      </c>
      <c r="AR731">
        <v>-5.48605621521584e-05</v>
      </c>
      <c r="AS731">
        <v>94.9993966536346</v>
      </c>
      <c r="AT731">
        <v>0</v>
      </c>
      <c r="AU731">
        <v>0</v>
      </c>
      <c r="AV731">
        <f>IF(AT731*$H$13&gt;=AX731,1.0,(AX731/(AX731-AT731*$H$13)))</f>
        <v>0</v>
      </c>
      <c r="AW731">
        <f>(AV731-1)*100</f>
        <v>0</v>
      </c>
      <c r="AX731">
        <f>MAX(0,($B$13+$C$13*EG731)/(1+$D$13*EG731)*DZ731/(EB731+273)*$E$13)</f>
        <v>0</v>
      </c>
      <c r="AY731" t="s">
        <v>439</v>
      </c>
      <c r="AZ731" t="s">
        <v>439</v>
      </c>
      <c r="BA731">
        <v>0</v>
      </c>
      <c r="BB731">
        <v>0</v>
      </c>
      <c r="BC731">
        <f>1-BA731/BB731</f>
        <v>0</v>
      </c>
      <c r="BD731">
        <v>0</v>
      </c>
      <c r="BE731" t="s">
        <v>439</v>
      </c>
      <c r="BF731" t="s">
        <v>439</v>
      </c>
      <c r="BG731">
        <v>0</v>
      </c>
      <c r="BH731">
        <v>0</v>
      </c>
      <c r="BI731">
        <f>1-BG731/BH731</f>
        <v>0</v>
      </c>
      <c r="BJ731">
        <v>0.5</v>
      </c>
      <c r="BK731">
        <f>DJ731</f>
        <v>0</v>
      </c>
      <c r="BL731">
        <f>M731</f>
        <v>0</v>
      </c>
      <c r="BM731">
        <f>BI731*BJ731*BK731</f>
        <v>0</v>
      </c>
      <c r="BN731">
        <f>(BL731-BD731)/BK731</f>
        <v>0</v>
      </c>
      <c r="BO731">
        <f>(BB731-BH731)/BH731</f>
        <v>0</v>
      </c>
      <c r="BP731">
        <f>BA731/(BC731+BA731/BH731)</f>
        <v>0</v>
      </c>
      <c r="BQ731" t="s">
        <v>439</v>
      </c>
      <c r="BR731">
        <v>0</v>
      </c>
      <c r="BS731">
        <f>IF(BR731&lt;&gt;0, BR731, BP731)</f>
        <v>0</v>
      </c>
      <c r="BT731">
        <f>1-BS731/BH731</f>
        <v>0</v>
      </c>
      <c r="BU731">
        <f>(BH731-BG731)/(BH731-BS731)</f>
        <v>0</v>
      </c>
      <c r="BV731">
        <f>(BB731-BH731)/(BB731-BS731)</f>
        <v>0</v>
      </c>
      <c r="BW731">
        <f>(BH731-BG731)/(BH731-BA731)</f>
        <v>0</v>
      </c>
      <c r="BX731">
        <f>(BB731-BH731)/(BB731-BA731)</f>
        <v>0</v>
      </c>
      <c r="BY731">
        <f>(BU731*BS731/BG731)</f>
        <v>0</v>
      </c>
      <c r="BZ731">
        <f>(1-BY731)</f>
        <v>0</v>
      </c>
      <c r="DI731">
        <f>$B$11*EH731+$C$11*EI731+$F$11*ET731*(1-EW731)</f>
        <v>0</v>
      </c>
      <c r="DJ731">
        <f>DI731*DK731</f>
        <v>0</v>
      </c>
      <c r="DK731">
        <f>($B$11*$D$9+$C$11*$D$9+$F$11*((FG731+EY731)/MAX(FG731+EY731+FH731, 0.1)*$I$9+FH731/MAX(FG731+EY731+FH731, 0.1)*$J$9))/($B$11+$C$11+$F$11)</f>
        <v>0</v>
      </c>
      <c r="DL731">
        <f>($B$11*$K$9+$C$11*$K$9+$F$11*((FG731+EY731)/MAX(FG731+EY731+FH731, 0.1)*$P$9+FH731/MAX(FG731+EY731+FH731, 0.1)*$Q$9))/($B$11+$C$11+$F$11)</f>
        <v>0</v>
      </c>
      <c r="DM731">
        <v>3.7</v>
      </c>
      <c r="DN731">
        <v>0.5</v>
      </c>
      <c r="DO731" t="s">
        <v>440</v>
      </c>
      <c r="DP731">
        <v>2</v>
      </c>
      <c r="DQ731" t="b">
        <v>1</v>
      </c>
      <c r="DR731">
        <v>1758491784.84615</v>
      </c>
      <c r="DS731">
        <v>566.631846153846</v>
      </c>
      <c r="DT731">
        <v>607.206461538461</v>
      </c>
      <c r="DU731">
        <v>24.2163692307692</v>
      </c>
      <c r="DV731">
        <v>21.1072615384615</v>
      </c>
      <c r="DW731">
        <v>560.522</v>
      </c>
      <c r="DX731">
        <v>23.8706076923077</v>
      </c>
      <c r="DY731">
        <v>500.008461538462</v>
      </c>
      <c r="DZ731">
        <v>89.8221461538462</v>
      </c>
      <c r="EA731">
        <v>0.0340796384615385</v>
      </c>
      <c r="EB731">
        <v>30.4820461538462</v>
      </c>
      <c r="EC731">
        <v>30.0297076923077</v>
      </c>
      <c r="ED731">
        <v>999.9</v>
      </c>
      <c r="EE731">
        <v>0</v>
      </c>
      <c r="EF731">
        <v>0</v>
      </c>
      <c r="EG731">
        <v>10004.0269230769</v>
      </c>
      <c r="EH731">
        <v>0</v>
      </c>
      <c r="EI731">
        <v>11.7961</v>
      </c>
      <c r="EJ731">
        <v>-40.5747</v>
      </c>
      <c r="EK731">
        <v>580.694</v>
      </c>
      <c r="EL731">
        <v>620.299769230769</v>
      </c>
      <c r="EM731">
        <v>3.10909692307692</v>
      </c>
      <c r="EN731">
        <v>607.206461538461</v>
      </c>
      <c r="EO731">
        <v>21.1072615384615</v>
      </c>
      <c r="EP731">
        <v>2.17516692307692</v>
      </c>
      <c r="EQ731">
        <v>1.8959</v>
      </c>
      <c r="ER731">
        <v>18.7805538461539</v>
      </c>
      <c r="ES731">
        <v>16.6007153846154</v>
      </c>
      <c r="ET731">
        <v>2000.01</v>
      </c>
      <c r="EU731">
        <v>0.979993692307692</v>
      </c>
      <c r="EV731">
        <v>0.0200062615384615</v>
      </c>
      <c r="EW731">
        <v>0</v>
      </c>
      <c r="EX731">
        <v>519.909692307692</v>
      </c>
      <c r="EY731">
        <v>5.00016</v>
      </c>
      <c r="EZ731">
        <v>10982.6538461538</v>
      </c>
      <c r="FA731">
        <v>18234.2538461538</v>
      </c>
      <c r="FB731">
        <v>48.7354615384615</v>
      </c>
      <c r="FC731">
        <v>49.0238461538462</v>
      </c>
      <c r="FD731">
        <v>49.125</v>
      </c>
      <c r="FE731">
        <v>48.625</v>
      </c>
      <c r="FF731">
        <v>50.562</v>
      </c>
      <c r="FG731">
        <v>1955.1</v>
      </c>
      <c r="FH731">
        <v>39.91</v>
      </c>
      <c r="FI731">
        <v>0</v>
      </c>
      <c r="FJ731">
        <v>1758491794.4</v>
      </c>
      <c r="FK731">
        <v>0</v>
      </c>
      <c r="FL731">
        <v>519.85748</v>
      </c>
      <c r="FM731">
        <v>-0.86807692203085</v>
      </c>
      <c r="FN731">
        <v>-4.52307694465871</v>
      </c>
      <c r="FO731">
        <v>10982.564</v>
      </c>
      <c r="FP731">
        <v>15</v>
      </c>
      <c r="FQ731">
        <v>0</v>
      </c>
      <c r="FR731" t="s">
        <v>441</v>
      </c>
      <c r="FS731">
        <v>1747249705.1</v>
      </c>
      <c r="FT731">
        <v>1747249711.1</v>
      </c>
      <c r="FU731">
        <v>0</v>
      </c>
      <c r="FV731">
        <v>0.871</v>
      </c>
      <c r="FW731">
        <v>0.066</v>
      </c>
      <c r="FX731">
        <v>5.486</v>
      </c>
      <c r="FY731">
        <v>0.145</v>
      </c>
      <c r="FZ731">
        <v>420</v>
      </c>
      <c r="GA731">
        <v>16</v>
      </c>
      <c r="GB731">
        <v>0.27</v>
      </c>
      <c r="GC731">
        <v>0.16</v>
      </c>
      <c r="GD731">
        <v>-40.6516952380952</v>
      </c>
      <c r="GE731">
        <v>-0.172425974025974</v>
      </c>
      <c r="GF731">
        <v>0.4456495104539</v>
      </c>
      <c r="GG731">
        <v>1</v>
      </c>
      <c r="GH731">
        <v>519.828382352941</v>
      </c>
      <c r="GI731">
        <v>0.1249350647405</v>
      </c>
      <c r="GJ731">
        <v>0.183644960326413</v>
      </c>
      <c r="GK731">
        <v>-1</v>
      </c>
      <c r="GL731">
        <v>3.1363780952381</v>
      </c>
      <c r="GM731">
        <v>-0.414648311688306</v>
      </c>
      <c r="GN731">
        <v>0.0435669296402288</v>
      </c>
      <c r="GO731">
        <v>0</v>
      </c>
      <c r="GP731">
        <v>1</v>
      </c>
      <c r="GQ731">
        <v>2</v>
      </c>
      <c r="GR731" t="s">
        <v>448</v>
      </c>
      <c r="GS731">
        <v>3.1255</v>
      </c>
      <c r="GT731">
        <v>2.65956</v>
      </c>
      <c r="GU731">
        <v>0.114488</v>
      </c>
      <c r="GV731">
        <v>0.120487</v>
      </c>
      <c r="GW731">
        <v>0.101708</v>
      </c>
      <c r="GX731">
        <v>0.0928946</v>
      </c>
      <c r="GY731">
        <v>22888.9</v>
      </c>
      <c r="GZ731">
        <v>21488.4</v>
      </c>
      <c r="HA731">
        <v>23113.1</v>
      </c>
      <c r="HB731">
        <v>23787</v>
      </c>
      <c r="HC731">
        <v>35383.2</v>
      </c>
      <c r="HD731">
        <v>35717.2</v>
      </c>
      <c r="HE731">
        <v>41667.1</v>
      </c>
      <c r="HF731">
        <v>42417</v>
      </c>
      <c r="HG731">
        <v>1.91168</v>
      </c>
      <c r="HH731">
        <v>1.80582</v>
      </c>
      <c r="HI731">
        <v>0.13189</v>
      </c>
      <c r="HJ731">
        <v>0</v>
      </c>
      <c r="HK731">
        <v>27.8878</v>
      </c>
      <c r="HL731">
        <v>999.9</v>
      </c>
      <c r="HM731">
        <v>52.912</v>
      </c>
      <c r="HN731">
        <v>30.494</v>
      </c>
      <c r="HO731">
        <v>25.8154</v>
      </c>
      <c r="HP731">
        <v>53.5216</v>
      </c>
      <c r="HQ731">
        <v>42.7163</v>
      </c>
      <c r="HR731">
        <v>1</v>
      </c>
      <c r="HS731">
        <v>0.00363567</v>
      </c>
      <c r="HT731">
        <v>-0.0548175</v>
      </c>
      <c r="HU731">
        <v>20.2179</v>
      </c>
      <c r="HV731">
        <v>5.23107</v>
      </c>
      <c r="HW731">
        <v>11.992</v>
      </c>
      <c r="HX731">
        <v>4.95565</v>
      </c>
      <c r="HY731">
        <v>3.30395</v>
      </c>
      <c r="HZ731">
        <v>999.9</v>
      </c>
      <c r="IA731">
        <v>9999</v>
      </c>
      <c r="IB731">
        <v>9999</v>
      </c>
      <c r="IC731">
        <v>9999</v>
      </c>
      <c r="ID731">
        <v>1.86854</v>
      </c>
      <c r="IE731">
        <v>1.86423</v>
      </c>
      <c r="IF731">
        <v>1.8718</v>
      </c>
      <c r="IG731">
        <v>1.86276</v>
      </c>
      <c r="IH731">
        <v>1.86218</v>
      </c>
      <c r="II731">
        <v>1.86858</v>
      </c>
      <c r="IJ731">
        <v>1.8587</v>
      </c>
      <c r="IK731">
        <v>1.8651</v>
      </c>
      <c r="IL731">
        <v>5</v>
      </c>
      <c r="IM731">
        <v>0</v>
      </c>
      <c r="IN731">
        <v>0</v>
      </c>
      <c r="IO731">
        <v>0</v>
      </c>
      <c r="IP731" t="s">
        <v>443</v>
      </c>
      <c r="IQ731" t="s">
        <v>444</v>
      </c>
      <c r="IR731" t="s">
        <v>445</v>
      </c>
      <c r="IS731" t="s">
        <v>445</v>
      </c>
      <c r="IT731" t="s">
        <v>445</v>
      </c>
      <c r="IU731" t="s">
        <v>445</v>
      </c>
      <c r="IV731">
        <v>0</v>
      </c>
      <c r="IW731">
        <v>100</v>
      </c>
      <c r="IX731">
        <v>100</v>
      </c>
      <c r="IY731">
        <v>6.181</v>
      </c>
      <c r="IZ731">
        <v>0.3456</v>
      </c>
      <c r="JA731">
        <v>4.24591870636989</v>
      </c>
      <c r="JB731">
        <v>0.00406324532283829</v>
      </c>
      <c r="JC731">
        <v>-1.45373754250553e-06</v>
      </c>
      <c r="JD731">
        <v>2.45784242640463e-10</v>
      </c>
      <c r="JE731">
        <v>0.0444475935836347</v>
      </c>
      <c r="JF731">
        <v>0.00491888386651684</v>
      </c>
      <c r="JG731">
        <v>0.000226889049496401</v>
      </c>
      <c r="JH731">
        <v>4.01595507822366e-06</v>
      </c>
      <c r="JI731">
        <v>-0</v>
      </c>
      <c r="JJ731">
        <v>2035</v>
      </c>
      <c r="JK731">
        <v>2</v>
      </c>
      <c r="JL731">
        <v>30</v>
      </c>
      <c r="JM731">
        <v>187368.1</v>
      </c>
      <c r="JN731">
        <v>187368</v>
      </c>
      <c r="JO731">
        <v>1.39404</v>
      </c>
      <c r="JP731">
        <v>2.37671</v>
      </c>
      <c r="JQ731">
        <v>1.4978</v>
      </c>
      <c r="JR731">
        <v>2.32666</v>
      </c>
      <c r="JS731">
        <v>1.54419</v>
      </c>
      <c r="JT731">
        <v>2.35474</v>
      </c>
      <c r="JU731">
        <v>35.9412</v>
      </c>
      <c r="JV731">
        <v>24.1313</v>
      </c>
      <c r="JW731">
        <v>18</v>
      </c>
      <c r="JX731">
        <v>546.68</v>
      </c>
      <c r="JY731">
        <v>422.836</v>
      </c>
      <c r="JZ731">
        <v>27.6502</v>
      </c>
      <c r="KA731">
        <v>27.6065</v>
      </c>
      <c r="KB731">
        <v>29.9999</v>
      </c>
      <c r="KC731">
        <v>27.4976</v>
      </c>
      <c r="KD731">
        <v>27.5217</v>
      </c>
      <c r="KE731">
        <v>27.9316</v>
      </c>
      <c r="KF731">
        <v>31.2344</v>
      </c>
      <c r="KG731">
        <v>61.3685</v>
      </c>
      <c r="KH731">
        <v>27.6446</v>
      </c>
      <c r="KI731">
        <v>658.61</v>
      </c>
      <c r="KJ731">
        <v>21.2629</v>
      </c>
      <c r="KK731">
        <v>93.3885</v>
      </c>
      <c r="KL731">
        <v>98.8573</v>
      </c>
    </row>
    <row r="732" spans="1:298">
      <c r="A732">
        <v>716</v>
      </c>
      <c r="B732">
        <v>1758491798</v>
      </c>
      <c r="C732">
        <v>22469.9000000954</v>
      </c>
      <c r="D732" t="s">
        <v>1882</v>
      </c>
      <c r="E732" t="s">
        <v>1883</v>
      </c>
      <c r="F732">
        <v>5</v>
      </c>
      <c r="G732" t="s">
        <v>436</v>
      </c>
      <c r="H732" t="s">
        <v>1805</v>
      </c>
      <c r="I732" t="s">
        <v>438</v>
      </c>
      <c r="J732">
        <v>1758491789.84615</v>
      </c>
      <c r="K732">
        <f>(L732)/1000</f>
        <v>0</v>
      </c>
      <c r="L732">
        <f>IF(DQ732, AO732, AI732)</f>
        <v>0</v>
      </c>
      <c r="M732">
        <f>IF(DQ732, AJ732, AH732)</f>
        <v>0</v>
      </c>
      <c r="N732">
        <f>DS732 - IF(AV732&gt;1, M732*DM732*100.0/(AX732), 0)</f>
        <v>0</v>
      </c>
      <c r="O732">
        <f>((U732-K732/2)*N732-M732)/(U732+K732/2)</f>
        <v>0</v>
      </c>
      <c r="P732">
        <f>O732*(DZ732+EA732)/1000.0</f>
        <v>0</v>
      </c>
      <c r="Q732">
        <f>(DS732 - IF(AV732&gt;1, M732*DM732*100.0/(AX732), 0))*(DZ732+EA732)/1000.0</f>
        <v>0</v>
      </c>
      <c r="R732">
        <f>2.0/((1/T732-1/S732)+SIGN(T732)*SQRT((1/T732-1/S732)*(1/T732-1/S732) + 4*DN732/((DN732+1)*(DN732+1))*(2*1/T732*1/S732-1/S732*1/S732)))</f>
        <v>0</v>
      </c>
      <c r="S732">
        <f>IF(LEFT(DO732,1)&lt;&gt;"0",IF(LEFT(DO732,1)="1",3.0,DP732),$D$5+$E$5*(EG732*DZ732/($K$5*1000))+$F$5*(EG732*DZ732/($K$5*1000))*MAX(MIN(DM732,$J$5),$I$5)*MAX(MIN(DM732,$J$5),$I$5)+$G$5*MAX(MIN(DM732,$J$5),$I$5)*(EG732*DZ732/($K$5*1000))+$H$5*(EG732*DZ732/($K$5*1000))*(EG732*DZ732/($K$5*1000)))</f>
        <v>0</v>
      </c>
      <c r="T732">
        <f>K732*(1000-(1000*0.61365*exp(17.502*X732/(240.97+X732))/(DZ732+EA732)+DU732)/2)/(1000*0.61365*exp(17.502*X732/(240.97+X732))/(DZ732+EA732)-DU732)</f>
        <v>0</v>
      </c>
      <c r="U732">
        <f>1/((DN732+1)/(R732/1.6)+1/(S732/1.37)) + DN732/((DN732+1)/(R732/1.6) + DN732/(S732/1.37))</f>
        <v>0</v>
      </c>
      <c r="V732">
        <f>(DI732*DL732)</f>
        <v>0</v>
      </c>
      <c r="W732">
        <f>(EB732+(V732+2*0.95*5.67E-8*(((EB732+$B$7)+273)^4-(EB732+273)^4)-44100*K732)/(1.84*29.3*S732+8*0.95*5.67E-8*(EB732+273)^3))</f>
        <v>0</v>
      </c>
      <c r="X732">
        <f>($C$7*EC732+$D$7*ED732+$E$7*W732)</f>
        <v>0</v>
      </c>
      <c r="Y732">
        <f>0.61365*exp(17.502*X732/(240.97+X732))</f>
        <v>0</v>
      </c>
      <c r="Z732">
        <f>(AA732/AB732*100)</f>
        <v>0</v>
      </c>
      <c r="AA732">
        <f>DU732*(DZ732+EA732)/1000</f>
        <v>0</v>
      </c>
      <c r="AB732">
        <f>0.61365*exp(17.502*EB732/(240.97+EB732))</f>
        <v>0</v>
      </c>
      <c r="AC732">
        <f>(Y732-DU732*(DZ732+EA732)/1000)</f>
        <v>0</v>
      </c>
      <c r="AD732">
        <f>(-K732*44100)</f>
        <v>0</v>
      </c>
      <c r="AE732">
        <f>2*29.3*S732*0.92*(EB732-X732)</f>
        <v>0</v>
      </c>
      <c r="AF732">
        <f>2*0.95*5.67E-8*(((EB732+$B$7)+273)^4-(X732+273)^4)</f>
        <v>0</v>
      </c>
      <c r="AG732">
        <f>V732+AF732+AD732+AE732</f>
        <v>0</v>
      </c>
      <c r="AH732">
        <f>DY732*AV732*(DT732-DS732*(1000-AV732*DV732)/(1000-AV732*DU732))/(100*DM732)</f>
        <v>0</v>
      </c>
      <c r="AI732">
        <f>1000*DY732*AV732*(DU732-DV732)/(100*DM732*(1000-AV732*DU732))</f>
        <v>0</v>
      </c>
      <c r="AJ732">
        <f>(AK732 - AL732 - DZ732*1E3/(8.314*(EB732+273.15)) * AN732/DY732 * AM732) * DY732/(100*DM732) * (1000 - DV732)/1000</f>
        <v>0</v>
      </c>
      <c r="AK732">
        <v>651.817933769697</v>
      </c>
      <c r="AL732">
        <v>621.047096969697</v>
      </c>
      <c r="AM732">
        <v>3.14374112554107</v>
      </c>
      <c r="AN732">
        <v>63.94</v>
      </c>
      <c r="AO732">
        <f>(AQ732 - AP732 + DZ732*1E3/(8.314*(EB732+273.15)) * AS732/DY732 * AR732) * DY732/(100*DM732) * 1000/(1000 - AQ732)</f>
        <v>0</v>
      </c>
      <c r="AP732">
        <v>21.1882560326498</v>
      </c>
      <c r="AQ732">
        <v>24.2118664335664</v>
      </c>
      <c r="AR732">
        <v>1.06682718442995e-05</v>
      </c>
      <c r="AS732">
        <v>94.9993966536346</v>
      </c>
      <c r="AT732">
        <v>0</v>
      </c>
      <c r="AU732">
        <v>0</v>
      </c>
      <c r="AV732">
        <f>IF(AT732*$H$13&gt;=AX732,1.0,(AX732/(AX732-AT732*$H$13)))</f>
        <v>0</v>
      </c>
      <c r="AW732">
        <f>(AV732-1)*100</f>
        <v>0</v>
      </c>
      <c r="AX732">
        <f>MAX(0,($B$13+$C$13*EG732)/(1+$D$13*EG732)*DZ732/(EB732+273)*$E$13)</f>
        <v>0</v>
      </c>
      <c r="AY732" t="s">
        <v>439</v>
      </c>
      <c r="AZ732" t="s">
        <v>439</v>
      </c>
      <c r="BA732">
        <v>0</v>
      </c>
      <c r="BB732">
        <v>0</v>
      </c>
      <c r="BC732">
        <f>1-BA732/BB732</f>
        <v>0</v>
      </c>
      <c r="BD732">
        <v>0</v>
      </c>
      <c r="BE732" t="s">
        <v>439</v>
      </c>
      <c r="BF732" t="s">
        <v>439</v>
      </c>
      <c r="BG732">
        <v>0</v>
      </c>
      <c r="BH732">
        <v>0</v>
      </c>
      <c r="BI732">
        <f>1-BG732/BH732</f>
        <v>0</v>
      </c>
      <c r="BJ732">
        <v>0.5</v>
      </c>
      <c r="BK732">
        <f>DJ732</f>
        <v>0</v>
      </c>
      <c r="BL732">
        <f>M732</f>
        <v>0</v>
      </c>
      <c r="BM732">
        <f>BI732*BJ732*BK732</f>
        <v>0</v>
      </c>
      <c r="BN732">
        <f>(BL732-BD732)/BK732</f>
        <v>0</v>
      </c>
      <c r="BO732">
        <f>(BB732-BH732)/BH732</f>
        <v>0</v>
      </c>
      <c r="BP732">
        <f>BA732/(BC732+BA732/BH732)</f>
        <v>0</v>
      </c>
      <c r="BQ732" t="s">
        <v>439</v>
      </c>
      <c r="BR732">
        <v>0</v>
      </c>
      <c r="BS732">
        <f>IF(BR732&lt;&gt;0, BR732, BP732)</f>
        <v>0</v>
      </c>
      <c r="BT732">
        <f>1-BS732/BH732</f>
        <v>0</v>
      </c>
      <c r="BU732">
        <f>(BH732-BG732)/(BH732-BS732)</f>
        <v>0</v>
      </c>
      <c r="BV732">
        <f>(BB732-BH732)/(BB732-BS732)</f>
        <v>0</v>
      </c>
      <c r="BW732">
        <f>(BH732-BG732)/(BH732-BA732)</f>
        <v>0</v>
      </c>
      <c r="BX732">
        <f>(BB732-BH732)/(BB732-BA732)</f>
        <v>0</v>
      </c>
      <c r="BY732">
        <f>(BU732*BS732/BG732)</f>
        <v>0</v>
      </c>
      <c r="BZ732">
        <f>(1-BY732)</f>
        <v>0</v>
      </c>
      <c r="DI732">
        <f>$B$11*EH732+$C$11*EI732+$F$11*ET732*(1-EW732)</f>
        <v>0</v>
      </c>
      <c r="DJ732">
        <f>DI732*DK732</f>
        <v>0</v>
      </c>
      <c r="DK732">
        <f>($B$11*$D$9+$C$11*$D$9+$F$11*((FG732+EY732)/MAX(FG732+EY732+FH732, 0.1)*$I$9+FH732/MAX(FG732+EY732+FH732, 0.1)*$J$9))/($B$11+$C$11+$F$11)</f>
        <v>0</v>
      </c>
      <c r="DL732">
        <f>($B$11*$K$9+$C$11*$K$9+$F$11*((FG732+EY732)/MAX(FG732+EY732+FH732, 0.1)*$P$9+FH732/MAX(FG732+EY732+FH732, 0.1)*$Q$9))/($B$11+$C$11+$F$11)</f>
        <v>0</v>
      </c>
      <c r="DM732">
        <v>3.7</v>
      </c>
      <c r="DN732">
        <v>0.5</v>
      </c>
      <c r="DO732" t="s">
        <v>440</v>
      </c>
      <c r="DP732">
        <v>2</v>
      </c>
      <c r="DQ732" t="b">
        <v>1</v>
      </c>
      <c r="DR732">
        <v>1758491789.84615</v>
      </c>
      <c r="DS732">
        <v>583.110769230769</v>
      </c>
      <c r="DT732">
        <v>623.302</v>
      </c>
      <c r="DU732">
        <v>24.2116538461538</v>
      </c>
      <c r="DV732">
        <v>21.1447538461538</v>
      </c>
      <c r="DW732">
        <v>576.957230769231</v>
      </c>
      <c r="DX732">
        <v>23.866</v>
      </c>
      <c r="DY732">
        <v>500.041538461538</v>
      </c>
      <c r="DZ732">
        <v>89.8212923076923</v>
      </c>
      <c r="EA732">
        <v>0.0341241153846154</v>
      </c>
      <c r="EB732">
        <v>30.4765230769231</v>
      </c>
      <c r="EC732">
        <v>30.0339923076923</v>
      </c>
      <c r="ED732">
        <v>999.9</v>
      </c>
      <c r="EE732">
        <v>0</v>
      </c>
      <c r="EF732">
        <v>0</v>
      </c>
      <c r="EG732">
        <v>9992.35307692308</v>
      </c>
      <c r="EH732">
        <v>0</v>
      </c>
      <c r="EI732">
        <v>11.7961</v>
      </c>
      <c r="EJ732">
        <v>-40.1914</v>
      </c>
      <c r="EK732">
        <v>597.578923076923</v>
      </c>
      <c r="EL732">
        <v>636.766692307692</v>
      </c>
      <c r="EM732">
        <v>3.06690307692308</v>
      </c>
      <c r="EN732">
        <v>623.302</v>
      </c>
      <c r="EO732">
        <v>21.1447538461538</v>
      </c>
      <c r="EP732">
        <v>2.17472307692308</v>
      </c>
      <c r="EQ732">
        <v>1.89924923076923</v>
      </c>
      <c r="ER732">
        <v>18.7772846153846</v>
      </c>
      <c r="ES732">
        <v>16.6284769230769</v>
      </c>
      <c r="ET732">
        <v>2000.01</v>
      </c>
      <c r="EU732">
        <v>0.979993692307692</v>
      </c>
      <c r="EV732">
        <v>0.0200062615384615</v>
      </c>
      <c r="EW732">
        <v>0</v>
      </c>
      <c r="EX732">
        <v>519.871615384615</v>
      </c>
      <c r="EY732">
        <v>5.00016</v>
      </c>
      <c r="EZ732">
        <v>10982.2769230769</v>
      </c>
      <c r="FA732">
        <v>18234.2461538462</v>
      </c>
      <c r="FB732">
        <v>48.7209230769231</v>
      </c>
      <c r="FC732">
        <v>49.0143076923077</v>
      </c>
      <c r="FD732">
        <v>49.125</v>
      </c>
      <c r="FE732">
        <v>48.625</v>
      </c>
      <c r="FF732">
        <v>50.562</v>
      </c>
      <c r="FG732">
        <v>1955.1</v>
      </c>
      <c r="FH732">
        <v>39.91</v>
      </c>
      <c r="FI732">
        <v>0</v>
      </c>
      <c r="FJ732">
        <v>1758491799.8</v>
      </c>
      <c r="FK732">
        <v>0</v>
      </c>
      <c r="FL732">
        <v>519.806769230769</v>
      </c>
      <c r="FM732">
        <v>-0.341196587960654</v>
      </c>
      <c r="FN732">
        <v>-4.40341879151207</v>
      </c>
      <c r="FO732">
        <v>10982.2</v>
      </c>
      <c r="FP732">
        <v>15</v>
      </c>
      <c r="FQ732">
        <v>0</v>
      </c>
      <c r="FR732" t="s">
        <v>441</v>
      </c>
      <c r="FS732">
        <v>1747249705.1</v>
      </c>
      <c r="FT732">
        <v>1747249711.1</v>
      </c>
      <c r="FU732">
        <v>0</v>
      </c>
      <c r="FV732">
        <v>0.871</v>
      </c>
      <c r="FW732">
        <v>0.066</v>
      </c>
      <c r="FX732">
        <v>5.486</v>
      </c>
      <c r="FY732">
        <v>0.145</v>
      </c>
      <c r="FZ732">
        <v>420</v>
      </c>
      <c r="GA732">
        <v>16</v>
      </c>
      <c r="GB732">
        <v>0.27</v>
      </c>
      <c r="GC732">
        <v>0.16</v>
      </c>
      <c r="GD732">
        <v>-40.2147428571429</v>
      </c>
      <c r="GE732">
        <v>4.69361298701295</v>
      </c>
      <c r="GF732">
        <v>0.828014920829116</v>
      </c>
      <c r="GG732">
        <v>0</v>
      </c>
      <c r="GH732">
        <v>519.829794117647</v>
      </c>
      <c r="GI732">
        <v>-0.415844158834068</v>
      </c>
      <c r="GJ732">
        <v>0.190887521456359</v>
      </c>
      <c r="GK732">
        <v>-1</v>
      </c>
      <c r="GL732">
        <v>3.09172047619048</v>
      </c>
      <c r="GM732">
        <v>-0.521684415584416</v>
      </c>
      <c r="GN732">
        <v>0.0535063600559775</v>
      </c>
      <c r="GO732">
        <v>0</v>
      </c>
      <c r="GP732">
        <v>0</v>
      </c>
      <c r="GQ732">
        <v>2</v>
      </c>
      <c r="GR732" t="s">
        <v>467</v>
      </c>
      <c r="GS732">
        <v>3.12561</v>
      </c>
      <c r="GT732">
        <v>2.65956</v>
      </c>
      <c r="GU732">
        <v>0.116619</v>
      </c>
      <c r="GV732">
        <v>0.122712</v>
      </c>
      <c r="GW732">
        <v>0.101708</v>
      </c>
      <c r="GX732">
        <v>0.0929146</v>
      </c>
      <c r="GY732">
        <v>22834</v>
      </c>
      <c r="GZ732">
        <v>21434.1</v>
      </c>
      <c r="HA732">
        <v>23113.3</v>
      </c>
      <c r="HB732">
        <v>23787.1</v>
      </c>
      <c r="HC732">
        <v>35383.8</v>
      </c>
      <c r="HD732">
        <v>35716.5</v>
      </c>
      <c r="HE732">
        <v>41667.7</v>
      </c>
      <c r="HF732">
        <v>42416.8</v>
      </c>
      <c r="HG732">
        <v>1.91155</v>
      </c>
      <c r="HH732">
        <v>1.80595</v>
      </c>
      <c r="HI732">
        <v>0.13309</v>
      </c>
      <c r="HJ732">
        <v>0</v>
      </c>
      <c r="HK732">
        <v>27.8848</v>
      </c>
      <c r="HL732">
        <v>999.9</v>
      </c>
      <c r="HM732">
        <v>52.912</v>
      </c>
      <c r="HN732">
        <v>30.484</v>
      </c>
      <c r="HO732">
        <v>25.8036</v>
      </c>
      <c r="HP732">
        <v>54.3416</v>
      </c>
      <c r="HQ732">
        <v>42.528</v>
      </c>
      <c r="HR732">
        <v>1</v>
      </c>
      <c r="HS732">
        <v>0.00311738</v>
      </c>
      <c r="HT732">
        <v>-0.0156781</v>
      </c>
      <c r="HU732">
        <v>20.218</v>
      </c>
      <c r="HV732">
        <v>5.23271</v>
      </c>
      <c r="HW732">
        <v>11.992</v>
      </c>
      <c r="HX732">
        <v>4.9556</v>
      </c>
      <c r="HY732">
        <v>3.304</v>
      </c>
      <c r="HZ732">
        <v>999.9</v>
      </c>
      <c r="IA732">
        <v>9999</v>
      </c>
      <c r="IB732">
        <v>9999</v>
      </c>
      <c r="IC732">
        <v>9999</v>
      </c>
      <c r="ID732">
        <v>1.86853</v>
      </c>
      <c r="IE732">
        <v>1.86427</v>
      </c>
      <c r="IF732">
        <v>1.8718</v>
      </c>
      <c r="IG732">
        <v>1.86275</v>
      </c>
      <c r="IH732">
        <v>1.86218</v>
      </c>
      <c r="II732">
        <v>1.86858</v>
      </c>
      <c r="IJ732">
        <v>1.85872</v>
      </c>
      <c r="IK732">
        <v>1.86508</v>
      </c>
      <c r="IL732">
        <v>5</v>
      </c>
      <c r="IM732">
        <v>0</v>
      </c>
      <c r="IN732">
        <v>0</v>
      </c>
      <c r="IO732">
        <v>0</v>
      </c>
      <c r="IP732" t="s">
        <v>443</v>
      </c>
      <c r="IQ732" t="s">
        <v>444</v>
      </c>
      <c r="IR732" t="s">
        <v>445</v>
      </c>
      <c r="IS732" t="s">
        <v>445</v>
      </c>
      <c r="IT732" t="s">
        <v>445</v>
      </c>
      <c r="IU732" t="s">
        <v>445</v>
      </c>
      <c r="IV732">
        <v>0</v>
      </c>
      <c r="IW732">
        <v>100</v>
      </c>
      <c r="IX732">
        <v>100</v>
      </c>
      <c r="IY732">
        <v>6.221</v>
      </c>
      <c r="IZ732">
        <v>0.3456</v>
      </c>
      <c r="JA732">
        <v>4.24591870636989</v>
      </c>
      <c r="JB732">
        <v>0.00406324532283829</v>
      </c>
      <c r="JC732">
        <v>-1.45373754250553e-06</v>
      </c>
      <c r="JD732">
        <v>2.45784242640463e-10</v>
      </c>
      <c r="JE732">
        <v>0.0444475935836347</v>
      </c>
      <c r="JF732">
        <v>0.00491888386651684</v>
      </c>
      <c r="JG732">
        <v>0.000226889049496401</v>
      </c>
      <c r="JH732">
        <v>4.01595507822366e-06</v>
      </c>
      <c r="JI732">
        <v>-0</v>
      </c>
      <c r="JJ732">
        <v>2035</v>
      </c>
      <c r="JK732">
        <v>2</v>
      </c>
      <c r="JL732">
        <v>30</v>
      </c>
      <c r="JM732">
        <v>187368.2</v>
      </c>
      <c r="JN732">
        <v>187368.1</v>
      </c>
      <c r="JO732">
        <v>1.43066</v>
      </c>
      <c r="JP732">
        <v>2.38403</v>
      </c>
      <c r="JQ732">
        <v>1.49902</v>
      </c>
      <c r="JR732">
        <v>2.32666</v>
      </c>
      <c r="JS732">
        <v>1.54419</v>
      </c>
      <c r="JT732">
        <v>2.30469</v>
      </c>
      <c r="JU732">
        <v>35.9178</v>
      </c>
      <c r="JV732">
        <v>24.1225</v>
      </c>
      <c r="JW732">
        <v>18</v>
      </c>
      <c r="JX732">
        <v>546.588</v>
      </c>
      <c r="JY732">
        <v>422.894</v>
      </c>
      <c r="JZ732">
        <v>27.6202</v>
      </c>
      <c r="KA732">
        <v>27.6065</v>
      </c>
      <c r="KB732">
        <v>30</v>
      </c>
      <c r="KC732">
        <v>27.4964</v>
      </c>
      <c r="KD732">
        <v>27.5196</v>
      </c>
      <c r="KE732">
        <v>28.6569</v>
      </c>
      <c r="KF732">
        <v>30.9616</v>
      </c>
      <c r="KG732">
        <v>61.3685</v>
      </c>
      <c r="KH732">
        <v>27.6111</v>
      </c>
      <c r="KI732">
        <v>672.319</v>
      </c>
      <c r="KJ732">
        <v>21.2946</v>
      </c>
      <c r="KK732">
        <v>93.3896</v>
      </c>
      <c r="KL732">
        <v>98.8572</v>
      </c>
    </row>
    <row r="733" spans="1:298">
      <c r="A733">
        <v>717</v>
      </c>
      <c r="B733">
        <v>1758491803</v>
      </c>
      <c r="C733">
        <v>22474.9000000954</v>
      </c>
      <c r="D733" t="s">
        <v>1884</v>
      </c>
      <c r="E733" t="s">
        <v>1885</v>
      </c>
      <c r="F733">
        <v>5</v>
      </c>
      <c r="G733" t="s">
        <v>436</v>
      </c>
      <c r="H733" t="s">
        <v>1805</v>
      </c>
      <c r="I733" t="s">
        <v>438</v>
      </c>
      <c r="J733">
        <v>1758491794.84615</v>
      </c>
      <c r="K733">
        <f>(L733)/1000</f>
        <v>0</v>
      </c>
      <c r="L733">
        <f>IF(DQ733, AO733, AI733)</f>
        <v>0</v>
      </c>
      <c r="M733">
        <f>IF(DQ733, AJ733, AH733)</f>
        <v>0</v>
      </c>
      <c r="N733">
        <f>DS733 - IF(AV733&gt;1, M733*DM733*100.0/(AX733), 0)</f>
        <v>0</v>
      </c>
      <c r="O733">
        <f>((U733-K733/2)*N733-M733)/(U733+K733/2)</f>
        <v>0</v>
      </c>
      <c r="P733">
        <f>O733*(DZ733+EA733)/1000.0</f>
        <v>0</v>
      </c>
      <c r="Q733">
        <f>(DS733 - IF(AV733&gt;1, M733*DM733*100.0/(AX733), 0))*(DZ733+EA733)/1000.0</f>
        <v>0</v>
      </c>
      <c r="R733">
        <f>2.0/((1/T733-1/S733)+SIGN(T733)*SQRT((1/T733-1/S733)*(1/T733-1/S733) + 4*DN733/((DN733+1)*(DN733+1))*(2*1/T733*1/S733-1/S733*1/S733)))</f>
        <v>0</v>
      </c>
      <c r="S733">
        <f>IF(LEFT(DO733,1)&lt;&gt;"0",IF(LEFT(DO733,1)="1",3.0,DP733),$D$5+$E$5*(EG733*DZ733/($K$5*1000))+$F$5*(EG733*DZ733/($K$5*1000))*MAX(MIN(DM733,$J$5),$I$5)*MAX(MIN(DM733,$J$5),$I$5)+$G$5*MAX(MIN(DM733,$J$5),$I$5)*(EG733*DZ733/($K$5*1000))+$H$5*(EG733*DZ733/($K$5*1000))*(EG733*DZ733/($K$5*1000)))</f>
        <v>0</v>
      </c>
      <c r="T733">
        <f>K733*(1000-(1000*0.61365*exp(17.502*X733/(240.97+X733))/(DZ733+EA733)+DU733)/2)/(1000*0.61365*exp(17.502*X733/(240.97+X733))/(DZ733+EA733)-DU733)</f>
        <v>0</v>
      </c>
      <c r="U733">
        <f>1/((DN733+1)/(R733/1.6)+1/(S733/1.37)) + DN733/((DN733+1)/(R733/1.6) + DN733/(S733/1.37))</f>
        <v>0</v>
      </c>
      <c r="V733">
        <f>(DI733*DL733)</f>
        <v>0</v>
      </c>
      <c r="W733">
        <f>(EB733+(V733+2*0.95*5.67E-8*(((EB733+$B$7)+273)^4-(EB733+273)^4)-44100*K733)/(1.84*29.3*S733+8*0.95*5.67E-8*(EB733+273)^3))</f>
        <v>0</v>
      </c>
      <c r="X733">
        <f>($C$7*EC733+$D$7*ED733+$E$7*W733)</f>
        <v>0</v>
      </c>
      <c r="Y733">
        <f>0.61365*exp(17.502*X733/(240.97+X733))</f>
        <v>0</v>
      </c>
      <c r="Z733">
        <f>(AA733/AB733*100)</f>
        <v>0</v>
      </c>
      <c r="AA733">
        <f>DU733*(DZ733+EA733)/1000</f>
        <v>0</v>
      </c>
      <c r="AB733">
        <f>0.61365*exp(17.502*EB733/(240.97+EB733))</f>
        <v>0</v>
      </c>
      <c r="AC733">
        <f>(Y733-DU733*(DZ733+EA733)/1000)</f>
        <v>0</v>
      </c>
      <c r="AD733">
        <f>(-K733*44100)</f>
        <v>0</v>
      </c>
      <c r="AE733">
        <f>2*29.3*S733*0.92*(EB733-X733)</f>
        <v>0</v>
      </c>
      <c r="AF733">
        <f>2*0.95*5.67E-8*(((EB733+$B$7)+273)^4-(X733+273)^4)</f>
        <v>0</v>
      </c>
      <c r="AG733">
        <f>V733+AF733+AD733+AE733</f>
        <v>0</v>
      </c>
      <c r="AH733">
        <f>DY733*AV733*(DT733-DS733*(1000-AV733*DV733)/(1000-AV733*DU733))/(100*DM733)</f>
        <v>0</v>
      </c>
      <c r="AI733">
        <f>1000*DY733*AV733*(DU733-DV733)/(100*DM733*(1000-AV733*DU733))</f>
        <v>0</v>
      </c>
      <c r="AJ733">
        <f>(AK733 - AL733 - DZ733*1E3/(8.314*(EB733+273.15)) * AN733/DY733 * AM733) * DY733/(100*DM733) * (1000 - DV733)/1000</f>
        <v>0</v>
      </c>
      <c r="AK733">
        <v>670.139575601732</v>
      </c>
      <c r="AL733">
        <v>638.294048484848</v>
      </c>
      <c r="AM733">
        <v>3.50320865800862</v>
      </c>
      <c r="AN733">
        <v>63.94</v>
      </c>
      <c r="AO733">
        <f>(AQ733 - AP733 + DZ733*1E3/(8.314*(EB733+273.15)) * AS733/DY733 * AR733) * DY733/(100*DM733) * 1000/(1000 - AQ733)</f>
        <v>0</v>
      </c>
      <c r="AP733">
        <v>21.197367328383</v>
      </c>
      <c r="AQ733">
        <v>24.2074391608392</v>
      </c>
      <c r="AR733">
        <v>-1.36140978124889e-05</v>
      </c>
      <c r="AS733">
        <v>94.9993966536346</v>
      </c>
      <c r="AT733">
        <v>0</v>
      </c>
      <c r="AU733">
        <v>0</v>
      </c>
      <c r="AV733">
        <f>IF(AT733*$H$13&gt;=AX733,1.0,(AX733/(AX733-AT733*$H$13)))</f>
        <v>0</v>
      </c>
      <c r="AW733">
        <f>(AV733-1)*100</f>
        <v>0</v>
      </c>
      <c r="AX733">
        <f>MAX(0,($B$13+$C$13*EG733)/(1+$D$13*EG733)*DZ733/(EB733+273)*$E$13)</f>
        <v>0</v>
      </c>
      <c r="AY733" t="s">
        <v>439</v>
      </c>
      <c r="AZ733" t="s">
        <v>439</v>
      </c>
      <c r="BA733">
        <v>0</v>
      </c>
      <c r="BB733">
        <v>0</v>
      </c>
      <c r="BC733">
        <f>1-BA733/BB733</f>
        <v>0</v>
      </c>
      <c r="BD733">
        <v>0</v>
      </c>
      <c r="BE733" t="s">
        <v>439</v>
      </c>
      <c r="BF733" t="s">
        <v>439</v>
      </c>
      <c r="BG733">
        <v>0</v>
      </c>
      <c r="BH733">
        <v>0</v>
      </c>
      <c r="BI733">
        <f>1-BG733/BH733</f>
        <v>0</v>
      </c>
      <c r="BJ733">
        <v>0.5</v>
      </c>
      <c r="BK733">
        <f>DJ733</f>
        <v>0</v>
      </c>
      <c r="BL733">
        <f>M733</f>
        <v>0</v>
      </c>
      <c r="BM733">
        <f>BI733*BJ733*BK733</f>
        <v>0</v>
      </c>
      <c r="BN733">
        <f>(BL733-BD733)/BK733</f>
        <v>0</v>
      </c>
      <c r="BO733">
        <f>(BB733-BH733)/BH733</f>
        <v>0</v>
      </c>
      <c r="BP733">
        <f>BA733/(BC733+BA733/BH733)</f>
        <v>0</v>
      </c>
      <c r="BQ733" t="s">
        <v>439</v>
      </c>
      <c r="BR733">
        <v>0</v>
      </c>
      <c r="BS733">
        <f>IF(BR733&lt;&gt;0, BR733, BP733)</f>
        <v>0</v>
      </c>
      <c r="BT733">
        <f>1-BS733/BH733</f>
        <v>0</v>
      </c>
      <c r="BU733">
        <f>(BH733-BG733)/(BH733-BS733)</f>
        <v>0</v>
      </c>
      <c r="BV733">
        <f>(BB733-BH733)/(BB733-BS733)</f>
        <v>0</v>
      </c>
      <c r="BW733">
        <f>(BH733-BG733)/(BH733-BA733)</f>
        <v>0</v>
      </c>
      <c r="BX733">
        <f>(BB733-BH733)/(BB733-BA733)</f>
        <v>0</v>
      </c>
      <c r="BY733">
        <f>(BU733*BS733/BG733)</f>
        <v>0</v>
      </c>
      <c r="BZ733">
        <f>(1-BY733)</f>
        <v>0</v>
      </c>
      <c r="DI733">
        <f>$B$11*EH733+$C$11*EI733+$F$11*ET733*(1-EW733)</f>
        <v>0</v>
      </c>
      <c r="DJ733">
        <f>DI733*DK733</f>
        <v>0</v>
      </c>
      <c r="DK733">
        <f>($B$11*$D$9+$C$11*$D$9+$F$11*((FG733+EY733)/MAX(FG733+EY733+FH733, 0.1)*$I$9+FH733/MAX(FG733+EY733+FH733, 0.1)*$J$9))/($B$11+$C$11+$F$11)</f>
        <v>0</v>
      </c>
      <c r="DL733">
        <f>($B$11*$K$9+$C$11*$K$9+$F$11*((FG733+EY733)/MAX(FG733+EY733+FH733, 0.1)*$P$9+FH733/MAX(FG733+EY733+FH733, 0.1)*$Q$9))/($B$11+$C$11+$F$11)</f>
        <v>0</v>
      </c>
      <c r="DM733">
        <v>3.7</v>
      </c>
      <c r="DN733">
        <v>0.5</v>
      </c>
      <c r="DO733" t="s">
        <v>440</v>
      </c>
      <c r="DP733">
        <v>2</v>
      </c>
      <c r="DQ733" t="b">
        <v>1</v>
      </c>
      <c r="DR733">
        <v>1758491794.84615</v>
      </c>
      <c r="DS733">
        <v>599.445230769231</v>
      </c>
      <c r="DT733">
        <v>639.699230769231</v>
      </c>
      <c r="DU733">
        <v>24.2095307692308</v>
      </c>
      <c r="DV733">
        <v>21.1784461538462</v>
      </c>
      <c r="DW733">
        <v>593.249076923077</v>
      </c>
      <c r="DX733">
        <v>23.8639230769231</v>
      </c>
      <c r="DY733">
        <v>500.012384615385</v>
      </c>
      <c r="DZ733">
        <v>89.8203769230769</v>
      </c>
      <c r="EA733">
        <v>0.0341511692307692</v>
      </c>
      <c r="EB733">
        <v>30.4719769230769</v>
      </c>
      <c r="EC733">
        <v>30.0393538461538</v>
      </c>
      <c r="ED733">
        <v>999.9</v>
      </c>
      <c r="EE733">
        <v>0</v>
      </c>
      <c r="EF733">
        <v>0</v>
      </c>
      <c r="EG733">
        <v>9985.91538461538</v>
      </c>
      <c r="EH733">
        <v>0</v>
      </c>
      <c r="EI733">
        <v>11.7961</v>
      </c>
      <c r="EJ733">
        <v>-40.2542153846154</v>
      </c>
      <c r="EK733">
        <v>614.317307692308</v>
      </c>
      <c r="EL733">
        <v>653.540692307692</v>
      </c>
      <c r="EM733">
        <v>3.03108076923077</v>
      </c>
      <c r="EN733">
        <v>639.699230769231</v>
      </c>
      <c r="EO733">
        <v>21.1784461538462</v>
      </c>
      <c r="EP733">
        <v>2.17450923076923</v>
      </c>
      <c r="EQ733">
        <v>1.90225692307692</v>
      </c>
      <c r="ER733">
        <v>18.7757153846154</v>
      </c>
      <c r="ES733">
        <v>16.6533769230769</v>
      </c>
      <c r="ET733">
        <v>2000.03230769231</v>
      </c>
      <c r="EU733">
        <v>0.979993923076923</v>
      </c>
      <c r="EV733">
        <v>0.0200060461538462</v>
      </c>
      <c r="EW733">
        <v>0</v>
      </c>
      <c r="EX733">
        <v>519.766846153846</v>
      </c>
      <c r="EY733">
        <v>5.00016</v>
      </c>
      <c r="EZ733">
        <v>10982.4</v>
      </c>
      <c r="FA733">
        <v>18234.4538461538</v>
      </c>
      <c r="FB733">
        <v>48.7257692307692</v>
      </c>
      <c r="FC733">
        <v>49.0095384615385</v>
      </c>
      <c r="FD733">
        <v>49.125</v>
      </c>
      <c r="FE733">
        <v>48.625</v>
      </c>
      <c r="FF733">
        <v>50.562</v>
      </c>
      <c r="FG733">
        <v>1955.12230769231</v>
      </c>
      <c r="FH733">
        <v>39.91</v>
      </c>
      <c r="FI733">
        <v>0</v>
      </c>
      <c r="FJ733">
        <v>1758491804.6</v>
      </c>
      <c r="FK733">
        <v>0</v>
      </c>
      <c r="FL733">
        <v>519.779192307692</v>
      </c>
      <c r="FM733">
        <v>0.32324785998946</v>
      </c>
      <c r="FN733">
        <v>1.20683757297376</v>
      </c>
      <c r="FO733">
        <v>10982.0884615385</v>
      </c>
      <c r="FP733">
        <v>15</v>
      </c>
      <c r="FQ733">
        <v>0</v>
      </c>
      <c r="FR733" t="s">
        <v>441</v>
      </c>
      <c r="FS733">
        <v>1747249705.1</v>
      </c>
      <c r="FT733">
        <v>1747249711.1</v>
      </c>
      <c r="FU733">
        <v>0</v>
      </c>
      <c r="FV733">
        <v>0.871</v>
      </c>
      <c r="FW733">
        <v>0.066</v>
      </c>
      <c r="FX733">
        <v>5.486</v>
      </c>
      <c r="FY733">
        <v>0.145</v>
      </c>
      <c r="FZ733">
        <v>420</v>
      </c>
      <c r="GA733">
        <v>16</v>
      </c>
      <c r="GB733">
        <v>0.27</v>
      </c>
      <c r="GC733">
        <v>0.16</v>
      </c>
      <c r="GD733">
        <v>-40.44005</v>
      </c>
      <c r="GE733">
        <v>1.05269774436092</v>
      </c>
      <c r="GF733">
        <v>0.968701599823186</v>
      </c>
      <c r="GG733">
        <v>0</v>
      </c>
      <c r="GH733">
        <v>519.796441176471</v>
      </c>
      <c r="GI733">
        <v>-0.224186403629963</v>
      </c>
      <c r="GJ733">
        <v>0.181283364665653</v>
      </c>
      <c r="GK733">
        <v>-1</v>
      </c>
      <c r="GL733">
        <v>3.0497235</v>
      </c>
      <c r="GM733">
        <v>-0.434233533834583</v>
      </c>
      <c r="GN733">
        <v>0.0432858965801796</v>
      </c>
      <c r="GO733">
        <v>0</v>
      </c>
      <c r="GP733">
        <v>0</v>
      </c>
      <c r="GQ733">
        <v>2</v>
      </c>
      <c r="GR733" t="s">
        <v>467</v>
      </c>
      <c r="GS733">
        <v>3.12542</v>
      </c>
      <c r="GT733">
        <v>2.65988</v>
      </c>
      <c r="GU733">
        <v>0.118938</v>
      </c>
      <c r="GV733">
        <v>0.125014</v>
      </c>
      <c r="GW733">
        <v>0.101704</v>
      </c>
      <c r="GX733">
        <v>0.0930388</v>
      </c>
      <c r="GY733">
        <v>22774</v>
      </c>
      <c r="GZ733">
        <v>21377.9</v>
      </c>
      <c r="HA733">
        <v>23113.2</v>
      </c>
      <c r="HB733">
        <v>23787.1</v>
      </c>
      <c r="HC733">
        <v>35383.9</v>
      </c>
      <c r="HD733">
        <v>35712</v>
      </c>
      <c r="HE733">
        <v>41667.4</v>
      </c>
      <c r="HF733">
        <v>42417</v>
      </c>
      <c r="HG733">
        <v>1.91142</v>
      </c>
      <c r="HH733">
        <v>1.80635</v>
      </c>
      <c r="HI733">
        <v>0.13236</v>
      </c>
      <c r="HJ733">
        <v>0</v>
      </c>
      <c r="HK733">
        <v>27.8809</v>
      </c>
      <c r="HL733">
        <v>999.9</v>
      </c>
      <c r="HM733">
        <v>52.912</v>
      </c>
      <c r="HN733">
        <v>30.484</v>
      </c>
      <c r="HO733">
        <v>25.8045</v>
      </c>
      <c r="HP733">
        <v>53.5716</v>
      </c>
      <c r="HQ733">
        <v>42.7604</v>
      </c>
      <c r="HR733">
        <v>1</v>
      </c>
      <c r="HS733">
        <v>0.00334604</v>
      </c>
      <c r="HT733">
        <v>0.0869472</v>
      </c>
      <c r="HU733">
        <v>20.2177</v>
      </c>
      <c r="HV733">
        <v>5.23226</v>
      </c>
      <c r="HW733">
        <v>11.992</v>
      </c>
      <c r="HX733">
        <v>4.95565</v>
      </c>
      <c r="HY733">
        <v>3.3039</v>
      </c>
      <c r="HZ733">
        <v>999.9</v>
      </c>
      <c r="IA733">
        <v>9999</v>
      </c>
      <c r="IB733">
        <v>9999</v>
      </c>
      <c r="IC733">
        <v>9999</v>
      </c>
      <c r="ID733">
        <v>1.86853</v>
      </c>
      <c r="IE733">
        <v>1.86421</v>
      </c>
      <c r="IF733">
        <v>1.8718</v>
      </c>
      <c r="IG733">
        <v>1.86276</v>
      </c>
      <c r="IH733">
        <v>1.86218</v>
      </c>
      <c r="II733">
        <v>1.86858</v>
      </c>
      <c r="IJ733">
        <v>1.85871</v>
      </c>
      <c r="IK733">
        <v>1.86508</v>
      </c>
      <c r="IL733">
        <v>5</v>
      </c>
      <c r="IM733">
        <v>0</v>
      </c>
      <c r="IN733">
        <v>0</v>
      </c>
      <c r="IO733">
        <v>0</v>
      </c>
      <c r="IP733" t="s">
        <v>443</v>
      </c>
      <c r="IQ733" t="s">
        <v>444</v>
      </c>
      <c r="IR733" t="s">
        <v>445</v>
      </c>
      <c r="IS733" t="s">
        <v>445</v>
      </c>
      <c r="IT733" t="s">
        <v>445</v>
      </c>
      <c r="IU733" t="s">
        <v>445</v>
      </c>
      <c r="IV733">
        <v>0</v>
      </c>
      <c r="IW733">
        <v>100</v>
      </c>
      <c r="IX733">
        <v>100</v>
      </c>
      <c r="IY733">
        <v>6.265</v>
      </c>
      <c r="IZ733">
        <v>0.3456</v>
      </c>
      <c r="JA733">
        <v>4.24591870636989</v>
      </c>
      <c r="JB733">
        <v>0.00406324532283829</v>
      </c>
      <c r="JC733">
        <v>-1.45373754250553e-06</v>
      </c>
      <c r="JD733">
        <v>2.45784242640463e-10</v>
      </c>
      <c r="JE733">
        <v>0.0444475935836347</v>
      </c>
      <c r="JF733">
        <v>0.00491888386651684</v>
      </c>
      <c r="JG733">
        <v>0.000226889049496401</v>
      </c>
      <c r="JH733">
        <v>4.01595507822366e-06</v>
      </c>
      <c r="JI733">
        <v>-0</v>
      </c>
      <c r="JJ733">
        <v>2035</v>
      </c>
      <c r="JK733">
        <v>2</v>
      </c>
      <c r="JL733">
        <v>30</v>
      </c>
      <c r="JM733">
        <v>187368.3</v>
      </c>
      <c r="JN733">
        <v>187368.2</v>
      </c>
      <c r="JO733">
        <v>1.45752</v>
      </c>
      <c r="JP733">
        <v>2.37183</v>
      </c>
      <c r="JQ733">
        <v>1.4978</v>
      </c>
      <c r="JR733">
        <v>2.32666</v>
      </c>
      <c r="JS733">
        <v>1.54419</v>
      </c>
      <c r="JT733">
        <v>2.37549</v>
      </c>
      <c r="JU733">
        <v>35.9412</v>
      </c>
      <c r="JV733">
        <v>24.1225</v>
      </c>
      <c r="JW733">
        <v>18</v>
      </c>
      <c r="JX733">
        <v>546.493</v>
      </c>
      <c r="JY733">
        <v>423.124</v>
      </c>
      <c r="JZ733">
        <v>27.5808</v>
      </c>
      <c r="KA733">
        <v>27.6048</v>
      </c>
      <c r="KB733">
        <v>30.0001</v>
      </c>
      <c r="KC733">
        <v>27.4947</v>
      </c>
      <c r="KD733">
        <v>27.5194</v>
      </c>
      <c r="KE733">
        <v>29.2209</v>
      </c>
      <c r="KF733">
        <v>30.6689</v>
      </c>
      <c r="KG733">
        <v>61.3685</v>
      </c>
      <c r="KH733">
        <v>27.5603</v>
      </c>
      <c r="KI733">
        <v>692.599</v>
      </c>
      <c r="KJ733">
        <v>21.3327</v>
      </c>
      <c r="KK733">
        <v>93.389</v>
      </c>
      <c r="KL733">
        <v>98.8576</v>
      </c>
    </row>
    <row r="734" spans="1:298">
      <c r="A734">
        <v>718</v>
      </c>
      <c r="B734">
        <v>1758491808</v>
      </c>
      <c r="C734">
        <v>22479.9000000954</v>
      </c>
      <c r="D734" t="s">
        <v>1886</v>
      </c>
      <c r="E734" t="s">
        <v>1887</v>
      </c>
      <c r="F734">
        <v>5</v>
      </c>
      <c r="G734" t="s">
        <v>436</v>
      </c>
      <c r="H734" t="s">
        <v>1805</v>
      </c>
      <c r="I734" t="s">
        <v>438</v>
      </c>
      <c r="J734">
        <v>1758491799.84615</v>
      </c>
      <c r="K734">
        <f>(L734)/1000</f>
        <v>0</v>
      </c>
      <c r="L734">
        <f>IF(DQ734, AO734, AI734)</f>
        <v>0</v>
      </c>
      <c r="M734">
        <f>IF(DQ734, AJ734, AH734)</f>
        <v>0</v>
      </c>
      <c r="N734">
        <f>DS734 - IF(AV734&gt;1, M734*DM734*100.0/(AX734), 0)</f>
        <v>0</v>
      </c>
      <c r="O734">
        <f>((U734-K734/2)*N734-M734)/(U734+K734/2)</f>
        <v>0</v>
      </c>
      <c r="P734">
        <f>O734*(DZ734+EA734)/1000.0</f>
        <v>0</v>
      </c>
      <c r="Q734">
        <f>(DS734 - IF(AV734&gt;1, M734*DM734*100.0/(AX734), 0))*(DZ734+EA734)/1000.0</f>
        <v>0</v>
      </c>
      <c r="R734">
        <f>2.0/((1/T734-1/S734)+SIGN(T734)*SQRT((1/T734-1/S734)*(1/T734-1/S734) + 4*DN734/((DN734+1)*(DN734+1))*(2*1/T734*1/S734-1/S734*1/S734)))</f>
        <v>0</v>
      </c>
      <c r="S734">
        <f>IF(LEFT(DO734,1)&lt;&gt;"0",IF(LEFT(DO734,1)="1",3.0,DP734),$D$5+$E$5*(EG734*DZ734/($K$5*1000))+$F$5*(EG734*DZ734/($K$5*1000))*MAX(MIN(DM734,$J$5),$I$5)*MAX(MIN(DM734,$J$5),$I$5)+$G$5*MAX(MIN(DM734,$J$5),$I$5)*(EG734*DZ734/($K$5*1000))+$H$5*(EG734*DZ734/($K$5*1000))*(EG734*DZ734/($K$5*1000)))</f>
        <v>0</v>
      </c>
      <c r="T734">
        <f>K734*(1000-(1000*0.61365*exp(17.502*X734/(240.97+X734))/(DZ734+EA734)+DU734)/2)/(1000*0.61365*exp(17.502*X734/(240.97+X734))/(DZ734+EA734)-DU734)</f>
        <v>0</v>
      </c>
      <c r="U734">
        <f>1/((DN734+1)/(R734/1.6)+1/(S734/1.37)) + DN734/((DN734+1)/(R734/1.6) + DN734/(S734/1.37))</f>
        <v>0</v>
      </c>
      <c r="V734">
        <f>(DI734*DL734)</f>
        <v>0</v>
      </c>
      <c r="W734">
        <f>(EB734+(V734+2*0.95*5.67E-8*(((EB734+$B$7)+273)^4-(EB734+273)^4)-44100*K734)/(1.84*29.3*S734+8*0.95*5.67E-8*(EB734+273)^3))</f>
        <v>0</v>
      </c>
      <c r="X734">
        <f>($C$7*EC734+$D$7*ED734+$E$7*W734)</f>
        <v>0</v>
      </c>
      <c r="Y734">
        <f>0.61365*exp(17.502*X734/(240.97+X734))</f>
        <v>0</v>
      </c>
      <c r="Z734">
        <f>(AA734/AB734*100)</f>
        <v>0</v>
      </c>
      <c r="AA734">
        <f>DU734*(DZ734+EA734)/1000</f>
        <v>0</v>
      </c>
      <c r="AB734">
        <f>0.61365*exp(17.502*EB734/(240.97+EB734))</f>
        <v>0</v>
      </c>
      <c r="AC734">
        <f>(Y734-DU734*(DZ734+EA734)/1000)</f>
        <v>0</v>
      </c>
      <c r="AD734">
        <f>(-K734*44100)</f>
        <v>0</v>
      </c>
      <c r="AE734">
        <f>2*29.3*S734*0.92*(EB734-X734)</f>
        <v>0</v>
      </c>
      <c r="AF734">
        <f>2*0.95*5.67E-8*(((EB734+$B$7)+273)^4-(X734+273)^4)</f>
        <v>0</v>
      </c>
      <c r="AG734">
        <f>V734+AF734+AD734+AE734</f>
        <v>0</v>
      </c>
      <c r="AH734">
        <f>DY734*AV734*(DT734-DS734*(1000-AV734*DV734)/(1000-AV734*DU734))/(100*DM734)</f>
        <v>0</v>
      </c>
      <c r="AI734">
        <f>1000*DY734*AV734*(DU734-DV734)/(100*DM734*(1000-AV734*DU734))</f>
        <v>0</v>
      </c>
      <c r="AJ734">
        <f>(AK734 - AL734 - DZ734*1E3/(8.314*(EB734+273.15)) * AN734/DY734 * AM734) * DY734/(100*DM734) * (1000 - DV734)/1000</f>
        <v>0</v>
      </c>
      <c r="AK734">
        <v>687.621156128139</v>
      </c>
      <c r="AL734">
        <v>655.689024242425</v>
      </c>
      <c r="AM734">
        <v>3.46862337662339</v>
      </c>
      <c r="AN734">
        <v>63.94</v>
      </c>
      <c r="AO734">
        <f>(AQ734 - AP734 + DZ734*1E3/(8.314*(EB734+273.15)) * AS734/DY734 * AR734) * DY734/(100*DM734) * 1000/(1000 - AQ734)</f>
        <v>0</v>
      </c>
      <c r="AP734">
        <v>21.2328853566545</v>
      </c>
      <c r="AQ734">
        <v>24.205048951049</v>
      </c>
      <c r="AR734">
        <v>-2.02175575083588e-05</v>
      </c>
      <c r="AS734">
        <v>94.9993966536346</v>
      </c>
      <c r="AT734">
        <v>0</v>
      </c>
      <c r="AU734">
        <v>0</v>
      </c>
      <c r="AV734">
        <f>IF(AT734*$H$13&gt;=AX734,1.0,(AX734/(AX734-AT734*$H$13)))</f>
        <v>0</v>
      </c>
      <c r="AW734">
        <f>(AV734-1)*100</f>
        <v>0</v>
      </c>
      <c r="AX734">
        <f>MAX(0,($B$13+$C$13*EG734)/(1+$D$13*EG734)*DZ734/(EB734+273)*$E$13)</f>
        <v>0</v>
      </c>
      <c r="AY734" t="s">
        <v>439</v>
      </c>
      <c r="AZ734" t="s">
        <v>439</v>
      </c>
      <c r="BA734">
        <v>0</v>
      </c>
      <c r="BB734">
        <v>0</v>
      </c>
      <c r="BC734">
        <f>1-BA734/BB734</f>
        <v>0</v>
      </c>
      <c r="BD734">
        <v>0</v>
      </c>
      <c r="BE734" t="s">
        <v>439</v>
      </c>
      <c r="BF734" t="s">
        <v>439</v>
      </c>
      <c r="BG734">
        <v>0</v>
      </c>
      <c r="BH734">
        <v>0</v>
      </c>
      <c r="BI734">
        <f>1-BG734/BH734</f>
        <v>0</v>
      </c>
      <c r="BJ734">
        <v>0.5</v>
      </c>
      <c r="BK734">
        <f>DJ734</f>
        <v>0</v>
      </c>
      <c r="BL734">
        <f>M734</f>
        <v>0</v>
      </c>
      <c r="BM734">
        <f>BI734*BJ734*BK734</f>
        <v>0</v>
      </c>
      <c r="BN734">
        <f>(BL734-BD734)/BK734</f>
        <v>0</v>
      </c>
      <c r="BO734">
        <f>(BB734-BH734)/BH734</f>
        <v>0</v>
      </c>
      <c r="BP734">
        <f>BA734/(BC734+BA734/BH734)</f>
        <v>0</v>
      </c>
      <c r="BQ734" t="s">
        <v>439</v>
      </c>
      <c r="BR734">
        <v>0</v>
      </c>
      <c r="BS734">
        <f>IF(BR734&lt;&gt;0, BR734, BP734)</f>
        <v>0</v>
      </c>
      <c r="BT734">
        <f>1-BS734/BH734</f>
        <v>0</v>
      </c>
      <c r="BU734">
        <f>(BH734-BG734)/(BH734-BS734)</f>
        <v>0</v>
      </c>
      <c r="BV734">
        <f>(BB734-BH734)/(BB734-BS734)</f>
        <v>0</v>
      </c>
      <c r="BW734">
        <f>(BH734-BG734)/(BH734-BA734)</f>
        <v>0</v>
      </c>
      <c r="BX734">
        <f>(BB734-BH734)/(BB734-BA734)</f>
        <v>0</v>
      </c>
      <c r="BY734">
        <f>(BU734*BS734/BG734)</f>
        <v>0</v>
      </c>
      <c r="BZ734">
        <f>(1-BY734)</f>
        <v>0</v>
      </c>
      <c r="DI734">
        <f>$B$11*EH734+$C$11*EI734+$F$11*ET734*(1-EW734)</f>
        <v>0</v>
      </c>
      <c r="DJ734">
        <f>DI734*DK734</f>
        <v>0</v>
      </c>
      <c r="DK734">
        <f>($B$11*$D$9+$C$11*$D$9+$F$11*((FG734+EY734)/MAX(FG734+EY734+FH734, 0.1)*$I$9+FH734/MAX(FG734+EY734+FH734, 0.1)*$J$9))/($B$11+$C$11+$F$11)</f>
        <v>0</v>
      </c>
      <c r="DL734">
        <f>($B$11*$K$9+$C$11*$K$9+$F$11*((FG734+EY734)/MAX(FG734+EY734+FH734, 0.1)*$P$9+FH734/MAX(FG734+EY734+FH734, 0.1)*$Q$9))/($B$11+$C$11+$F$11)</f>
        <v>0</v>
      </c>
      <c r="DM734">
        <v>3.7</v>
      </c>
      <c r="DN734">
        <v>0.5</v>
      </c>
      <c r="DO734" t="s">
        <v>440</v>
      </c>
      <c r="DP734">
        <v>2</v>
      </c>
      <c r="DQ734" t="b">
        <v>1</v>
      </c>
      <c r="DR734">
        <v>1758491799.84615</v>
      </c>
      <c r="DS734">
        <v>615.842307692308</v>
      </c>
      <c r="DT734">
        <v>656.243615384615</v>
      </c>
      <c r="DU734">
        <v>24.2082076923077</v>
      </c>
      <c r="DV734">
        <v>21.2096307692308</v>
      </c>
      <c r="DW734">
        <v>609.604076923077</v>
      </c>
      <c r="DX734">
        <v>23.8626230769231</v>
      </c>
      <c r="DY734">
        <v>500.01</v>
      </c>
      <c r="DZ734">
        <v>89.8202538461539</v>
      </c>
      <c r="EA734">
        <v>0.0342521846153846</v>
      </c>
      <c r="EB734">
        <v>30.4672076923077</v>
      </c>
      <c r="EC734">
        <v>30.0420769230769</v>
      </c>
      <c r="ED734">
        <v>999.9</v>
      </c>
      <c r="EE734">
        <v>0</v>
      </c>
      <c r="EF734">
        <v>0</v>
      </c>
      <c r="EG734">
        <v>9985.52846153846</v>
      </c>
      <c r="EH734">
        <v>0</v>
      </c>
      <c r="EI734">
        <v>11.7961</v>
      </c>
      <c r="EJ734">
        <v>-40.4014692307692</v>
      </c>
      <c r="EK734">
        <v>631.120384615385</v>
      </c>
      <c r="EL734">
        <v>670.464307692308</v>
      </c>
      <c r="EM734">
        <v>2.99857846153846</v>
      </c>
      <c r="EN734">
        <v>656.243615384615</v>
      </c>
      <c r="EO734">
        <v>21.2096307692308</v>
      </c>
      <c r="EP734">
        <v>2.17438846153846</v>
      </c>
      <c r="EQ734">
        <v>1.90505538461538</v>
      </c>
      <c r="ER734">
        <v>18.7748307692308</v>
      </c>
      <c r="ES734">
        <v>16.6765153846154</v>
      </c>
      <c r="ET734">
        <v>2000.01</v>
      </c>
      <c r="EU734">
        <v>0.979993692307692</v>
      </c>
      <c r="EV734">
        <v>0.0200062538461538</v>
      </c>
      <c r="EW734">
        <v>0</v>
      </c>
      <c r="EX734">
        <v>519.762846153846</v>
      </c>
      <c r="EY734">
        <v>5.00016</v>
      </c>
      <c r="EZ734">
        <v>10982.2692307692</v>
      </c>
      <c r="FA734">
        <v>18234.2461538462</v>
      </c>
      <c r="FB734">
        <v>48.7209230769231</v>
      </c>
      <c r="FC734">
        <v>49.0047692307692</v>
      </c>
      <c r="FD734">
        <v>49.125</v>
      </c>
      <c r="FE734">
        <v>48.625</v>
      </c>
      <c r="FF734">
        <v>50.562</v>
      </c>
      <c r="FG734">
        <v>1955.1</v>
      </c>
      <c r="FH734">
        <v>39.91</v>
      </c>
      <c r="FI734">
        <v>0</v>
      </c>
      <c r="FJ734">
        <v>1758491809.4</v>
      </c>
      <c r="FK734">
        <v>0</v>
      </c>
      <c r="FL734">
        <v>519.792461538462</v>
      </c>
      <c r="FM734">
        <v>0.215384613962362</v>
      </c>
      <c r="FN734">
        <v>1.53846150732729</v>
      </c>
      <c r="FO734">
        <v>10982.1153846154</v>
      </c>
      <c r="FP734">
        <v>15</v>
      </c>
      <c r="FQ734">
        <v>0</v>
      </c>
      <c r="FR734" t="s">
        <v>441</v>
      </c>
      <c r="FS734">
        <v>1747249705.1</v>
      </c>
      <c r="FT734">
        <v>1747249711.1</v>
      </c>
      <c r="FU734">
        <v>0</v>
      </c>
      <c r="FV734">
        <v>0.871</v>
      </c>
      <c r="FW734">
        <v>0.066</v>
      </c>
      <c r="FX734">
        <v>5.486</v>
      </c>
      <c r="FY734">
        <v>0.145</v>
      </c>
      <c r="FZ734">
        <v>420</v>
      </c>
      <c r="GA734">
        <v>16</v>
      </c>
      <c r="GB734">
        <v>0.27</v>
      </c>
      <c r="GC734">
        <v>0.16</v>
      </c>
      <c r="GD734">
        <v>-40.4008714285714</v>
      </c>
      <c r="GE734">
        <v>-3.91190649350652</v>
      </c>
      <c r="GF734">
        <v>0.911090781187378</v>
      </c>
      <c r="GG734">
        <v>0</v>
      </c>
      <c r="GH734">
        <v>519.791147058824</v>
      </c>
      <c r="GI734">
        <v>0.255935826786478</v>
      </c>
      <c r="GJ734">
        <v>0.167084010632367</v>
      </c>
      <c r="GK734">
        <v>-1</v>
      </c>
      <c r="GL734">
        <v>3.01840047619048</v>
      </c>
      <c r="GM734">
        <v>-0.389819220779226</v>
      </c>
      <c r="GN734">
        <v>0.0408220222401248</v>
      </c>
      <c r="GO734">
        <v>0</v>
      </c>
      <c r="GP734">
        <v>0</v>
      </c>
      <c r="GQ734">
        <v>2</v>
      </c>
      <c r="GR734" t="s">
        <v>467</v>
      </c>
      <c r="GS734">
        <v>3.12567</v>
      </c>
      <c r="GT734">
        <v>2.65977</v>
      </c>
      <c r="GU734">
        <v>0.121196</v>
      </c>
      <c r="GV734">
        <v>0.127231</v>
      </c>
      <c r="GW734">
        <v>0.101703</v>
      </c>
      <c r="GX734">
        <v>0.0931823</v>
      </c>
      <c r="GY734">
        <v>22715.9</v>
      </c>
      <c r="GZ734">
        <v>21324</v>
      </c>
      <c r="HA734">
        <v>23113.5</v>
      </c>
      <c r="HB734">
        <v>23787.4</v>
      </c>
      <c r="HC734">
        <v>35384.6</v>
      </c>
      <c r="HD734">
        <v>35707.1</v>
      </c>
      <c r="HE734">
        <v>41667.9</v>
      </c>
      <c r="HF734">
        <v>42417.8</v>
      </c>
      <c r="HG734">
        <v>1.91165</v>
      </c>
      <c r="HH734">
        <v>1.806</v>
      </c>
      <c r="HI734">
        <v>0.132568</v>
      </c>
      <c r="HJ734">
        <v>0</v>
      </c>
      <c r="HK734">
        <v>27.8761</v>
      </c>
      <c r="HL734">
        <v>999.9</v>
      </c>
      <c r="HM734">
        <v>52.912</v>
      </c>
      <c r="HN734">
        <v>30.484</v>
      </c>
      <c r="HO734">
        <v>25.8051</v>
      </c>
      <c r="HP734">
        <v>54.5116</v>
      </c>
      <c r="HQ734">
        <v>42.5801</v>
      </c>
      <c r="HR734">
        <v>1</v>
      </c>
      <c r="HS734">
        <v>0.00336128</v>
      </c>
      <c r="HT734">
        <v>0.104232</v>
      </c>
      <c r="HU734">
        <v>20.2178</v>
      </c>
      <c r="HV734">
        <v>5.23271</v>
      </c>
      <c r="HW734">
        <v>11.992</v>
      </c>
      <c r="HX734">
        <v>4.9554</v>
      </c>
      <c r="HY734">
        <v>3.3039</v>
      </c>
      <c r="HZ734">
        <v>999.9</v>
      </c>
      <c r="IA734">
        <v>9999</v>
      </c>
      <c r="IB734">
        <v>9999</v>
      </c>
      <c r="IC734">
        <v>9999</v>
      </c>
      <c r="ID734">
        <v>1.86855</v>
      </c>
      <c r="IE734">
        <v>1.86422</v>
      </c>
      <c r="IF734">
        <v>1.8718</v>
      </c>
      <c r="IG734">
        <v>1.86278</v>
      </c>
      <c r="IH734">
        <v>1.86218</v>
      </c>
      <c r="II734">
        <v>1.86859</v>
      </c>
      <c r="IJ734">
        <v>1.8587</v>
      </c>
      <c r="IK734">
        <v>1.86508</v>
      </c>
      <c r="IL734">
        <v>5</v>
      </c>
      <c r="IM734">
        <v>0</v>
      </c>
      <c r="IN734">
        <v>0</v>
      </c>
      <c r="IO734">
        <v>0</v>
      </c>
      <c r="IP734" t="s">
        <v>443</v>
      </c>
      <c r="IQ734" t="s">
        <v>444</v>
      </c>
      <c r="IR734" t="s">
        <v>445</v>
      </c>
      <c r="IS734" t="s">
        <v>445</v>
      </c>
      <c r="IT734" t="s">
        <v>445</v>
      </c>
      <c r="IU734" t="s">
        <v>445</v>
      </c>
      <c r="IV734">
        <v>0</v>
      </c>
      <c r="IW734">
        <v>100</v>
      </c>
      <c r="IX734">
        <v>100</v>
      </c>
      <c r="IY734">
        <v>6.308</v>
      </c>
      <c r="IZ734">
        <v>0.3456</v>
      </c>
      <c r="JA734">
        <v>4.24591870636989</v>
      </c>
      <c r="JB734">
        <v>0.00406324532283829</v>
      </c>
      <c r="JC734">
        <v>-1.45373754250553e-06</v>
      </c>
      <c r="JD734">
        <v>2.45784242640463e-10</v>
      </c>
      <c r="JE734">
        <v>0.0444475935836347</v>
      </c>
      <c r="JF734">
        <v>0.00491888386651684</v>
      </c>
      <c r="JG734">
        <v>0.000226889049496401</v>
      </c>
      <c r="JH734">
        <v>4.01595507822366e-06</v>
      </c>
      <c r="JI734">
        <v>-0</v>
      </c>
      <c r="JJ734">
        <v>2035</v>
      </c>
      <c r="JK734">
        <v>2</v>
      </c>
      <c r="JL734">
        <v>30</v>
      </c>
      <c r="JM734">
        <v>187368.4</v>
      </c>
      <c r="JN734">
        <v>187368.3</v>
      </c>
      <c r="JO734">
        <v>1.49292</v>
      </c>
      <c r="JP734">
        <v>2.37305</v>
      </c>
      <c r="JQ734">
        <v>1.49902</v>
      </c>
      <c r="JR734">
        <v>2.32666</v>
      </c>
      <c r="JS734">
        <v>1.54419</v>
      </c>
      <c r="JT734">
        <v>2.31934</v>
      </c>
      <c r="JU734">
        <v>35.9412</v>
      </c>
      <c r="JV734">
        <v>24.1313</v>
      </c>
      <c r="JW734">
        <v>18</v>
      </c>
      <c r="JX734">
        <v>546.632</v>
      </c>
      <c r="JY734">
        <v>422.903</v>
      </c>
      <c r="JZ734">
        <v>27.5315</v>
      </c>
      <c r="KA734">
        <v>27.6041</v>
      </c>
      <c r="KB734">
        <v>30.0002</v>
      </c>
      <c r="KC734">
        <v>27.494</v>
      </c>
      <c r="KD734">
        <v>27.5171</v>
      </c>
      <c r="KE734">
        <v>29.9062</v>
      </c>
      <c r="KF734">
        <v>30.6689</v>
      </c>
      <c r="KG734">
        <v>61.3685</v>
      </c>
      <c r="KH734">
        <v>27.5187</v>
      </c>
      <c r="KI734">
        <v>706.146</v>
      </c>
      <c r="KJ734">
        <v>21.3649</v>
      </c>
      <c r="KK734">
        <v>93.3901</v>
      </c>
      <c r="KL734">
        <v>98.8591</v>
      </c>
    </row>
    <row r="735" spans="1:298">
      <c r="A735">
        <v>719</v>
      </c>
      <c r="B735">
        <v>1758491813</v>
      </c>
      <c r="C735">
        <v>22484.9000000954</v>
      </c>
      <c r="D735" t="s">
        <v>1888</v>
      </c>
      <c r="E735" t="s">
        <v>1889</v>
      </c>
      <c r="F735">
        <v>5</v>
      </c>
      <c r="G735" t="s">
        <v>436</v>
      </c>
      <c r="H735" t="s">
        <v>1805</v>
      </c>
      <c r="I735" t="s">
        <v>438</v>
      </c>
      <c r="J735">
        <v>1758491804.84615</v>
      </c>
      <c r="K735">
        <f>(L735)/1000</f>
        <v>0</v>
      </c>
      <c r="L735">
        <f>IF(DQ735, AO735, AI735)</f>
        <v>0</v>
      </c>
      <c r="M735">
        <f>IF(DQ735, AJ735, AH735)</f>
        <v>0</v>
      </c>
      <c r="N735">
        <f>DS735 - IF(AV735&gt;1, M735*DM735*100.0/(AX735), 0)</f>
        <v>0</v>
      </c>
      <c r="O735">
        <f>((U735-K735/2)*N735-M735)/(U735+K735/2)</f>
        <v>0</v>
      </c>
      <c r="P735">
        <f>O735*(DZ735+EA735)/1000.0</f>
        <v>0</v>
      </c>
      <c r="Q735">
        <f>(DS735 - IF(AV735&gt;1, M735*DM735*100.0/(AX735), 0))*(DZ735+EA735)/1000.0</f>
        <v>0</v>
      </c>
      <c r="R735">
        <f>2.0/((1/T735-1/S735)+SIGN(T735)*SQRT((1/T735-1/S735)*(1/T735-1/S735) + 4*DN735/((DN735+1)*(DN735+1))*(2*1/T735*1/S735-1/S735*1/S735)))</f>
        <v>0</v>
      </c>
      <c r="S735">
        <f>IF(LEFT(DO735,1)&lt;&gt;"0",IF(LEFT(DO735,1)="1",3.0,DP735),$D$5+$E$5*(EG735*DZ735/($K$5*1000))+$F$5*(EG735*DZ735/($K$5*1000))*MAX(MIN(DM735,$J$5),$I$5)*MAX(MIN(DM735,$J$5),$I$5)+$G$5*MAX(MIN(DM735,$J$5),$I$5)*(EG735*DZ735/($K$5*1000))+$H$5*(EG735*DZ735/($K$5*1000))*(EG735*DZ735/($K$5*1000)))</f>
        <v>0</v>
      </c>
      <c r="T735">
        <f>K735*(1000-(1000*0.61365*exp(17.502*X735/(240.97+X735))/(DZ735+EA735)+DU735)/2)/(1000*0.61365*exp(17.502*X735/(240.97+X735))/(DZ735+EA735)-DU735)</f>
        <v>0</v>
      </c>
      <c r="U735">
        <f>1/((DN735+1)/(R735/1.6)+1/(S735/1.37)) + DN735/((DN735+1)/(R735/1.6) + DN735/(S735/1.37))</f>
        <v>0</v>
      </c>
      <c r="V735">
        <f>(DI735*DL735)</f>
        <v>0</v>
      </c>
      <c r="W735">
        <f>(EB735+(V735+2*0.95*5.67E-8*(((EB735+$B$7)+273)^4-(EB735+273)^4)-44100*K735)/(1.84*29.3*S735+8*0.95*5.67E-8*(EB735+273)^3))</f>
        <v>0</v>
      </c>
      <c r="X735">
        <f>($C$7*EC735+$D$7*ED735+$E$7*W735)</f>
        <v>0</v>
      </c>
      <c r="Y735">
        <f>0.61365*exp(17.502*X735/(240.97+X735))</f>
        <v>0</v>
      </c>
      <c r="Z735">
        <f>(AA735/AB735*100)</f>
        <v>0</v>
      </c>
      <c r="AA735">
        <f>DU735*(DZ735+EA735)/1000</f>
        <v>0</v>
      </c>
      <c r="AB735">
        <f>0.61365*exp(17.502*EB735/(240.97+EB735))</f>
        <v>0</v>
      </c>
      <c r="AC735">
        <f>(Y735-DU735*(DZ735+EA735)/1000)</f>
        <v>0</v>
      </c>
      <c r="AD735">
        <f>(-K735*44100)</f>
        <v>0</v>
      </c>
      <c r="AE735">
        <f>2*29.3*S735*0.92*(EB735-X735)</f>
        <v>0</v>
      </c>
      <c r="AF735">
        <f>2*0.95*5.67E-8*(((EB735+$B$7)+273)^4-(X735+273)^4)</f>
        <v>0</v>
      </c>
      <c r="AG735">
        <f>V735+AF735+AD735+AE735</f>
        <v>0</v>
      </c>
      <c r="AH735">
        <f>DY735*AV735*(DT735-DS735*(1000-AV735*DV735)/(1000-AV735*DU735))/(100*DM735)</f>
        <v>0</v>
      </c>
      <c r="AI735">
        <f>1000*DY735*AV735*(DU735-DV735)/(100*DM735*(1000-AV735*DU735))</f>
        <v>0</v>
      </c>
      <c r="AJ735">
        <f>(AK735 - AL735 - DZ735*1E3/(8.314*(EB735+273.15)) * AN735/DY735 * AM735) * DY735/(100*DM735) * (1000 - DV735)/1000</f>
        <v>0</v>
      </c>
      <c r="AK735">
        <v>705.466217994805</v>
      </c>
      <c r="AL735">
        <v>673.246678787879</v>
      </c>
      <c r="AM735">
        <v>3.53453549783554</v>
      </c>
      <c r="AN735">
        <v>63.94</v>
      </c>
      <c r="AO735">
        <f>(AQ735 - AP735 + DZ735*1E3/(8.314*(EB735+273.15)) * AS735/DY735 * AR735) * DY735/(100*DM735) * 1000/(1000 - AQ735)</f>
        <v>0</v>
      </c>
      <c r="AP735">
        <v>21.2863860714497</v>
      </c>
      <c r="AQ735">
        <v>24.215572027972</v>
      </c>
      <c r="AR735">
        <v>5.06130010040492e-05</v>
      </c>
      <c r="AS735">
        <v>94.9993966536346</v>
      </c>
      <c r="AT735">
        <v>0</v>
      </c>
      <c r="AU735">
        <v>0</v>
      </c>
      <c r="AV735">
        <f>IF(AT735*$H$13&gt;=AX735,1.0,(AX735/(AX735-AT735*$H$13)))</f>
        <v>0</v>
      </c>
      <c r="AW735">
        <f>(AV735-1)*100</f>
        <v>0</v>
      </c>
      <c r="AX735">
        <f>MAX(0,($B$13+$C$13*EG735)/(1+$D$13*EG735)*DZ735/(EB735+273)*$E$13)</f>
        <v>0</v>
      </c>
      <c r="AY735" t="s">
        <v>439</v>
      </c>
      <c r="AZ735" t="s">
        <v>439</v>
      </c>
      <c r="BA735">
        <v>0</v>
      </c>
      <c r="BB735">
        <v>0</v>
      </c>
      <c r="BC735">
        <f>1-BA735/BB735</f>
        <v>0</v>
      </c>
      <c r="BD735">
        <v>0</v>
      </c>
      <c r="BE735" t="s">
        <v>439</v>
      </c>
      <c r="BF735" t="s">
        <v>439</v>
      </c>
      <c r="BG735">
        <v>0</v>
      </c>
      <c r="BH735">
        <v>0</v>
      </c>
      <c r="BI735">
        <f>1-BG735/BH735</f>
        <v>0</v>
      </c>
      <c r="BJ735">
        <v>0.5</v>
      </c>
      <c r="BK735">
        <f>DJ735</f>
        <v>0</v>
      </c>
      <c r="BL735">
        <f>M735</f>
        <v>0</v>
      </c>
      <c r="BM735">
        <f>BI735*BJ735*BK735</f>
        <v>0</v>
      </c>
      <c r="BN735">
        <f>(BL735-BD735)/BK735</f>
        <v>0</v>
      </c>
      <c r="BO735">
        <f>(BB735-BH735)/BH735</f>
        <v>0</v>
      </c>
      <c r="BP735">
        <f>BA735/(BC735+BA735/BH735)</f>
        <v>0</v>
      </c>
      <c r="BQ735" t="s">
        <v>439</v>
      </c>
      <c r="BR735">
        <v>0</v>
      </c>
      <c r="BS735">
        <f>IF(BR735&lt;&gt;0, BR735, BP735)</f>
        <v>0</v>
      </c>
      <c r="BT735">
        <f>1-BS735/BH735</f>
        <v>0</v>
      </c>
      <c r="BU735">
        <f>(BH735-BG735)/(BH735-BS735)</f>
        <v>0</v>
      </c>
      <c r="BV735">
        <f>(BB735-BH735)/(BB735-BS735)</f>
        <v>0</v>
      </c>
      <c r="BW735">
        <f>(BH735-BG735)/(BH735-BA735)</f>
        <v>0</v>
      </c>
      <c r="BX735">
        <f>(BB735-BH735)/(BB735-BA735)</f>
        <v>0</v>
      </c>
      <c r="BY735">
        <f>(BU735*BS735/BG735)</f>
        <v>0</v>
      </c>
      <c r="BZ735">
        <f>(1-BY735)</f>
        <v>0</v>
      </c>
      <c r="DI735">
        <f>$B$11*EH735+$C$11*EI735+$F$11*ET735*(1-EW735)</f>
        <v>0</v>
      </c>
      <c r="DJ735">
        <f>DI735*DK735</f>
        <v>0</v>
      </c>
      <c r="DK735">
        <f>($B$11*$D$9+$C$11*$D$9+$F$11*((FG735+EY735)/MAX(FG735+EY735+FH735, 0.1)*$I$9+FH735/MAX(FG735+EY735+FH735, 0.1)*$J$9))/($B$11+$C$11+$F$11)</f>
        <v>0</v>
      </c>
      <c r="DL735">
        <f>($B$11*$K$9+$C$11*$K$9+$F$11*((FG735+EY735)/MAX(FG735+EY735+FH735, 0.1)*$P$9+FH735/MAX(FG735+EY735+FH735, 0.1)*$Q$9))/($B$11+$C$11+$F$11)</f>
        <v>0</v>
      </c>
      <c r="DM735">
        <v>3.7</v>
      </c>
      <c r="DN735">
        <v>0.5</v>
      </c>
      <c r="DO735" t="s">
        <v>440</v>
      </c>
      <c r="DP735">
        <v>2</v>
      </c>
      <c r="DQ735" t="b">
        <v>1</v>
      </c>
      <c r="DR735">
        <v>1758491804.84615</v>
      </c>
      <c r="DS735">
        <v>632.514307692308</v>
      </c>
      <c r="DT735">
        <v>673.698461538462</v>
      </c>
      <c r="DU735">
        <v>24.2086076923077</v>
      </c>
      <c r="DV735">
        <v>21.2462230769231</v>
      </c>
      <c r="DW735">
        <v>626.233846153846</v>
      </c>
      <c r="DX735">
        <v>23.8630076923077</v>
      </c>
      <c r="DY735">
        <v>499.991846153846</v>
      </c>
      <c r="DZ735">
        <v>89.8202615384616</v>
      </c>
      <c r="EA735">
        <v>0.0342843307692308</v>
      </c>
      <c r="EB735">
        <v>30.4627076923077</v>
      </c>
      <c r="EC735">
        <v>30.0403615384615</v>
      </c>
      <c r="ED735">
        <v>999.9</v>
      </c>
      <c r="EE735">
        <v>0</v>
      </c>
      <c r="EF735">
        <v>0</v>
      </c>
      <c r="EG735">
        <v>9989.71615384616</v>
      </c>
      <c r="EH735">
        <v>0</v>
      </c>
      <c r="EI735">
        <v>11.7961</v>
      </c>
      <c r="EJ735">
        <v>-41.1842769230769</v>
      </c>
      <c r="EK735">
        <v>648.206461538462</v>
      </c>
      <c r="EL735">
        <v>688.323538461538</v>
      </c>
      <c r="EM735">
        <v>2.96237923076923</v>
      </c>
      <c r="EN735">
        <v>673.698461538462</v>
      </c>
      <c r="EO735">
        <v>21.2462230769231</v>
      </c>
      <c r="EP735">
        <v>2.17442461538462</v>
      </c>
      <c r="EQ735">
        <v>1.90834153846154</v>
      </c>
      <c r="ER735">
        <v>18.7750923076923</v>
      </c>
      <c r="ES735">
        <v>16.7036384615385</v>
      </c>
      <c r="ET735">
        <v>2000.01076923077</v>
      </c>
      <c r="EU735">
        <v>0.979993692307692</v>
      </c>
      <c r="EV735">
        <v>0.0200062615384615</v>
      </c>
      <c r="EW735">
        <v>0</v>
      </c>
      <c r="EX735">
        <v>519.766615384615</v>
      </c>
      <c r="EY735">
        <v>5.00016</v>
      </c>
      <c r="EZ735">
        <v>10982.2615384615</v>
      </c>
      <c r="FA735">
        <v>18234.2615384615</v>
      </c>
      <c r="FB735">
        <v>48.7112307692308</v>
      </c>
      <c r="FC735">
        <v>49.0143076923077</v>
      </c>
      <c r="FD735">
        <v>49.125</v>
      </c>
      <c r="FE735">
        <v>48.625</v>
      </c>
      <c r="FF735">
        <v>50.562</v>
      </c>
      <c r="FG735">
        <v>1955.10076923077</v>
      </c>
      <c r="FH735">
        <v>39.91</v>
      </c>
      <c r="FI735">
        <v>0</v>
      </c>
      <c r="FJ735">
        <v>1758491814.8</v>
      </c>
      <c r="FK735">
        <v>0</v>
      </c>
      <c r="FL735">
        <v>519.77364</v>
      </c>
      <c r="FM735">
        <v>-0.131692300348148</v>
      </c>
      <c r="FN735">
        <v>-1.46153850332638</v>
      </c>
      <c r="FO735">
        <v>10982.192</v>
      </c>
      <c r="FP735">
        <v>15</v>
      </c>
      <c r="FQ735">
        <v>0</v>
      </c>
      <c r="FR735" t="s">
        <v>441</v>
      </c>
      <c r="FS735">
        <v>1747249705.1</v>
      </c>
      <c r="FT735">
        <v>1747249711.1</v>
      </c>
      <c r="FU735">
        <v>0</v>
      </c>
      <c r="FV735">
        <v>0.871</v>
      </c>
      <c r="FW735">
        <v>0.066</v>
      </c>
      <c r="FX735">
        <v>5.486</v>
      </c>
      <c r="FY735">
        <v>0.145</v>
      </c>
      <c r="FZ735">
        <v>420</v>
      </c>
      <c r="GA735">
        <v>16</v>
      </c>
      <c r="GB735">
        <v>0.27</v>
      </c>
      <c r="GC735">
        <v>0.16</v>
      </c>
      <c r="GD735">
        <v>-40.687615</v>
      </c>
      <c r="GE735">
        <v>-8.46845864661655</v>
      </c>
      <c r="GF735">
        <v>1.03626192696393</v>
      </c>
      <c r="GG735">
        <v>0</v>
      </c>
      <c r="GH735">
        <v>519.773088235294</v>
      </c>
      <c r="GI735">
        <v>0.000320856809531019</v>
      </c>
      <c r="GJ735">
        <v>0.161515864754746</v>
      </c>
      <c r="GK735">
        <v>-1</v>
      </c>
      <c r="GL735">
        <v>2.977061</v>
      </c>
      <c r="GM735">
        <v>-0.437052631578953</v>
      </c>
      <c r="GN735">
        <v>0.0432181683901574</v>
      </c>
      <c r="GO735">
        <v>0</v>
      </c>
      <c r="GP735">
        <v>0</v>
      </c>
      <c r="GQ735">
        <v>2</v>
      </c>
      <c r="GR735" t="s">
        <v>467</v>
      </c>
      <c r="GS735">
        <v>3.12562</v>
      </c>
      <c r="GT735">
        <v>2.65969</v>
      </c>
      <c r="GU735">
        <v>0.12348</v>
      </c>
      <c r="GV735">
        <v>0.129365</v>
      </c>
      <c r="GW735">
        <v>0.101737</v>
      </c>
      <c r="GX735">
        <v>0.0932963</v>
      </c>
      <c r="GY735">
        <v>22657.1</v>
      </c>
      <c r="GZ735">
        <v>21271.6</v>
      </c>
      <c r="HA735">
        <v>23113.7</v>
      </c>
      <c r="HB735">
        <v>23787.1</v>
      </c>
      <c r="HC735">
        <v>35383.4</v>
      </c>
      <c r="HD735">
        <v>35702.2</v>
      </c>
      <c r="HE735">
        <v>41667.8</v>
      </c>
      <c r="HF735">
        <v>42417.1</v>
      </c>
      <c r="HG735">
        <v>1.91185</v>
      </c>
      <c r="HH735">
        <v>1.80623</v>
      </c>
      <c r="HI735">
        <v>0.132367</v>
      </c>
      <c r="HJ735">
        <v>0</v>
      </c>
      <c r="HK735">
        <v>27.8724</v>
      </c>
      <c r="HL735">
        <v>999.9</v>
      </c>
      <c r="HM735">
        <v>52.887</v>
      </c>
      <c r="HN735">
        <v>30.484</v>
      </c>
      <c r="HO735">
        <v>25.792</v>
      </c>
      <c r="HP735">
        <v>54.2516</v>
      </c>
      <c r="HQ735">
        <v>42.6643</v>
      </c>
      <c r="HR735">
        <v>1</v>
      </c>
      <c r="HS735">
        <v>0.0033003</v>
      </c>
      <c r="HT735">
        <v>0.0961302</v>
      </c>
      <c r="HU735">
        <v>20.2177</v>
      </c>
      <c r="HV735">
        <v>5.23331</v>
      </c>
      <c r="HW735">
        <v>11.992</v>
      </c>
      <c r="HX735">
        <v>4.9558</v>
      </c>
      <c r="HY735">
        <v>3.30398</v>
      </c>
      <c r="HZ735">
        <v>999.9</v>
      </c>
      <c r="IA735">
        <v>9999</v>
      </c>
      <c r="IB735">
        <v>9999</v>
      </c>
      <c r="IC735">
        <v>9999</v>
      </c>
      <c r="ID735">
        <v>1.86856</v>
      </c>
      <c r="IE735">
        <v>1.86425</v>
      </c>
      <c r="IF735">
        <v>1.8718</v>
      </c>
      <c r="IG735">
        <v>1.86278</v>
      </c>
      <c r="IH735">
        <v>1.86218</v>
      </c>
      <c r="II735">
        <v>1.86859</v>
      </c>
      <c r="IJ735">
        <v>1.8587</v>
      </c>
      <c r="IK735">
        <v>1.86508</v>
      </c>
      <c r="IL735">
        <v>5</v>
      </c>
      <c r="IM735">
        <v>0</v>
      </c>
      <c r="IN735">
        <v>0</v>
      </c>
      <c r="IO735">
        <v>0</v>
      </c>
      <c r="IP735" t="s">
        <v>443</v>
      </c>
      <c r="IQ735" t="s">
        <v>444</v>
      </c>
      <c r="IR735" t="s">
        <v>445</v>
      </c>
      <c r="IS735" t="s">
        <v>445</v>
      </c>
      <c r="IT735" t="s">
        <v>445</v>
      </c>
      <c r="IU735" t="s">
        <v>445</v>
      </c>
      <c r="IV735">
        <v>0</v>
      </c>
      <c r="IW735">
        <v>100</v>
      </c>
      <c r="IX735">
        <v>100</v>
      </c>
      <c r="IY735">
        <v>6.351</v>
      </c>
      <c r="IZ735">
        <v>0.3458</v>
      </c>
      <c r="JA735">
        <v>4.24591870636989</v>
      </c>
      <c r="JB735">
        <v>0.00406324532283829</v>
      </c>
      <c r="JC735">
        <v>-1.45373754250553e-06</v>
      </c>
      <c r="JD735">
        <v>2.45784242640463e-10</v>
      </c>
      <c r="JE735">
        <v>0.0444475935836347</v>
      </c>
      <c r="JF735">
        <v>0.00491888386651684</v>
      </c>
      <c r="JG735">
        <v>0.000226889049496401</v>
      </c>
      <c r="JH735">
        <v>4.01595507822366e-06</v>
      </c>
      <c r="JI735">
        <v>-0</v>
      </c>
      <c r="JJ735">
        <v>2035</v>
      </c>
      <c r="JK735">
        <v>2</v>
      </c>
      <c r="JL735">
        <v>30</v>
      </c>
      <c r="JM735">
        <v>187368.5</v>
      </c>
      <c r="JN735">
        <v>187368.4</v>
      </c>
      <c r="JO735">
        <v>1.51978</v>
      </c>
      <c r="JP735">
        <v>2.38647</v>
      </c>
      <c r="JQ735">
        <v>1.49902</v>
      </c>
      <c r="JR735">
        <v>2.32666</v>
      </c>
      <c r="JS735">
        <v>1.54419</v>
      </c>
      <c r="JT735">
        <v>2.25464</v>
      </c>
      <c r="JU735">
        <v>35.9412</v>
      </c>
      <c r="JV735">
        <v>24.1138</v>
      </c>
      <c r="JW735">
        <v>18</v>
      </c>
      <c r="JX735">
        <v>546.749</v>
      </c>
      <c r="JY735">
        <v>423.033</v>
      </c>
      <c r="JZ735">
        <v>27.4886</v>
      </c>
      <c r="KA735">
        <v>27.6041</v>
      </c>
      <c r="KB735">
        <v>30.0001</v>
      </c>
      <c r="KC735">
        <v>27.4925</v>
      </c>
      <c r="KD735">
        <v>27.5168</v>
      </c>
      <c r="KE735">
        <v>30.4642</v>
      </c>
      <c r="KF735">
        <v>30.6689</v>
      </c>
      <c r="KG735">
        <v>61.3685</v>
      </c>
      <c r="KH735">
        <v>27.4827</v>
      </c>
      <c r="KI735">
        <v>726.449</v>
      </c>
      <c r="KJ735">
        <v>21.3892</v>
      </c>
      <c r="KK735">
        <v>93.3904</v>
      </c>
      <c r="KL735">
        <v>98.8576</v>
      </c>
    </row>
    <row r="736" spans="1:298">
      <c r="A736">
        <v>720</v>
      </c>
      <c r="B736">
        <v>1758491818</v>
      </c>
      <c r="C736">
        <v>22489.9000000954</v>
      </c>
      <c r="D736" t="s">
        <v>1890</v>
      </c>
      <c r="E736" t="s">
        <v>1891</v>
      </c>
      <c r="F736">
        <v>5</v>
      </c>
      <c r="G736" t="s">
        <v>436</v>
      </c>
      <c r="H736" t="s">
        <v>1805</v>
      </c>
      <c r="I736" t="s">
        <v>438</v>
      </c>
      <c r="J736">
        <v>1758491809.84615</v>
      </c>
      <c r="K736">
        <f>(L736)/1000</f>
        <v>0</v>
      </c>
      <c r="L736">
        <f>IF(DQ736, AO736, AI736)</f>
        <v>0</v>
      </c>
      <c r="M736">
        <f>IF(DQ736, AJ736, AH736)</f>
        <v>0</v>
      </c>
      <c r="N736">
        <f>DS736 - IF(AV736&gt;1, M736*DM736*100.0/(AX736), 0)</f>
        <v>0</v>
      </c>
      <c r="O736">
        <f>((U736-K736/2)*N736-M736)/(U736+K736/2)</f>
        <v>0</v>
      </c>
      <c r="P736">
        <f>O736*(DZ736+EA736)/1000.0</f>
        <v>0</v>
      </c>
      <c r="Q736">
        <f>(DS736 - IF(AV736&gt;1, M736*DM736*100.0/(AX736), 0))*(DZ736+EA736)/1000.0</f>
        <v>0</v>
      </c>
      <c r="R736">
        <f>2.0/((1/T736-1/S736)+SIGN(T736)*SQRT((1/T736-1/S736)*(1/T736-1/S736) + 4*DN736/((DN736+1)*(DN736+1))*(2*1/T736*1/S736-1/S736*1/S736)))</f>
        <v>0</v>
      </c>
      <c r="S736">
        <f>IF(LEFT(DO736,1)&lt;&gt;"0",IF(LEFT(DO736,1)="1",3.0,DP736),$D$5+$E$5*(EG736*DZ736/($K$5*1000))+$F$5*(EG736*DZ736/($K$5*1000))*MAX(MIN(DM736,$J$5),$I$5)*MAX(MIN(DM736,$J$5),$I$5)+$G$5*MAX(MIN(DM736,$J$5),$I$5)*(EG736*DZ736/($K$5*1000))+$H$5*(EG736*DZ736/($K$5*1000))*(EG736*DZ736/($K$5*1000)))</f>
        <v>0</v>
      </c>
      <c r="T736">
        <f>K736*(1000-(1000*0.61365*exp(17.502*X736/(240.97+X736))/(DZ736+EA736)+DU736)/2)/(1000*0.61365*exp(17.502*X736/(240.97+X736))/(DZ736+EA736)-DU736)</f>
        <v>0</v>
      </c>
      <c r="U736">
        <f>1/((DN736+1)/(R736/1.6)+1/(S736/1.37)) + DN736/((DN736+1)/(R736/1.6) + DN736/(S736/1.37))</f>
        <v>0</v>
      </c>
      <c r="V736">
        <f>(DI736*DL736)</f>
        <v>0</v>
      </c>
      <c r="W736">
        <f>(EB736+(V736+2*0.95*5.67E-8*(((EB736+$B$7)+273)^4-(EB736+273)^4)-44100*K736)/(1.84*29.3*S736+8*0.95*5.67E-8*(EB736+273)^3))</f>
        <v>0</v>
      </c>
      <c r="X736">
        <f>($C$7*EC736+$D$7*ED736+$E$7*W736)</f>
        <v>0</v>
      </c>
      <c r="Y736">
        <f>0.61365*exp(17.502*X736/(240.97+X736))</f>
        <v>0</v>
      </c>
      <c r="Z736">
        <f>(AA736/AB736*100)</f>
        <v>0</v>
      </c>
      <c r="AA736">
        <f>DU736*(DZ736+EA736)/1000</f>
        <v>0</v>
      </c>
      <c r="AB736">
        <f>0.61365*exp(17.502*EB736/(240.97+EB736))</f>
        <v>0</v>
      </c>
      <c r="AC736">
        <f>(Y736-DU736*(DZ736+EA736)/1000)</f>
        <v>0</v>
      </c>
      <c r="AD736">
        <f>(-K736*44100)</f>
        <v>0</v>
      </c>
      <c r="AE736">
        <f>2*29.3*S736*0.92*(EB736-X736)</f>
        <v>0</v>
      </c>
      <c r="AF736">
        <f>2*0.95*5.67E-8*(((EB736+$B$7)+273)^4-(X736+273)^4)</f>
        <v>0</v>
      </c>
      <c r="AG736">
        <f>V736+AF736+AD736+AE736</f>
        <v>0</v>
      </c>
      <c r="AH736">
        <f>DY736*AV736*(DT736-DS736*(1000-AV736*DV736)/(1000-AV736*DU736))/(100*DM736)</f>
        <v>0</v>
      </c>
      <c r="AI736">
        <f>1000*DY736*AV736*(DU736-DV736)/(100*DM736*(1000-AV736*DU736))</f>
        <v>0</v>
      </c>
      <c r="AJ736">
        <f>(AK736 - AL736 - DZ736*1E3/(8.314*(EB736+273.15)) * AN736/DY736 * AM736) * DY736/(100*DM736) * (1000 - DV736)/1000</f>
        <v>0</v>
      </c>
      <c r="AK736">
        <v>722.28168896277</v>
      </c>
      <c r="AL736">
        <v>690.467963636363</v>
      </c>
      <c r="AM736">
        <v>3.40727922077912</v>
      </c>
      <c r="AN736">
        <v>63.94</v>
      </c>
      <c r="AO736">
        <f>(AQ736 - AP736 + DZ736*1E3/(8.314*(EB736+273.15)) * AS736/DY736 * AR736) * DY736/(100*DM736) * 1000/(1000 - AQ736)</f>
        <v>0</v>
      </c>
      <c r="AP736">
        <v>21.3133568744282</v>
      </c>
      <c r="AQ736">
        <v>24.2228972027972</v>
      </c>
      <c r="AR736">
        <v>6.62194127313289e-05</v>
      </c>
      <c r="AS736">
        <v>94.9993966536346</v>
      </c>
      <c r="AT736">
        <v>0</v>
      </c>
      <c r="AU736">
        <v>0</v>
      </c>
      <c r="AV736">
        <f>IF(AT736*$H$13&gt;=AX736,1.0,(AX736/(AX736-AT736*$H$13)))</f>
        <v>0</v>
      </c>
      <c r="AW736">
        <f>(AV736-1)*100</f>
        <v>0</v>
      </c>
      <c r="AX736">
        <f>MAX(0,($B$13+$C$13*EG736)/(1+$D$13*EG736)*DZ736/(EB736+273)*$E$13)</f>
        <v>0</v>
      </c>
      <c r="AY736" t="s">
        <v>439</v>
      </c>
      <c r="AZ736" t="s">
        <v>439</v>
      </c>
      <c r="BA736">
        <v>0</v>
      </c>
      <c r="BB736">
        <v>0</v>
      </c>
      <c r="BC736">
        <f>1-BA736/BB736</f>
        <v>0</v>
      </c>
      <c r="BD736">
        <v>0</v>
      </c>
      <c r="BE736" t="s">
        <v>439</v>
      </c>
      <c r="BF736" t="s">
        <v>439</v>
      </c>
      <c r="BG736">
        <v>0</v>
      </c>
      <c r="BH736">
        <v>0</v>
      </c>
      <c r="BI736">
        <f>1-BG736/BH736</f>
        <v>0</v>
      </c>
      <c r="BJ736">
        <v>0.5</v>
      </c>
      <c r="BK736">
        <f>DJ736</f>
        <v>0</v>
      </c>
      <c r="BL736">
        <f>M736</f>
        <v>0</v>
      </c>
      <c r="BM736">
        <f>BI736*BJ736*BK736</f>
        <v>0</v>
      </c>
      <c r="BN736">
        <f>(BL736-BD736)/BK736</f>
        <v>0</v>
      </c>
      <c r="BO736">
        <f>(BB736-BH736)/BH736</f>
        <v>0</v>
      </c>
      <c r="BP736">
        <f>BA736/(BC736+BA736/BH736)</f>
        <v>0</v>
      </c>
      <c r="BQ736" t="s">
        <v>439</v>
      </c>
      <c r="BR736">
        <v>0</v>
      </c>
      <c r="BS736">
        <f>IF(BR736&lt;&gt;0, BR736, BP736)</f>
        <v>0</v>
      </c>
      <c r="BT736">
        <f>1-BS736/BH736</f>
        <v>0</v>
      </c>
      <c r="BU736">
        <f>(BH736-BG736)/(BH736-BS736)</f>
        <v>0</v>
      </c>
      <c r="BV736">
        <f>(BB736-BH736)/(BB736-BS736)</f>
        <v>0</v>
      </c>
      <c r="BW736">
        <f>(BH736-BG736)/(BH736-BA736)</f>
        <v>0</v>
      </c>
      <c r="BX736">
        <f>(BB736-BH736)/(BB736-BA736)</f>
        <v>0</v>
      </c>
      <c r="BY736">
        <f>(BU736*BS736/BG736)</f>
        <v>0</v>
      </c>
      <c r="BZ736">
        <f>(1-BY736)</f>
        <v>0</v>
      </c>
      <c r="DI736">
        <f>$B$11*EH736+$C$11*EI736+$F$11*ET736*(1-EW736)</f>
        <v>0</v>
      </c>
      <c r="DJ736">
        <f>DI736*DK736</f>
        <v>0</v>
      </c>
      <c r="DK736">
        <f>($B$11*$D$9+$C$11*$D$9+$F$11*((FG736+EY736)/MAX(FG736+EY736+FH736, 0.1)*$I$9+FH736/MAX(FG736+EY736+FH736, 0.1)*$J$9))/($B$11+$C$11+$F$11)</f>
        <v>0</v>
      </c>
      <c r="DL736">
        <f>($B$11*$K$9+$C$11*$K$9+$F$11*((FG736+EY736)/MAX(FG736+EY736+FH736, 0.1)*$P$9+FH736/MAX(FG736+EY736+FH736, 0.1)*$Q$9))/($B$11+$C$11+$F$11)</f>
        <v>0</v>
      </c>
      <c r="DM736">
        <v>3.7</v>
      </c>
      <c r="DN736">
        <v>0.5</v>
      </c>
      <c r="DO736" t="s">
        <v>440</v>
      </c>
      <c r="DP736">
        <v>2</v>
      </c>
      <c r="DQ736" t="b">
        <v>1</v>
      </c>
      <c r="DR736">
        <v>1758491809.84615</v>
      </c>
      <c r="DS736">
        <v>649.538307692308</v>
      </c>
      <c r="DT736">
        <v>690.647153846154</v>
      </c>
      <c r="DU736">
        <v>24.2123</v>
      </c>
      <c r="DV736">
        <v>21.2807</v>
      </c>
      <c r="DW736">
        <v>643.215230769231</v>
      </c>
      <c r="DX736">
        <v>23.8666076923077</v>
      </c>
      <c r="DY736">
        <v>499.992</v>
      </c>
      <c r="DZ736">
        <v>89.8203230769231</v>
      </c>
      <c r="EA736">
        <v>0.0342950769230769</v>
      </c>
      <c r="EB736">
        <v>30.4568769230769</v>
      </c>
      <c r="EC736">
        <v>30.0362</v>
      </c>
      <c r="ED736">
        <v>999.9</v>
      </c>
      <c r="EE736">
        <v>0</v>
      </c>
      <c r="EF736">
        <v>0</v>
      </c>
      <c r="EG736">
        <v>9998.13538461538</v>
      </c>
      <c r="EH736">
        <v>0</v>
      </c>
      <c r="EI736">
        <v>11.7961</v>
      </c>
      <c r="EJ736">
        <v>-41.1087692307692</v>
      </c>
      <c r="EK736">
        <v>665.655538461539</v>
      </c>
      <c r="EL736">
        <v>705.664846153846</v>
      </c>
      <c r="EM736">
        <v>2.93158769230769</v>
      </c>
      <c r="EN736">
        <v>690.647153846154</v>
      </c>
      <c r="EO736">
        <v>21.2807</v>
      </c>
      <c r="EP736">
        <v>2.17475692307692</v>
      </c>
      <c r="EQ736">
        <v>1.91143923076923</v>
      </c>
      <c r="ER736">
        <v>18.7775384615385</v>
      </c>
      <c r="ES736">
        <v>16.7291923076923</v>
      </c>
      <c r="ET736">
        <v>1999.99384615385</v>
      </c>
      <c r="EU736">
        <v>0.979993461538462</v>
      </c>
      <c r="EV736">
        <v>0.0200064769230769</v>
      </c>
      <c r="EW736">
        <v>0</v>
      </c>
      <c r="EX736">
        <v>519.769153846154</v>
      </c>
      <c r="EY736">
        <v>5.00016</v>
      </c>
      <c r="EZ736">
        <v>10982.1769230769</v>
      </c>
      <c r="FA736">
        <v>18234.1076923077</v>
      </c>
      <c r="FB736">
        <v>48.7015384615385</v>
      </c>
      <c r="FC736">
        <v>49.0143076923077</v>
      </c>
      <c r="FD736">
        <v>49.125</v>
      </c>
      <c r="FE736">
        <v>48.625</v>
      </c>
      <c r="FF736">
        <v>50.562</v>
      </c>
      <c r="FG736">
        <v>1955.08384615385</v>
      </c>
      <c r="FH736">
        <v>39.91</v>
      </c>
      <c r="FI736">
        <v>0</v>
      </c>
      <c r="FJ736">
        <v>1758491819.6</v>
      </c>
      <c r="FK736">
        <v>0</v>
      </c>
      <c r="FL736">
        <v>519.75052</v>
      </c>
      <c r="FM736">
        <v>-0.246307696148269</v>
      </c>
      <c r="FN736">
        <v>0.338461543803838</v>
      </c>
      <c r="FO736">
        <v>10982.16</v>
      </c>
      <c r="FP736">
        <v>15</v>
      </c>
      <c r="FQ736">
        <v>0</v>
      </c>
      <c r="FR736" t="s">
        <v>441</v>
      </c>
      <c r="FS736">
        <v>1747249705.1</v>
      </c>
      <c r="FT736">
        <v>1747249711.1</v>
      </c>
      <c r="FU736">
        <v>0</v>
      </c>
      <c r="FV736">
        <v>0.871</v>
      </c>
      <c r="FW736">
        <v>0.066</v>
      </c>
      <c r="FX736">
        <v>5.486</v>
      </c>
      <c r="FY736">
        <v>0.145</v>
      </c>
      <c r="FZ736">
        <v>420</v>
      </c>
      <c r="GA736">
        <v>16</v>
      </c>
      <c r="GB736">
        <v>0.27</v>
      </c>
      <c r="GC736">
        <v>0.16</v>
      </c>
      <c r="GD736">
        <v>-41.059615</v>
      </c>
      <c r="GE736">
        <v>-0.402753383458643</v>
      </c>
      <c r="GF736">
        <v>0.474534817768939</v>
      </c>
      <c r="GG736">
        <v>1</v>
      </c>
      <c r="GH736">
        <v>519.767352941176</v>
      </c>
      <c r="GI736">
        <v>-0.355355233541851</v>
      </c>
      <c r="GJ736">
        <v>0.161865391125752</v>
      </c>
      <c r="GK736">
        <v>-1</v>
      </c>
      <c r="GL736">
        <v>2.9536525</v>
      </c>
      <c r="GM736">
        <v>-0.429069022556394</v>
      </c>
      <c r="GN736">
        <v>0.0426512202492496</v>
      </c>
      <c r="GO736">
        <v>0</v>
      </c>
      <c r="GP736">
        <v>1</v>
      </c>
      <c r="GQ736">
        <v>2</v>
      </c>
      <c r="GR736" t="s">
        <v>448</v>
      </c>
      <c r="GS736">
        <v>3.12561</v>
      </c>
      <c r="GT736">
        <v>2.65991</v>
      </c>
      <c r="GU736">
        <v>0.125647</v>
      </c>
      <c r="GV736">
        <v>0.131503</v>
      </c>
      <c r="GW736">
        <v>0.101744</v>
      </c>
      <c r="GX736">
        <v>0.0933176</v>
      </c>
      <c r="GY736">
        <v>22600.8</v>
      </c>
      <c r="GZ736">
        <v>21219.2</v>
      </c>
      <c r="HA736">
        <v>23113.4</v>
      </c>
      <c r="HB736">
        <v>23786.8</v>
      </c>
      <c r="HC736">
        <v>35383.2</v>
      </c>
      <c r="HD736">
        <v>35701.3</v>
      </c>
      <c r="HE736">
        <v>41667.7</v>
      </c>
      <c r="HF736">
        <v>42416.8</v>
      </c>
      <c r="HG736">
        <v>1.9118</v>
      </c>
      <c r="HH736">
        <v>1.8064</v>
      </c>
      <c r="HI736">
        <v>0.133343</v>
      </c>
      <c r="HJ736">
        <v>0</v>
      </c>
      <c r="HK736">
        <v>27.8688</v>
      </c>
      <c r="HL736">
        <v>999.9</v>
      </c>
      <c r="HM736">
        <v>52.887</v>
      </c>
      <c r="HN736">
        <v>30.494</v>
      </c>
      <c r="HO736">
        <v>25.8047</v>
      </c>
      <c r="HP736">
        <v>54.1716</v>
      </c>
      <c r="HQ736">
        <v>42.6763</v>
      </c>
      <c r="HR736">
        <v>1</v>
      </c>
      <c r="HS736">
        <v>0.00329522</v>
      </c>
      <c r="HT736">
        <v>0.103687</v>
      </c>
      <c r="HU736">
        <v>20.2178</v>
      </c>
      <c r="HV736">
        <v>5.23346</v>
      </c>
      <c r="HW736">
        <v>11.9918</v>
      </c>
      <c r="HX736">
        <v>4.95565</v>
      </c>
      <c r="HY736">
        <v>3.30393</v>
      </c>
      <c r="HZ736">
        <v>999.9</v>
      </c>
      <c r="IA736">
        <v>9999</v>
      </c>
      <c r="IB736">
        <v>9999</v>
      </c>
      <c r="IC736">
        <v>9999</v>
      </c>
      <c r="ID736">
        <v>1.86856</v>
      </c>
      <c r="IE736">
        <v>1.86421</v>
      </c>
      <c r="IF736">
        <v>1.8718</v>
      </c>
      <c r="IG736">
        <v>1.86277</v>
      </c>
      <c r="IH736">
        <v>1.86218</v>
      </c>
      <c r="II736">
        <v>1.86859</v>
      </c>
      <c r="IJ736">
        <v>1.85871</v>
      </c>
      <c r="IK736">
        <v>1.86508</v>
      </c>
      <c r="IL736">
        <v>5</v>
      </c>
      <c r="IM736">
        <v>0</v>
      </c>
      <c r="IN736">
        <v>0</v>
      </c>
      <c r="IO736">
        <v>0</v>
      </c>
      <c r="IP736" t="s">
        <v>443</v>
      </c>
      <c r="IQ736" t="s">
        <v>444</v>
      </c>
      <c r="IR736" t="s">
        <v>445</v>
      </c>
      <c r="IS736" t="s">
        <v>445</v>
      </c>
      <c r="IT736" t="s">
        <v>445</v>
      </c>
      <c r="IU736" t="s">
        <v>445</v>
      </c>
      <c r="IV736">
        <v>0</v>
      </c>
      <c r="IW736">
        <v>100</v>
      </c>
      <c r="IX736">
        <v>100</v>
      </c>
      <c r="IY736">
        <v>6.391</v>
      </c>
      <c r="IZ736">
        <v>0.3459</v>
      </c>
      <c r="JA736">
        <v>4.24591870636989</v>
      </c>
      <c r="JB736">
        <v>0.00406324532283829</v>
      </c>
      <c r="JC736">
        <v>-1.45373754250553e-06</v>
      </c>
      <c r="JD736">
        <v>2.45784242640463e-10</v>
      </c>
      <c r="JE736">
        <v>0.0444475935836347</v>
      </c>
      <c r="JF736">
        <v>0.00491888386651684</v>
      </c>
      <c r="JG736">
        <v>0.000226889049496401</v>
      </c>
      <c r="JH736">
        <v>4.01595507822366e-06</v>
      </c>
      <c r="JI736">
        <v>-0</v>
      </c>
      <c r="JJ736">
        <v>2035</v>
      </c>
      <c r="JK736">
        <v>2</v>
      </c>
      <c r="JL736">
        <v>30</v>
      </c>
      <c r="JM736">
        <v>187368.5</v>
      </c>
      <c r="JN736">
        <v>187368.4</v>
      </c>
      <c r="JO736">
        <v>1.55151</v>
      </c>
      <c r="JP736">
        <v>2.36328</v>
      </c>
      <c r="JQ736">
        <v>1.4978</v>
      </c>
      <c r="JR736">
        <v>2.32666</v>
      </c>
      <c r="JS736">
        <v>1.54419</v>
      </c>
      <c r="JT736">
        <v>2.3584</v>
      </c>
      <c r="JU736">
        <v>35.9412</v>
      </c>
      <c r="JV736">
        <v>24.1313</v>
      </c>
      <c r="JW736">
        <v>18</v>
      </c>
      <c r="JX736">
        <v>546.709</v>
      </c>
      <c r="JY736">
        <v>423.119</v>
      </c>
      <c r="JZ736">
        <v>27.4544</v>
      </c>
      <c r="KA736">
        <v>27.6031</v>
      </c>
      <c r="KB736">
        <v>30.0001</v>
      </c>
      <c r="KC736">
        <v>27.4917</v>
      </c>
      <c r="KD736">
        <v>27.5148</v>
      </c>
      <c r="KE736">
        <v>31.1013</v>
      </c>
      <c r="KF736">
        <v>30.3833</v>
      </c>
      <c r="KG736">
        <v>61.3685</v>
      </c>
      <c r="KH736">
        <v>27.4488</v>
      </c>
      <c r="KI736">
        <v>739.946</v>
      </c>
      <c r="KJ736">
        <v>21.4207</v>
      </c>
      <c r="KK736">
        <v>93.3897</v>
      </c>
      <c r="KL736">
        <v>98.8568</v>
      </c>
    </row>
    <row r="737" spans="1:298">
      <c r="A737">
        <v>721</v>
      </c>
      <c r="B737">
        <v>1758491823</v>
      </c>
      <c r="C737">
        <v>22494.9000000954</v>
      </c>
      <c r="D737" t="s">
        <v>1892</v>
      </c>
      <c r="E737" t="s">
        <v>1893</v>
      </c>
      <c r="F737">
        <v>5</v>
      </c>
      <c r="G737" t="s">
        <v>436</v>
      </c>
      <c r="H737" t="s">
        <v>1805</v>
      </c>
      <c r="I737" t="s">
        <v>438</v>
      </c>
      <c r="J737">
        <v>1758491814.84615</v>
      </c>
      <c r="K737">
        <f>(L737)/1000</f>
        <v>0</v>
      </c>
      <c r="L737">
        <f>IF(DQ737, AO737, AI737)</f>
        <v>0</v>
      </c>
      <c r="M737">
        <f>IF(DQ737, AJ737, AH737)</f>
        <v>0</v>
      </c>
      <c r="N737">
        <f>DS737 - IF(AV737&gt;1, M737*DM737*100.0/(AX737), 0)</f>
        <v>0</v>
      </c>
      <c r="O737">
        <f>((U737-K737/2)*N737-M737)/(U737+K737/2)</f>
        <v>0</v>
      </c>
      <c r="P737">
        <f>O737*(DZ737+EA737)/1000.0</f>
        <v>0</v>
      </c>
      <c r="Q737">
        <f>(DS737 - IF(AV737&gt;1, M737*DM737*100.0/(AX737), 0))*(DZ737+EA737)/1000.0</f>
        <v>0</v>
      </c>
      <c r="R737">
        <f>2.0/((1/T737-1/S737)+SIGN(T737)*SQRT((1/T737-1/S737)*(1/T737-1/S737) + 4*DN737/((DN737+1)*(DN737+1))*(2*1/T737*1/S737-1/S737*1/S737)))</f>
        <v>0</v>
      </c>
      <c r="S737">
        <f>IF(LEFT(DO737,1)&lt;&gt;"0",IF(LEFT(DO737,1)="1",3.0,DP737),$D$5+$E$5*(EG737*DZ737/($K$5*1000))+$F$5*(EG737*DZ737/($K$5*1000))*MAX(MIN(DM737,$J$5),$I$5)*MAX(MIN(DM737,$J$5),$I$5)+$G$5*MAX(MIN(DM737,$J$5),$I$5)*(EG737*DZ737/($K$5*1000))+$H$5*(EG737*DZ737/($K$5*1000))*(EG737*DZ737/($K$5*1000)))</f>
        <v>0</v>
      </c>
      <c r="T737">
        <f>K737*(1000-(1000*0.61365*exp(17.502*X737/(240.97+X737))/(DZ737+EA737)+DU737)/2)/(1000*0.61365*exp(17.502*X737/(240.97+X737))/(DZ737+EA737)-DU737)</f>
        <v>0</v>
      </c>
      <c r="U737">
        <f>1/((DN737+1)/(R737/1.6)+1/(S737/1.37)) + DN737/((DN737+1)/(R737/1.6) + DN737/(S737/1.37))</f>
        <v>0</v>
      </c>
      <c r="V737">
        <f>(DI737*DL737)</f>
        <v>0</v>
      </c>
      <c r="W737">
        <f>(EB737+(V737+2*0.95*5.67E-8*(((EB737+$B$7)+273)^4-(EB737+273)^4)-44100*K737)/(1.84*29.3*S737+8*0.95*5.67E-8*(EB737+273)^3))</f>
        <v>0</v>
      </c>
      <c r="X737">
        <f>($C$7*EC737+$D$7*ED737+$E$7*W737)</f>
        <v>0</v>
      </c>
      <c r="Y737">
        <f>0.61365*exp(17.502*X737/(240.97+X737))</f>
        <v>0</v>
      </c>
      <c r="Z737">
        <f>(AA737/AB737*100)</f>
        <v>0</v>
      </c>
      <c r="AA737">
        <f>DU737*(DZ737+EA737)/1000</f>
        <v>0</v>
      </c>
      <c r="AB737">
        <f>0.61365*exp(17.502*EB737/(240.97+EB737))</f>
        <v>0</v>
      </c>
      <c r="AC737">
        <f>(Y737-DU737*(DZ737+EA737)/1000)</f>
        <v>0</v>
      </c>
      <c r="AD737">
        <f>(-K737*44100)</f>
        <v>0</v>
      </c>
      <c r="AE737">
        <f>2*29.3*S737*0.92*(EB737-X737)</f>
        <v>0</v>
      </c>
      <c r="AF737">
        <f>2*0.95*5.67E-8*(((EB737+$B$7)+273)^4-(X737+273)^4)</f>
        <v>0</v>
      </c>
      <c r="AG737">
        <f>V737+AF737+AD737+AE737</f>
        <v>0</v>
      </c>
      <c r="AH737">
        <f>DY737*AV737*(DT737-DS737*(1000-AV737*DV737)/(1000-AV737*DU737))/(100*DM737)</f>
        <v>0</v>
      </c>
      <c r="AI737">
        <f>1000*DY737*AV737*(DU737-DV737)/(100*DM737*(1000-AV737*DU737))</f>
        <v>0</v>
      </c>
      <c r="AJ737">
        <f>(AK737 - AL737 - DZ737*1E3/(8.314*(EB737+273.15)) * AN737/DY737 * AM737) * DY737/(100*DM737) * (1000 - DV737)/1000</f>
        <v>0</v>
      </c>
      <c r="AK737">
        <v>739.509469963637</v>
      </c>
      <c r="AL737">
        <v>707.72923030303</v>
      </c>
      <c r="AM737">
        <v>3.46515541125535</v>
      </c>
      <c r="AN737">
        <v>63.94</v>
      </c>
      <c r="AO737">
        <f>(AQ737 - AP737 + DZ737*1E3/(8.314*(EB737+273.15)) * AS737/DY737 * AR737) * DY737/(100*DM737) * 1000/(1000 - AQ737)</f>
        <v>0</v>
      </c>
      <c r="AP737">
        <v>21.3307520595557</v>
      </c>
      <c r="AQ737">
        <v>24.2216594405595</v>
      </c>
      <c r="AR737">
        <v>1.32980502735272e-05</v>
      </c>
      <c r="AS737">
        <v>94.9993966536346</v>
      </c>
      <c r="AT737">
        <v>0</v>
      </c>
      <c r="AU737">
        <v>0</v>
      </c>
      <c r="AV737">
        <f>IF(AT737*$H$13&gt;=AX737,1.0,(AX737/(AX737-AT737*$H$13)))</f>
        <v>0</v>
      </c>
      <c r="AW737">
        <f>(AV737-1)*100</f>
        <v>0</v>
      </c>
      <c r="AX737">
        <f>MAX(0,($B$13+$C$13*EG737)/(1+$D$13*EG737)*DZ737/(EB737+273)*$E$13)</f>
        <v>0</v>
      </c>
      <c r="AY737" t="s">
        <v>439</v>
      </c>
      <c r="AZ737" t="s">
        <v>439</v>
      </c>
      <c r="BA737">
        <v>0</v>
      </c>
      <c r="BB737">
        <v>0</v>
      </c>
      <c r="BC737">
        <f>1-BA737/BB737</f>
        <v>0</v>
      </c>
      <c r="BD737">
        <v>0</v>
      </c>
      <c r="BE737" t="s">
        <v>439</v>
      </c>
      <c r="BF737" t="s">
        <v>439</v>
      </c>
      <c r="BG737">
        <v>0</v>
      </c>
      <c r="BH737">
        <v>0</v>
      </c>
      <c r="BI737">
        <f>1-BG737/BH737</f>
        <v>0</v>
      </c>
      <c r="BJ737">
        <v>0.5</v>
      </c>
      <c r="BK737">
        <f>DJ737</f>
        <v>0</v>
      </c>
      <c r="BL737">
        <f>M737</f>
        <v>0</v>
      </c>
      <c r="BM737">
        <f>BI737*BJ737*BK737</f>
        <v>0</v>
      </c>
      <c r="BN737">
        <f>(BL737-BD737)/BK737</f>
        <v>0</v>
      </c>
      <c r="BO737">
        <f>(BB737-BH737)/BH737</f>
        <v>0</v>
      </c>
      <c r="BP737">
        <f>BA737/(BC737+BA737/BH737)</f>
        <v>0</v>
      </c>
      <c r="BQ737" t="s">
        <v>439</v>
      </c>
      <c r="BR737">
        <v>0</v>
      </c>
      <c r="BS737">
        <f>IF(BR737&lt;&gt;0, BR737, BP737)</f>
        <v>0</v>
      </c>
      <c r="BT737">
        <f>1-BS737/BH737</f>
        <v>0</v>
      </c>
      <c r="BU737">
        <f>(BH737-BG737)/(BH737-BS737)</f>
        <v>0</v>
      </c>
      <c r="BV737">
        <f>(BB737-BH737)/(BB737-BS737)</f>
        <v>0</v>
      </c>
      <c r="BW737">
        <f>(BH737-BG737)/(BH737-BA737)</f>
        <v>0</v>
      </c>
      <c r="BX737">
        <f>(BB737-BH737)/(BB737-BA737)</f>
        <v>0</v>
      </c>
      <c r="BY737">
        <f>(BU737*BS737/BG737)</f>
        <v>0</v>
      </c>
      <c r="BZ737">
        <f>(1-BY737)</f>
        <v>0</v>
      </c>
      <c r="DI737">
        <f>$B$11*EH737+$C$11*EI737+$F$11*ET737*(1-EW737)</f>
        <v>0</v>
      </c>
      <c r="DJ737">
        <f>DI737*DK737</f>
        <v>0</v>
      </c>
      <c r="DK737">
        <f>($B$11*$D$9+$C$11*$D$9+$F$11*((FG737+EY737)/MAX(FG737+EY737+FH737, 0.1)*$I$9+FH737/MAX(FG737+EY737+FH737, 0.1)*$J$9))/($B$11+$C$11+$F$11)</f>
        <v>0</v>
      </c>
      <c r="DL737">
        <f>($B$11*$K$9+$C$11*$K$9+$F$11*((FG737+EY737)/MAX(FG737+EY737+FH737, 0.1)*$P$9+FH737/MAX(FG737+EY737+FH737, 0.1)*$Q$9))/($B$11+$C$11+$F$11)</f>
        <v>0</v>
      </c>
      <c r="DM737">
        <v>3.7</v>
      </c>
      <c r="DN737">
        <v>0.5</v>
      </c>
      <c r="DO737" t="s">
        <v>440</v>
      </c>
      <c r="DP737">
        <v>2</v>
      </c>
      <c r="DQ737" t="b">
        <v>1</v>
      </c>
      <c r="DR737">
        <v>1758491814.84615</v>
      </c>
      <c r="DS737">
        <v>666.460692307692</v>
      </c>
      <c r="DT737">
        <v>707.521692307692</v>
      </c>
      <c r="DU737">
        <v>24.2170769230769</v>
      </c>
      <c r="DV737">
        <v>21.3177769230769</v>
      </c>
      <c r="DW737">
        <v>660.095615384615</v>
      </c>
      <c r="DX737">
        <v>23.8712769230769</v>
      </c>
      <c r="DY737">
        <v>500.005153846154</v>
      </c>
      <c r="DZ737">
        <v>89.8202461538462</v>
      </c>
      <c r="EA737">
        <v>0.0342274461538462</v>
      </c>
      <c r="EB737">
        <v>30.4515076923077</v>
      </c>
      <c r="EC737">
        <v>30.0363692307692</v>
      </c>
      <c r="ED737">
        <v>999.9</v>
      </c>
      <c r="EE737">
        <v>0</v>
      </c>
      <c r="EF737">
        <v>0</v>
      </c>
      <c r="EG737">
        <v>9998.18461538461</v>
      </c>
      <c r="EH737">
        <v>0</v>
      </c>
      <c r="EI737">
        <v>11.7961</v>
      </c>
      <c r="EJ737">
        <v>-41.0609615384615</v>
      </c>
      <c r="EK737">
        <v>683.001153846154</v>
      </c>
      <c r="EL737">
        <v>722.933538461539</v>
      </c>
      <c r="EM737">
        <v>2.89928692307692</v>
      </c>
      <c r="EN737">
        <v>707.521692307692</v>
      </c>
      <c r="EO737">
        <v>21.3177769230769</v>
      </c>
      <c r="EP737">
        <v>2.17518384615385</v>
      </c>
      <c r="EQ737">
        <v>1.91476769230769</v>
      </c>
      <c r="ER737">
        <v>18.7806769230769</v>
      </c>
      <c r="ES737">
        <v>16.7565846153846</v>
      </c>
      <c r="ET737">
        <v>1999.99923076923</v>
      </c>
      <c r="EU737">
        <v>0.979993461538462</v>
      </c>
      <c r="EV737">
        <v>0.0200064769230769</v>
      </c>
      <c r="EW737">
        <v>0</v>
      </c>
      <c r="EX737">
        <v>519.704615384615</v>
      </c>
      <c r="EY737">
        <v>5.00016</v>
      </c>
      <c r="EZ737">
        <v>10982.3</v>
      </c>
      <c r="FA737">
        <v>18234.1538461538</v>
      </c>
      <c r="FB737">
        <v>48.6918461538462</v>
      </c>
      <c r="FC737">
        <v>49.0143076923077</v>
      </c>
      <c r="FD737">
        <v>49.1153076923077</v>
      </c>
      <c r="FE737">
        <v>48.625</v>
      </c>
      <c r="FF737">
        <v>50.562</v>
      </c>
      <c r="FG737">
        <v>1955.08923076923</v>
      </c>
      <c r="FH737">
        <v>39.91</v>
      </c>
      <c r="FI737">
        <v>0</v>
      </c>
      <c r="FJ737">
        <v>1758491825</v>
      </c>
      <c r="FK737">
        <v>0</v>
      </c>
      <c r="FL737">
        <v>519.716653846154</v>
      </c>
      <c r="FM737">
        <v>0.275658125903634</v>
      </c>
      <c r="FN737">
        <v>7.10769232157184</v>
      </c>
      <c r="FO737">
        <v>10982.4423076923</v>
      </c>
      <c r="FP737">
        <v>15</v>
      </c>
      <c r="FQ737">
        <v>0</v>
      </c>
      <c r="FR737" t="s">
        <v>441</v>
      </c>
      <c r="FS737">
        <v>1747249705.1</v>
      </c>
      <c r="FT737">
        <v>1747249711.1</v>
      </c>
      <c r="FU737">
        <v>0</v>
      </c>
      <c r="FV737">
        <v>0.871</v>
      </c>
      <c r="FW737">
        <v>0.066</v>
      </c>
      <c r="FX737">
        <v>5.486</v>
      </c>
      <c r="FY737">
        <v>0.145</v>
      </c>
      <c r="FZ737">
        <v>420</v>
      </c>
      <c r="GA737">
        <v>16</v>
      </c>
      <c r="GB737">
        <v>0.27</v>
      </c>
      <c r="GC737">
        <v>0.16</v>
      </c>
      <c r="GD737">
        <v>-41.1051523809524</v>
      </c>
      <c r="GE737">
        <v>1.36223376623379</v>
      </c>
      <c r="GF737">
        <v>0.372036247106378</v>
      </c>
      <c r="GG737">
        <v>0</v>
      </c>
      <c r="GH737">
        <v>519.741205882353</v>
      </c>
      <c r="GI737">
        <v>-0.499999998356709</v>
      </c>
      <c r="GJ737">
        <v>0.187996054309629</v>
      </c>
      <c r="GK737">
        <v>-1</v>
      </c>
      <c r="GL737">
        <v>2.92639095238095</v>
      </c>
      <c r="GM737">
        <v>-0.345970909090907</v>
      </c>
      <c r="GN737">
        <v>0.0371817335983502</v>
      </c>
      <c r="GO737">
        <v>0</v>
      </c>
      <c r="GP737">
        <v>0</v>
      </c>
      <c r="GQ737">
        <v>2</v>
      </c>
      <c r="GR737" t="s">
        <v>467</v>
      </c>
      <c r="GS737">
        <v>3.12565</v>
      </c>
      <c r="GT737">
        <v>2.65968</v>
      </c>
      <c r="GU737">
        <v>0.127818</v>
      </c>
      <c r="GV737">
        <v>0.133527</v>
      </c>
      <c r="GW737">
        <v>0.101764</v>
      </c>
      <c r="GX737">
        <v>0.0935202</v>
      </c>
      <c r="GY737">
        <v>22544.9</v>
      </c>
      <c r="GZ737">
        <v>21169.8</v>
      </c>
      <c r="HA737">
        <v>23113.6</v>
      </c>
      <c r="HB737">
        <v>23786.9</v>
      </c>
      <c r="HC737">
        <v>35382.8</v>
      </c>
      <c r="HD737">
        <v>35693.4</v>
      </c>
      <c r="HE737">
        <v>41667.9</v>
      </c>
      <c r="HF737">
        <v>42416.8</v>
      </c>
      <c r="HG737">
        <v>1.91188</v>
      </c>
      <c r="HH737">
        <v>1.8065</v>
      </c>
      <c r="HI737">
        <v>0.132985</v>
      </c>
      <c r="HJ737">
        <v>0</v>
      </c>
      <c r="HK737">
        <v>27.8658</v>
      </c>
      <c r="HL737">
        <v>999.9</v>
      </c>
      <c r="HM737">
        <v>52.887</v>
      </c>
      <c r="HN737">
        <v>30.484</v>
      </c>
      <c r="HO737">
        <v>25.7913</v>
      </c>
      <c r="HP737">
        <v>54.1816</v>
      </c>
      <c r="HQ737">
        <v>42.5801</v>
      </c>
      <c r="HR737">
        <v>1</v>
      </c>
      <c r="HS737">
        <v>0.00329522</v>
      </c>
      <c r="HT737">
        <v>0.13113</v>
      </c>
      <c r="HU737">
        <v>20.2174</v>
      </c>
      <c r="HV737">
        <v>5.23301</v>
      </c>
      <c r="HW737">
        <v>11.992</v>
      </c>
      <c r="HX737">
        <v>4.95565</v>
      </c>
      <c r="HY737">
        <v>3.30395</v>
      </c>
      <c r="HZ737">
        <v>999.9</v>
      </c>
      <c r="IA737">
        <v>9999</v>
      </c>
      <c r="IB737">
        <v>9999</v>
      </c>
      <c r="IC737">
        <v>9999</v>
      </c>
      <c r="ID737">
        <v>1.86854</v>
      </c>
      <c r="IE737">
        <v>1.86422</v>
      </c>
      <c r="IF737">
        <v>1.8718</v>
      </c>
      <c r="IG737">
        <v>1.86278</v>
      </c>
      <c r="IH737">
        <v>1.86218</v>
      </c>
      <c r="II737">
        <v>1.86859</v>
      </c>
      <c r="IJ737">
        <v>1.85873</v>
      </c>
      <c r="IK737">
        <v>1.86508</v>
      </c>
      <c r="IL737">
        <v>5</v>
      </c>
      <c r="IM737">
        <v>0</v>
      </c>
      <c r="IN737">
        <v>0</v>
      </c>
      <c r="IO737">
        <v>0</v>
      </c>
      <c r="IP737" t="s">
        <v>443</v>
      </c>
      <c r="IQ737" t="s">
        <v>444</v>
      </c>
      <c r="IR737" t="s">
        <v>445</v>
      </c>
      <c r="IS737" t="s">
        <v>445</v>
      </c>
      <c r="IT737" t="s">
        <v>445</v>
      </c>
      <c r="IU737" t="s">
        <v>445</v>
      </c>
      <c r="IV737">
        <v>0</v>
      </c>
      <c r="IW737">
        <v>100</v>
      </c>
      <c r="IX737">
        <v>100</v>
      </c>
      <c r="IY737">
        <v>6.432</v>
      </c>
      <c r="IZ737">
        <v>0.346</v>
      </c>
      <c r="JA737">
        <v>4.24591870636989</v>
      </c>
      <c r="JB737">
        <v>0.00406324532283829</v>
      </c>
      <c r="JC737">
        <v>-1.45373754250553e-06</v>
      </c>
      <c r="JD737">
        <v>2.45784242640463e-10</v>
      </c>
      <c r="JE737">
        <v>0.0444475935836347</v>
      </c>
      <c r="JF737">
        <v>0.00491888386651684</v>
      </c>
      <c r="JG737">
        <v>0.000226889049496401</v>
      </c>
      <c r="JH737">
        <v>4.01595507822366e-06</v>
      </c>
      <c r="JI737">
        <v>-0</v>
      </c>
      <c r="JJ737">
        <v>2035</v>
      </c>
      <c r="JK737">
        <v>2</v>
      </c>
      <c r="JL737">
        <v>30</v>
      </c>
      <c r="JM737">
        <v>187368.6</v>
      </c>
      <c r="JN737">
        <v>187368.5</v>
      </c>
      <c r="JO737">
        <v>1.58203</v>
      </c>
      <c r="JP737">
        <v>2.37549</v>
      </c>
      <c r="JQ737">
        <v>1.49902</v>
      </c>
      <c r="JR737">
        <v>2.32666</v>
      </c>
      <c r="JS737">
        <v>1.54419</v>
      </c>
      <c r="JT737">
        <v>2.30713</v>
      </c>
      <c r="JU737">
        <v>35.9412</v>
      </c>
      <c r="JV737">
        <v>24.1225</v>
      </c>
      <c r="JW737">
        <v>18</v>
      </c>
      <c r="JX737">
        <v>546.745</v>
      </c>
      <c r="JY737">
        <v>423.175</v>
      </c>
      <c r="JZ737">
        <v>27.4178</v>
      </c>
      <c r="KA737">
        <v>27.6018</v>
      </c>
      <c r="KB737">
        <v>30.0001</v>
      </c>
      <c r="KC737">
        <v>27.4901</v>
      </c>
      <c r="KD737">
        <v>27.5145</v>
      </c>
      <c r="KE737">
        <v>31.6907</v>
      </c>
      <c r="KF737">
        <v>30.3833</v>
      </c>
      <c r="KG737">
        <v>61.3685</v>
      </c>
      <c r="KH737">
        <v>27.4102</v>
      </c>
      <c r="KI737">
        <v>760.237</v>
      </c>
      <c r="KJ737">
        <v>21.439</v>
      </c>
      <c r="KK737">
        <v>93.3904</v>
      </c>
      <c r="KL737">
        <v>98.8568</v>
      </c>
    </row>
    <row r="738" spans="1:298">
      <c r="A738">
        <v>722</v>
      </c>
      <c r="B738">
        <v>1758491828</v>
      </c>
      <c r="C738">
        <v>22499.9000000954</v>
      </c>
      <c r="D738" t="s">
        <v>1894</v>
      </c>
      <c r="E738" t="s">
        <v>1895</v>
      </c>
      <c r="F738">
        <v>5</v>
      </c>
      <c r="G738" t="s">
        <v>436</v>
      </c>
      <c r="H738" t="s">
        <v>1805</v>
      </c>
      <c r="I738" t="s">
        <v>438</v>
      </c>
      <c r="J738">
        <v>1758491819.84615</v>
      </c>
      <c r="K738">
        <f>(L738)/1000</f>
        <v>0</v>
      </c>
      <c r="L738">
        <f>IF(DQ738, AO738, AI738)</f>
        <v>0</v>
      </c>
      <c r="M738">
        <f>IF(DQ738, AJ738, AH738)</f>
        <v>0</v>
      </c>
      <c r="N738">
        <f>DS738 - IF(AV738&gt;1, M738*DM738*100.0/(AX738), 0)</f>
        <v>0</v>
      </c>
      <c r="O738">
        <f>((U738-K738/2)*N738-M738)/(U738+K738/2)</f>
        <v>0</v>
      </c>
      <c r="P738">
        <f>O738*(DZ738+EA738)/1000.0</f>
        <v>0</v>
      </c>
      <c r="Q738">
        <f>(DS738 - IF(AV738&gt;1, M738*DM738*100.0/(AX738), 0))*(DZ738+EA738)/1000.0</f>
        <v>0</v>
      </c>
      <c r="R738">
        <f>2.0/((1/T738-1/S738)+SIGN(T738)*SQRT((1/T738-1/S738)*(1/T738-1/S738) + 4*DN738/((DN738+1)*(DN738+1))*(2*1/T738*1/S738-1/S738*1/S738)))</f>
        <v>0</v>
      </c>
      <c r="S738">
        <f>IF(LEFT(DO738,1)&lt;&gt;"0",IF(LEFT(DO738,1)="1",3.0,DP738),$D$5+$E$5*(EG738*DZ738/($K$5*1000))+$F$5*(EG738*DZ738/($K$5*1000))*MAX(MIN(DM738,$J$5),$I$5)*MAX(MIN(DM738,$J$5),$I$5)+$G$5*MAX(MIN(DM738,$J$5),$I$5)*(EG738*DZ738/($K$5*1000))+$H$5*(EG738*DZ738/($K$5*1000))*(EG738*DZ738/($K$5*1000)))</f>
        <v>0</v>
      </c>
      <c r="T738">
        <f>K738*(1000-(1000*0.61365*exp(17.502*X738/(240.97+X738))/(DZ738+EA738)+DU738)/2)/(1000*0.61365*exp(17.502*X738/(240.97+X738))/(DZ738+EA738)-DU738)</f>
        <v>0</v>
      </c>
      <c r="U738">
        <f>1/((DN738+1)/(R738/1.6)+1/(S738/1.37)) + DN738/((DN738+1)/(R738/1.6) + DN738/(S738/1.37))</f>
        <v>0</v>
      </c>
      <c r="V738">
        <f>(DI738*DL738)</f>
        <v>0</v>
      </c>
      <c r="W738">
        <f>(EB738+(V738+2*0.95*5.67E-8*(((EB738+$B$7)+273)^4-(EB738+273)^4)-44100*K738)/(1.84*29.3*S738+8*0.95*5.67E-8*(EB738+273)^3))</f>
        <v>0</v>
      </c>
      <c r="X738">
        <f>($C$7*EC738+$D$7*ED738+$E$7*W738)</f>
        <v>0</v>
      </c>
      <c r="Y738">
        <f>0.61365*exp(17.502*X738/(240.97+X738))</f>
        <v>0</v>
      </c>
      <c r="Z738">
        <f>(AA738/AB738*100)</f>
        <v>0</v>
      </c>
      <c r="AA738">
        <f>DU738*(DZ738+EA738)/1000</f>
        <v>0</v>
      </c>
      <c r="AB738">
        <f>0.61365*exp(17.502*EB738/(240.97+EB738))</f>
        <v>0</v>
      </c>
      <c r="AC738">
        <f>(Y738-DU738*(DZ738+EA738)/1000)</f>
        <v>0</v>
      </c>
      <c r="AD738">
        <f>(-K738*44100)</f>
        <v>0</v>
      </c>
      <c r="AE738">
        <f>2*29.3*S738*0.92*(EB738-X738)</f>
        <v>0</v>
      </c>
      <c r="AF738">
        <f>2*0.95*5.67E-8*(((EB738+$B$7)+273)^4-(X738+273)^4)</f>
        <v>0</v>
      </c>
      <c r="AG738">
        <f>V738+AF738+AD738+AE738</f>
        <v>0</v>
      </c>
      <c r="AH738">
        <f>DY738*AV738*(DT738-DS738*(1000-AV738*DV738)/(1000-AV738*DU738))/(100*DM738)</f>
        <v>0</v>
      </c>
      <c r="AI738">
        <f>1000*DY738*AV738*(DU738-DV738)/(100*DM738*(1000-AV738*DU738))</f>
        <v>0</v>
      </c>
      <c r="AJ738">
        <f>(AK738 - AL738 - DZ738*1E3/(8.314*(EB738+273.15)) * AN738/DY738 * AM738) * DY738/(100*DM738) * (1000 - DV738)/1000</f>
        <v>0</v>
      </c>
      <c r="AK738">
        <v>756.449495684849</v>
      </c>
      <c r="AL738">
        <v>724.641139393939</v>
      </c>
      <c r="AM738">
        <v>3.37424155844149</v>
      </c>
      <c r="AN738">
        <v>63.94</v>
      </c>
      <c r="AO738">
        <f>(AQ738 - AP738 + DZ738*1E3/(8.314*(EB738+273.15)) * AS738/DY738 * AR738) * DY738/(100*DM738) * 1000/(1000 - AQ738)</f>
        <v>0</v>
      </c>
      <c r="AP738">
        <v>21.3867826377423</v>
      </c>
      <c r="AQ738">
        <v>24.237941958042</v>
      </c>
      <c r="AR738">
        <v>7.54188426726059e-05</v>
      </c>
      <c r="AS738">
        <v>94.9993966536346</v>
      </c>
      <c r="AT738">
        <v>0</v>
      </c>
      <c r="AU738">
        <v>0</v>
      </c>
      <c r="AV738">
        <f>IF(AT738*$H$13&gt;=AX738,1.0,(AX738/(AX738-AT738*$H$13)))</f>
        <v>0</v>
      </c>
      <c r="AW738">
        <f>(AV738-1)*100</f>
        <v>0</v>
      </c>
      <c r="AX738">
        <f>MAX(0,($B$13+$C$13*EG738)/(1+$D$13*EG738)*DZ738/(EB738+273)*$E$13)</f>
        <v>0</v>
      </c>
      <c r="AY738" t="s">
        <v>439</v>
      </c>
      <c r="AZ738" t="s">
        <v>439</v>
      </c>
      <c r="BA738">
        <v>0</v>
      </c>
      <c r="BB738">
        <v>0</v>
      </c>
      <c r="BC738">
        <f>1-BA738/BB738</f>
        <v>0</v>
      </c>
      <c r="BD738">
        <v>0</v>
      </c>
      <c r="BE738" t="s">
        <v>439</v>
      </c>
      <c r="BF738" t="s">
        <v>439</v>
      </c>
      <c r="BG738">
        <v>0</v>
      </c>
      <c r="BH738">
        <v>0</v>
      </c>
      <c r="BI738">
        <f>1-BG738/BH738</f>
        <v>0</v>
      </c>
      <c r="BJ738">
        <v>0.5</v>
      </c>
      <c r="BK738">
        <f>DJ738</f>
        <v>0</v>
      </c>
      <c r="BL738">
        <f>M738</f>
        <v>0</v>
      </c>
      <c r="BM738">
        <f>BI738*BJ738*BK738</f>
        <v>0</v>
      </c>
      <c r="BN738">
        <f>(BL738-BD738)/BK738</f>
        <v>0</v>
      </c>
      <c r="BO738">
        <f>(BB738-BH738)/BH738</f>
        <v>0</v>
      </c>
      <c r="BP738">
        <f>BA738/(BC738+BA738/BH738)</f>
        <v>0</v>
      </c>
      <c r="BQ738" t="s">
        <v>439</v>
      </c>
      <c r="BR738">
        <v>0</v>
      </c>
      <c r="BS738">
        <f>IF(BR738&lt;&gt;0, BR738, BP738)</f>
        <v>0</v>
      </c>
      <c r="BT738">
        <f>1-BS738/BH738</f>
        <v>0</v>
      </c>
      <c r="BU738">
        <f>(BH738-BG738)/(BH738-BS738)</f>
        <v>0</v>
      </c>
      <c r="BV738">
        <f>(BB738-BH738)/(BB738-BS738)</f>
        <v>0</v>
      </c>
      <c r="BW738">
        <f>(BH738-BG738)/(BH738-BA738)</f>
        <v>0</v>
      </c>
      <c r="BX738">
        <f>(BB738-BH738)/(BB738-BA738)</f>
        <v>0</v>
      </c>
      <c r="BY738">
        <f>(BU738*BS738/BG738)</f>
        <v>0</v>
      </c>
      <c r="BZ738">
        <f>(1-BY738)</f>
        <v>0</v>
      </c>
      <c r="DI738">
        <f>$B$11*EH738+$C$11*EI738+$F$11*ET738*(1-EW738)</f>
        <v>0</v>
      </c>
      <c r="DJ738">
        <f>DI738*DK738</f>
        <v>0</v>
      </c>
      <c r="DK738">
        <f>($B$11*$D$9+$C$11*$D$9+$F$11*((FG738+EY738)/MAX(FG738+EY738+FH738, 0.1)*$I$9+FH738/MAX(FG738+EY738+FH738, 0.1)*$J$9))/($B$11+$C$11+$F$11)</f>
        <v>0</v>
      </c>
      <c r="DL738">
        <f>($B$11*$K$9+$C$11*$K$9+$F$11*((FG738+EY738)/MAX(FG738+EY738+FH738, 0.1)*$P$9+FH738/MAX(FG738+EY738+FH738, 0.1)*$Q$9))/($B$11+$C$11+$F$11)</f>
        <v>0</v>
      </c>
      <c r="DM738">
        <v>3.7</v>
      </c>
      <c r="DN738">
        <v>0.5</v>
      </c>
      <c r="DO738" t="s">
        <v>440</v>
      </c>
      <c r="DP738">
        <v>2</v>
      </c>
      <c r="DQ738" t="b">
        <v>1</v>
      </c>
      <c r="DR738">
        <v>1758491819.84615</v>
      </c>
      <c r="DS738">
        <v>683.290307692308</v>
      </c>
      <c r="DT738">
        <v>724.194846153846</v>
      </c>
      <c r="DU738">
        <v>24.2244384615385</v>
      </c>
      <c r="DV738">
        <v>21.3475384615385</v>
      </c>
      <c r="DW738">
        <v>676.884</v>
      </c>
      <c r="DX738">
        <v>23.8784846153846</v>
      </c>
      <c r="DY738">
        <v>500.012153846154</v>
      </c>
      <c r="DZ738">
        <v>89.8205615384615</v>
      </c>
      <c r="EA738">
        <v>0.0341354615384615</v>
      </c>
      <c r="EB738">
        <v>30.4467153846154</v>
      </c>
      <c r="EC738">
        <v>30.0350384615385</v>
      </c>
      <c r="ED738">
        <v>999.9</v>
      </c>
      <c r="EE738">
        <v>0</v>
      </c>
      <c r="EF738">
        <v>0</v>
      </c>
      <c r="EG738">
        <v>10004.7284615385</v>
      </c>
      <c r="EH738">
        <v>0</v>
      </c>
      <c r="EI738">
        <v>11.9116615384615</v>
      </c>
      <c r="EJ738">
        <v>-40.9045923076923</v>
      </c>
      <c r="EK738">
        <v>700.253615384615</v>
      </c>
      <c r="EL738">
        <v>739.992538461539</v>
      </c>
      <c r="EM738">
        <v>2.87688769230769</v>
      </c>
      <c r="EN738">
        <v>724.194846153846</v>
      </c>
      <c r="EO738">
        <v>21.3475384615385</v>
      </c>
      <c r="EP738">
        <v>2.17585230769231</v>
      </c>
      <c r="EQ738">
        <v>1.91744846153846</v>
      </c>
      <c r="ER738">
        <v>18.7856076923077</v>
      </c>
      <c r="ES738">
        <v>16.7786153846154</v>
      </c>
      <c r="ET738">
        <v>1999.96153846154</v>
      </c>
      <c r="EU738">
        <v>0.979993</v>
      </c>
      <c r="EV738">
        <v>0.0200069</v>
      </c>
      <c r="EW738">
        <v>0</v>
      </c>
      <c r="EX738">
        <v>519.724230769231</v>
      </c>
      <c r="EY738">
        <v>5.00016</v>
      </c>
      <c r="EZ738">
        <v>10982.6153846154</v>
      </c>
      <c r="FA738">
        <v>18233.7923076923</v>
      </c>
      <c r="FB738">
        <v>48.6918461538462</v>
      </c>
      <c r="FC738">
        <v>49</v>
      </c>
      <c r="FD738">
        <v>49.1056153846154</v>
      </c>
      <c r="FE738">
        <v>48.625</v>
      </c>
      <c r="FF738">
        <v>50.562</v>
      </c>
      <c r="FG738">
        <v>1955.05153846154</v>
      </c>
      <c r="FH738">
        <v>39.91</v>
      </c>
      <c r="FI738">
        <v>0</v>
      </c>
      <c r="FJ738">
        <v>1758491829.8</v>
      </c>
      <c r="FK738">
        <v>0</v>
      </c>
      <c r="FL738">
        <v>519.717807692308</v>
      </c>
      <c r="FM738">
        <v>0.369264961127918</v>
      </c>
      <c r="FN738">
        <v>14.0820513053361</v>
      </c>
      <c r="FO738">
        <v>10983.0730769231</v>
      </c>
      <c r="FP738">
        <v>15</v>
      </c>
      <c r="FQ738">
        <v>0</v>
      </c>
      <c r="FR738" t="s">
        <v>441</v>
      </c>
      <c r="FS738">
        <v>1747249705.1</v>
      </c>
      <c r="FT738">
        <v>1747249711.1</v>
      </c>
      <c r="FU738">
        <v>0</v>
      </c>
      <c r="FV738">
        <v>0.871</v>
      </c>
      <c r="FW738">
        <v>0.066</v>
      </c>
      <c r="FX738">
        <v>5.486</v>
      </c>
      <c r="FY738">
        <v>0.145</v>
      </c>
      <c r="FZ738">
        <v>420</v>
      </c>
      <c r="GA738">
        <v>16</v>
      </c>
      <c r="GB738">
        <v>0.27</v>
      </c>
      <c r="GC738">
        <v>0.16</v>
      </c>
      <c r="GD738">
        <v>-41.0492238095238</v>
      </c>
      <c r="GE738">
        <v>1.57912987012978</v>
      </c>
      <c r="GF738">
        <v>0.390021370482576</v>
      </c>
      <c r="GG738">
        <v>0</v>
      </c>
      <c r="GH738">
        <v>519.724352941176</v>
      </c>
      <c r="GI738">
        <v>0.237494273790102</v>
      </c>
      <c r="GJ738">
        <v>0.190058641469502</v>
      </c>
      <c r="GK738">
        <v>-1</v>
      </c>
      <c r="GL738">
        <v>2.88875666666667</v>
      </c>
      <c r="GM738">
        <v>-0.291879740259738</v>
      </c>
      <c r="GN738">
        <v>0.0316104065645257</v>
      </c>
      <c r="GO738">
        <v>0</v>
      </c>
      <c r="GP738">
        <v>0</v>
      </c>
      <c r="GQ738">
        <v>2</v>
      </c>
      <c r="GR738" t="s">
        <v>467</v>
      </c>
      <c r="GS738">
        <v>3.12553</v>
      </c>
      <c r="GT738">
        <v>2.65983</v>
      </c>
      <c r="GU738">
        <v>0.129933</v>
      </c>
      <c r="GV738">
        <v>0.135709</v>
      </c>
      <c r="GW738">
        <v>0.101792</v>
      </c>
      <c r="GX738">
        <v>0.0935397</v>
      </c>
      <c r="GY738">
        <v>22490.2</v>
      </c>
      <c r="GZ738">
        <v>21116.7</v>
      </c>
      <c r="HA738">
        <v>23113.6</v>
      </c>
      <c r="HB738">
        <v>23787.1</v>
      </c>
      <c r="HC738">
        <v>35381.7</v>
      </c>
      <c r="HD738">
        <v>35693.4</v>
      </c>
      <c r="HE738">
        <v>41667.8</v>
      </c>
      <c r="HF738">
        <v>42417.4</v>
      </c>
      <c r="HG738">
        <v>1.91162</v>
      </c>
      <c r="HH738">
        <v>1.80658</v>
      </c>
      <c r="HI738">
        <v>0.13274</v>
      </c>
      <c r="HJ738">
        <v>0</v>
      </c>
      <c r="HK738">
        <v>27.8628</v>
      </c>
      <c r="HL738">
        <v>999.9</v>
      </c>
      <c r="HM738">
        <v>52.887</v>
      </c>
      <c r="HN738">
        <v>30.484</v>
      </c>
      <c r="HO738">
        <v>25.7915</v>
      </c>
      <c r="HP738">
        <v>53.5316</v>
      </c>
      <c r="HQ738">
        <v>42.7484</v>
      </c>
      <c r="HR738">
        <v>1</v>
      </c>
      <c r="HS738">
        <v>0.00331047</v>
      </c>
      <c r="HT738">
        <v>0.148167</v>
      </c>
      <c r="HU738">
        <v>20.2174</v>
      </c>
      <c r="HV738">
        <v>5.23331</v>
      </c>
      <c r="HW738">
        <v>11.992</v>
      </c>
      <c r="HX738">
        <v>4.95545</v>
      </c>
      <c r="HY738">
        <v>3.30398</v>
      </c>
      <c r="HZ738">
        <v>999.9</v>
      </c>
      <c r="IA738">
        <v>9999</v>
      </c>
      <c r="IB738">
        <v>9999</v>
      </c>
      <c r="IC738">
        <v>9999</v>
      </c>
      <c r="ID738">
        <v>1.86855</v>
      </c>
      <c r="IE738">
        <v>1.86419</v>
      </c>
      <c r="IF738">
        <v>1.8718</v>
      </c>
      <c r="IG738">
        <v>1.86279</v>
      </c>
      <c r="IH738">
        <v>1.86218</v>
      </c>
      <c r="II738">
        <v>1.86859</v>
      </c>
      <c r="IJ738">
        <v>1.85871</v>
      </c>
      <c r="IK738">
        <v>1.86508</v>
      </c>
      <c r="IL738">
        <v>5</v>
      </c>
      <c r="IM738">
        <v>0</v>
      </c>
      <c r="IN738">
        <v>0</v>
      </c>
      <c r="IO738">
        <v>0</v>
      </c>
      <c r="IP738" t="s">
        <v>443</v>
      </c>
      <c r="IQ738" t="s">
        <v>444</v>
      </c>
      <c r="IR738" t="s">
        <v>445</v>
      </c>
      <c r="IS738" t="s">
        <v>445</v>
      </c>
      <c r="IT738" t="s">
        <v>445</v>
      </c>
      <c r="IU738" t="s">
        <v>445</v>
      </c>
      <c r="IV738">
        <v>0</v>
      </c>
      <c r="IW738">
        <v>100</v>
      </c>
      <c r="IX738">
        <v>100</v>
      </c>
      <c r="IY738">
        <v>6.472</v>
      </c>
      <c r="IZ738">
        <v>0.3462</v>
      </c>
      <c r="JA738">
        <v>4.24591870636989</v>
      </c>
      <c r="JB738">
        <v>0.00406324532283829</v>
      </c>
      <c r="JC738">
        <v>-1.45373754250553e-06</v>
      </c>
      <c r="JD738">
        <v>2.45784242640463e-10</v>
      </c>
      <c r="JE738">
        <v>0.0444475935836347</v>
      </c>
      <c r="JF738">
        <v>0.00491888386651684</v>
      </c>
      <c r="JG738">
        <v>0.000226889049496401</v>
      </c>
      <c r="JH738">
        <v>4.01595507822366e-06</v>
      </c>
      <c r="JI738">
        <v>-0</v>
      </c>
      <c r="JJ738">
        <v>2035</v>
      </c>
      <c r="JK738">
        <v>2</v>
      </c>
      <c r="JL738">
        <v>30</v>
      </c>
      <c r="JM738">
        <v>187368.7</v>
      </c>
      <c r="JN738">
        <v>187368.6</v>
      </c>
      <c r="JO738">
        <v>1.61255</v>
      </c>
      <c r="JP738">
        <v>2.36938</v>
      </c>
      <c r="JQ738">
        <v>1.4978</v>
      </c>
      <c r="JR738">
        <v>2.32666</v>
      </c>
      <c r="JS738">
        <v>1.54419</v>
      </c>
      <c r="JT738">
        <v>2.37915</v>
      </c>
      <c r="JU738">
        <v>35.9178</v>
      </c>
      <c r="JV738">
        <v>24.1225</v>
      </c>
      <c r="JW738">
        <v>18</v>
      </c>
      <c r="JX738">
        <v>546.576</v>
      </c>
      <c r="JY738">
        <v>423.204</v>
      </c>
      <c r="JZ738">
        <v>27.3826</v>
      </c>
      <c r="KA738">
        <v>27.6018</v>
      </c>
      <c r="KB738">
        <v>30.0001</v>
      </c>
      <c r="KC738">
        <v>27.4894</v>
      </c>
      <c r="KD738">
        <v>27.5124</v>
      </c>
      <c r="KE738">
        <v>32.3181</v>
      </c>
      <c r="KF738">
        <v>30.3833</v>
      </c>
      <c r="KG738">
        <v>61.3685</v>
      </c>
      <c r="KH738">
        <v>27.3751</v>
      </c>
      <c r="KI738">
        <v>773.728</v>
      </c>
      <c r="KJ738">
        <v>21.4628</v>
      </c>
      <c r="KK738">
        <v>93.3901</v>
      </c>
      <c r="KL738">
        <v>98.8582</v>
      </c>
    </row>
    <row r="739" spans="1:298">
      <c r="A739">
        <v>723</v>
      </c>
      <c r="B739">
        <v>1758491833</v>
      </c>
      <c r="C739">
        <v>22504.9000000954</v>
      </c>
      <c r="D739" t="s">
        <v>1896</v>
      </c>
      <c r="E739" t="s">
        <v>1897</v>
      </c>
      <c r="F739">
        <v>5</v>
      </c>
      <c r="G739" t="s">
        <v>436</v>
      </c>
      <c r="H739" t="s">
        <v>1805</v>
      </c>
      <c r="I739" t="s">
        <v>438</v>
      </c>
      <c r="J739">
        <v>1758491824.84615</v>
      </c>
      <c r="K739">
        <f>(L739)/1000</f>
        <v>0</v>
      </c>
      <c r="L739">
        <f>IF(DQ739, AO739, AI739)</f>
        <v>0</v>
      </c>
      <c r="M739">
        <f>IF(DQ739, AJ739, AH739)</f>
        <v>0</v>
      </c>
      <c r="N739">
        <f>DS739 - IF(AV739&gt;1, M739*DM739*100.0/(AX739), 0)</f>
        <v>0</v>
      </c>
      <c r="O739">
        <f>((U739-K739/2)*N739-M739)/(U739+K739/2)</f>
        <v>0</v>
      </c>
      <c r="P739">
        <f>O739*(DZ739+EA739)/1000.0</f>
        <v>0</v>
      </c>
      <c r="Q739">
        <f>(DS739 - IF(AV739&gt;1, M739*DM739*100.0/(AX739), 0))*(DZ739+EA739)/1000.0</f>
        <v>0</v>
      </c>
      <c r="R739">
        <f>2.0/((1/T739-1/S739)+SIGN(T739)*SQRT((1/T739-1/S739)*(1/T739-1/S739) + 4*DN739/((DN739+1)*(DN739+1))*(2*1/T739*1/S739-1/S739*1/S739)))</f>
        <v>0</v>
      </c>
      <c r="S739">
        <f>IF(LEFT(DO739,1)&lt;&gt;"0",IF(LEFT(DO739,1)="1",3.0,DP739),$D$5+$E$5*(EG739*DZ739/($K$5*1000))+$F$5*(EG739*DZ739/($K$5*1000))*MAX(MIN(DM739,$J$5),$I$5)*MAX(MIN(DM739,$J$5),$I$5)+$G$5*MAX(MIN(DM739,$J$5),$I$5)*(EG739*DZ739/($K$5*1000))+$H$5*(EG739*DZ739/($K$5*1000))*(EG739*DZ739/($K$5*1000)))</f>
        <v>0</v>
      </c>
      <c r="T739">
        <f>K739*(1000-(1000*0.61365*exp(17.502*X739/(240.97+X739))/(DZ739+EA739)+DU739)/2)/(1000*0.61365*exp(17.502*X739/(240.97+X739))/(DZ739+EA739)-DU739)</f>
        <v>0</v>
      </c>
      <c r="U739">
        <f>1/((DN739+1)/(R739/1.6)+1/(S739/1.37)) + DN739/((DN739+1)/(R739/1.6) + DN739/(S739/1.37))</f>
        <v>0</v>
      </c>
      <c r="V739">
        <f>(DI739*DL739)</f>
        <v>0</v>
      </c>
      <c r="W739">
        <f>(EB739+(V739+2*0.95*5.67E-8*(((EB739+$B$7)+273)^4-(EB739+273)^4)-44100*K739)/(1.84*29.3*S739+8*0.95*5.67E-8*(EB739+273)^3))</f>
        <v>0</v>
      </c>
      <c r="X739">
        <f>($C$7*EC739+$D$7*ED739+$E$7*W739)</f>
        <v>0</v>
      </c>
      <c r="Y739">
        <f>0.61365*exp(17.502*X739/(240.97+X739))</f>
        <v>0</v>
      </c>
      <c r="Z739">
        <f>(AA739/AB739*100)</f>
        <v>0</v>
      </c>
      <c r="AA739">
        <f>DU739*(DZ739+EA739)/1000</f>
        <v>0</v>
      </c>
      <c r="AB739">
        <f>0.61365*exp(17.502*EB739/(240.97+EB739))</f>
        <v>0</v>
      </c>
      <c r="AC739">
        <f>(Y739-DU739*(DZ739+EA739)/1000)</f>
        <v>0</v>
      </c>
      <c r="AD739">
        <f>(-K739*44100)</f>
        <v>0</v>
      </c>
      <c r="AE739">
        <f>2*29.3*S739*0.92*(EB739-X739)</f>
        <v>0</v>
      </c>
      <c r="AF739">
        <f>2*0.95*5.67E-8*(((EB739+$B$7)+273)^4-(X739+273)^4)</f>
        <v>0</v>
      </c>
      <c r="AG739">
        <f>V739+AF739+AD739+AE739</f>
        <v>0</v>
      </c>
      <c r="AH739">
        <f>DY739*AV739*(DT739-DS739*(1000-AV739*DV739)/(1000-AV739*DU739))/(100*DM739)</f>
        <v>0</v>
      </c>
      <c r="AI739">
        <f>1000*DY739*AV739*(DU739-DV739)/(100*DM739*(1000-AV739*DU739))</f>
        <v>0</v>
      </c>
      <c r="AJ739">
        <f>(AK739 - AL739 - DZ739*1E3/(8.314*(EB739+273.15)) * AN739/DY739 * AM739) * DY739/(100*DM739) * (1000 - DV739)/1000</f>
        <v>0</v>
      </c>
      <c r="AK739">
        <v>774.310251186147</v>
      </c>
      <c r="AL739">
        <v>742.205</v>
      </c>
      <c r="AM739">
        <v>3.50868095238088</v>
      </c>
      <c r="AN739">
        <v>63.94</v>
      </c>
      <c r="AO739">
        <f>(AQ739 - AP739 + DZ739*1E3/(8.314*(EB739+273.15)) * AS739/DY739 * AR739) * DY739/(100*DM739) * 1000/(1000 - AQ739)</f>
        <v>0</v>
      </c>
      <c r="AP739">
        <v>21.3893022709093</v>
      </c>
      <c r="AQ739">
        <v>24.2345055944056</v>
      </c>
      <c r="AR739">
        <v>1.89064393227822e-05</v>
      </c>
      <c r="AS739">
        <v>94.9993966536346</v>
      </c>
      <c r="AT739">
        <v>0</v>
      </c>
      <c r="AU739">
        <v>0</v>
      </c>
      <c r="AV739">
        <f>IF(AT739*$H$13&gt;=AX739,1.0,(AX739/(AX739-AT739*$H$13)))</f>
        <v>0</v>
      </c>
      <c r="AW739">
        <f>(AV739-1)*100</f>
        <v>0</v>
      </c>
      <c r="AX739">
        <f>MAX(0,($B$13+$C$13*EG739)/(1+$D$13*EG739)*DZ739/(EB739+273)*$E$13)</f>
        <v>0</v>
      </c>
      <c r="AY739" t="s">
        <v>439</v>
      </c>
      <c r="AZ739" t="s">
        <v>439</v>
      </c>
      <c r="BA739">
        <v>0</v>
      </c>
      <c r="BB739">
        <v>0</v>
      </c>
      <c r="BC739">
        <f>1-BA739/BB739</f>
        <v>0</v>
      </c>
      <c r="BD739">
        <v>0</v>
      </c>
      <c r="BE739" t="s">
        <v>439</v>
      </c>
      <c r="BF739" t="s">
        <v>439</v>
      </c>
      <c r="BG739">
        <v>0</v>
      </c>
      <c r="BH739">
        <v>0</v>
      </c>
      <c r="BI739">
        <f>1-BG739/BH739</f>
        <v>0</v>
      </c>
      <c r="BJ739">
        <v>0.5</v>
      </c>
      <c r="BK739">
        <f>DJ739</f>
        <v>0</v>
      </c>
      <c r="BL739">
        <f>M739</f>
        <v>0</v>
      </c>
      <c r="BM739">
        <f>BI739*BJ739*BK739</f>
        <v>0</v>
      </c>
      <c r="BN739">
        <f>(BL739-BD739)/BK739</f>
        <v>0</v>
      </c>
      <c r="BO739">
        <f>(BB739-BH739)/BH739</f>
        <v>0</v>
      </c>
      <c r="BP739">
        <f>BA739/(BC739+BA739/BH739)</f>
        <v>0</v>
      </c>
      <c r="BQ739" t="s">
        <v>439</v>
      </c>
      <c r="BR739">
        <v>0</v>
      </c>
      <c r="BS739">
        <f>IF(BR739&lt;&gt;0, BR739, BP739)</f>
        <v>0</v>
      </c>
      <c r="BT739">
        <f>1-BS739/BH739</f>
        <v>0</v>
      </c>
      <c r="BU739">
        <f>(BH739-BG739)/(BH739-BS739)</f>
        <v>0</v>
      </c>
      <c r="BV739">
        <f>(BB739-BH739)/(BB739-BS739)</f>
        <v>0</v>
      </c>
      <c r="BW739">
        <f>(BH739-BG739)/(BH739-BA739)</f>
        <v>0</v>
      </c>
      <c r="BX739">
        <f>(BB739-BH739)/(BB739-BA739)</f>
        <v>0</v>
      </c>
      <c r="BY739">
        <f>(BU739*BS739/BG739)</f>
        <v>0</v>
      </c>
      <c r="BZ739">
        <f>(1-BY739)</f>
        <v>0</v>
      </c>
      <c r="DI739">
        <f>$B$11*EH739+$C$11*EI739+$F$11*ET739*(1-EW739)</f>
        <v>0</v>
      </c>
      <c r="DJ739">
        <f>DI739*DK739</f>
        <v>0</v>
      </c>
      <c r="DK739">
        <f>($B$11*$D$9+$C$11*$D$9+$F$11*((FG739+EY739)/MAX(FG739+EY739+FH739, 0.1)*$I$9+FH739/MAX(FG739+EY739+FH739, 0.1)*$J$9))/($B$11+$C$11+$F$11)</f>
        <v>0</v>
      </c>
      <c r="DL739">
        <f>($B$11*$K$9+$C$11*$K$9+$F$11*((FG739+EY739)/MAX(FG739+EY739+FH739, 0.1)*$P$9+FH739/MAX(FG739+EY739+FH739, 0.1)*$Q$9))/($B$11+$C$11+$F$11)</f>
        <v>0</v>
      </c>
      <c r="DM739">
        <v>3.7</v>
      </c>
      <c r="DN739">
        <v>0.5</v>
      </c>
      <c r="DO739" t="s">
        <v>440</v>
      </c>
      <c r="DP739">
        <v>2</v>
      </c>
      <c r="DQ739" t="b">
        <v>1</v>
      </c>
      <c r="DR739">
        <v>1758491824.84615</v>
      </c>
      <c r="DS739">
        <v>700.057230769231</v>
      </c>
      <c r="DT739">
        <v>741.092538461538</v>
      </c>
      <c r="DU739">
        <v>24.2295846153846</v>
      </c>
      <c r="DV739">
        <v>21.3715076923077</v>
      </c>
      <c r="DW739">
        <v>693.610538461538</v>
      </c>
      <c r="DX739">
        <v>23.8835307692308</v>
      </c>
      <c r="DY739">
        <v>500.033076923077</v>
      </c>
      <c r="DZ739">
        <v>89.8200846153846</v>
      </c>
      <c r="EA739">
        <v>0.0341015230769231</v>
      </c>
      <c r="EB739">
        <v>30.4421692307692</v>
      </c>
      <c r="EC739">
        <v>30.0319153846154</v>
      </c>
      <c r="ED739">
        <v>999.9</v>
      </c>
      <c r="EE739">
        <v>0</v>
      </c>
      <c r="EF739">
        <v>0</v>
      </c>
      <c r="EG739">
        <v>10005.4453846154</v>
      </c>
      <c r="EH739">
        <v>0</v>
      </c>
      <c r="EI739">
        <v>12.2388692307692</v>
      </c>
      <c r="EJ739">
        <v>-41.0354076923077</v>
      </c>
      <c r="EK739">
        <v>717.440461538462</v>
      </c>
      <c r="EL739">
        <v>757.277076923077</v>
      </c>
      <c r="EM739">
        <v>2.85807153846154</v>
      </c>
      <c r="EN739">
        <v>741.092538461538</v>
      </c>
      <c r="EO739">
        <v>21.3715076923077</v>
      </c>
      <c r="EP739">
        <v>2.17630461538462</v>
      </c>
      <c r="EQ739">
        <v>1.91959076923077</v>
      </c>
      <c r="ER739">
        <v>18.7889384615385</v>
      </c>
      <c r="ES739">
        <v>16.7962076923077</v>
      </c>
      <c r="ET739">
        <v>1999.95846153846</v>
      </c>
      <c r="EU739">
        <v>0.979993</v>
      </c>
      <c r="EV739">
        <v>0.0200069</v>
      </c>
      <c r="EW739">
        <v>0</v>
      </c>
      <c r="EX739">
        <v>519.808</v>
      </c>
      <c r="EY739">
        <v>5.00016</v>
      </c>
      <c r="EZ739">
        <v>10983.5</v>
      </c>
      <c r="FA739">
        <v>18233.7538461538</v>
      </c>
      <c r="FB739">
        <v>48.687</v>
      </c>
      <c r="FC739">
        <v>49.0143076923077</v>
      </c>
      <c r="FD739">
        <v>49.0862307692308</v>
      </c>
      <c r="FE739">
        <v>48.625</v>
      </c>
      <c r="FF739">
        <v>50.562</v>
      </c>
      <c r="FG739">
        <v>1955.04846153846</v>
      </c>
      <c r="FH739">
        <v>39.91</v>
      </c>
      <c r="FI739">
        <v>0</v>
      </c>
      <c r="FJ739">
        <v>1758491834.6</v>
      </c>
      <c r="FK739">
        <v>0</v>
      </c>
      <c r="FL739">
        <v>519.793461538462</v>
      </c>
      <c r="FM739">
        <v>1.03200000617159</v>
      </c>
      <c r="FN739">
        <v>12.6974359035842</v>
      </c>
      <c r="FO739">
        <v>10983.8692307692</v>
      </c>
      <c r="FP739">
        <v>15</v>
      </c>
      <c r="FQ739">
        <v>0</v>
      </c>
      <c r="FR739" t="s">
        <v>441</v>
      </c>
      <c r="FS739">
        <v>1747249705.1</v>
      </c>
      <c r="FT739">
        <v>1747249711.1</v>
      </c>
      <c r="FU739">
        <v>0</v>
      </c>
      <c r="FV739">
        <v>0.871</v>
      </c>
      <c r="FW739">
        <v>0.066</v>
      </c>
      <c r="FX739">
        <v>5.486</v>
      </c>
      <c r="FY739">
        <v>0.145</v>
      </c>
      <c r="FZ739">
        <v>420</v>
      </c>
      <c r="GA739">
        <v>16</v>
      </c>
      <c r="GB739">
        <v>0.27</v>
      </c>
      <c r="GC739">
        <v>0.16</v>
      </c>
      <c r="GD739">
        <v>-40.99217</v>
      </c>
      <c r="GE739">
        <v>-1.92027969924807</v>
      </c>
      <c r="GF739">
        <v>0.368370206585712</v>
      </c>
      <c r="GG739">
        <v>0</v>
      </c>
      <c r="GH739">
        <v>519.766852941177</v>
      </c>
      <c r="GI739">
        <v>0.572085561780048</v>
      </c>
      <c r="GJ739">
        <v>0.20804003183111</v>
      </c>
      <c r="GK739">
        <v>-1</v>
      </c>
      <c r="GL739">
        <v>2.869135</v>
      </c>
      <c r="GM739">
        <v>-0.25401654135338</v>
      </c>
      <c r="GN739">
        <v>0.0273736834386606</v>
      </c>
      <c r="GO739">
        <v>0</v>
      </c>
      <c r="GP739">
        <v>0</v>
      </c>
      <c r="GQ739">
        <v>2</v>
      </c>
      <c r="GR739" t="s">
        <v>467</v>
      </c>
      <c r="GS739">
        <v>3.12573</v>
      </c>
      <c r="GT739">
        <v>2.65973</v>
      </c>
      <c r="GU739">
        <v>0.132068</v>
      </c>
      <c r="GV739">
        <v>0.137661</v>
      </c>
      <c r="GW739">
        <v>0.101784</v>
      </c>
      <c r="GX739">
        <v>0.0935458</v>
      </c>
      <c r="GY739">
        <v>22435</v>
      </c>
      <c r="GZ739">
        <v>21068.8</v>
      </c>
      <c r="HA739">
        <v>23113.5</v>
      </c>
      <c r="HB739">
        <v>23786.8</v>
      </c>
      <c r="HC739">
        <v>35382.1</v>
      </c>
      <c r="HD739">
        <v>35692.8</v>
      </c>
      <c r="HE739">
        <v>41667.7</v>
      </c>
      <c r="HF739">
        <v>42416.8</v>
      </c>
      <c r="HG739">
        <v>1.9116</v>
      </c>
      <c r="HH739">
        <v>1.8065</v>
      </c>
      <c r="HI739">
        <v>0.133023</v>
      </c>
      <c r="HJ739">
        <v>0</v>
      </c>
      <c r="HK739">
        <v>27.8587</v>
      </c>
      <c r="HL739">
        <v>999.9</v>
      </c>
      <c r="HM739">
        <v>52.887</v>
      </c>
      <c r="HN739">
        <v>30.484</v>
      </c>
      <c r="HO739">
        <v>25.7921</v>
      </c>
      <c r="HP739">
        <v>53.9316</v>
      </c>
      <c r="HQ739">
        <v>42.512</v>
      </c>
      <c r="HR739">
        <v>1</v>
      </c>
      <c r="HS739">
        <v>0.0032622</v>
      </c>
      <c r="HT739">
        <v>0.144118</v>
      </c>
      <c r="HU739">
        <v>20.2177</v>
      </c>
      <c r="HV739">
        <v>5.23376</v>
      </c>
      <c r="HW739">
        <v>11.992</v>
      </c>
      <c r="HX739">
        <v>4.9556</v>
      </c>
      <c r="HY739">
        <v>3.30393</v>
      </c>
      <c r="HZ739">
        <v>999.9</v>
      </c>
      <c r="IA739">
        <v>9999</v>
      </c>
      <c r="IB739">
        <v>9999</v>
      </c>
      <c r="IC739">
        <v>9999</v>
      </c>
      <c r="ID739">
        <v>1.86858</v>
      </c>
      <c r="IE739">
        <v>1.86423</v>
      </c>
      <c r="IF739">
        <v>1.8718</v>
      </c>
      <c r="IG739">
        <v>1.86279</v>
      </c>
      <c r="IH739">
        <v>1.86218</v>
      </c>
      <c r="II739">
        <v>1.86859</v>
      </c>
      <c r="IJ739">
        <v>1.8587</v>
      </c>
      <c r="IK739">
        <v>1.86508</v>
      </c>
      <c r="IL739">
        <v>5</v>
      </c>
      <c r="IM739">
        <v>0</v>
      </c>
      <c r="IN739">
        <v>0</v>
      </c>
      <c r="IO739">
        <v>0</v>
      </c>
      <c r="IP739" t="s">
        <v>443</v>
      </c>
      <c r="IQ739" t="s">
        <v>444</v>
      </c>
      <c r="IR739" t="s">
        <v>445</v>
      </c>
      <c r="IS739" t="s">
        <v>445</v>
      </c>
      <c r="IT739" t="s">
        <v>445</v>
      </c>
      <c r="IU739" t="s">
        <v>445</v>
      </c>
      <c r="IV739">
        <v>0</v>
      </c>
      <c r="IW739">
        <v>100</v>
      </c>
      <c r="IX739">
        <v>100</v>
      </c>
      <c r="IY739">
        <v>6.512</v>
      </c>
      <c r="IZ739">
        <v>0.3462</v>
      </c>
      <c r="JA739">
        <v>4.24591870636989</v>
      </c>
      <c r="JB739">
        <v>0.00406324532283829</v>
      </c>
      <c r="JC739">
        <v>-1.45373754250553e-06</v>
      </c>
      <c r="JD739">
        <v>2.45784242640463e-10</v>
      </c>
      <c r="JE739">
        <v>0.0444475935836347</v>
      </c>
      <c r="JF739">
        <v>0.00491888386651684</v>
      </c>
      <c r="JG739">
        <v>0.000226889049496401</v>
      </c>
      <c r="JH739">
        <v>4.01595507822366e-06</v>
      </c>
      <c r="JI739">
        <v>-0</v>
      </c>
      <c r="JJ739">
        <v>2035</v>
      </c>
      <c r="JK739">
        <v>2</v>
      </c>
      <c r="JL739">
        <v>30</v>
      </c>
      <c r="JM739">
        <v>187368.8</v>
      </c>
      <c r="JN739">
        <v>187368.7</v>
      </c>
      <c r="JO739">
        <v>1.6394</v>
      </c>
      <c r="JP739">
        <v>2.3645</v>
      </c>
      <c r="JQ739">
        <v>1.4978</v>
      </c>
      <c r="JR739">
        <v>2.32666</v>
      </c>
      <c r="JS739">
        <v>1.54419</v>
      </c>
      <c r="JT739">
        <v>2.33521</v>
      </c>
      <c r="JU739">
        <v>35.9178</v>
      </c>
      <c r="JV739">
        <v>24.1313</v>
      </c>
      <c r="JW739">
        <v>18</v>
      </c>
      <c r="JX739">
        <v>546.541</v>
      </c>
      <c r="JY739">
        <v>423.149</v>
      </c>
      <c r="JZ739">
        <v>27.3495</v>
      </c>
      <c r="KA739">
        <v>27.6018</v>
      </c>
      <c r="KB739">
        <v>30.0001</v>
      </c>
      <c r="KC739">
        <v>27.4872</v>
      </c>
      <c r="KD739">
        <v>27.5109</v>
      </c>
      <c r="KE739">
        <v>32.8551</v>
      </c>
      <c r="KF739">
        <v>30.0871</v>
      </c>
      <c r="KG739">
        <v>61.3685</v>
      </c>
      <c r="KH739">
        <v>27.3454</v>
      </c>
      <c r="KI739">
        <v>787.377</v>
      </c>
      <c r="KJ739">
        <v>21.4868</v>
      </c>
      <c r="KK739">
        <v>93.3899</v>
      </c>
      <c r="KL739">
        <v>98.8569</v>
      </c>
    </row>
    <row r="740" spans="1:298">
      <c r="A740">
        <v>724</v>
      </c>
      <c r="B740">
        <v>1758491838</v>
      </c>
      <c r="C740">
        <v>22509.9000000954</v>
      </c>
      <c r="D740" t="s">
        <v>1898</v>
      </c>
      <c r="E740" t="s">
        <v>1899</v>
      </c>
      <c r="F740">
        <v>5</v>
      </c>
      <c r="G740" t="s">
        <v>436</v>
      </c>
      <c r="H740" t="s">
        <v>1805</v>
      </c>
      <c r="I740" t="s">
        <v>438</v>
      </c>
      <c r="J740">
        <v>1758491829.84615</v>
      </c>
      <c r="K740">
        <f>(L740)/1000</f>
        <v>0</v>
      </c>
      <c r="L740">
        <f>IF(DQ740, AO740, AI740)</f>
        <v>0</v>
      </c>
      <c r="M740">
        <f>IF(DQ740, AJ740, AH740)</f>
        <v>0</v>
      </c>
      <c r="N740">
        <f>DS740 - IF(AV740&gt;1, M740*DM740*100.0/(AX740), 0)</f>
        <v>0</v>
      </c>
      <c r="O740">
        <f>((U740-K740/2)*N740-M740)/(U740+K740/2)</f>
        <v>0</v>
      </c>
      <c r="P740">
        <f>O740*(DZ740+EA740)/1000.0</f>
        <v>0</v>
      </c>
      <c r="Q740">
        <f>(DS740 - IF(AV740&gt;1, M740*DM740*100.0/(AX740), 0))*(DZ740+EA740)/1000.0</f>
        <v>0</v>
      </c>
      <c r="R740">
        <f>2.0/((1/T740-1/S740)+SIGN(T740)*SQRT((1/T740-1/S740)*(1/T740-1/S740) + 4*DN740/((DN740+1)*(DN740+1))*(2*1/T740*1/S740-1/S740*1/S740)))</f>
        <v>0</v>
      </c>
      <c r="S740">
        <f>IF(LEFT(DO740,1)&lt;&gt;"0",IF(LEFT(DO740,1)="1",3.0,DP740),$D$5+$E$5*(EG740*DZ740/($K$5*1000))+$F$5*(EG740*DZ740/($K$5*1000))*MAX(MIN(DM740,$J$5),$I$5)*MAX(MIN(DM740,$J$5),$I$5)+$G$5*MAX(MIN(DM740,$J$5),$I$5)*(EG740*DZ740/($K$5*1000))+$H$5*(EG740*DZ740/($K$5*1000))*(EG740*DZ740/($K$5*1000)))</f>
        <v>0</v>
      </c>
      <c r="T740">
        <f>K740*(1000-(1000*0.61365*exp(17.502*X740/(240.97+X740))/(DZ740+EA740)+DU740)/2)/(1000*0.61365*exp(17.502*X740/(240.97+X740))/(DZ740+EA740)-DU740)</f>
        <v>0</v>
      </c>
      <c r="U740">
        <f>1/((DN740+1)/(R740/1.6)+1/(S740/1.37)) + DN740/((DN740+1)/(R740/1.6) + DN740/(S740/1.37))</f>
        <v>0</v>
      </c>
      <c r="V740">
        <f>(DI740*DL740)</f>
        <v>0</v>
      </c>
      <c r="W740">
        <f>(EB740+(V740+2*0.95*5.67E-8*(((EB740+$B$7)+273)^4-(EB740+273)^4)-44100*K740)/(1.84*29.3*S740+8*0.95*5.67E-8*(EB740+273)^3))</f>
        <v>0</v>
      </c>
      <c r="X740">
        <f>($C$7*EC740+$D$7*ED740+$E$7*W740)</f>
        <v>0</v>
      </c>
      <c r="Y740">
        <f>0.61365*exp(17.502*X740/(240.97+X740))</f>
        <v>0</v>
      </c>
      <c r="Z740">
        <f>(AA740/AB740*100)</f>
        <v>0</v>
      </c>
      <c r="AA740">
        <f>DU740*(DZ740+EA740)/1000</f>
        <v>0</v>
      </c>
      <c r="AB740">
        <f>0.61365*exp(17.502*EB740/(240.97+EB740))</f>
        <v>0</v>
      </c>
      <c r="AC740">
        <f>(Y740-DU740*(DZ740+EA740)/1000)</f>
        <v>0</v>
      </c>
      <c r="AD740">
        <f>(-K740*44100)</f>
        <v>0</v>
      </c>
      <c r="AE740">
        <f>2*29.3*S740*0.92*(EB740-X740)</f>
        <v>0</v>
      </c>
      <c r="AF740">
        <f>2*0.95*5.67E-8*(((EB740+$B$7)+273)^4-(X740+273)^4)</f>
        <v>0</v>
      </c>
      <c r="AG740">
        <f>V740+AF740+AD740+AE740</f>
        <v>0</v>
      </c>
      <c r="AH740">
        <f>DY740*AV740*(DT740-DS740*(1000-AV740*DV740)/(1000-AV740*DU740))/(100*DM740)</f>
        <v>0</v>
      </c>
      <c r="AI740">
        <f>1000*DY740*AV740*(DU740-DV740)/(100*DM740*(1000-AV740*DU740))</f>
        <v>0</v>
      </c>
      <c r="AJ740">
        <f>(AK740 - AL740 - DZ740*1E3/(8.314*(EB740+273.15)) * AN740/DY740 * AM740) * DY740/(100*DM740) * (1000 - DV740)/1000</f>
        <v>0</v>
      </c>
      <c r="AK740">
        <v>790.350068768831</v>
      </c>
      <c r="AL740">
        <v>758.8754</v>
      </c>
      <c r="AM740">
        <v>3.32223809523795</v>
      </c>
      <c r="AN740">
        <v>63.94</v>
      </c>
      <c r="AO740">
        <f>(AQ740 - AP740 + DZ740*1E3/(8.314*(EB740+273.15)) * AS740/DY740 * AR740) * DY740/(100*DM740) * 1000/(1000 - AQ740)</f>
        <v>0</v>
      </c>
      <c r="AP740">
        <v>21.3921840772625</v>
      </c>
      <c r="AQ740">
        <v>24.2282986013986</v>
      </c>
      <c r="AR740">
        <v>-3.327600990373e-05</v>
      </c>
      <c r="AS740">
        <v>94.9993966536346</v>
      </c>
      <c r="AT740">
        <v>0</v>
      </c>
      <c r="AU740">
        <v>0</v>
      </c>
      <c r="AV740">
        <f>IF(AT740*$H$13&gt;=AX740,1.0,(AX740/(AX740-AT740*$H$13)))</f>
        <v>0</v>
      </c>
      <c r="AW740">
        <f>(AV740-1)*100</f>
        <v>0</v>
      </c>
      <c r="AX740">
        <f>MAX(0,($B$13+$C$13*EG740)/(1+$D$13*EG740)*DZ740/(EB740+273)*$E$13)</f>
        <v>0</v>
      </c>
      <c r="AY740" t="s">
        <v>439</v>
      </c>
      <c r="AZ740" t="s">
        <v>439</v>
      </c>
      <c r="BA740">
        <v>0</v>
      </c>
      <c r="BB740">
        <v>0</v>
      </c>
      <c r="BC740">
        <f>1-BA740/BB740</f>
        <v>0</v>
      </c>
      <c r="BD740">
        <v>0</v>
      </c>
      <c r="BE740" t="s">
        <v>439</v>
      </c>
      <c r="BF740" t="s">
        <v>439</v>
      </c>
      <c r="BG740">
        <v>0</v>
      </c>
      <c r="BH740">
        <v>0</v>
      </c>
      <c r="BI740">
        <f>1-BG740/BH740</f>
        <v>0</v>
      </c>
      <c r="BJ740">
        <v>0.5</v>
      </c>
      <c r="BK740">
        <f>DJ740</f>
        <v>0</v>
      </c>
      <c r="BL740">
        <f>M740</f>
        <v>0</v>
      </c>
      <c r="BM740">
        <f>BI740*BJ740*BK740</f>
        <v>0</v>
      </c>
      <c r="BN740">
        <f>(BL740-BD740)/BK740</f>
        <v>0</v>
      </c>
      <c r="BO740">
        <f>(BB740-BH740)/BH740</f>
        <v>0</v>
      </c>
      <c r="BP740">
        <f>BA740/(BC740+BA740/BH740)</f>
        <v>0</v>
      </c>
      <c r="BQ740" t="s">
        <v>439</v>
      </c>
      <c r="BR740">
        <v>0</v>
      </c>
      <c r="BS740">
        <f>IF(BR740&lt;&gt;0, BR740, BP740)</f>
        <v>0</v>
      </c>
      <c r="BT740">
        <f>1-BS740/BH740</f>
        <v>0</v>
      </c>
      <c r="BU740">
        <f>(BH740-BG740)/(BH740-BS740)</f>
        <v>0</v>
      </c>
      <c r="BV740">
        <f>(BB740-BH740)/(BB740-BS740)</f>
        <v>0</v>
      </c>
      <c r="BW740">
        <f>(BH740-BG740)/(BH740-BA740)</f>
        <v>0</v>
      </c>
      <c r="BX740">
        <f>(BB740-BH740)/(BB740-BA740)</f>
        <v>0</v>
      </c>
      <c r="BY740">
        <f>(BU740*BS740/BG740)</f>
        <v>0</v>
      </c>
      <c r="BZ740">
        <f>(1-BY740)</f>
        <v>0</v>
      </c>
      <c r="DI740">
        <f>$B$11*EH740+$C$11*EI740+$F$11*ET740*(1-EW740)</f>
        <v>0</v>
      </c>
      <c r="DJ740">
        <f>DI740*DK740</f>
        <v>0</v>
      </c>
      <c r="DK740">
        <f>($B$11*$D$9+$C$11*$D$9+$F$11*((FG740+EY740)/MAX(FG740+EY740+FH740, 0.1)*$I$9+FH740/MAX(FG740+EY740+FH740, 0.1)*$J$9))/($B$11+$C$11+$F$11)</f>
        <v>0</v>
      </c>
      <c r="DL740">
        <f>($B$11*$K$9+$C$11*$K$9+$F$11*((FG740+EY740)/MAX(FG740+EY740+FH740, 0.1)*$P$9+FH740/MAX(FG740+EY740+FH740, 0.1)*$Q$9))/($B$11+$C$11+$F$11)</f>
        <v>0</v>
      </c>
      <c r="DM740">
        <v>3.7</v>
      </c>
      <c r="DN740">
        <v>0.5</v>
      </c>
      <c r="DO740" t="s">
        <v>440</v>
      </c>
      <c r="DP740">
        <v>2</v>
      </c>
      <c r="DQ740" t="b">
        <v>1</v>
      </c>
      <c r="DR740">
        <v>1758491829.84615</v>
      </c>
      <c r="DS740">
        <v>716.778461538462</v>
      </c>
      <c r="DT740">
        <v>757.596923076923</v>
      </c>
      <c r="DU740">
        <v>24.2326538461538</v>
      </c>
      <c r="DV740">
        <v>21.3899692307692</v>
      </c>
      <c r="DW740">
        <v>710.292</v>
      </c>
      <c r="DX740">
        <v>23.8865384615385</v>
      </c>
      <c r="DY740">
        <v>500.005384615385</v>
      </c>
      <c r="DZ740">
        <v>89.8197692307692</v>
      </c>
      <c r="EA740">
        <v>0.0341431538461539</v>
      </c>
      <c r="EB740">
        <v>30.4363923076923</v>
      </c>
      <c r="EC740">
        <v>30.0283538461538</v>
      </c>
      <c r="ED740">
        <v>999.9</v>
      </c>
      <c r="EE740">
        <v>0</v>
      </c>
      <c r="EF740">
        <v>0</v>
      </c>
      <c r="EG740">
        <v>9996.93538461538</v>
      </c>
      <c r="EH740">
        <v>0</v>
      </c>
      <c r="EI740">
        <v>12.5102230769231</v>
      </c>
      <c r="EJ740">
        <v>-40.8185076923077</v>
      </c>
      <c r="EK740">
        <v>734.579153846154</v>
      </c>
      <c r="EL740">
        <v>774.156153846154</v>
      </c>
      <c r="EM740">
        <v>2.84268615384615</v>
      </c>
      <c r="EN740">
        <v>757.596923076923</v>
      </c>
      <c r="EO740">
        <v>21.3899692307692</v>
      </c>
      <c r="EP740">
        <v>2.17657230769231</v>
      </c>
      <c r="EQ740">
        <v>1.92124230769231</v>
      </c>
      <c r="ER740">
        <v>18.7909230769231</v>
      </c>
      <c r="ES740">
        <v>16.8097769230769</v>
      </c>
      <c r="ET740">
        <v>1999.95769230769</v>
      </c>
      <c r="EU740">
        <v>0.979993</v>
      </c>
      <c r="EV740">
        <v>0.0200069</v>
      </c>
      <c r="EW740">
        <v>0</v>
      </c>
      <c r="EX740">
        <v>519.907307692308</v>
      </c>
      <c r="EY740">
        <v>5.00016</v>
      </c>
      <c r="EZ740">
        <v>10984.1692307692</v>
      </c>
      <c r="FA740">
        <v>18233.7538461538</v>
      </c>
      <c r="FB740">
        <v>48.687</v>
      </c>
      <c r="FC740">
        <v>49.0190769230769</v>
      </c>
      <c r="FD740">
        <v>49.0813846153846</v>
      </c>
      <c r="FE740">
        <v>48.625</v>
      </c>
      <c r="FF740">
        <v>50.562</v>
      </c>
      <c r="FG740">
        <v>1955.04769230769</v>
      </c>
      <c r="FH740">
        <v>39.91</v>
      </c>
      <c r="FI740">
        <v>0</v>
      </c>
      <c r="FJ740">
        <v>1758491839.4</v>
      </c>
      <c r="FK740">
        <v>0</v>
      </c>
      <c r="FL740">
        <v>519.874576923077</v>
      </c>
      <c r="FM740">
        <v>0.397846149862984</v>
      </c>
      <c r="FN740">
        <v>2.79658120772435</v>
      </c>
      <c r="FO740">
        <v>10984.5769230769</v>
      </c>
      <c r="FP740">
        <v>15</v>
      </c>
      <c r="FQ740">
        <v>0</v>
      </c>
      <c r="FR740" t="s">
        <v>441</v>
      </c>
      <c r="FS740">
        <v>1747249705.1</v>
      </c>
      <c r="FT740">
        <v>1747249711.1</v>
      </c>
      <c r="FU740">
        <v>0</v>
      </c>
      <c r="FV740">
        <v>0.871</v>
      </c>
      <c r="FW740">
        <v>0.066</v>
      </c>
      <c r="FX740">
        <v>5.486</v>
      </c>
      <c r="FY740">
        <v>0.145</v>
      </c>
      <c r="FZ740">
        <v>420</v>
      </c>
      <c r="GA740">
        <v>16</v>
      </c>
      <c r="GB740">
        <v>0.27</v>
      </c>
      <c r="GC740">
        <v>0.16</v>
      </c>
      <c r="GD740">
        <v>-40.9019571428571</v>
      </c>
      <c r="GE740">
        <v>1.6997922077922</v>
      </c>
      <c r="GF740">
        <v>0.467364726108939</v>
      </c>
      <c r="GG740">
        <v>0</v>
      </c>
      <c r="GH740">
        <v>519.820558823529</v>
      </c>
      <c r="GI740">
        <v>1.10699770954814</v>
      </c>
      <c r="GJ740">
        <v>0.216946075053144</v>
      </c>
      <c r="GK740">
        <v>-1</v>
      </c>
      <c r="GL740">
        <v>2.85383952380952</v>
      </c>
      <c r="GM740">
        <v>-0.176396103896101</v>
      </c>
      <c r="GN740">
        <v>0.021742982332827</v>
      </c>
      <c r="GO740">
        <v>0</v>
      </c>
      <c r="GP740">
        <v>0</v>
      </c>
      <c r="GQ740">
        <v>2</v>
      </c>
      <c r="GR740" t="s">
        <v>467</v>
      </c>
      <c r="GS740">
        <v>3.12557</v>
      </c>
      <c r="GT740">
        <v>2.65963</v>
      </c>
      <c r="GU740">
        <v>0.134085</v>
      </c>
      <c r="GV740">
        <v>0.139459</v>
      </c>
      <c r="GW740">
        <v>0.101765</v>
      </c>
      <c r="GX740">
        <v>0.0936258</v>
      </c>
      <c r="GY740">
        <v>22383</v>
      </c>
      <c r="GZ740">
        <v>21024.7</v>
      </c>
      <c r="HA740">
        <v>23113.7</v>
      </c>
      <c r="HB740">
        <v>23786.7</v>
      </c>
      <c r="HC740">
        <v>35383.2</v>
      </c>
      <c r="HD740">
        <v>35689.7</v>
      </c>
      <c r="HE740">
        <v>41667.8</v>
      </c>
      <c r="HF740">
        <v>42416.7</v>
      </c>
      <c r="HG740">
        <v>1.9115</v>
      </c>
      <c r="HH740">
        <v>1.80702</v>
      </c>
      <c r="HI740">
        <v>0.133164</v>
      </c>
      <c r="HJ740">
        <v>0</v>
      </c>
      <c r="HK740">
        <v>27.8548</v>
      </c>
      <c r="HL740">
        <v>999.9</v>
      </c>
      <c r="HM740">
        <v>52.887</v>
      </c>
      <c r="HN740">
        <v>30.484</v>
      </c>
      <c r="HO740">
        <v>25.7903</v>
      </c>
      <c r="HP740">
        <v>54.5716</v>
      </c>
      <c r="HQ740">
        <v>42.6643</v>
      </c>
      <c r="HR740">
        <v>1</v>
      </c>
      <c r="HS740">
        <v>0.00321646</v>
      </c>
      <c r="HT740">
        <v>0.132353</v>
      </c>
      <c r="HU740">
        <v>20.2175</v>
      </c>
      <c r="HV740">
        <v>5.23271</v>
      </c>
      <c r="HW740">
        <v>11.992</v>
      </c>
      <c r="HX740">
        <v>4.95515</v>
      </c>
      <c r="HY740">
        <v>3.30387</v>
      </c>
      <c r="HZ740">
        <v>999.9</v>
      </c>
      <c r="IA740">
        <v>9999</v>
      </c>
      <c r="IB740">
        <v>9999</v>
      </c>
      <c r="IC740">
        <v>9999</v>
      </c>
      <c r="ID740">
        <v>1.86857</v>
      </c>
      <c r="IE740">
        <v>1.86423</v>
      </c>
      <c r="IF740">
        <v>1.8718</v>
      </c>
      <c r="IG740">
        <v>1.86279</v>
      </c>
      <c r="IH740">
        <v>1.86218</v>
      </c>
      <c r="II740">
        <v>1.86859</v>
      </c>
      <c r="IJ740">
        <v>1.85873</v>
      </c>
      <c r="IK740">
        <v>1.86508</v>
      </c>
      <c r="IL740">
        <v>5</v>
      </c>
      <c r="IM740">
        <v>0</v>
      </c>
      <c r="IN740">
        <v>0</v>
      </c>
      <c r="IO740">
        <v>0</v>
      </c>
      <c r="IP740" t="s">
        <v>443</v>
      </c>
      <c r="IQ740" t="s">
        <v>444</v>
      </c>
      <c r="IR740" t="s">
        <v>445</v>
      </c>
      <c r="IS740" t="s">
        <v>445</v>
      </c>
      <c r="IT740" t="s">
        <v>445</v>
      </c>
      <c r="IU740" t="s">
        <v>445</v>
      </c>
      <c r="IV740">
        <v>0</v>
      </c>
      <c r="IW740">
        <v>100</v>
      </c>
      <c r="IX740">
        <v>100</v>
      </c>
      <c r="IY740">
        <v>6.55</v>
      </c>
      <c r="IZ740">
        <v>0.346</v>
      </c>
      <c r="JA740">
        <v>4.24591870636989</v>
      </c>
      <c r="JB740">
        <v>0.00406324532283829</v>
      </c>
      <c r="JC740">
        <v>-1.45373754250553e-06</v>
      </c>
      <c r="JD740">
        <v>2.45784242640463e-10</v>
      </c>
      <c r="JE740">
        <v>0.0444475935836347</v>
      </c>
      <c r="JF740">
        <v>0.00491888386651684</v>
      </c>
      <c r="JG740">
        <v>0.000226889049496401</v>
      </c>
      <c r="JH740">
        <v>4.01595507822366e-06</v>
      </c>
      <c r="JI740">
        <v>-0</v>
      </c>
      <c r="JJ740">
        <v>2035</v>
      </c>
      <c r="JK740">
        <v>2</v>
      </c>
      <c r="JL740">
        <v>30</v>
      </c>
      <c r="JM740">
        <v>187368.9</v>
      </c>
      <c r="JN740">
        <v>187368.8</v>
      </c>
      <c r="JO740">
        <v>1.67114</v>
      </c>
      <c r="JP740">
        <v>2.38525</v>
      </c>
      <c r="JQ740">
        <v>1.49902</v>
      </c>
      <c r="JR740">
        <v>2.32666</v>
      </c>
      <c r="JS740">
        <v>1.54419</v>
      </c>
      <c r="JT740">
        <v>2.24854</v>
      </c>
      <c r="JU740">
        <v>35.9178</v>
      </c>
      <c r="JV740">
        <v>24.1138</v>
      </c>
      <c r="JW740">
        <v>18</v>
      </c>
      <c r="JX740">
        <v>546.472</v>
      </c>
      <c r="JY740">
        <v>423.448</v>
      </c>
      <c r="JZ740">
        <v>27.3226</v>
      </c>
      <c r="KA740">
        <v>27.6001</v>
      </c>
      <c r="KB740">
        <v>30</v>
      </c>
      <c r="KC740">
        <v>27.4866</v>
      </c>
      <c r="KD740">
        <v>27.5101</v>
      </c>
      <c r="KE740">
        <v>33.4726</v>
      </c>
      <c r="KF740">
        <v>30.0871</v>
      </c>
      <c r="KG740">
        <v>61.3685</v>
      </c>
      <c r="KH740">
        <v>27.3205</v>
      </c>
      <c r="KI740">
        <v>807.743</v>
      </c>
      <c r="KJ740">
        <v>21.5196</v>
      </c>
      <c r="KK740">
        <v>93.3903</v>
      </c>
      <c r="KL740">
        <v>98.8565</v>
      </c>
    </row>
    <row r="741" spans="1:298">
      <c r="A741">
        <v>725</v>
      </c>
      <c r="B741">
        <v>1758491843</v>
      </c>
      <c r="C741">
        <v>22514.9000000954</v>
      </c>
      <c r="D741" t="s">
        <v>1900</v>
      </c>
      <c r="E741" t="s">
        <v>1901</v>
      </c>
      <c r="F741">
        <v>5</v>
      </c>
      <c r="G741" t="s">
        <v>436</v>
      </c>
      <c r="H741" t="s">
        <v>1805</v>
      </c>
      <c r="I741" t="s">
        <v>438</v>
      </c>
      <c r="J741">
        <v>1758491834.84615</v>
      </c>
      <c r="K741">
        <f>(L741)/1000</f>
        <v>0</v>
      </c>
      <c r="L741">
        <f>IF(DQ741, AO741, AI741)</f>
        <v>0</v>
      </c>
      <c r="M741">
        <f>IF(DQ741, AJ741, AH741)</f>
        <v>0</v>
      </c>
      <c r="N741">
        <f>DS741 - IF(AV741&gt;1, M741*DM741*100.0/(AX741), 0)</f>
        <v>0</v>
      </c>
      <c r="O741">
        <f>((U741-K741/2)*N741-M741)/(U741+K741/2)</f>
        <v>0</v>
      </c>
      <c r="P741">
        <f>O741*(DZ741+EA741)/1000.0</f>
        <v>0</v>
      </c>
      <c r="Q741">
        <f>(DS741 - IF(AV741&gt;1, M741*DM741*100.0/(AX741), 0))*(DZ741+EA741)/1000.0</f>
        <v>0</v>
      </c>
      <c r="R741">
        <f>2.0/((1/T741-1/S741)+SIGN(T741)*SQRT((1/T741-1/S741)*(1/T741-1/S741) + 4*DN741/((DN741+1)*(DN741+1))*(2*1/T741*1/S741-1/S741*1/S741)))</f>
        <v>0</v>
      </c>
      <c r="S741">
        <f>IF(LEFT(DO741,1)&lt;&gt;"0",IF(LEFT(DO741,1)="1",3.0,DP741),$D$5+$E$5*(EG741*DZ741/($K$5*1000))+$F$5*(EG741*DZ741/($K$5*1000))*MAX(MIN(DM741,$J$5),$I$5)*MAX(MIN(DM741,$J$5),$I$5)+$G$5*MAX(MIN(DM741,$J$5),$I$5)*(EG741*DZ741/($K$5*1000))+$H$5*(EG741*DZ741/($K$5*1000))*(EG741*DZ741/($K$5*1000)))</f>
        <v>0</v>
      </c>
      <c r="T741">
        <f>K741*(1000-(1000*0.61365*exp(17.502*X741/(240.97+X741))/(DZ741+EA741)+DU741)/2)/(1000*0.61365*exp(17.502*X741/(240.97+X741))/(DZ741+EA741)-DU741)</f>
        <v>0</v>
      </c>
      <c r="U741">
        <f>1/((DN741+1)/(R741/1.6)+1/(S741/1.37)) + DN741/((DN741+1)/(R741/1.6) + DN741/(S741/1.37))</f>
        <v>0</v>
      </c>
      <c r="V741">
        <f>(DI741*DL741)</f>
        <v>0</v>
      </c>
      <c r="W741">
        <f>(EB741+(V741+2*0.95*5.67E-8*(((EB741+$B$7)+273)^4-(EB741+273)^4)-44100*K741)/(1.84*29.3*S741+8*0.95*5.67E-8*(EB741+273)^3))</f>
        <v>0</v>
      </c>
      <c r="X741">
        <f>($C$7*EC741+$D$7*ED741+$E$7*W741)</f>
        <v>0</v>
      </c>
      <c r="Y741">
        <f>0.61365*exp(17.502*X741/(240.97+X741))</f>
        <v>0</v>
      </c>
      <c r="Z741">
        <f>(AA741/AB741*100)</f>
        <v>0</v>
      </c>
      <c r="AA741">
        <f>DU741*(DZ741+EA741)/1000</f>
        <v>0</v>
      </c>
      <c r="AB741">
        <f>0.61365*exp(17.502*EB741/(240.97+EB741))</f>
        <v>0</v>
      </c>
      <c r="AC741">
        <f>(Y741-DU741*(DZ741+EA741)/1000)</f>
        <v>0</v>
      </c>
      <c r="AD741">
        <f>(-K741*44100)</f>
        <v>0</v>
      </c>
      <c r="AE741">
        <f>2*29.3*S741*0.92*(EB741-X741)</f>
        <v>0</v>
      </c>
      <c r="AF741">
        <f>2*0.95*5.67E-8*(((EB741+$B$7)+273)^4-(X741+273)^4)</f>
        <v>0</v>
      </c>
      <c r="AG741">
        <f>V741+AF741+AD741+AE741</f>
        <v>0</v>
      </c>
      <c r="AH741">
        <f>DY741*AV741*(DT741-DS741*(1000-AV741*DV741)/(1000-AV741*DU741))/(100*DM741)</f>
        <v>0</v>
      </c>
      <c r="AI741">
        <f>1000*DY741*AV741*(DU741-DV741)/(100*DM741*(1000-AV741*DU741))</f>
        <v>0</v>
      </c>
      <c r="AJ741">
        <f>(AK741 - AL741 - DZ741*1E3/(8.314*(EB741+273.15)) * AN741/DY741 * AM741) * DY741/(100*DM741) * (1000 - DV741)/1000</f>
        <v>0</v>
      </c>
      <c r="AK741">
        <v>805.964778950649</v>
      </c>
      <c r="AL741">
        <v>774.974721212121</v>
      </c>
      <c r="AM741">
        <v>3.19642164502154</v>
      </c>
      <c r="AN741">
        <v>63.94</v>
      </c>
      <c r="AO741">
        <f>(AQ741 - AP741 + DZ741*1E3/(8.314*(EB741+273.15)) * AS741/DY741 * AR741) * DY741/(100*DM741) * 1000/(1000 - AQ741)</f>
        <v>0</v>
      </c>
      <c r="AP741">
        <v>21.4200273752321</v>
      </c>
      <c r="AQ741">
        <v>24.2330258741259</v>
      </c>
      <c r="AR741">
        <v>3.10247959051779e-06</v>
      </c>
      <c r="AS741">
        <v>94.9993966536346</v>
      </c>
      <c r="AT741">
        <v>0</v>
      </c>
      <c r="AU741">
        <v>0</v>
      </c>
      <c r="AV741">
        <f>IF(AT741*$H$13&gt;=AX741,1.0,(AX741/(AX741-AT741*$H$13)))</f>
        <v>0</v>
      </c>
      <c r="AW741">
        <f>(AV741-1)*100</f>
        <v>0</v>
      </c>
      <c r="AX741">
        <f>MAX(0,($B$13+$C$13*EG741)/(1+$D$13*EG741)*DZ741/(EB741+273)*$E$13)</f>
        <v>0</v>
      </c>
      <c r="AY741" t="s">
        <v>439</v>
      </c>
      <c r="AZ741" t="s">
        <v>439</v>
      </c>
      <c r="BA741">
        <v>0</v>
      </c>
      <c r="BB741">
        <v>0</v>
      </c>
      <c r="BC741">
        <f>1-BA741/BB741</f>
        <v>0</v>
      </c>
      <c r="BD741">
        <v>0</v>
      </c>
      <c r="BE741" t="s">
        <v>439</v>
      </c>
      <c r="BF741" t="s">
        <v>439</v>
      </c>
      <c r="BG741">
        <v>0</v>
      </c>
      <c r="BH741">
        <v>0</v>
      </c>
      <c r="BI741">
        <f>1-BG741/BH741</f>
        <v>0</v>
      </c>
      <c r="BJ741">
        <v>0.5</v>
      </c>
      <c r="BK741">
        <f>DJ741</f>
        <v>0</v>
      </c>
      <c r="BL741">
        <f>M741</f>
        <v>0</v>
      </c>
      <c r="BM741">
        <f>BI741*BJ741*BK741</f>
        <v>0</v>
      </c>
      <c r="BN741">
        <f>(BL741-BD741)/BK741</f>
        <v>0</v>
      </c>
      <c r="BO741">
        <f>(BB741-BH741)/BH741</f>
        <v>0</v>
      </c>
      <c r="BP741">
        <f>BA741/(BC741+BA741/BH741)</f>
        <v>0</v>
      </c>
      <c r="BQ741" t="s">
        <v>439</v>
      </c>
      <c r="BR741">
        <v>0</v>
      </c>
      <c r="BS741">
        <f>IF(BR741&lt;&gt;0, BR741, BP741)</f>
        <v>0</v>
      </c>
      <c r="BT741">
        <f>1-BS741/BH741</f>
        <v>0</v>
      </c>
      <c r="BU741">
        <f>(BH741-BG741)/(BH741-BS741)</f>
        <v>0</v>
      </c>
      <c r="BV741">
        <f>(BB741-BH741)/(BB741-BS741)</f>
        <v>0</v>
      </c>
      <c r="BW741">
        <f>(BH741-BG741)/(BH741-BA741)</f>
        <v>0</v>
      </c>
      <c r="BX741">
        <f>(BB741-BH741)/(BB741-BA741)</f>
        <v>0</v>
      </c>
      <c r="BY741">
        <f>(BU741*BS741/BG741)</f>
        <v>0</v>
      </c>
      <c r="BZ741">
        <f>(1-BY741)</f>
        <v>0</v>
      </c>
      <c r="DI741">
        <f>$B$11*EH741+$C$11*EI741+$F$11*ET741*(1-EW741)</f>
        <v>0</v>
      </c>
      <c r="DJ741">
        <f>DI741*DK741</f>
        <v>0</v>
      </c>
      <c r="DK741">
        <f>($B$11*$D$9+$C$11*$D$9+$F$11*((FG741+EY741)/MAX(FG741+EY741+FH741, 0.1)*$I$9+FH741/MAX(FG741+EY741+FH741, 0.1)*$J$9))/($B$11+$C$11+$F$11)</f>
        <v>0</v>
      </c>
      <c r="DL741">
        <f>($B$11*$K$9+$C$11*$K$9+$F$11*((FG741+EY741)/MAX(FG741+EY741+FH741, 0.1)*$P$9+FH741/MAX(FG741+EY741+FH741, 0.1)*$Q$9))/($B$11+$C$11+$F$11)</f>
        <v>0</v>
      </c>
      <c r="DM741">
        <v>3.7</v>
      </c>
      <c r="DN741">
        <v>0.5</v>
      </c>
      <c r="DO741" t="s">
        <v>440</v>
      </c>
      <c r="DP741">
        <v>2</v>
      </c>
      <c r="DQ741" t="b">
        <v>1</v>
      </c>
      <c r="DR741">
        <v>1758491834.84615</v>
      </c>
      <c r="DS741">
        <v>733.246384615385</v>
      </c>
      <c r="DT741">
        <v>773.810230769231</v>
      </c>
      <c r="DU741">
        <v>24.2329153846154</v>
      </c>
      <c r="DV741">
        <v>21.4030769230769</v>
      </c>
      <c r="DW741">
        <v>726.721153846154</v>
      </c>
      <c r="DX741">
        <v>23.8867923076923</v>
      </c>
      <c r="DY741">
        <v>500.020615384615</v>
      </c>
      <c r="DZ741">
        <v>89.8189769230769</v>
      </c>
      <c r="EA741">
        <v>0.0341665</v>
      </c>
      <c r="EB741">
        <v>30.4299538461538</v>
      </c>
      <c r="EC741">
        <v>30.021</v>
      </c>
      <c r="ED741">
        <v>999.9</v>
      </c>
      <c r="EE741">
        <v>0</v>
      </c>
      <c r="EF741">
        <v>0</v>
      </c>
      <c r="EG741">
        <v>9999.81384615385</v>
      </c>
      <c r="EH741">
        <v>0</v>
      </c>
      <c r="EI741">
        <v>12.4505153846154</v>
      </c>
      <c r="EJ741">
        <v>-40.5639</v>
      </c>
      <c r="EK741">
        <v>751.456307692308</v>
      </c>
      <c r="EL741">
        <v>790.734538461538</v>
      </c>
      <c r="EM741">
        <v>2.82984153846154</v>
      </c>
      <c r="EN741">
        <v>773.810230769231</v>
      </c>
      <c r="EO741">
        <v>21.4030769230769</v>
      </c>
      <c r="EP741">
        <v>2.17657769230769</v>
      </c>
      <c r="EQ741">
        <v>1.92240230769231</v>
      </c>
      <c r="ER741">
        <v>18.7909538461539</v>
      </c>
      <c r="ES741">
        <v>16.8192846153846</v>
      </c>
      <c r="ET741">
        <v>1999.97923076923</v>
      </c>
      <c r="EU741">
        <v>0.979993230769231</v>
      </c>
      <c r="EV741">
        <v>0.0200066846153846</v>
      </c>
      <c r="EW741">
        <v>0</v>
      </c>
      <c r="EX741">
        <v>520.005153846154</v>
      </c>
      <c r="EY741">
        <v>5.00016</v>
      </c>
      <c r="EZ741">
        <v>10984.9923076923</v>
      </c>
      <c r="FA741">
        <v>18233.9461538462</v>
      </c>
      <c r="FB741">
        <v>48.687</v>
      </c>
      <c r="FC741">
        <v>49.0286153846154</v>
      </c>
      <c r="FD741">
        <v>49.0716923076923</v>
      </c>
      <c r="FE741">
        <v>48.6201538461538</v>
      </c>
      <c r="FF741">
        <v>50.562</v>
      </c>
      <c r="FG741">
        <v>1955.06923076923</v>
      </c>
      <c r="FH741">
        <v>39.91</v>
      </c>
      <c r="FI741">
        <v>0</v>
      </c>
      <c r="FJ741">
        <v>1758491844.8</v>
      </c>
      <c r="FK741">
        <v>0</v>
      </c>
      <c r="FL741">
        <v>519.95404</v>
      </c>
      <c r="FM741">
        <v>0.297384602726998</v>
      </c>
      <c r="FN741">
        <v>5.55384613351969</v>
      </c>
      <c r="FO741">
        <v>10985.084</v>
      </c>
      <c r="FP741">
        <v>15</v>
      </c>
      <c r="FQ741">
        <v>0</v>
      </c>
      <c r="FR741" t="s">
        <v>441</v>
      </c>
      <c r="FS741">
        <v>1747249705.1</v>
      </c>
      <c r="FT741">
        <v>1747249711.1</v>
      </c>
      <c r="FU741">
        <v>0</v>
      </c>
      <c r="FV741">
        <v>0.871</v>
      </c>
      <c r="FW741">
        <v>0.066</v>
      </c>
      <c r="FX741">
        <v>5.486</v>
      </c>
      <c r="FY741">
        <v>0.145</v>
      </c>
      <c r="FZ741">
        <v>420</v>
      </c>
      <c r="GA741">
        <v>16</v>
      </c>
      <c r="GB741">
        <v>0.27</v>
      </c>
      <c r="GC741">
        <v>0.16</v>
      </c>
      <c r="GD741">
        <v>-40.628805</v>
      </c>
      <c r="GE741">
        <v>4.59956842105265</v>
      </c>
      <c r="GF741">
        <v>0.693154843072599</v>
      </c>
      <c r="GG741">
        <v>0</v>
      </c>
      <c r="GH741">
        <v>519.886794117647</v>
      </c>
      <c r="GI741">
        <v>0.523957216732887</v>
      </c>
      <c r="GJ741">
        <v>0.181145826762937</v>
      </c>
      <c r="GK741">
        <v>-1</v>
      </c>
      <c r="GL741">
        <v>2.8337015</v>
      </c>
      <c r="GM741">
        <v>-0.153186315789475</v>
      </c>
      <c r="GN741">
        <v>0.0169832029591005</v>
      </c>
      <c r="GO741">
        <v>0</v>
      </c>
      <c r="GP741">
        <v>0</v>
      </c>
      <c r="GQ741">
        <v>2</v>
      </c>
      <c r="GR741" t="s">
        <v>467</v>
      </c>
      <c r="GS741">
        <v>3.1258</v>
      </c>
      <c r="GT741">
        <v>2.6597</v>
      </c>
      <c r="GU741">
        <v>0.136021</v>
      </c>
      <c r="GV741">
        <v>0.141549</v>
      </c>
      <c r="GW741">
        <v>0.101779</v>
      </c>
      <c r="GX741">
        <v>0.0936679</v>
      </c>
      <c r="GY741">
        <v>22333.2</v>
      </c>
      <c r="GZ741">
        <v>20973.7</v>
      </c>
      <c r="HA741">
        <v>23113.9</v>
      </c>
      <c r="HB741">
        <v>23786.7</v>
      </c>
      <c r="HC741">
        <v>35383.2</v>
      </c>
      <c r="HD741">
        <v>35688.1</v>
      </c>
      <c r="HE741">
        <v>41668.3</v>
      </c>
      <c r="HF741">
        <v>42416.7</v>
      </c>
      <c r="HG741">
        <v>1.91215</v>
      </c>
      <c r="HH741">
        <v>1.8069</v>
      </c>
      <c r="HI741">
        <v>0.132784</v>
      </c>
      <c r="HJ741">
        <v>0</v>
      </c>
      <c r="HK741">
        <v>27.8509</v>
      </c>
      <c r="HL741">
        <v>999.9</v>
      </c>
      <c r="HM741">
        <v>52.887</v>
      </c>
      <c r="HN741">
        <v>30.484</v>
      </c>
      <c r="HO741">
        <v>25.7897</v>
      </c>
      <c r="HP741">
        <v>54.3116</v>
      </c>
      <c r="HQ741">
        <v>42.5921</v>
      </c>
      <c r="HR741">
        <v>1</v>
      </c>
      <c r="HS741">
        <v>0.00317835</v>
      </c>
      <c r="HT741">
        <v>0.1353</v>
      </c>
      <c r="HU741">
        <v>20.2177</v>
      </c>
      <c r="HV741">
        <v>5.23361</v>
      </c>
      <c r="HW741">
        <v>11.992</v>
      </c>
      <c r="HX741">
        <v>4.95555</v>
      </c>
      <c r="HY741">
        <v>3.3039</v>
      </c>
      <c r="HZ741">
        <v>999.9</v>
      </c>
      <c r="IA741">
        <v>9999</v>
      </c>
      <c r="IB741">
        <v>9999</v>
      </c>
      <c r="IC741">
        <v>9999</v>
      </c>
      <c r="ID741">
        <v>1.86858</v>
      </c>
      <c r="IE741">
        <v>1.86426</v>
      </c>
      <c r="IF741">
        <v>1.8718</v>
      </c>
      <c r="IG741">
        <v>1.86278</v>
      </c>
      <c r="IH741">
        <v>1.86218</v>
      </c>
      <c r="II741">
        <v>1.86859</v>
      </c>
      <c r="IJ741">
        <v>1.85875</v>
      </c>
      <c r="IK741">
        <v>1.86508</v>
      </c>
      <c r="IL741">
        <v>5</v>
      </c>
      <c r="IM741">
        <v>0</v>
      </c>
      <c r="IN741">
        <v>0</v>
      </c>
      <c r="IO741">
        <v>0</v>
      </c>
      <c r="IP741" t="s">
        <v>443</v>
      </c>
      <c r="IQ741" t="s">
        <v>444</v>
      </c>
      <c r="IR741" t="s">
        <v>445</v>
      </c>
      <c r="IS741" t="s">
        <v>445</v>
      </c>
      <c r="IT741" t="s">
        <v>445</v>
      </c>
      <c r="IU741" t="s">
        <v>445</v>
      </c>
      <c r="IV741">
        <v>0</v>
      </c>
      <c r="IW741">
        <v>100</v>
      </c>
      <c r="IX741">
        <v>100</v>
      </c>
      <c r="IY741">
        <v>6.586</v>
      </c>
      <c r="IZ741">
        <v>0.3462</v>
      </c>
      <c r="JA741">
        <v>4.24591870636989</v>
      </c>
      <c r="JB741">
        <v>0.00406324532283829</v>
      </c>
      <c r="JC741">
        <v>-1.45373754250553e-06</v>
      </c>
      <c r="JD741">
        <v>2.45784242640463e-10</v>
      </c>
      <c r="JE741">
        <v>0.0444475935836347</v>
      </c>
      <c r="JF741">
        <v>0.00491888386651684</v>
      </c>
      <c r="JG741">
        <v>0.000226889049496401</v>
      </c>
      <c r="JH741">
        <v>4.01595507822366e-06</v>
      </c>
      <c r="JI741">
        <v>-0</v>
      </c>
      <c r="JJ741">
        <v>2035</v>
      </c>
      <c r="JK741">
        <v>2</v>
      </c>
      <c r="JL741">
        <v>30</v>
      </c>
      <c r="JM741">
        <v>187369</v>
      </c>
      <c r="JN741">
        <v>187368.9</v>
      </c>
      <c r="JO741">
        <v>1.70044</v>
      </c>
      <c r="JP741">
        <v>2.3584</v>
      </c>
      <c r="JQ741">
        <v>1.4978</v>
      </c>
      <c r="JR741">
        <v>2.32666</v>
      </c>
      <c r="JS741">
        <v>1.54419</v>
      </c>
      <c r="JT741">
        <v>2.35962</v>
      </c>
      <c r="JU741">
        <v>35.9178</v>
      </c>
      <c r="JV741">
        <v>24.1313</v>
      </c>
      <c r="JW741">
        <v>18</v>
      </c>
      <c r="JX741">
        <v>546.877</v>
      </c>
      <c r="JY741">
        <v>423.361</v>
      </c>
      <c r="JZ741">
        <v>27.2984</v>
      </c>
      <c r="KA741">
        <v>27.5994</v>
      </c>
      <c r="KB741">
        <v>30</v>
      </c>
      <c r="KC741">
        <v>27.4848</v>
      </c>
      <c r="KD741">
        <v>27.508</v>
      </c>
      <c r="KE741">
        <v>34.0617</v>
      </c>
      <c r="KF741">
        <v>29.7979</v>
      </c>
      <c r="KG741">
        <v>61.3685</v>
      </c>
      <c r="KH741">
        <v>27.2956</v>
      </c>
      <c r="KI741">
        <v>821.33</v>
      </c>
      <c r="KJ741">
        <v>21.5363</v>
      </c>
      <c r="KK741">
        <v>93.3914</v>
      </c>
      <c r="KL741">
        <v>98.8565</v>
      </c>
    </row>
    <row r="742" spans="1:298">
      <c r="A742">
        <v>726</v>
      </c>
      <c r="B742">
        <v>1758491848</v>
      </c>
      <c r="C742">
        <v>22519.9000000954</v>
      </c>
      <c r="D742" t="s">
        <v>1902</v>
      </c>
      <c r="E742" t="s">
        <v>1903</v>
      </c>
      <c r="F742">
        <v>5</v>
      </c>
      <c r="G742" t="s">
        <v>436</v>
      </c>
      <c r="H742" t="s">
        <v>1805</v>
      </c>
      <c r="I742" t="s">
        <v>438</v>
      </c>
      <c r="J742">
        <v>1758491839.84615</v>
      </c>
      <c r="K742">
        <f>(L742)/1000</f>
        <v>0</v>
      </c>
      <c r="L742">
        <f>IF(DQ742, AO742, AI742)</f>
        <v>0</v>
      </c>
      <c r="M742">
        <f>IF(DQ742, AJ742, AH742)</f>
        <v>0</v>
      </c>
      <c r="N742">
        <f>DS742 - IF(AV742&gt;1, M742*DM742*100.0/(AX742), 0)</f>
        <v>0</v>
      </c>
      <c r="O742">
        <f>((U742-K742/2)*N742-M742)/(U742+K742/2)</f>
        <v>0</v>
      </c>
      <c r="P742">
        <f>O742*(DZ742+EA742)/1000.0</f>
        <v>0</v>
      </c>
      <c r="Q742">
        <f>(DS742 - IF(AV742&gt;1, M742*DM742*100.0/(AX742), 0))*(DZ742+EA742)/1000.0</f>
        <v>0</v>
      </c>
      <c r="R742">
        <f>2.0/((1/T742-1/S742)+SIGN(T742)*SQRT((1/T742-1/S742)*(1/T742-1/S742) + 4*DN742/((DN742+1)*(DN742+1))*(2*1/T742*1/S742-1/S742*1/S742)))</f>
        <v>0</v>
      </c>
      <c r="S742">
        <f>IF(LEFT(DO742,1)&lt;&gt;"0",IF(LEFT(DO742,1)="1",3.0,DP742),$D$5+$E$5*(EG742*DZ742/($K$5*1000))+$F$5*(EG742*DZ742/($K$5*1000))*MAX(MIN(DM742,$J$5),$I$5)*MAX(MIN(DM742,$J$5),$I$5)+$G$5*MAX(MIN(DM742,$J$5),$I$5)*(EG742*DZ742/($K$5*1000))+$H$5*(EG742*DZ742/($K$5*1000))*(EG742*DZ742/($K$5*1000)))</f>
        <v>0</v>
      </c>
      <c r="T742">
        <f>K742*(1000-(1000*0.61365*exp(17.502*X742/(240.97+X742))/(DZ742+EA742)+DU742)/2)/(1000*0.61365*exp(17.502*X742/(240.97+X742))/(DZ742+EA742)-DU742)</f>
        <v>0</v>
      </c>
      <c r="U742">
        <f>1/((DN742+1)/(R742/1.6)+1/(S742/1.37)) + DN742/((DN742+1)/(R742/1.6) + DN742/(S742/1.37))</f>
        <v>0</v>
      </c>
      <c r="V742">
        <f>(DI742*DL742)</f>
        <v>0</v>
      </c>
      <c r="W742">
        <f>(EB742+(V742+2*0.95*5.67E-8*(((EB742+$B$7)+273)^4-(EB742+273)^4)-44100*K742)/(1.84*29.3*S742+8*0.95*5.67E-8*(EB742+273)^3))</f>
        <v>0</v>
      </c>
      <c r="X742">
        <f>($C$7*EC742+$D$7*ED742+$E$7*W742)</f>
        <v>0</v>
      </c>
      <c r="Y742">
        <f>0.61365*exp(17.502*X742/(240.97+X742))</f>
        <v>0</v>
      </c>
      <c r="Z742">
        <f>(AA742/AB742*100)</f>
        <v>0</v>
      </c>
      <c r="AA742">
        <f>DU742*(DZ742+EA742)/1000</f>
        <v>0</v>
      </c>
      <c r="AB742">
        <f>0.61365*exp(17.502*EB742/(240.97+EB742))</f>
        <v>0</v>
      </c>
      <c r="AC742">
        <f>(Y742-DU742*(DZ742+EA742)/1000)</f>
        <v>0</v>
      </c>
      <c r="AD742">
        <f>(-K742*44100)</f>
        <v>0</v>
      </c>
      <c r="AE742">
        <f>2*29.3*S742*0.92*(EB742-X742)</f>
        <v>0</v>
      </c>
      <c r="AF742">
        <f>2*0.95*5.67E-8*(((EB742+$B$7)+273)^4-(X742+273)^4)</f>
        <v>0</v>
      </c>
      <c r="AG742">
        <f>V742+AF742+AD742+AE742</f>
        <v>0</v>
      </c>
      <c r="AH742">
        <f>DY742*AV742*(DT742-DS742*(1000-AV742*DV742)/(1000-AV742*DU742))/(100*DM742)</f>
        <v>0</v>
      </c>
      <c r="AI742">
        <f>1000*DY742*AV742*(DU742-DV742)/(100*DM742*(1000-AV742*DU742))</f>
        <v>0</v>
      </c>
      <c r="AJ742">
        <f>(AK742 - AL742 - DZ742*1E3/(8.314*(EB742+273.15)) * AN742/DY742 * AM742) * DY742/(100*DM742) * (1000 - DV742)/1000</f>
        <v>0</v>
      </c>
      <c r="AK742">
        <v>824.328737527273</v>
      </c>
      <c r="AL742">
        <v>792.275072727273</v>
      </c>
      <c r="AM742">
        <v>3.49861774891775</v>
      </c>
      <c r="AN742">
        <v>63.94</v>
      </c>
      <c r="AO742">
        <f>(AQ742 - AP742 + DZ742*1E3/(8.314*(EB742+273.15)) * AS742/DY742 * AR742) * DY742/(100*DM742) * 1000/(1000 - AQ742)</f>
        <v>0</v>
      </c>
      <c r="AP742">
        <v>21.4420412792852</v>
      </c>
      <c r="AQ742">
        <v>24.2337377622378</v>
      </c>
      <c r="AR742">
        <v>1.5828779217766e-05</v>
      </c>
      <c r="AS742">
        <v>94.9993966536346</v>
      </c>
      <c r="AT742">
        <v>0</v>
      </c>
      <c r="AU742">
        <v>0</v>
      </c>
      <c r="AV742">
        <f>IF(AT742*$H$13&gt;=AX742,1.0,(AX742/(AX742-AT742*$H$13)))</f>
        <v>0</v>
      </c>
      <c r="AW742">
        <f>(AV742-1)*100</f>
        <v>0</v>
      </c>
      <c r="AX742">
        <f>MAX(0,($B$13+$C$13*EG742)/(1+$D$13*EG742)*DZ742/(EB742+273)*$E$13)</f>
        <v>0</v>
      </c>
      <c r="AY742" t="s">
        <v>439</v>
      </c>
      <c r="AZ742" t="s">
        <v>439</v>
      </c>
      <c r="BA742">
        <v>0</v>
      </c>
      <c r="BB742">
        <v>0</v>
      </c>
      <c r="BC742">
        <f>1-BA742/BB742</f>
        <v>0</v>
      </c>
      <c r="BD742">
        <v>0</v>
      </c>
      <c r="BE742" t="s">
        <v>439</v>
      </c>
      <c r="BF742" t="s">
        <v>439</v>
      </c>
      <c r="BG742">
        <v>0</v>
      </c>
      <c r="BH742">
        <v>0</v>
      </c>
      <c r="BI742">
        <f>1-BG742/BH742</f>
        <v>0</v>
      </c>
      <c r="BJ742">
        <v>0.5</v>
      </c>
      <c r="BK742">
        <f>DJ742</f>
        <v>0</v>
      </c>
      <c r="BL742">
        <f>M742</f>
        <v>0</v>
      </c>
      <c r="BM742">
        <f>BI742*BJ742*BK742</f>
        <v>0</v>
      </c>
      <c r="BN742">
        <f>(BL742-BD742)/BK742</f>
        <v>0</v>
      </c>
      <c r="BO742">
        <f>(BB742-BH742)/BH742</f>
        <v>0</v>
      </c>
      <c r="BP742">
        <f>BA742/(BC742+BA742/BH742)</f>
        <v>0</v>
      </c>
      <c r="BQ742" t="s">
        <v>439</v>
      </c>
      <c r="BR742">
        <v>0</v>
      </c>
      <c r="BS742">
        <f>IF(BR742&lt;&gt;0, BR742, BP742)</f>
        <v>0</v>
      </c>
      <c r="BT742">
        <f>1-BS742/BH742</f>
        <v>0</v>
      </c>
      <c r="BU742">
        <f>(BH742-BG742)/(BH742-BS742)</f>
        <v>0</v>
      </c>
      <c r="BV742">
        <f>(BB742-BH742)/(BB742-BS742)</f>
        <v>0</v>
      </c>
      <c r="BW742">
        <f>(BH742-BG742)/(BH742-BA742)</f>
        <v>0</v>
      </c>
      <c r="BX742">
        <f>(BB742-BH742)/(BB742-BA742)</f>
        <v>0</v>
      </c>
      <c r="BY742">
        <f>(BU742*BS742/BG742)</f>
        <v>0</v>
      </c>
      <c r="BZ742">
        <f>(1-BY742)</f>
        <v>0</v>
      </c>
      <c r="DI742">
        <f>$B$11*EH742+$C$11*EI742+$F$11*ET742*(1-EW742)</f>
        <v>0</v>
      </c>
      <c r="DJ742">
        <f>DI742*DK742</f>
        <v>0</v>
      </c>
      <c r="DK742">
        <f>($B$11*$D$9+$C$11*$D$9+$F$11*((FG742+EY742)/MAX(FG742+EY742+FH742, 0.1)*$I$9+FH742/MAX(FG742+EY742+FH742, 0.1)*$J$9))/($B$11+$C$11+$F$11)</f>
        <v>0</v>
      </c>
      <c r="DL742">
        <f>($B$11*$K$9+$C$11*$K$9+$F$11*((FG742+EY742)/MAX(FG742+EY742+FH742, 0.1)*$P$9+FH742/MAX(FG742+EY742+FH742, 0.1)*$Q$9))/($B$11+$C$11+$F$11)</f>
        <v>0</v>
      </c>
      <c r="DM742">
        <v>3.7</v>
      </c>
      <c r="DN742">
        <v>0.5</v>
      </c>
      <c r="DO742" t="s">
        <v>440</v>
      </c>
      <c r="DP742">
        <v>2</v>
      </c>
      <c r="DQ742" t="b">
        <v>1</v>
      </c>
      <c r="DR742">
        <v>1758491839.84615</v>
      </c>
      <c r="DS742">
        <v>749.578538461539</v>
      </c>
      <c r="DT742">
        <v>790.186</v>
      </c>
      <c r="DU742">
        <v>24.2319307692308</v>
      </c>
      <c r="DV742">
        <v>21.4249153846154</v>
      </c>
      <c r="DW742">
        <v>743.015384615385</v>
      </c>
      <c r="DX742">
        <v>23.8858153846154</v>
      </c>
      <c r="DY742">
        <v>500.004076923077</v>
      </c>
      <c r="DZ742">
        <v>89.8183153846154</v>
      </c>
      <c r="EA742">
        <v>0.0342368923076923</v>
      </c>
      <c r="EB742">
        <v>30.4218538461538</v>
      </c>
      <c r="EC742">
        <v>30.0180769230769</v>
      </c>
      <c r="ED742">
        <v>999.9</v>
      </c>
      <c r="EE742">
        <v>0</v>
      </c>
      <c r="EF742">
        <v>0</v>
      </c>
      <c r="EG742">
        <v>9987.83461538461</v>
      </c>
      <c r="EH742">
        <v>0</v>
      </c>
      <c r="EI742">
        <v>12.1611846153846</v>
      </c>
      <c r="EJ742">
        <v>-40.6075307692308</v>
      </c>
      <c r="EK742">
        <v>768.193307692308</v>
      </c>
      <c r="EL742">
        <v>807.486692307692</v>
      </c>
      <c r="EM742">
        <v>2.80701692307692</v>
      </c>
      <c r="EN742">
        <v>790.186</v>
      </c>
      <c r="EO742">
        <v>21.4249153846154</v>
      </c>
      <c r="EP742">
        <v>2.17647153846154</v>
      </c>
      <c r="EQ742">
        <v>1.92435</v>
      </c>
      <c r="ER742">
        <v>18.7901692307692</v>
      </c>
      <c r="ES742">
        <v>16.8352307692308</v>
      </c>
      <c r="ET742">
        <v>2000.00230769231</v>
      </c>
      <c r="EU742">
        <v>0.979993461538462</v>
      </c>
      <c r="EV742">
        <v>0.0200064692307692</v>
      </c>
      <c r="EW742">
        <v>0</v>
      </c>
      <c r="EX742">
        <v>519.965076923077</v>
      </c>
      <c r="EY742">
        <v>5.00016</v>
      </c>
      <c r="EZ742">
        <v>10985.7923076923</v>
      </c>
      <c r="FA742">
        <v>18234.1615384615</v>
      </c>
      <c r="FB742">
        <v>48.687</v>
      </c>
      <c r="FC742">
        <v>49.0190769230769</v>
      </c>
      <c r="FD742">
        <v>49.0668461538462</v>
      </c>
      <c r="FE742">
        <v>48.6201538461538</v>
      </c>
      <c r="FF742">
        <v>50.562</v>
      </c>
      <c r="FG742">
        <v>1955.09230769231</v>
      </c>
      <c r="FH742">
        <v>39.91</v>
      </c>
      <c r="FI742">
        <v>0</v>
      </c>
      <c r="FJ742">
        <v>1758491849.6</v>
      </c>
      <c r="FK742">
        <v>0</v>
      </c>
      <c r="FL742">
        <v>519.91656</v>
      </c>
      <c r="FM742">
        <v>-0.433230789708254</v>
      </c>
      <c r="FN742">
        <v>12.4076922881716</v>
      </c>
      <c r="FO742">
        <v>10985.884</v>
      </c>
      <c r="FP742">
        <v>15</v>
      </c>
      <c r="FQ742">
        <v>0</v>
      </c>
      <c r="FR742" t="s">
        <v>441</v>
      </c>
      <c r="FS742">
        <v>1747249705.1</v>
      </c>
      <c r="FT742">
        <v>1747249711.1</v>
      </c>
      <c r="FU742">
        <v>0</v>
      </c>
      <c r="FV742">
        <v>0.871</v>
      </c>
      <c r="FW742">
        <v>0.066</v>
      </c>
      <c r="FX742">
        <v>5.486</v>
      </c>
      <c r="FY742">
        <v>0.145</v>
      </c>
      <c r="FZ742">
        <v>420</v>
      </c>
      <c r="GA742">
        <v>16</v>
      </c>
      <c r="GB742">
        <v>0.27</v>
      </c>
      <c r="GC742">
        <v>0.16</v>
      </c>
      <c r="GD742">
        <v>-40.8131761904762</v>
      </c>
      <c r="GE742">
        <v>0.824010389610339</v>
      </c>
      <c r="GF742">
        <v>0.778610383589319</v>
      </c>
      <c r="GG742">
        <v>0</v>
      </c>
      <c r="GH742">
        <v>519.895441176471</v>
      </c>
      <c r="GI742">
        <v>0.00597402037538378</v>
      </c>
      <c r="GJ742">
        <v>0.190971539483582</v>
      </c>
      <c r="GK742">
        <v>-1</v>
      </c>
      <c r="GL742">
        <v>2.81833047619048</v>
      </c>
      <c r="GM742">
        <v>-0.26707402597403</v>
      </c>
      <c r="GN742">
        <v>0.0284124453744164</v>
      </c>
      <c r="GO742">
        <v>0</v>
      </c>
      <c r="GP742">
        <v>0</v>
      </c>
      <c r="GQ742">
        <v>2</v>
      </c>
      <c r="GR742" t="s">
        <v>467</v>
      </c>
      <c r="GS742">
        <v>3.1255</v>
      </c>
      <c r="GT742">
        <v>2.6597</v>
      </c>
      <c r="GU742">
        <v>0.138084</v>
      </c>
      <c r="GV742">
        <v>0.143459</v>
      </c>
      <c r="GW742">
        <v>0.101799</v>
      </c>
      <c r="GX742">
        <v>0.0938559</v>
      </c>
      <c r="GY742">
        <v>22280.1</v>
      </c>
      <c r="GZ742">
        <v>20927</v>
      </c>
      <c r="HA742">
        <v>23114.2</v>
      </c>
      <c r="HB742">
        <v>23786.6</v>
      </c>
      <c r="HC742">
        <v>35383.1</v>
      </c>
      <c r="HD742">
        <v>35680.5</v>
      </c>
      <c r="HE742">
        <v>41668.9</v>
      </c>
      <c r="HF742">
        <v>42416.2</v>
      </c>
      <c r="HG742">
        <v>1.9112</v>
      </c>
      <c r="HH742">
        <v>1.80737</v>
      </c>
      <c r="HI742">
        <v>0.132799</v>
      </c>
      <c r="HJ742">
        <v>0</v>
      </c>
      <c r="HK742">
        <v>27.8459</v>
      </c>
      <c r="HL742">
        <v>999.9</v>
      </c>
      <c r="HM742">
        <v>52.887</v>
      </c>
      <c r="HN742">
        <v>30.484</v>
      </c>
      <c r="HO742">
        <v>25.7933</v>
      </c>
      <c r="HP742">
        <v>54.1716</v>
      </c>
      <c r="HQ742">
        <v>42.6002</v>
      </c>
      <c r="HR742">
        <v>1</v>
      </c>
      <c r="HS742">
        <v>0.00309197</v>
      </c>
      <c r="HT742">
        <v>0.0934477</v>
      </c>
      <c r="HU742">
        <v>20.2176</v>
      </c>
      <c r="HV742">
        <v>5.23346</v>
      </c>
      <c r="HW742">
        <v>11.992</v>
      </c>
      <c r="HX742">
        <v>4.95555</v>
      </c>
      <c r="HY742">
        <v>3.3039</v>
      </c>
      <c r="HZ742">
        <v>999.9</v>
      </c>
      <c r="IA742">
        <v>9999</v>
      </c>
      <c r="IB742">
        <v>9999</v>
      </c>
      <c r="IC742">
        <v>9999</v>
      </c>
      <c r="ID742">
        <v>1.86858</v>
      </c>
      <c r="IE742">
        <v>1.86425</v>
      </c>
      <c r="IF742">
        <v>1.8718</v>
      </c>
      <c r="IG742">
        <v>1.86278</v>
      </c>
      <c r="IH742">
        <v>1.86218</v>
      </c>
      <c r="II742">
        <v>1.86859</v>
      </c>
      <c r="IJ742">
        <v>1.85874</v>
      </c>
      <c r="IK742">
        <v>1.86508</v>
      </c>
      <c r="IL742">
        <v>5</v>
      </c>
      <c r="IM742">
        <v>0</v>
      </c>
      <c r="IN742">
        <v>0</v>
      </c>
      <c r="IO742">
        <v>0</v>
      </c>
      <c r="IP742" t="s">
        <v>443</v>
      </c>
      <c r="IQ742" t="s">
        <v>444</v>
      </c>
      <c r="IR742" t="s">
        <v>445</v>
      </c>
      <c r="IS742" t="s">
        <v>445</v>
      </c>
      <c r="IT742" t="s">
        <v>445</v>
      </c>
      <c r="IU742" t="s">
        <v>445</v>
      </c>
      <c r="IV742">
        <v>0</v>
      </c>
      <c r="IW742">
        <v>100</v>
      </c>
      <c r="IX742">
        <v>100</v>
      </c>
      <c r="IY742">
        <v>6.624</v>
      </c>
      <c r="IZ742">
        <v>0.3463</v>
      </c>
      <c r="JA742">
        <v>4.24591870636989</v>
      </c>
      <c r="JB742">
        <v>0.00406324532283829</v>
      </c>
      <c r="JC742">
        <v>-1.45373754250553e-06</v>
      </c>
      <c r="JD742">
        <v>2.45784242640463e-10</v>
      </c>
      <c r="JE742">
        <v>0.0444475935836347</v>
      </c>
      <c r="JF742">
        <v>0.00491888386651684</v>
      </c>
      <c r="JG742">
        <v>0.000226889049496401</v>
      </c>
      <c r="JH742">
        <v>4.01595507822366e-06</v>
      </c>
      <c r="JI742">
        <v>-0</v>
      </c>
      <c r="JJ742">
        <v>2035</v>
      </c>
      <c r="JK742">
        <v>2</v>
      </c>
      <c r="JL742">
        <v>30</v>
      </c>
      <c r="JM742">
        <v>187369</v>
      </c>
      <c r="JN742">
        <v>187368.9</v>
      </c>
      <c r="JO742">
        <v>1.72729</v>
      </c>
      <c r="JP742">
        <v>2.37061</v>
      </c>
      <c r="JQ742">
        <v>1.49902</v>
      </c>
      <c r="JR742">
        <v>2.32666</v>
      </c>
      <c r="JS742">
        <v>1.54419</v>
      </c>
      <c r="JT742">
        <v>2.32178</v>
      </c>
      <c r="JU742">
        <v>35.9178</v>
      </c>
      <c r="JV742">
        <v>24.1225</v>
      </c>
      <c r="JW742">
        <v>18</v>
      </c>
      <c r="JX742">
        <v>546.258</v>
      </c>
      <c r="JY742">
        <v>423.635</v>
      </c>
      <c r="JZ742">
        <v>27.2806</v>
      </c>
      <c r="KA742">
        <v>27.5994</v>
      </c>
      <c r="KB742">
        <v>29.9999</v>
      </c>
      <c r="KC742">
        <v>27.4843</v>
      </c>
      <c r="KD742">
        <v>27.5078</v>
      </c>
      <c r="KE742">
        <v>34.6036</v>
      </c>
      <c r="KF742">
        <v>29.7979</v>
      </c>
      <c r="KG742">
        <v>61.3685</v>
      </c>
      <c r="KH742">
        <v>27.2838</v>
      </c>
      <c r="KI742">
        <v>841.688</v>
      </c>
      <c r="KJ742">
        <v>21.554</v>
      </c>
      <c r="KK742">
        <v>93.3926</v>
      </c>
      <c r="KL742">
        <v>98.8556</v>
      </c>
    </row>
    <row r="743" spans="1:298">
      <c r="A743">
        <v>727</v>
      </c>
      <c r="B743">
        <v>1758491853</v>
      </c>
      <c r="C743">
        <v>22524.9000000954</v>
      </c>
      <c r="D743" t="s">
        <v>1904</v>
      </c>
      <c r="E743" t="s">
        <v>1905</v>
      </c>
      <c r="F743">
        <v>5</v>
      </c>
      <c r="G743" t="s">
        <v>436</v>
      </c>
      <c r="H743" t="s">
        <v>1805</v>
      </c>
      <c r="I743" t="s">
        <v>438</v>
      </c>
      <c r="J743">
        <v>1758491844.84615</v>
      </c>
      <c r="K743">
        <f>(L743)/1000</f>
        <v>0</v>
      </c>
      <c r="L743">
        <f>IF(DQ743, AO743, AI743)</f>
        <v>0</v>
      </c>
      <c r="M743">
        <f>IF(DQ743, AJ743, AH743)</f>
        <v>0</v>
      </c>
      <c r="N743">
        <f>DS743 - IF(AV743&gt;1, M743*DM743*100.0/(AX743), 0)</f>
        <v>0</v>
      </c>
      <c r="O743">
        <f>((U743-K743/2)*N743-M743)/(U743+K743/2)</f>
        <v>0</v>
      </c>
      <c r="P743">
        <f>O743*(DZ743+EA743)/1000.0</f>
        <v>0</v>
      </c>
      <c r="Q743">
        <f>(DS743 - IF(AV743&gt;1, M743*DM743*100.0/(AX743), 0))*(DZ743+EA743)/1000.0</f>
        <v>0</v>
      </c>
      <c r="R743">
        <f>2.0/((1/T743-1/S743)+SIGN(T743)*SQRT((1/T743-1/S743)*(1/T743-1/S743) + 4*DN743/((DN743+1)*(DN743+1))*(2*1/T743*1/S743-1/S743*1/S743)))</f>
        <v>0</v>
      </c>
      <c r="S743">
        <f>IF(LEFT(DO743,1)&lt;&gt;"0",IF(LEFT(DO743,1)="1",3.0,DP743),$D$5+$E$5*(EG743*DZ743/($K$5*1000))+$F$5*(EG743*DZ743/($K$5*1000))*MAX(MIN(DM743,$J$5),$I$5)*MAX(MIN(DM743,$J$5),$I$5)+$G$5*MAX(MIN(DM743,$J$5),$I$5)*(EG743*DZ743/($K$5*1000))+$H$5*(EG743*DZ743/($K$5*1000))*(EG743*DZ743/($K$5*1000)))</f>
        <v>0</v>
      </c>
      <c r="T743">
        <f>K743*(1000-(1000*0.61365*exp(17.502*X743/(240.97+X743))/(DZ743+EA743)+DU743)/2)/(1000*0.61365*exp(17.502*X743/(240.97+X743))/(DZ743+EA743)-DU743)</f>
        <v>0</v>
      </c>
      <c r="U743">
        <f>1/((DN743+1)/(R743/1.6)+1/(S743/1.37)) + DN743/((DN743+1)/(R743/1.6) + DN743/(S743/1.37))</f>
        <v>0</v>
      </c>
      <c r="V743">
        <f>(DI743*DL743)</f>
        <v>0</v>
      </c>
      <c r="W743">
        <f>(EB743+(V743+2*0.95*5.67E-8*(((EB743+$B$7)+273)^4-(EB743+273)^4)-44100*K743)/(1.84*29.3*S743+8*0.95*5.67E-8*(EB743+273)^3))</f>
        <v>0</v>
      </c>
      <c r="X743">
        <f>($C$7*EC743+$D$7*ED743+$E$7*W743)</f>
        <v>0</v>
      </c>
      <c r="Y743">
        <f>0.61365*exp(17.502*X743/(240.97+X743))</f>
        <v>0</v>
      </c>
      <c r="Z743">
        <f>(AA743/AB743*100)</f>
        <v>0</v>
      </c>
      <c r="AA743">
        <f>DU743*(DZ743+EA743)/1000</f>
        <v>0</v>
      </c>
      <c r="AB743">
        <f>0.61365*exp(17.502*EB743/(240.97+EB743))</f>
        <v>0</v>
      </c>
      <c r="AC743">
        <f>(Y743-DU743*(DZ743+EA743)/1000)</f>
        <v>0</v>
      </c>
      <c r="AD743">
        <f>(-K743*44100)</f>
        <v>0</v>
      </c>
      <c r="AE743">
        <f>2*29.3*S743*0.92*(EB743-X743)</f>
        <v>0</v>
      </c>
      <c r="AF743">
        <f>2*0.95*5.67E-8*(((EB743+$B$7)+273)^4-(X743+273)^4)</f>
        <v>0</v>
      </c>
      <c r="AG743">
        <f>V743+AF743+AD743+AE743</f>
        <v>0</v>
      </c>
      <c r="AH743">
        <f>DY743*AV743*(DT743-DS743*(1000-AV743*DV743)/(1000-AV743*DU743))/(100*DM743)</f>
        <v>0</v>
      </c>
      <c r="AI743">
        <f>1000*DY743*AV743*(DU743-DV743)/(100*DM743*(1000-AV743*DU743))</f>
        <v>0</v>
      </c>
      <c r="AJ743">
        <f>(AK743 - AL743 - DZ743*1E3/(8.314*(EB743+273.15)) * AN743/DY743 * AM743) * DY743/(100*DM743) * (1000 - DV743)/1000</f>
        <v>0</v>
      </c>
      <c r="AK743">
        <v>840.591119954978</v>
      </c>
      <c r="AL743">
        <v>808.87823030303</v>
      </c>
      <c r="AM743">
        <v>3.29565541125534</v>
      </c>
      <c r="AN743">
        <v>63.94</v>
      </c>
      <c r="AO743">
        <f>(AQ743 - AP743 + DZ743*1E3/(8.314*(EB743+273.15)) * AS743/DY743 * AR743) * DY743/(100*DM743) * 1000/(1000 - AQ743)</f>
        <v>0</v>
      </c>
      <c r="AP743">
        <v>21.4943602776557</v>
      </c>
      <c r="AQ743">
        <v>24.2555104895105</v>
      </c>
      <c r="AR743">
        <v>8.44773702436071e-05</v>
      </c>
      <c r="AS743">
        <v>94.9993966536346</v>
      </c>
      <c r="AT743">
        <v>0</v>
      </c>
      <c r="AU743">
        <v>0</v>
      </c>
      <c r="AV743">
        <f>IF(AT743*$H$13&gt;=AX743,1.0,(AX743/(AX743-AT743*$H$13)))</f>
        <v>0</v>
      </c>
      <c r="AW743">
        <f>(AV743-1)*100</f>
        <v>0</v>
      </c>
      <c r="AX743">
        <f>MAX(0,($B$13+$C$13*EG743)/(1+$D$13*EG743)*DZ743/(EB743+273)*$E$13)</f>
        <v>0</v>
      </c>
      <c r="AY743" t="s">
        <v>439</v>
      </c>
      <c r="AZ743" t="s">
        <v>439</v>
      </c>
      <c r="BA743">
        <v>0</v>
      </c>
      <c r="BB743">
        <v>0</v>
      </c>
      <c r="BC743">
        <f>1-BA743/BB743</f>
        <v>0</v>
      </c>
      <c r="BD743">
        <v>0</v>
      </c>
      <c r="BE743" t="s">
        <v>439</v>
      </c>
      <c r="BF743" t="s">
        <v>439</v>
      </c>
      <c r="BG743">
        <v>0</v>
      </c>
      <c r="BH743">
        <v>0</v>
      </c>
      <c r="BI743">
        <f>1-BG743/BH743</f>
        <v>0</v>
      </c>
      <c r="BJ743">
        <v>0.5</v>
      </c>
      <c r="BK743">
        <f>DJ743</f>
        <v>0</v>
      </c>
      <c r="BL743">
        <f>M743</f>
        <v>0</v>
      </c>
      <c r="BM743">
        <f>BI743*BJ743*BK743</f>
        <v>0</v>
      </c>
      <c r="BN743">
        <f>(BL743-BD743)/BK743</f>
        <v>0</v>
      </c>
      <c r="BO743">
        <f>(BB743-BH743)/BH743</f>
        <v>0</v>
      </c>
      <c r="BP743">
        <f>BA743/(BC743+BA743/BH743)</f>
        <v>0</v>
      </c>
      <c r="BQ743" t="s">
        <v>439</v>
      </c>
      <c r="BR743">
        <v>0</v>
      </c>
      <c r="BS743">
        <f>IF(BR743&lt;&gt;0, BR743, BP743)</f>
        <v>0</v>
      </c>
      <c r="BT743">
        <f>1-BS743/BH743</f>
        <v>0</v>
      </c>
      <c r="BU743">
        <f>(BH743-BG743)/(BH743-BS743)</f>
        <v>0</v>
      </c>
      <c r="BV743">
        <f>(BB743-BH743)/(BB743-BS743)</f>
        <v>0</v>
      </c>
      <c r="BW743">
        <f>(BH743-BG743)/(BH743-BA743)</f>
        <v>0</v>
      </c>
      <c r="BX743">
        <f>(BB743-BH743)/(BB743-BA743)</f>
        <v>0</v>
      </c>
      <c r="BY743">
        <f>(BU743*BS743/BG743)</f>
        <v>0</v>
      </c>
      <c r="BZ743">
        <f>(1-BY743)</f>
        <v>0</v>
      </c>
      <c r="DI743">
        <f>$B$11*EH743+$C$11*EI743+$F$11*ET743*(1-EW743)</f>
        <v>0</v>
      </c>
      <c r="DJ743">
        <f>DI743*DK743</f>
        <v>0</v>
      </c>
      <c r="DK743">
        <f>($B$11*$D$9+$C$11*$D$9+$F$11*((FG743+EY743)/MAX(FG743+EY743+FH743, 0.1)*$I$9+FH743/MAX(FG743+EY743+FH743, 0.1)*$J$9))/($B$11+$C$11+$F$11)</f>
        <v>0</v>
      </c>
      <c r="DL743">
        <f>($B$11*$K$9+$C$11*$K$9+$F$11*((FG743+EY743)/MAX(FG743+EY743+FH743, 0.1)*$P$9+FH743/MAX(FG743+EY743+FH743, 0.1)*$Q$9))/($B$11+$C$11+$F$11)</f>
        <v>0</v>
      </c>
      <c r="DM743">
        <v>3.7</v>
      </c>
      <c r="DN743">
        <v>0.5</v>
      </c>
      <c r="DO743" t="s">
        <v>440</v>
      </c>
      <c r="DP743">
        <v>2</v>
      </c>
      <c r="DQ743" t="b">
        <v>1</v>
      </c>
      <c r="DR743">
        <v>1758491844.84615</v>
      </c>
      <c r="DS743">
        <v>765.857076923077</v>
      </c>
      <c r="DT743">
        <v>806.526307692308</v>
      </c>
      <c r="DU743">
        <v>24.2370384615385</v>
      </c>
      <c r="DV743">
        <v>21.4563</v>
      </c>
      <c r="DW743">
        <v>759.256769230769</v>
      </c>
      <c r="DX743">
        <v>23.8908153846154</v>
      </c>
      <c r="DY743">
        <v>500.008230769231</v>
      </c>
      <c r="DZ743">
        <v>89.8172</v>
      </c>
      <c r="EA743">
        <v>0.0340705153846154</v>
      </c>
      <c r="EB743">
        <v>30.4123461538462</v>
      </c>
      <c r="EC743">
        <v>30.0120538461539</v>
      </c>
      <c r="ED743">
        <v>999.9</v>
      </c>
      <c r="EE743">
        <v>0</v>
      </c>
      <c r="EF743">
        <v>0</v>
      </c>
      <c r="EG743">
        <v>10013.1653846154</v>
      </c>
      <c r="EH743">
        <v>0</v>
      </c>
      <c r="EI743">
        <v>11.8356846153846</v>
      </c>
      <c r="EJ743">
        <v>-40.6692384615385</v>
      </c>
      <c r="EK743">
        <v>784.880384615385</v>
      </c>
      <c r="EL743">
        <v>824.211230769231</v>
      </c>
      <c r="EM743">
        <v>2.78074846153846</v>
      </c>
      <c r="EN743">
        <v>806.526307692308</v>
      </c>
      <c r="EO743">
        <v>21.4563</v>
      </c>
      <c r="EP743">
        <v>2.17690384615385</v>
      </c>
      <c r="EQ743">
        <v>1.92714538461538</v>
      </c>
      <c r="ER743">
        <v>18.7933307692308</v>
      </c>
      <c r="ES743">
        <v>16.8580923076923</v>
      </c>
      <c r="ET743">
        <v>2000.00461538462</v>
      </c>
      <c r="EU743">
        <v>0.979993461538462</v>
      </c>
      <c r="EV743">
        <v>0.0200064692307692</v>
      </c>
      <c r="EW743">
        <v>0</v>
      </c>
      <c r="EX743">
        <v>520.005615384615</v>
      </c>
      <c r="EY743">
        <v>5.00016</v>
      </c>
      <c r="EZ743">
        <v>10986.8923076923</v>
      </c>
      <c r="FA743">
        <v>18234.1769230769</v>
      </c>
      <c r="FB743">
        <v>48.687</v>
      </c>
      <c r="FC743">
        <v>49.0143076923077</v>
      </c>
      <c r="FD743">
        <v>49.062</v>
      </c>
      <c r="FE743">
        <v>48.6201538461538</v>
      </c>
      <c r="FF743">
        <v>50.562</v>
      </c>
      <c r="FG743">
        <v>1955.09461538462</v>
      </c>
      <c r="FH743">
        <v>39.91</v>
      </c>
      <c r="FI743">
        <v>0</v>
      </c>
      <c r="FJ743">
        <v>1758491854.4</v>
      </c>
      <c r="FK743">
        <v>0</v>
      </c>
      <c r="FL743">
        <v>519.98376</v>
      </c>
      <c r="FM743">
        <v>1.05376921587925</v>
      </c>
      <c r="FN743">
        <v>14.3153845502515</v>
      </c>
      <c r="FO743">
        <v>10987.048</v>
      </c>
      <c r="FP743">
        <v>15</v>
      </c>
      <c r="FQ743">
        <v>0</v>
      </c>
      <c r="FR743" t="s">
        <v>441</v>
      </c>
      <c r="FS743">
        <v>1747249705.1</v>
      </c>
      <c r="FT743">
        <v>1747249711.1</v>
      </c>
      <c r="FU743">
        <v>0</v>
      </c>
      <c r="FV743">
        <v>0.871</v>
      </c>
      <c r="FW743">
        <v>0.066</v>
      </c>
      <c r="FX743">
        <v>5.486</v>
      </c>
      <c r="FY743">
        <v>0.145</v>
      </c>
      <c r="FZ743">
        <v>420</v>
      </c>
      <c r="GA743">
        <v>16</v>
      </c>
      <c r="GB743">
        <v>0.27</v>
      </c>
      <c r="GC743">
        <v>0.16</v>
      </c>
      <c r="GD743">
        <v>-40.61055</v>
      </c>
      <c r="GE743">
        <v>-3.19272180451121</v>
      </c>
      <c r="GF743">
        <v>0.713234420439732</v>
      </c>
      <c r="GG743">
        <v>0</v>
      </c>
      <c r="GH743">
        <v>519.955029411765</v>
      </c>
      <c r="GI743">
        <v>0.366340711050319</v>
      </c>
      <c r="GJ743">
        <v>0.213762716896442</v>
      </c>
      <c r="GK743">
        <v>-1</v>
      </c>
      <c r="GL743">
        <v>2.79354</v>
      </c>
      <c r="GM743">
        <v>-0.326470375939851</v>
      </c>
      <c r="GN743">
        <v>0.0324185844848291</v>
      </c>
      <c r="GO743">
        <v>0</v>
      </c>
      <c r="GP743">
        <v>0</v>
      </c>
      <c r="GQ743">
        <v>2</v>
      </c>
      <c r="GR743" t="s">
        <v>467</v>
      </c>
      <c r="GS743">
        <v>3.12576</v>
      </c>
      <c r="GT743">
        <v>2.65963</v>
      </c>
      <c r="GU743">
        <v>0.140037</v>
      </c>
      <c r="GV743">
        <v>0.145467</v>
      </c>
      <c r="GW743">
        <v>0.101844</v>
      </c>
      <c r="GX743">
        <v>0.0938713</v>
      </c>
      <c r="GY743">
        <v>22229.4</v>
      </c>
      <c r="GZ743">
        <v>20877.9</v>
      </c>
      <c r="HA743">
        <v>23113.9</v>
      </c>
      <c r="HB743">
        <v>23786.6</v>
      </c>
      <c r="HC743">
        <v>35381.1</v>
      </c>
      <c r="HD743">
        <v>35680</v>
      </c>
      <c r="HE743">
        <v>41668.5</v>
      </c>
      <c r="HF743">
        <v>42416.2</v>
      </c>
      <c r="HG743">
        <v>1.91192</v>
      </c>
      <c r="HH743">
        <v>1.8069</v>
      </c>
      <c r="HI743">
        <v>0.132591</v>
      </c>
      <c r="HJ743">
        <v>0</v>
      </c>
      <c r="HK743">
        <v>27.8399</v>
      </c>
      <c r="HL743">
        <v>999.9</v>
      </c>
      <c r="HM743">
        <v>52.863</v>
      </c>
      <c r="HN743">
        <v>30.484</v>
      </c>
      <c r="HO743">
        <v>25.7833</v>
      </c>
      <c r="HP743">
        <v>53.6416</v>
      </c>
      <c r="HQ743">
        <v>42.6963</v>
      </c>
      <c r="HR743">
        <v>1</v>
      </c>
      <c r="HS743">
        <v>0.00302591</v>
      </c>
      <c r="HT743">
        <v>0.0806536</v>
      </c>
      <c r="HU743">
        <v>20.2179</v>
      </c>
      <c r="HV743">
        <v>5.23421</v>
      </c>
      <c r="HW743">
        <v>11.992</v>
      </c>
      <c r="HX743">
        <v>4.95565</v>
      </c>
      <c r="HY743">
        <v>3.30387</v>
      </c>
      <c r="HZ743">
        <v>999.9</v>
      </c>
      <c r="IA743">
        <v>9999</v>
      </c>
      <c r="IB743">
        <v>9999</v>
      </c>
      <c r="IC743">
        <v>9999</v>
      </c>
      <c r="ID743">
        <v>1.86857</v>
      </c>
      <c r="IE743">
        <v>1.86425</v>
      </c>
      <c r="IF743">
        <v>1.8718</v>
      </c>
      <c r="IG743">
        <v>1.86277</v>
      </c>
      <c r="IH743">
        <v>1.86218</v>
      </c>
      <c r="II743">
        <v>1.86859</v>
      </c>
      <c r="IJ743">
        <v>1.85875</v>
      </c>
      <c r="IK743">
        <v>1.86508</v>
      </c>
      <c r="IL743">
        <v>5</v>
      </c>
      <c r="IM743">
        <v>0</v>
      </c>
      <c r="IN743">
        <v>0</v>
      </c>
      <c r="IO743">
        <v>0</v>
      </c>
      <c r="IP743" t="s">
        <v>443</v>
      </c>
      <c r="IQ743" t="s">
        <v>444</v>
      </c>
      <c r="IR743" t="s">
        <v>445</v>
      </c>
      <c r="IS743" t="s">
        <v>445</v>
      </c>
      <c r="IT743" t="s">
        <v>445</v>
      </c>
      <c r="IU743" t="s">
        <v>445</v>
      </c>
      <c r="IV743">
        <v>0</v>
      </c>
      <c r="IW743">
        <v>100</v>
      </c>
      <c r="IX743">
        <v>100</v>
      </c>
      <c r="IY743">
        <v>6.661</v>
      </c>
      <c r="IZ743">
        <v>0.3467</v>
      </c>
      <c r="JA743">
        <v>4.24591870636989</v>
      </c>
      <c r="JB743">
        <v>0.00406324532283829</v>
      </c>
      <c r="JC743">
        <v>-1.45373754250553e-06</v>
      </c>
      <c r="JD743">
        <v>2.45784242640463e-10</v>
      </c>
      <c r="JE743">
        <v>0.0444475935836347</v>
      </c>
      <c r="JF743">
        <v>0.00491888386651684</v>
      </c>
      <c r="JG743">
        <v>0.000226889049496401</v>
      </c>
      <c r="JH743">
        <v>4.01595507822366e-06</v>
      </c>
      <c r="JI743">
        <v>-0</v>
      </c>
      <c r="JJ743">
        <v>2035</v>
      </c>
      <c r="JK743">
        <v>2</v>
      </c>
      <c r="JL743">
        <v>30</v>
      </c>
      <c r="JM743">
        <v>187369.1</v>
      </c>
      <c r="JN743">
        <v>187369</v>
      </c>
      <c r="JO743">
        <v>1.76025</v>
      </c>
      <c r="JP743">
        <v>2.37061</v>
      </c>
      <c r="JQ743">
        <v>1.4978</v>
      </c>
      <c r="JR743">
        <v>2.32666</v>
      </c>
      <c r="JS743">
        <v>1.54419</v>
      </c>
      <c r="JT743">
        <v>2.34375</v>
      </c>
      <c r="JU743">
        <v>35.9178</v>
      </c>
      <c r="JV743">
        <v>24.1225</v>
      </c>
      <c r="JW743">
        <v>18</v>
      </c>
      <c r="JX743">
        <v>546.711</v>
      </c>
      <c r="JY743">
        <v>423.344</v>
      </c>
      <c r="JZ743">
        <v>27.2696</v>
      </c>
      <c r="KA743">
        <v>27.5994</v>
      </c>
      <c r="KB743">
        <v>29.9999</v>
      </c>
      <c r="KC743">
        <v>27.4824</v>
      </c>
      <c r="KD743">
        <v>27.5057</v>
      </c>
      <c r="KE743">
        <v>35.2696</v>
      </c>
      <c r="KF743">
        <v>29.7979</v>
      </c>
      <c r="KG743">
        <v>61.3685</v>
      </c>
      <c r="KH743">
        <v>27.2717</v>
      </c>
      <c r="KI743">
        <v>855.377</v>
      </c>
      <c r="KJ743">
        <v>21.5643</v>
      </c>
      <c r="KK743">
        <v>93.3917</v>
      </c>
      <c r="KL743">
        <v>98.8556</v>
      </c>
    </row>
    <row r="744" spans="1:298">
      <c r="A744">
        <v>728</v>
      </c>
      <c r="B744">
        <v>1758491858</v>
      </c>
      <c r="C744">
        <v>22529.9000000954</v>
      </c>
      <c r="D744" t="s">
        <v>1906</v>
      </c>
      <c r="E744" t="s">
        <v>1907</v>
      </c>
      <c r="F744">
        <v>5</v>
      </c>
      <c r="G744" t="s">
        <v>436</v>
      </c>
      <c r="H744" t="s">
        <v>1805</v>
      </c>
      <c r="I744" t="s">
        <v>438</v>
      </c>
      <c r="J744">
        <v>1758491849.84615</v>
      </c>
      <c r="K744">
        <f>(L744)/1000</f>
        <v>0</v>
      </c>
      <c r="L744">
        <f>IF(DQ744, AO744, AI744)</f>
        <v>0</v>
      </c>
      <c r="M744">
        <f>IF(DQ744, AJ744, AH744)</f>
        <v>0</v>
      </c>
      <c r="N744">
        <f>DS744 - IF(AV744&gt;1, M744*DM744*100.0/(AX744), 0)</f>
        <v>0</v>
      </c>
      <c r="O744">
        <f>((U744-K744/2)*N744-M744)/(U744+K744/2)</f>
        <v>0</v>
      </c>
      <c r="P744">
        <f>O744*(DZ744+EA744)/1000.0</f>
        <v>0</v>
      </c>
      <c r="Q744">
        <f>(DS744 - IF(AV744&gt;1, M744*DM744*100.0/(AX744), 0))*(DZ744+EA744)/1000.0</f>
        <v>0</v>
      </c>
      <c r="R744">
        <f>2.0/((1/T744-1/S744)+SIGN(T744)*SQRT((1/T744-1/S744)*(1/T744-1/S744) + 4*DN744/((DN744+1)*(DN744+1))*(2*1/T744*1/S744-1/S744*1/S744)))</f>
        <v>0</v>
      </c>
      <c r="S744">
        <f>IF(LEFT(DO744,1)&lt;&gt;"0",IF(LEFT(DO744,1)="1",3.0,DP744),$D$5+$E$5*(EG744*DZ744/($K$5*1000))+$F$5*(EG744*DZ744/($K$5*1000))*MAX(MIN(DM744,$J$5),$I$5)*MAX(MIN(DM744,$J$5),$I$5)+$G$5*MAX(MIN(DM744,$J$5),$I$5)*(EG744*DZ744/($K$5*1000))+$H$5*(EG744*DZ744/($K$5*1000))*(EG744*DZ744/($K$5*1000)))</f>
        <v>0</v>
      </c>
      <c r="T744">
        <f>K744*(1000-(1000*0.61365*exp(17.502*X744/(240.97+X744))/(DZ744+EA744)+DU744)/2)/(1000*0.61365*exp(17.502*X744/(240.97+X744))/(DZ744+EA744)-DU744)</f>
        <v>0</v>
      </c>
      <c r="U744">
        <f>1/((DN744+1)/(R744/1.6)+1/(S744/1.37)) + DN744/((DN744+1)/(R744/1.6) + DN744/(S744/1.37))</f>
        <v>0</v>
      </c>
      <c r="V744">
        <f>(DI744*DL744)</f>
        <v>0</v>
      </c>
      <c r="W744">
        <f>(EB744+(V744+2*0.95*5.67E-8*(((EB744+$B$7)+273)^4-(EB744+273)^4)-44100*K744)/(1.84*29.3*S744+8*0.95*5.67E-8*(EB744+273)^3))</f>
        <v>0</v>
      </c>
      <c r="X744">
        <f>($C$7*EC744+$D$7*ED744+$E$7*W744)</f>
        <v>0</v>
      </c>
      <c r="Y744">
        <f>0.61365*exp(17.502*X744/(240.97+X744))</f>
        <v>0</v>
      </c>
      <c r="Z744">
        <f>(AA744/AB744*100)</f>
        <v>0</v>
      </c>
      <c r="AA744">
        <f>DU744*(DZ744+EA744)/1000</f>
        <v>0</v>
      </c>
      <c r="AB744">
        <f>0.61365*exp(17.502*EB744/(240.97+EB744))</f>
        <v>0</v>
      </c>
      <c r="AC744">
        <f>(Y744-DU744*(DZ744+EA744)/1000)</f>
        <v>0</v>
      </c>
      <c r="AD744">
        <f>(-K744*44100)</f>
        <v>0</v>
      </c>
      <c r="AE744">
        <f>2*29.3*S744*0.92*(EB744-X744)</f>
        <v>0</v>
      </c>
      <c r="AF744">
        <f>2*0.95*5.67E-8*(((EB744+$B$7)+273)^4-(X744+273)^4)</f>
        <v>0</v>
      </c>
      <c r="AG744">
        <f>V744+AF744+AD744+AE744</f>
        <v>0</v>
      </c>
      <c r="AH744">
        <f>DY744*AV744*(DT744-DS744*(1000-AV744*DV744)/(1000-AV744*DU744))/(100*DM744)</f>
        <v>0</v>
      </c>
      <c r="AI744">
        <f>1000*DY744*AV744*(DU744-DV744)/(100*DM744*(1000-AV744*DU744))</f>
        <v>0</v>
      </c>
      <c r="AJ744">
        <f>(AK744 - AL744 - DZ744*1E3/(8.314*(EB744+273.15)) * AN744/DY744 * AM744) * DY744/(100*DM744) * (1000 - DV744)/1000</f>
        <v>0</v>
      </c>
      <c r="AK744">
        <v>858.592857530736</v>
      </c>
      <c r="AL744">
        <v>826.4018</v>
      </c>
      <c r="AM744">
        <v>3.52144761904748</v>
      </c>
      <c r="AN744">
        <v>63.94</v>
      </c>
      <c r="AO744">
        <f>(AQ744 - AP744 + DZ744*1E3/(8.314*(EB744+273.15)) * AS744/DY744 * AR744) * DY744/(100*DM744) * 1000/(1000 - AQ744)</f>
        <v>0</v>
      </c>
      <c r="AP744">
        <v>21.4968581890846</v>
      </c>
      <c r="AQ744">
        <v>24.2576153846154</v>
      </c>
      <c r="AR744">
        <v>4.72967226650201e-05</v>
      </c>
      <c r="AS744">
        <v>94.9993966536346</v>
      </c>
      <c r="AT744">
        <v>0</v>
      </c>
      <c r="AU744">
        <v>0</v>
      </c>
      <c r="AV744">
        <f>IF(AT744*$H$13&gt;=AX744,1.0,(AX744/(AX744-AT744*$H$13)))</f>
        <v>0</v>
      </c>
      <c r="AW744">
        <f>(AV744-1)*100</f>
        <v>0</v>
      </c>
      <c r="AX744">
        <f>MAX(0,($B$13+$C$13*EG744)/(1+$D$13*EG744)*DZ744/(EB744+273)*$E$13)</f>
        <v>0</v>
      </c>
      <c r="AY744" t="s">
        <v>439</v>
      </c>
      <c r="AZ744" t="s">
        <v>439</v>
      </c>
      <c r="BA744">
        <v>0</v>
      </c>
      <c r="BB744">
        <v>0</v>
      </c>
      <c r="BC744">
        <f>1-BA744/BB744</f>
        <v>0</v>
      </c>
      <c r="BD744">
        <v>0</v>
      </c>
      <c r="BE744" t="s">
        <v>439</v>
      </c>
      <c r="BF744" t="s">
        <v>439</v>
      </c>
      <c r="BG744">
        <v>0</v>
      </c>
      <c r="BH744">
        <v>0</v>
      </c>
      <c r="BI744">
        <f>1-BG744/BH744</f>
        <v>0</v>
      </c>
      <c r="BJ744">
        <v>0.5</v>
      </c>
      <c r="BK744">
        <f>DJ744</f>
        <v>0</v>
      </c>
      <c r="BL744">
        <f>M744</f>
        <v>0</v>
      </c>
      <c r="BM744">
        <f>BI744*BJ744*BK744</f>
        <v>0</v>
      </c>
      <c r="BN744">
        <f>(BL744-BD744)/BK744</f>
        <v>0</v>
      </c>
      <c r="BO744">
        <f>(BB744-BH744)/BH744</f>
        <v>0</v>
      </c>
      <c r="BP744">
        <f>BA744/(BC744+BA744/BH744)</f>
        <v>0</v>
      </c>
      <c r="BQ744" t="s">
        <v>439</v>
      </c>
      <c r="BR744">
        <v>0</v>
      </c>
      <c r="BS744">
        <f>IF(BR744&lt;&gt;0, BR744, BP744)</f>
        <v>0</v>
      </c>
      <c r="BT744">
        <f>1-BS744/BH744</f>
        <v>0</v>
      </c>
      <c r="BU744">
        <f>(BH744-BG744)/(BH744-BS744)</f>
        <v>0</v>
      </c>
      <c r="BV744">
        <f>(BB744-BH744)/(BB744-BS744)</f>
        <v>0</v>
      </c>
      <c r="BW744">
        <f>(BH744-BG744)/(BH744-BA744)</f>
        <v>0</v>
      </c>
      <c r="BX744">
        <f>(BB744-BH744)/(BB744-BA744)</f>
        <v>0</v>
      </c>
      <c r="BY744">
        <f>(BU744*BS744/BG744)</f>
        <v>0</v>
      </c>
      <c r="BZ744">
        <f>(1-BY744)</f>
        <v>0</v>
      </c>
      <c r="DI744">
        <f>$B$11*EH744+$C$11*EI744+$F$11*ET744*(1-EW744)</f>
        <v>0</v>
      </c>
      <c r="DJ744">
        <f>DI744*DK744</f>
        <v>0</v>
      </c>
      <c r="DK744">
        <f>($B$11*$D$9+$C$11*$D$9+$F$11*((FG744+EY744)/MAX(FG744+EY744+FH744, 0.1)*$I$9+FH744/MAX(FG744+EY744+FH744, 0.1)*$J$9))/($B$11+$C$11+$F$11)</f>
        <v>0</v>
      </c>
      <c r="DL744">
        <f>($B$11*$K$9+$C$11*$K$9+$F$11*((FG744+EY744)/MAX(FG744+EY744+FH744, 0.1)*$P$9+FH744/MAX(FG744+EY744+FH744, 0.1)*$Q$9))/($B$11+$C$11+$F$11)</f>
        <v>0</v>
      </c>
      <c r="DM744">
        <v>3.7</v>
      </c>
      <c r="DN744">
        <v>0.5</v>
      </c>
      <c r="DO744" t="s">
        <v>440</v>
      </c>
      <c r="DP744">
        <v>2</v>
      </c>
      <c r="DQ744" t="b">
        <v>1</v>
      </c>
      <c r="DR744">
        <v>1758491849.84615</v>
      </c>
      <c r="DS744">
        <v>782.341076923077</v>
      </c>
      <c r="DT744">
        <v>823.660153846154</v>
      </c>
      <c r="DU744">
        <v>24.2455692307692</v>
      </c>
      <c r="DV744">
        <v>21.4797461538462</v>
      </c>
      <c r="DW744">
        <v>775.703538461539</v>
      </c>
      <c r="DX744">
        <v>23.8991538461538</v>
      </c>
      <c r="DY744">
        <v>500.011923076923</v>
      </c>
      <c r="DZ744">
        <v>89.8158692307692</v>
      </c>
      <c r="EA744">
        <v>0.0339273230769231</v>
      </c>
      <c r="EB744">
        <v>30.4019153846154</v>
      </c>
      <c r="EC744">
        <v>30.0076538461538</v>
      </c>
      <c r="ED744">
        <v>999.9</v>
      </c>
      <c r="EE744">
        <v>0</v>
      </c>
      <c r="EF744">
        <v>0</v>
      </c>
      <c r="EG744">
        <v>10015.9169230769</v>
      </c>
      <c r="EH744">
        <v>0</v>
      </c>
      <c r="EI744">
        <v>11.7961</v>
      </c>
      <c r="EJ744">
        <v>-41.3190769230769</v>
      </c>
      <c r="EK744">
        <v>801.780846153846</v>
      </c>
      <c r="EL744">
        <v>841.740846153846</v>
      </c>
      <c r="EM744">
        <v>2.76582692307692</v>
      </c>
      <c r="EN744">
        <v>823.660153846154</v>
      </c>
      <c r="EO744">
        <v>21.4797461538462</v>
      </c>
      <c r="EP744">
        <v>2.17763769230769</v>
      </c>
      <c r="EQ744">
        <v>1.92922307692308</v>
      </c>
      <c r="ER744">
        <v>18.7987307692308</v>
      </c>
      <c r="ES744">
        <v>16.8750846153846</v>
      </c>
      <c r="ET744">
        <v>1999.98307692308</v>
      </c>
      <c r="EU744">
        <v>0.979993230769231</v>
      </c>
      <c r="EV744">
        <v>0.0200066769230769</v>
      </c>
      <c r="EW744">
        <v>0</v>
      </c>
      <c r="EX744">
        <v>520.088615384615</v>
      </c>
      <c r="EY744">
        <v>5.00016</v>
      </c>
      <c r="EZ744">
        <v>10987.7615384615</v>
      </c>
      <c r="FA744">
        <v>18233.9769230769</v>
      </c>
      <c r="FB744">
        <v>48.687</v>
      </c>
      <c r="FC744">
        <v>49.0047692307692</v>
      </c>
      <c r="FD744">
        <v>49.062</v>
      </c>
      <c r="FE744">
        <v>48.625</v>
      </c>
      <c r="FF744">
        <v>50.5524615384615</v>
      </c>
      <c r="FG744">
        <v>1955.07307692308</v>
      </c>
      <c r="FH744">
        <v>39.91</v>
      </c>
      <c r="FI744">
        <v>0</v>
      </c>
      <c r="FJ744">
        <v>1758491859.8</v>
      </c>
      <c r="FK744">
        <v>0</v>
      </c>
      <c r="FL744">
        <v>520.090192307692</v>
      </c>
      <c r="FM744">
        <v>2.16393161657277</v>
      </c>
      <c r="FN744">
        <v>9.32649572224067</v>
      </c>
      <c r="FO744">
        <v>10987.9923076923</v>
      </c>
      <c r="FP744">
        <v>15</v>
      </c>
      <c r="FQ744">
        <v>0</v>
      </c>
      <c r="FR744" t="s">
        <v>441</v>
      </c>
      <c r="FS744">
        <v>1747249705.1</v>
      </c>
      <c r="FT744">
        <v>1747249711.1</v>
      </c>
      <c r="FU744">
        <v>0</v>
      </c>
      <c r="FV744">
        <v>0.871</v>
      </c>
      <c r="FW744">
        <v>0.066</v>
      </c>
      <c r="FX744">
        <v>5.486</v>
      </c>
      <c r="FY744">
        <v>0.145</v>
      </c>
      <c r="FZ744">
        <v>420</v>
      </c>
      <c r="GA744">
        <v>16</v>
      </c>
      <c r="GB744">
        <v>0.27</v>
      </c>
      <c r="GC744">
        <v>0.16</v>
      </c>
      <c r="GD744">
        <v>-40.872885</v>
      </c>
      <c r="GE744">
        <v>-6.22665112781949</v>
      </c>
      <c r="GF744">
        <v>0.839740563671305</v>
      </c>
      <c r="GG744">
        <v>0</v>
      </c>
      <c r="GH744">
        <v>520.02744117647</v>
      </c>
      <c r="GI744">
        <v>1.51549273661673</v>
      </c>
      <c r="GJ744">
        <v>0.249075489522692</v>
      </c>
      <c r="GK744">
        <v>-1</v>
      </c>
      <c r="GL744">
        <v>2.7777735</v>
      </c>
      <c r="GM744">
        <v>-0.221339999999996</v>
      </c>
      <c r="GN744">
        <v>0.0244097106240529</v>
      </c>
      <c r="GO744">
        <v>0</v>
      </c>
      <c r="GP744">
        <v>0</v>
      </c>
      <c r="GQ744">
        <v>2</v>
      </c>
      <c r="GR744" t="s">
        <v>467</v>
      </c>
      <c r="GS744">
        <v>3.1255</v>
      </c>
      <c r="GT744">
        <v>2.65954</v>
      </c>
      <c r="GU744">
        <v>0.142077</v>
      </c>
      <c r="GV744">
        <v>0.147399</v>
      </c>
      <c r="GW744">
        <v>0.101851</v>
      </c>
      <c r="GX744">
        <v>0.0938746</v>
      </c>
      <c r="GY744">
        <v>22176.8</v>
      </c>
      <c r="GZ744">
        <v>20830.8</v>
      </c>
      <c r="HA744">
        <v>23114.1</v>
      </c>
      <c r="HB744">
        <v>23786.7</v>
      </c>
      <c r="HC744">
        <v>35381.1</v>
      </c>
      <c r="HD744">
        <v>35680.3</v>
      </c>
      <c r="HE744">
        <v>41668.6</v>
      </c>
      <c r="HF744">
        <v>42416.5</v>
      </c>
      <c r="HG744">
        <v>1.91122</v>
      </c>
      <c r="HH744">
        <v>1.80742</v>
      </c>
      <c r="HI744">
        <v>0.133738</v>
      </c>
      <c r="HJ744">
        <v>0</v>
      </c>
      <c r="HK744">
        <v>27.8328</v>
      </c>
      <c r="HL744">
        <v>999.9</v>
      </c>
      <c r="HM744">
        <v>52.863</v>
      </c>
      <c r="HN744">
        <v>30.464</v>
      </c>
      <c r="HO744">
        <v>25.7532</v>
      </c>
      <c r="HP744">
        <v>53.8316</v>
      </c>
      <c r="HQ744">
        <v>42.5681</v>
      </c>
      <c r="HR744">
        <v>1</v>
      </c>
      <c r="HS744">
        <v>0.00277947</v>
      </c>
      <c r="HT744">
        <v>0.0419935</v>
      </c>
      <c r="HU744">
        <v>20.2178</v>
      </c>
      <c r="HV744">
        <v>5.23226</v>
      </c>
      <c r="HW744">
        <v>11.992</v>
      </c>
      <c r="HX744">
        <v>4.9556</v>
      </c>
      <c r="HY744">
        <v>3.30387</v>
      </c>
      <c r="HZ744">
        <v>999.9</v>
      </c>
      <c r="IA744">
        <v>9999</v>
      </c>
      <c r="IB744">
        <v>9999</v>
      </c>
      <c r="IC744">
        <v>9999</v>
      </c>
      <c r="ID744">
        <v>1.86854</v>
      </c>
      <c r="IE744">
        <v>1.86424</v>
      </c>
      <c r="IF744">
        <v>1.8718</v>
      </c>
      <c r="IG744">
        <v>1.86278</v>
      </c>
      <c r="IH744">
        <v>1.86218</v>
      </c>
      <c r="II744">
        <v>1.86859</v>
      </c>
      <c r="IJ744">
        <v>1.85877</v>
      </c>
      <c r="IK744">
        <v>1.86508</v>
      </c>
      <c r="IL744">
        <v>5</v>
      </c>
      <c r="IM744">
        <v>0</v>
      </c>
      <c r="IN744">
        <v>0</v>
      </c>
      <c r="IO744">
        <v>0</v>
      </c>
      <c r="IP744" t="s">
        <v>443</v>
      </c>
      <c r="IQ744" t="s">
        <v>444</v>
      </c>
      <c r="IR744" t="s">
        <v>445</v>
      </c>
      <c r="IS744" t="s">
        <v>445</v>
      </c>
      <c r="IT744" t="s">
        <v>445</v>
      </c>
      <c r="IU744" t="s">
        <v>445</v>
      </c>
      <c r="IV744">
        <v>0</v>
      </c>
      <c r="IW744">
        <v>100</v>
      </c>
      <c r="IX744">
        <v>100</v>
      </c>
      <c r="IY744">
        <v>6.698</v>
      </c>
      <c r="IZ744">
        <v>0.3466</v>
      </c>
      <c r="JA744">
        <v>4.24591870636989</v>
      </c>
      <c r="JB744">
        <v>0.00406324532283829</v>
      </c>
      <c r="JC744">
        <v>-1.45373754250553e-06</v>
      </c>
      <c r="JD744">
        <v>2.45784242640463e-10</v>
      </c>
      <c r="JE744">
        <v>0.0444475935836347</v>
      </c>
      <c r="JF744">
        <v>0.00491888386651684</v>
      </c>
      <c r="JG744">
        <v>0.000226889049496401</v>
      </c>
      <c r="JH744">
        <v>4.01595507822366e-06</v>
      </c>
      <c r="JI744">
        <v>-0</v>
      </c>
      <c r="JJ744">
        <v>2035</v>
      </c>
      <c r="JK744">
        <v>2</v>
      </c>
      <c r="JL744">
        <v>30</v>
      </c>
      <c r="JM744">
        <v>187369.2</v>
      </c>
      <c r="JN744">
        <v>187369.1</v>
      </c>
      <c r="JO744">
        <v>1.78833</v>
      </c>
      <c r="JP744">
        <v>2.3645</v>
      </c>
      <c r="JQ744">
        <v>1.4978</v>
      </c>
      <c r="JR744">
        <v>2.32666</v>
      </c>
      <c r="JS744">
        <v>1.54419</v>
      </c>
      <c r="JT744">
        <v>2.33643</v>
      </c>
      <c r="JU744">
        <v>35.9178</v>
      </c>
      <c r="JV744">
        <v>24.1313</v>
      </c>
      <c r="JW744">
        <v>18</v>
      </c>
      <c r="JX744">
        <v>546.249</v>
      </c>
      <c r="JY744">
        <v>423.647</v>
      </c>
      <c r="JZ744">
        <v>27.2628</v>
      </c>
      <c r="KA744">
        <v>27.5972</v>
      </c>
      <c r="KB744">
        <v>29.9999</v>
      </c>
      <c r="KC744">
        <v>27.4814</v>
      </c>
      <c r="KD744">
        <v>27.5055</v>
      </c>
      <c r="KE744">
        <v>35.8122</v>
      </c>
      <c r="KF744">
        <v>29.515</v>
      </c>
      <c r="KG744">
        <v>61.3685</v>
      </c>
      <c r="KH744">
        <v>27.2682</v>
      </c>
      <c r="KI744">
        <v>875.61</v>
      </c>
      <c r="KJ744">
        <v>21.5805</v>
      </c>
      <c r="KK744">
        <v>93.3921</v>
      </c>
      <c r="KL744">
        <v>98.8562</v>
      </c>
    </row>
    <row r="745" spans="1:298">
      <c r="A745">
        <v>729</v>
      </c>
      <c r="B745">
        <v>1758491863</v>
      </c>
      <c r="C745">
        <v>22534.9000000954</v>
      </c>
      <c r="D745" t="s">
        <v>1908</v>
      </c>
      <c r="E745" t="s">
        <v>1909</v>
      </c>
      <c r="F745">
        <v>5</v>
      </c>
      <c r="G745" t="s">
        <v>436</v>
      </c>
      <c r="H745" t="s">
        <v>1805</v>
      </c>
      <c r="I745" t="s">
        <v>438</v>
      </c>
      <c r="J745">
        <v>1758491854.84615</v>
      </c>
      <c r="K745">
        <f>(L745)/1000</f>
        <v>0</v>
      </c>
      <c r="L745">
        <f>IF(DQ745, AO745, AI745)</f>
        <v>0</v>
      </c>
      <c r="M745">
        <f>IF(DQ745, AJ745, AH745)</f>
        <v>0</v>
      </c>
      <c r="N745">
        <f>DS745 - IF(AV745&gt;1, M745*DM745*100.0/(AX745), 0)</f>
        <v>0</v>
      </c>
      <c r="O745">
        <f>((U745-K745/2)*N745-M745)/(U745+K745/2)</f>
        <v>0</v>
      </c>
      <c r="P745">
        <f>O745*(DZ745+EA745)/1000.0</f>
        <v>0</v>
      </c>
      <c r="Q745">
        <f>(DS745 - IF(AV745&gt;1, M745*DM745*100.0/(AX745), 0))*(DZ745+EA745)/1000.0</f>
        <v>0</v>
      </c>
      <c r="R745">
        <f>2.0/((1/T745-1/S745)+SIGN(T745)*SQRT((1/T745-1/S745)*(1/T745-1/S745) + 4*DN745/((DN745+1)*(DN745+1))*(2*1/T745*1/S745-1/S745*1/S745)))</f>
        <v>0</v>
      </c>
      <c r="S745">
        <f>IF(LEFT(DO745,1)&lt;&gt;"0",IF(LEFT(DO745,1)="1",3.0,DP745),$D$5+$E$5*(EG745*DZ745/($K$5*1000))+$F$5*(EG745*DZ745/($K$5*1000))*MAX(MIN(DM745,$J$5),$I$5)*MAX(MIN(DM745,$J$5),$I$5)+$G$5*MAX(MIN(DM745,$J$5),$I$5)*(EG745*DZ745/($K$5*1000))+$H$5*(EG745*DZ745/($K$5*1000))*(EG745*DZ745/($K$5*1000)))</f>
        <v>0</v>
      </c>
      <c r="T745">
        <f>K745*(1000-(1000*0.61365*exp(17.502*X745/(240.97+X745))/(DZ745+EA745)+DU745)/2)/(1000*0.61365*exp(17.502*X745/(240.97+X745))/(DZ745+EA745)-DU745)</f>
        <v>0</v>
      </c>
      <c r="U745">
        <f>1/((DN745+1)/(R745/1.6)+1/(S745/1.37)) + DN745/((DN745+1)/(R745/1.6) + DN745/(S745/1.37))</f>
        <v>0</v>
      </c>
      <c r="V745">
        <f>(DI745*DL745)</f>
        <v>0</v>
      </c>
      <c r="W745">
        <f>(EB745+(V745+2*0.95*5.67E-8*(((EB745+$B$7)+273)^4-(EB745+273)^4)-44100*K745)/(1.84*29.3*S745+8*0.95*5.67E-8*(EB745+273)^3))</f>
        <v>0</v>
      </c>
      <c r="X745">
        <f>($C$7*EC745+$D$7*ED745+$E$7*W745)</f>
        <v>0</v>
      </c>
      <c r="Y745">
        <f>0.61365*exp(17.502*X745/(240.97+X745))</f>
        <v>0</v>
      </c>
      <c r="Z745">
        <f>(AA745/AB745*100)</f>
        <v>0</v>
      </c>
      <c r="AA745">
        <f>DU745*(DZ745+EA745)/1000</f>
        <v>0</v>
      </c>
      <c r="AB745">
        <f>0.61365*exp(17.502*EB745/(240.97+EB745))</f>
        <v>0</v>
      </c>
      <c r="AC745">
        <f>(Y745-DU745*(DZ745+EA745)/1000)</f>
        <v>0</v>
      </c>
      <c r="AD745">
        <f>(-K745*44100)</f>
        <v>0</v>
      </c>
      <c r="AE745">
        <f>2*29.3*S745*0.92*(EB745-X745)</f>
        <v>0</v>
      </c>
      <c r="AF745">
        <f>2*0.95*5.67E-8*(((EB745+$B$7)+273)^4-(X745+273)^4)</f>
        <v>0</v>
      </c>
      <c r="AG745">
        <f>V745+AF745+AD745+AE745</f>
        <v>0</v>
      </c>
      <c r="AH745">
        <f>DY745*AV745*(DT745-DS745*(1000-AV745*DV745)/(1000-AV745*DU745))/(100*DM745)</f>
        <v>0</v>
      </c>
      <c r="AI745">
        <f>1000*DY745*AV745*(DU745-DV745)/(100*DM745*(1000-AV745*DU745))</f>
        <v>0</v>
      </c>
      <c r="AJ745">
        <f>(AK745 - AL745 - DZ745*1E3/(8.314*(EB745+273.15)) * AN745/DY745 * AM745) * DY745/(100*DM745) * (1000 - DV745)/1000</f>
        <v>0</v>
      </c>
      <c r="AK745">
        <v>875.300316263204</v>
      </c>
      <c r="AL745">
        <v>843.519109090909</v>
      </c>
      <c r="AM745">
        <v>3.40351471861473</v>
      </c>
      <c r="AN745">
        <v>63.94</v>
      </c>
      <c r="AO745">
        <f>(AQ745 - AP745 + DZ745*1E3/(8.314*(EB745+273.15)) * AS745/DY745 * AR745) * DY745/(100*DM745) * 1000/(1000 - AQ745)</f>
        <v>0</v>
      </c>
      <c r="AP745">
        <v>21.5002117247355</v>
      </c>
      <c r="AQ745">
        <v>24.2578734265734</v>
      </c>
      <c r="AR745">
        <v>5.31455765128074e-06</v>
      </c>
      <c r="AS745">
        <v>94.9993966536346</v>
      </c>
      <c r="AT745">
        <v>0</v>
      </c>
      <c r="AU745">
        <v>0</v>
      </c>
      <c r="AV745">
        <f>IF(AT745*$H$13&gt;=AX745,1.0,(AX745/(AX745-AT745*$H$13)))</f>
        <v>0</v>
      </c>
      <c r="AW745">
        <f>(AV745-1)*100</f>
        <v>0</v>
      </c>
      <c r="AX745">
        <f>MAX(0,($B$13+$C$13*EG745)/(1+$D$13*EG745)*DZ745/(EB745+273)*$E$13)</f>
        <v>0</v>
      </c>
      <c r="AY745" t="s">
        <v>439</v>
      </c>
      <c r="AZ745" t="s">
        <v>439</v>
      </c>
      <c r="BA745">
        <v>0</v>
      </c>
      <c r="BB745">
        <v>0</v>
      </c>
      <c r="BC745">
        <f>1-BA745/BB745</f>
        <v>0</v>
      </c>
      <c r="BD745">
        <v>0</v>
      </c>
      <c r="BE745" t="s">
        <v>439</v>
      </c>
      <c r="BF745" t="s">
        <v>439</v>
      </c>
      <c r="BG745">
        <v>0</v>
      </c>
      <c r="BH745">
        <v>0</v>
      </c>
      <c r="BI745">
        <f>1-BG745/BH745</f>
        <v>0</v>
      </c>
      <c r="BJ745">
        <v>0.5</v>
      </c>
      <c r="BK745">
        <f>DJ745</f>
        <v>0</v>
      </c>
      <c r="BL745">
        <f>M745</f>
        <v>0</v>
      </c>
      <c r="BM745">
        <f>BI745*BJ745*BK745</f>
        <v>0</v>
      </c>
      <c r="BN745">
        <f>(BL745-BD745)/BK745</f>
        <v>0</v>
      </c>
      <c r="BO745">
        <f>(BB745-BH745)/BH745</f>
        <v>0</v>
      </c>
      <c r="BP745">
        <f>BA745/(BC745+BA745/BH745)</f>
        <v>0</v>
      </c>
      <c r="BQ745" t="s">
        <v>439</v>
      </c>
      <c r="BR745">
        <v>0</v>
      </c>
      <c r="BS745">
        <f>IF(BR745&lt;&gt;0, BR745, BP745)</f>
        <v>0</v>
      </c>
      <c r="BT745">
        <f>1-BS745/BH745</f>
        <v>0</v>
      </c>
      <c r="BU745">
        <f>(BH745-BG745)/(BH745-BS745)</f>
        <v>0</v>
      </c>
      <c r="BV745">
        <f>(BB745-BH745)/(BB745-BS745)</f>
        <v>0</v>
      </c>
      <c r="BW745">
        <f>(BH745-BG745)/(BH745-BA745)</f>
        <v>0</v>
      </c>
      <c r="BX745">
        <f>(BB745-BH745)/(BB745-BA745)</f>
        <v>0</v>
      </c>
      <c r="BY745">
        <f>(BU745*BS745/BG745)</f>
        <v>0</v>
      </c>
      <c r="BZ745">
        <f>(1-BY745)</f>
        <v>0</v>
      </c>
      <c r="DI745">
        <f>$B$11*EH745+$C$11*EI745+$F$11*ET745*(1-EW745)</f>
        <v>0</v>
      </c>
      <c r="DJ745">
        <f>DI745*DK745</f>
        <v>0</v>
      </c>
      <c r="DK745">
        <f>($B$11*$D$9+$C$11*$D$9+$F$11*((FG745+EY745)/MAX(FG745+EY745+FH745, 0.1)*$I$9+FH745/MAX(FG745+EY745+FH745, 0.1)*$J$9))/($B$11+$C$11+$F$11)</f>
        <v>0</v>
      </c>
      <c r="DL745">
        <f>($B$11*$K$9+$C$11*$K$9+$F$11*((FG745+EY745)/MAX(FG745+EY745+FH745, 0.1)*$P$9+FH745/MAX(FG745+EY745+FH745, 0.1)*$Q$9))/($B$11+$C$11+$F$11)</f>
        <v>0</v>
      </c>
      <c r="DM745">
        <v>3.7</v>
      </c>
      <c r="DN745">
        <v>0.5</v>
      </c>
      <c r="DO745" t="s">
        <v>440</v>
      </c>
      <c r="DP745">
        <v>2</v>
      </c>
      <c r="DQ745" t="b">
        <v>1</v>
      </c>
      <c r="DR745">
        <v>1758491854.84615</v>
      </c>
      <c r="DS745">
        <v>799.077692307692</v>
      </c>
      <c r="DT745">
        <v>840.260769230769</v>
      </c>
      <c r="DU745">
        <v>24.2533769230769</v>
      </c>
      <c r="DV745">
        <v>21.4984692307692</v>
      </c>
      <c r="DW745">
        <v>792.402769230769</v>
      </c>
      <c r="DX745">
        <v>23.9067923076923</v>
      </c>
      <c r="DY745">
        <v>499.972923076923</v>
      </c>
      <c r="DZ745">
        <v>89.8157076923077</v>
      </c>
      <c r="EA745">
        <v>0.0339679615384615</v>
      </c>
      <c r="EB745">
        <v>30.3928384615385</v>
      </c>
      <c r="EC745">
        <v>30.0060615384615</v>
      </c>
      <c r="ED745">
        <v>999.9</v>
      </c>
      <c r="EE745">
        <v>0</v>
      </c>
      <c r="EF745">
        <v>0</v>
      </c>
      <c r="EG745">
        <v>10017.9807692308</v>
      </c>
      <c r="EH745">
        <v>0</v>
      </c>
      <c r="EI745">
        <v>11.7961</v>
      </c>
      <c r="EJ745">
        <v>-41.1831153846154</v>
      </c>
      <c r="EK745">
        <v>818.939769230769</v>
      </c>
      <c r="EL745">
        <v>858.722153846154</v>
      </c>
      <c r="EM745">
        <v>2.75490307692308</v>
      </c>
      <c r="EN745">
        <v>840.260769230769</v>
      </c>
      <c r="EO745">
        <v>21.4984692307692</v>
      </c>
      <c r="EP745">
        <v>2.17833538461538</v>
      </c>
      <c r="EQ745">
        <v>1.93090153846154</v>
      </c>
      <c r="ER745">
        <v>18.8038615384615</v>
      </c>
      <c r="ES745">
        <v>16.8888076923077</v>
      </c>
      <c r="ET745">
        <v>1999.95615384615</v>
      </c>
      <c r="EU745">
        <v>0.979993</v>
      </c>
      <c r="EV745">
        <v>0.0200068923076923</v>
      </c>
      <c r="EW745">
        <v>0</v>
      </c>
      <c r="EX745">
        <v>520.177692307692</v>
      </c>
      <c r="EY745">
        <v>5.00016</v>
      </c>
      <c r="EZ745">
        <v>10988.4846153846</v>
      </c>
      <c r="FA745">
        <v>18233.7384615385</v>
      </c>
      <c r="FB745">
        <v>48.687</v>
      </c>
      <c r="FC745">
        <v>49.0095384615385</v>
      </c>
      <c r="FD745">
        <v>49.0716923076923</v>
      </c>
      <c r="FE745">
        <v>48.6104615384615</v>
      </c>
      <c r="FF745">
        <v>50.5429230769231</v>
      </c>
      <c r="FG745">
        <v>1955.04615384615</v>
      </c>
      <c r="FH745">
        <v>39.91</v>
      </c>
      <c r="FI745">
        <v>0</v>
      </c>
      <c r="FJ745">
        <v>1758491864.6</v>
      </c>
      <c r="FK745">
        <v>0</v>
      </c>
      <c r="FL745">
        <v>520.207615384615</v>
      </c>
      <c r="FM745">
        <v>0.308102559658476</v>
      </c>
      <c r="FN745">
        <v>6.36239317352722</v>
      </c>
      <c r="FO745">
        <v>10988.7269230769</v>
      </c>
      <c r="FP745">
        <v>15</v>
      </c>
      <c r="FQ745">
        <v>0</v>
      </c>
      <c r="FR745" t="s">
        <v>441</v>
      </c>
      <c r="FS745">
        <v>1747249705.1</v>
      </c>
      <c r="FT745">
        <v>1747249711.1</v>
      </c>
      <c r="FU745">
        <v>0</v>
      </c>
      <c r="FV745">
        <v>0.871</v>
      </c>
      <c r="FW745">
        <v>0.066</v>
      </c>
      <c r="FX745">
        <v>5.486</v>
      </c>
      <c r="FY745">
        <v>0.145</v>
      </c>
      <c r="FZ745">
        <v>420</v>
      </c>
      <c r="GA745">
        <v>16</v>
      </c>
      <c r="GB745">
        <v>0.27</v>
      </c>
      <c r="GC745">
        <v>0.16</v>
      </c>
      <c r="GD745">
        <v>-41.260775</v>
      </c>
      <c r="GE745">
        <v>0.0481218045113318</v>
      </c>
      <c r="GF745">
        <v>0.502003641296555</v>
      </c>
      <c r="GG745">
        <v>1</v>
      </c>
      <c r="GH745">
        <v>520.103735294118</v>
      </c>
      <c r="GI745">
        <v>1.24166538625131</v>
      </c>
      <c r="GJ745">
        <v>0.235184446867651</v>
      </c>
      <c r="GK745">
        <v>-1</v>
      </c>
      <c r="GL745">
        <v>2.76121</v>
      </c>
      <c r="GM745">
        <v>-0.0953251127819572</v>
      </c>
      <c r="GN745">
        <v>0.0144828395005952</v>
      </c>
      <c r="GO745">
        <v>1</v>
      </c>
      <c r="GP745">
        <v>2</v>
      </c>
      <c r="GQ745">
        <v>2</v>
      </c>
      <c r="GR745" t="s">
        <v>442</v>
      </c>
      <c r="GS745">
        <v>3.12569</v>
      </c>
      <c r="GT745">
        <v>2.66017</v>
      </c>
      <c r="GU745">
        <v>0.144044</v>
      </c>
      <c r="GV745">
        <v>0.14938</v>
      </c>
      <c r="GW745">
        <v>0.101868</v>
      </c>
      <c r="GX745">
        <v>0.0939659</v>
      </c>
      <c r="GY745">
        <v>22126.4</v>
      </c>
      <c r="GZ745">
        <v>20782.6</v>
      </c>
      <c r="HA745">
        <v>23114.5</v>
      </c>
      <c r="HB745">
        <v>23786.9</v>
      </c>
      <c r="HC745">
        <v>35381.1</v>
      </c>
      <c r="HD745">
        <v>35677.4</v>
      </c>
      <c r="HE745">
        <v>41669.3</v>
      </c>
      <c r="HF745">
        <v>42417.1</v>
      </c>
      <c r="HG745">
        <v>1.91177</v>
      </c>
      <c r="HH745">
        <v>1.80722</v>
      </c>
      <c r="HI745">
        <v>0.133552</v>
      </c>
      <c r="HJ745">
        <v>0</v>
      </c>
      <c r="HK745">
        <v>27.8257</v>
      </c>
      <c r="HL745">
        <v>999.9</v>
      </c>
      <c r="HM745">
        <v>52.863</v>
      </c>
      <c r="HN745">
        <v>30.484</v>
      </c>
      <c r="HO745">
        <v>25.7806</v>
      </c>
      <c r="HP745">
        <v>54.0516</v>
      </c>
      <c r="HQ745">
        <v>42.6562</v>
      </c>
      <c r="HR745">
        <v>1</v>
      </c>
      <c r="HS745">
        <v>0.0025</v>
      </c>
      <c r="HT745">
        <v>0.0436438</v>
      </c>
      <c r="HU745">
        <v>20.2178</v>
      </c>
      <c r="HV745">
        <v>5.23361</v>
      </c>
      <c r="HW745">
        <v>11.9918</v>
      </c>
      <c r="HX745">
        <v>4.9557</v>
      </c>
      <c r="HY745">
        <v>3.30395</v>
      </c>
      <c r="HZ745">
        <v>999.9</v>
      </c>
      <c r="IA745">
        <v>9999</v>
      </c>
      <c r="IB745">
        <v>9999</v>
      </c>
      <c r="IC745">
        <v>9999</v>
      </c>
      <c r="ID745">
        <v>1.86856</v>
      </c>
      <c r="IE745">
        <v>1.86425</v>
      </c>
      <c r="IF745">
        <v>1.87181</v>
      </c>
      <c r="IG745">
        <v>1.86278</v>
      </c>
      <c r="IH745">
        <v>1.86218</v>
      </c>
      <c r="II745">
        <v>1.86859</v>
      </c>
      <c r="IJ745">
        <v>1.85879</v>
      </c>
      <c r="IK745">
        <v>1.86508</v>
      </c>
      <c r="IL745">
        <v>5</v>
      </c>
      <c r="IM745">
        <v>0</v>
      </c>
      <c r="IN745">
        <v>0</v>
      </c>
      <c r="IO745">
        <v>0</v>
      </c>
      <c r="IP745" t="s">
        <v>443</v>
      </c>
      <c r="IQ745" t="s">
        <v>444</v>
      </c>
      <c r="IR745" t="s">
        <v>445</v>
      </c>
      <c r="IS745" t="s">
        <v>445</v>
      </c>
      <c r="IT745" t="s">
        <v>445</v>
      </c>
      <c r="IU745" t="s">
        <v>445</v>
      </c>
      <c r="IV745">
        <v>0</v>
      </c>
      <c r="IW745">
        <v>100</v>
      </c>
      <c r="IX745">
        <v>100</v>
      </c>
      <c r="IY745">
        <v>6.735</v>
      </c>
      <c r="IZ745">
        <v>0.3468</v>
      </c>
      <c r="JA745">
        <v>4.24591870636989</v>
      </c>
      <c r="JB745">
        <v>0.00406324532283829</v>
      </c>
      <c r="JC745">
        <v>-1.45373754250553e-06</v>
      </c>
      <c r="JD745">
        <v>2.45784242640463e-10</v>
      </c>
      <c r="JE745">
        <v>0.0444475935836347</v>
      </c>
      <c r="JF745">
        <v>0.00491888386651684</v>
      </c>
      <c r="JG745">
        <v>0.000226889049496401</v>
      </c>
      <c r="JH745">
        <v>4.01595507822366e-06</v>
      </c>
      <c r="JI745">
        <v>-0</v>
      </c>
      <c r="JJ745">
        <v>2035</v>
      </c>
      <c r="JK745">
        <v>2</v>
      </c>
      <c r="JL745">
        <v>30</v>
      </c>
      <c r="JM745">
        <v>187369.3</v>
      </c>
      <c r="JN745">
        <v>187369.2</v>
      </c>
      <c r="JO745">
        <v>1.82129</v>
      </c>
      <c r="JP745">
        <v>2.37183</v>
      </c>
      <c r="JQ745">
        <v>1.49902</v>
      </c>
      <c r="JR745">
        <v>2.32666</v>
      </c>
      <c r="JS745">
        <v>1.54419</v>
      </c>
      <c r="JT745">
        <v>2.26685</v>
      </c>
      <c r="JU745">
        <v>35.9178</v>
      </c>
      <c r="JV745">
        <v>24.1138</v>
      </c>
      <c r="JW745">
        <v>18</v>
      </c>
      <c r="JX745">
        <v>546.594</v>
      </c>
      <c r="JY745">
        <v>423.516</v>
      </c>
      <c r="JZ745">
        <v>27.2602</v>
      </c>
      <c r="KA745">
        <v>27.5971</v>
      </c>
      <c r="KB745">
        <v>30</v>
      </c>
      <c r="KC745">
        <v>27.4801</v>
      </c>
      <c r="KD745">
        <v>27.5034</v>
      </c>
      <c r="KE745">
        <v>36.4701</v>
      </c>
      <c r="KF745">
        <v>29.515</v>
      </c>
      <c r="KG745">
        <v>61.3685</v>
      </c>
      <c r="KH745">
        <v>27.2616</v>
      </c>
      <c r="KI745">
        <v>889.18</v>
      </c>
      <c r="KJ745">
        <v>21.5923</v>
      </c>
      <c r="KK745">
        <v>93.3936</v>
      </c>
      <c r="KL745">
        <v>98.8574</v>
      </c>
    </row>
    <row r="746" spans="1:298">
      <c r="A746">
        <v>730</v>
      </c>
      <c r="B746">
        <v>1758491868</v>
      </c>
      <c r="C746">
        <v>22539.9000000954</v>
      </c>
      <c r="D746" t="s">
        <v>1910</v>
      </c>
      <c r="E746" t="s">
        <v>1911</v>
      </c>
      <c r="F746">
        <v>5</v>
      </c>
      <c r="G746" t="s">
        <v>436</v>
      </c>
      <c r="H746" t="s">
        <v>1805</v>
      </c>
      <c r="I746" t="s">
        <v>438</v>
      </c>
      <c r="J746">
        <v>1758491859.84615</v>
      </c>
      <c r="K746">
        <f>(L746)/1000</f>
        <v>0</v>
      </c>
      <c r="L746">
        <f>IF(DQ746, AO746, AI746)</f>
        <v>0</v>
      </c>
      <c r="M746">
        <f>IF(DQ746, AJ746, AH746)</f>
        <v>0</v>
      </c>
      <c r="N746">
        <f>DS746 - IF(AV746&gt;1, M746*DM746*100.0/(AX746), 0)</f>
        <v>0</v>
      </c>
      <c r="O746">
        <f>((U746-K746/2)*N746-M746)/(U746+K746/2)</f>
        <v>0</v>
      </c>
      <c r="P746">
        <f>O746*(DZ746+EA746)/1000.0</f>
        <v>0</v>
      </c>
      <c r="Q746">
        <f>(DS746 - IF(AV746&gt;1, M746*DM746*100.0/(AX746), 0))*(DZ746+EA746)/1000.0</f>
        <v>0</v>
      </c>
      <c r="R746">
        <f>2.0/((1/T746-1/S746)+SIGN(T746)*SQRT((1/T746-1/S746)*(1/T746-1/S746) + 4*DN746/((DN746+1)*(DN746+1))*(2*1/T746*1/S746-1/S746*1/S746)))</f>
        <v>0</v>
      </c>
      <c r="S746">
        <f>IF(LEFT(DO746,1)&lt;&gt;"0",IF(LEFT(DO746,1)="1",3.0,DP746),$D$5+$E$5*(EG746*DZ746/($K$5*1000))+$F$5*(EG746*DZ746/($K$5*1000))*MAX(MIN(DM746,$J$5),$I$5)*MAX(MIN(DM746,$J$5),$I$5)+$G$5*MAX(MIN(DM746,$J$5),$I$5)*(EG746*DZ746/($K$5*1000))+$H$5*(EG746*DZ746/($K$5*1000))*(EG746*DZ746/($K$5*1000)))</f>
        <v>0</v>
      </c>
      <c r="T746">
        <f>K746*(1000-(1000*0.61365*exp(17.502*X746/(240.97+X746))/(DZ746+EA746)+DU746)/2)/(1000*0.61365*exp(17.502*X746/(240.97+X746))/(DZ746+EA746)-DU746)</f>
        <v>0</v>
      </c>
      <c r="U746">
        <f>1/((DN746+1)/(R746/1.6)+1/(S746/1.37)) + DN746/((DN746+1)/(R746/1.6) + DN746/(S746/1.37))</f>
        <v>0</v>
      </c>
      <c r="V746">
        <f>(DI746*DL746)</f>
        <v>0</v>
      </c>
      <c r="W746">
        <f>(EB746+(V746+2*0.95*5.67E-8*(((EB746+$B$7)+273)^4-(EB746+273)^4)-44100*K746)/(1.84*29.3*S746+8*0.95*5.67E-8*(EB746+273)^3))</f>
        <v>0</v>
      </c>
      <c r="X746">
        <f>($C$7*EC746+$D$7*ED746+$E$7*W746)</f>
        <v>0</v>
      </c>
      <c r="Y746">
        <f>0.61365*exp(17.502*X746/(240.97+X746))</f>
        <v>0</v>
      </c>
      <c r="Z746">
        <f>(AA746/AB746*100)</f>
        <v>0</v>
      </c>
      <c r="AA746">
        <f>DU746*(DZ746+EA746)/1000</f>
        <v>0</v>
      </c>
      <c r="AB746">
        <f>0.61365*exp(17.502*EB746/(240.97+EB746))</f>
        <v>0</v>
      </c>
      <c r="AC746">
        <f>(Y746-DU746*(DZ746+EA746)/1000)</f>
        <v>0</v>
      </c>
      <c r="AD746">
        <f>(-K746*44100)</f>
        <v>0</v>
      </c>
      <c r="AE746">
        <f>2*29.3*S746*0.92*(EB746-X746)</f>
        <v>0</v>
      </c>
      <c r="AF746">
        <f>2*0.95*5.67E-8*(((EB746+$B$7)+273)^4-(X746+273)^4)</f>
        <v>0</v>
      </c>
      <c r="AG746">
        <f>V746+AF746+AD746+AE746</f>
        <v>0</v>
      </c>
      <c r="AH746">
        <f>DY746*AV746*(DT746-DS746*(1000-AV746*DV746)/(1000-AV746*DU746))/(100*DM746)</f>
        <v>0</v>
      </c>
      <c r="AI746">
        <f>1000*DY746*AV746*(DU746-DV746)/(100*DM746*(1000-AV746*DU746))</f>
        <v>0</v>
      </c>
      <c r="AJ746">
        <f>(AK746 - AL746 - DZ746*1E3/(8.314*(EB746+273.15)) * AN746/DY746 * AM746) * DY746/(100*DM746) * (1000 - DV746)/1000</f>
        <v>0</v>
      </c>
      <c r="AK746">
        <v>893.41677438961</v>
      </c>
      <c r="AL746">
        <v>861.250472727273</v>
      </c>
      <c r="AM746">
        <v>3.5725558441558</v>
      </c>
      <c r="AN746">
        <v>63.94</v>
      </c>
      <c r="AO746">
        <f>(AQ746 - AP746 + DZ746*1E3/(8.314*(EB746+273.15)) * AS746/DY746 * AR746) * DY746/(100*DM746) * 1000/(1000 - AQ746)</f>
        <v>0</v>
      </c>
      <c r="AP746">
        <v>21.528077280469</v>
      </c>
      <c r="AQ746">
        <v>24.2706902097902</v>
      </c>
      <c r="AR746">
        <v>4.41484624850626e-05</v>
      </c>
      <c r="AS746">
        <v>94.9993966536346</v>
      </c>
      <c r="AT746">
        <v>0</v>
      </c>
      <c r="AU746">
        <v>0</v>
      </c>
      <c r="AV746">
        <f>IF(AT746*$H$13&gt;=AX746,1.0,(AX746/(AX746-AT746*$H$13)))</f>
        <v>0</v>
      </c>
      <c r="AW746">
        <f>(AV746-1)*100</f>
        <v>0</v>
      </c>
      <c r="AX746">
        <f>MAX(0,($B$13+$C$13*EG746)/(1+$D$13*EG746)*DZ746/(EB746+273)*$E$13)</f>
        <v>0</v>
      </c>
      <c r="AY746" t="s">
        <v>439</v>
      </c>
      <c r="AZ746" t="s">
        <v>439</v>
      </c>
      <c r="BA746">
        <v>0</v>
      </c>
      <c r="BB746">
        <v>0</v>
      </c>
      <c r="BC746">
        <f>1-BA746/BB746</f>
        <v>0</v>
      </c>
      <c r="BD746">
        <v>0</v>
      </c>
      <c r="BE746" t="s">
        <v>439</v>
      </c>
      <c r="BF746" t="s">
        <v>439</v>
      </c>
      <c r="BG746">
        <v>0</v>
      </c>
      <c r="BH746">
        <v>0</v>
      </c>
      <c r="BI746">
        <f>1-BG746/BH746</f>
        <v>0</v>
      </c>
      <c r="BJ746">
        <v>0.5</v>
      </c>
      <c r="BK746">
        <f>DJ746</f>
        <v>0</v>
      </c>
      <c r="BL746">
        <f>M746</f>
        <v>0</v>
      </c>
      <c r="BM746">
        <f>BI746*BJ746*BK746</f>
        <v>0</v>
      </c>
      <c r="BN746">
        <f>(BL746-BD746)/BK746</f>
        <v>0</v>
      </c>
      <c r="BO746">
        <f>(BB746-BH746)/BH746</f>
        <v>0</v>
      </c>
      <c r="BP746">
        <f>BA746/(BC746+BA746/BH746)</f>
        <v>0</v>
      </c>
      <c r="BQ746" t="s">
        <v>439</v>
      </c>
      <c r="BR746">
        <v>0</v>
      </c>
      <c r="BS746">
        <f>IF(BR746&lt;&gt;0, BR746, BP746)</f>
        <v>0</v>
      </c>
      <c r="BT746">
        <f>1-BS746/BH746</f>
        <v>0</v>
      </c>
      <c r="BU746">
        <f>(BH746-BG746)/(BH746-BS746)</f>
        <v>0</v>
      </c>
      <c r="BV746">
        <f>(BB746-BH746)/(BB746-BS746)</f>
        <v>0</v>
      </c>
      <c r="BW746">
        <f>(BH746-BG746)/(BH746-BA746)</f>
        <v>0</v>
      </c>
      <c r="BX746">
        <f>(BB746-BH746)/(BB746-BA746)</f>
        <v>0</v>
      </c>
      <c r="BY746">
        <f>(BU746*BS746/BG746)</f>
        <v>0</v>
      </c>
      <c r="BZ746">
        <f>(1-BY746)</f>
        <v>0</v>
      </c>
      <c r="DI746">
        <f>$B$11*EH746+$C$11*EI746+$F$11*ET746*(1-EW746)</f>
        <v>0</v>
      </c>
      <c r="DJ746">
        <f>DI746*DK746</f>
        <v>0</v>
      </c>
      <c r="DK746">
        <f>($B$11*$D$9+$C$11*$D$9+$F$11*((FG746+EY746)/MAX(FG746+EY746+FH746, 0.1)*$I$9+FH746/MAX(FG746+EY746+FH746, 0.1)*$J$9))/($B$11+$C$11+$F$11)</f>
        <v>0</v>
      </c>
      <c r="DL746">
        <f>($B$11*$K$9+$C$11*$K$9+$F$11*((FG746+EY746)/MAX(FG746+EY746+FH746, 0.1)*$P$9+FH746/MAX(FG746+EY746+FH746, 0.1)*$Q$9))/($B$11+$C$11+$F$11)</f>
        <v>0</v>
      </c>
      <c r="DM746">
        <v>3.7</v>
      </c>
      <c r="DN746">
        <v>0.5</v>
      </c>
      <c r="DO746" t="s">
        <v>440</v>
      </c>
      <c r="DP746">
        <v>2</v>
      </c>
      <c r="DQ746" t="b">
        <v>1</v>
      </c>
      <c r="DR746">
        <v>1758491859.84615</v>
      </c>
      <c r="DS746">
        <v>815.908307692308</v>
      </c>
      <c r="DT746">
        <v>857.494461538462</v>
      </c>
      <c r="DU746">
        <v>24.2603692307692</v>
      </c>
      <c r="DV746">
        <v>21.5104615384615</v>
      </c>
      <c r="DW746">
        <v>809.196230769231</v>
      </c>
      <c r="DX746">
        <v>23.9136230769231</v>
      </c>
      <c r="DY746">
        <v>500.025230769231</v>
      </c>
      <c r="DZ746">
        <v>89.8158461538462</v>
      </c>
      <c r="EA746">
        <v>0.0339956384615385</v>
      </c>
      <c r="EB746">
        <v>30.3858230769231</v>
      </c>
      <c r="EC746">
        <v>30.0026307692308</v>
      </c>
      <c r="ED746">
        <v>999.9</v>
      </c>
      <c r="EE746">
        <v>0</v>
      </c>
      <c r="EF746">
        <v>0</v>
      </c>
      <c r="EG746">
        <v>10014.4176923077</v>
      </c>
      <c r="EH746">
        <v>0</v>
      </c>
      <c r="EI746">
        <v>11.7961</v>
      </c>
      <c r="EJ746">
        <v>-41.5862846153846</v>
      </c>
      <c r="EK746">
        <v>836.194692307692</v>
      </c>
      <c r="EL746">
        <v>876.345307692308</v>
      </c>
      <c r="EM746">
        <v>2.74990153846154</v>
      </c>
      <c r="EN746">
        <v>857.494461538462</v>
      </c>
      <c r="EO746">
        <v>21.5104615384615</v>
      </c>
      <c r="EP746">
        <v>2.17896538461539</v>
      </c>
      <c r="EQ746">
        <v>1.93198076923077</v>
      </c>
      <c r="ER746">
        <v>18.8085</v>
      </c>
      <c r="ES746">
        <v>16.8976153846154</v>
      </c>
      <c r="ET746">
        <v>1999.97384615385</v>
      </c>
      <c r="EU746">
        <v>0.979993230769231</v>
      </c>
      <c r="EV746">
        <v>0.0200066769230769</v>
      </c>
      <c r="EW746">
        <v>0</v>
      </c>
      <c r="EX746">
        <v>520.220538461539</v>
      </c>
      <c r="EY746">
        <v>5.00016</v>
      </c>
      <c r="EZ746">
        <v>10989.2692307692</v>
      </c>
      <c r="FA746">
        <v>18233.9076923077</v>
      </c>
      <c r="FB746">
        <v>48.687</v>
      </c>
      <c r="FC746">
        <v>49.0095384615385</v>
      </c>
      <c r="FD746">
        <v>49.0765384615385</v>
      </c>
      <c r="FE746">
        <v>48.6056153846154</v>
      </c>
      <c r="FF746">
        <v>50.5286153846154</v>
      </c>
      <c r="FG746">
        <v>1955.06384615385</v>
      </c>
      <c r="FH746">
        <v>39.91</v>
      </c>
      <c r="FI746">
        <v>0</v>
      </c>
      <c r="FJ746">
        <v>1758491869.4</v>
      </c>
      <c r="FK746">
        <v>0</v>
      </c>
      <c r="FL746">
        <v>520.224115384615</v>
      </c>
      <c r="FM746">
        <v>-0.457948714331456</v>
      </c>
      <c r="FN746">
        <v>8.33162396145742</v>
      </c>
      <c r="FO746">
        <v>10989.3038461538</v>
      </c>
      <c r="FP746">
        <v>15</v>
      </c>
      <c r="FQ746">
        <v>0</v>
      </c>
      <c r="FR746" t="s">
        <v>441</v>
      </c>
      <c r="FS746">
        <v>1747249705.1</v>
      </c>
      <c r="FT746">
        <v>1747249711.1</v>
      </c>
      <c r="FU746">
        <v>0</v>
      </c>
      <c r="FV746">
        <v>0.871</v>
      </c>
      <c r="FW746">
        <v>0.066</v>
      </c>
      <c r="FX746">
        <v>5.486</v>
      </c>
      <c r="FY746">
        <v>0.145</v>
      </c>
      <c r="FZ746">
        <v>420</v>
      </c>
      <c r="GA746">
        <v>16</v>
      </c>
      <c r="GB746">
        <v>0.27</v>
      </c>
      <c r="GC746">
        <v>0.16</v>
      </c>
      <c r="GD746">
        <v>-41.336385</v>
      </c>
      <c r="GE746">
        <v>-3.42844060150375</v>
      </c>
      <c r="GF746">
        <v>0.56761913311216</v>
      </c>
      <c r="GG746">
        <v>0</v>
      </c>
      <c r="GH746">
        <v>520.169</v>
      </c>
      <c r="GI746">
        <v>0.720702823567881</v>
      </c>
      <c r="GJ746">
        <v>0.209394786159033</v>
      </c>
      <c r="GK746">
        <v>-1</v>
      </c>
      <c r="GL746">
        <v>2.7515215</v>
      </c>
      <c r="GM746">
        <v>-0.0568371428571436</v>
      </c>
      <c r="GN746">
        <v>0.00901857653679341</v>
      </c>
      <c r="GO746">
        <v>1</v>
      </c>
      <c r="GP746">
        <v>1</v>
      </c>
      <c r="GQ746">
        <v>2</v>
      </c>
      <c r="GR746" t="s">
        <v>448</v>
      </c>
      <c r="GS746">
        <v>3.12565</v>
      </c>
      <c r="GT746">
        <v>2.65963</v>
      </c>
      <c r="GU746">
        <v>0.146068</v>
      </c>
      <c r="GV746">
        <v>0.151307</v>
      </c>
      <c r="GW746">
        <v>0.101883</v>
      </c>
      <c r="GX746">
        <v>0.0939813</v>
      </c>
      <c r="GY746">
        <v>22074.1</v>
      </c>
      <c r="GZ746">
        <v>20735.6</v>
      </c>
      <c r="HA746">
        <v>23114.5</v>
      </c>
      <c r="HB746">
        <v>23787</v>
      </c>
      <c r="HC746">
        <v>35380.5</v>
      </c>
      <c r="HD746">
        <v>35677</v>
      </c>
      <c r="HE746">
        <v>41669</v>
      </c>
      <c r="HF746">
        <v>42417.2</v>
      </c>
      <c r="HG746">
        <v>1.91188</v>
      </c>
      <c r="HH746">
        <v>1.8076</v>
      </c>
      <c r="HI746">
        <v>0.134103</v>
      </c>
      <c r="HJ746">
        <v>0</v>
      </c>
      <c r="HK746">
        <v>27.8219</v>
      </c>
      <c r="HL746">
        <v>999.9</v>
      </c>
      <c r="HM746">
        <v>52.863</v>
      </c>
      <c r="HN746">
        <v>30.464</v>
      </c>
      <c r="HO746">
        <v>25.7513</v>
      </c>
      <c r="HP746">
        <v>53.3116</v>
      </c>
      <c r="HQ746">
        <v>42.5962</v>
      </c>
      <c r="HR746">
        <v>1</v>
      </c>
      <c r="HS746">
        <v>0.00261433</v>
      </c>
      <c r="HT746">
        <v>0.044085</v>
      </c>
      <c r="HU746">
        <v>20.2177</v>
      </c>
      <c r="HV746">
        <v>5.23286</v>
      </c>
      <c r="HW746">
        <v>11.992</v>
      </c>
      <c r="HX746">
        <v>4.95555</v>
      </c>
      <c r="HY746">
        <v>3.30378</v>
      </c>
      <c r="HZ746">
        <v>999.9</v>
      </c>
      <c r="IA746">
        <v>9999</v>
      </c>
      <c r="IB746">
        <v>9999</v>
      </c>
      <c r="IC746">
        <v>9999</v>
      </c>
      <c r="ID746">
        <v>1.86855</v>
      </c>
      <c r="IE746">
        <v>1.86424</v>
      </c>
      <c r="IF746">
        <v>1.87182</v>
      </c>
      <c r="IG746">
        <v>1.86277</v>
      </c>
      <c r="IH746">
        <v>1.86218</v>
      </c>
      <c r="II746">
        <v>1.86859</v>
      </c>
      <c r="IJ746">
        <v>1.85872</v>
      </c>
      <c r="IK746">
        <v>1.86509</v>
      </c>
      <c r="IL746">
        <v>5</v>
      </c>
      <c r="IM746">
        <v>0</v>
      </c>
      <c r="IN746">
        <v>0</v>
      </c>
      <c r="IO746">
        <v>0</v>
      </c>
      <c r="IP746" t="s">
        <v>443</v>
      </c>
      <c r="IQ746" t="s">
        <v>444</v>
      </c>
      <c r="IR746" t="s">
        <v>445</v>
      </c>
      <c r="IS746" t="s">
        <v>445</v>
      </c>
      <c r="IT746" t="s">
        <v>445</v>
      </c>
      <c r="IU746" t="s">
        <v>445</v>
      </c>
      <c r="IV746">
        <v>0</v>
      </c>
      <c r="IW746">
        <v>100</v>
      </c>
      <c r="IX746">
        <v>100</v>
      </c>
      <c r="IY746">
        <v>6.772</v>
      </c>
      <c r="IZ746">
        <v>0.3469</v>
      </c>
      <c r="JA746">
        <v>4.24591870636989</v>
      </c>
      <c r="JB746">
        <v>0.00406324532283829</v>
      </c>
      <c r="JC746">
        <v>-1.45373754250553e-06</v>
      </c>
      <c r="JD746">
        <v>2.45784242640463e-10</v>
      </c>
      <c r="JE746">
        <v>0.0444475935836347</v>
      </c>
      <c r="JF746">
        <v>0.00491888386651684</v>
      </c>
      <c r="JG746">
        <v>0.000226889049496401</v>
      </c>
      <c r="JH746">
        <v>4.01595507822366e-06</v>
      </c>
      <c r="JI746">
        <v>-0</v>
      </c>
      <c r="JJ746">
        <v>2035</v>
      </c>
      <c r="JK746">
        <v>2</v>
      </c>
      <c r="JL746">
        <v>30</v>
      </c>
      <c r="JM746">
        <v>187369.4</v>
      </c>
      <c r="JN746">
        <v>187369.3</v>
      </c>
      <c r="JO746">
        <v>1.84692</v>
      </c>
      <c r="JP746">
        <v>2.35352</v>
      </c>
      <c r="JQ746">
        <v>1.4978</v>
      </c>
      <c r="JR746">
        <v>2.32788</v>
      </c>
      <c r="JS746">
        <v>1.54419</v>
      </c>
      <c r="JT746">
        <v>2.36084</v>
      </c>
      <c r="JU746">
        <v>35.9178</v>
      </c>
      <c r="JV746">
        <v>24.1313</v>
      </c>
      <c r="JW746">
        <v>18</v>
      </c>
      <c r="JX746">
        <v>546.655</v>
      </c>
      <c r="JY746">
        <v>423.732</v>
      </c>
      <c r="JZ746">
        <v>27.2558</v>
      </c>
      <c r="KA746">
        <v>27.5971</v>
      </c>
      <c r="KB746">
        <v>30</v>
      </c>
      <c r="KC746">
        <v>27.4797</v>
      </c>
      <c r="KD746">
        <v>27.5031</v>
      </c>
      <c r="KE746">
        <v>36.9958</v>
      </c>
      <c r="KF746">
        <v>29.515</v>
      </c>
      <c r="KG746">
        <v>61.3685</v>
      </c>
      <c r="KH746">
        <v>27.2558</v>
      </c>
      <c r="KI746">
        <v>909.484</v>
      </c>
      <c r="KJ746">
        <v>21.6038</v>
      </c>
      <c r="KK746">
        <v>93.3932</v>
      </c>
      <c r="KL746">
        <v>98.8577</v>
      </c>
    </row>
    <row r="747" spans="1:298">
      <c r="A747">
        <v>731</v>
      </c>
      <c r="B747">
        <v>1758491873</v>
      </c>
      <c r="C747">
        <v>22544.9000000954</v>
      </c>
      <c r="D747" t="s">
        <v>1912</v>
      </c>
      <c r="E747" t="s">
        <v>1913</v>
      </c>
      <c r="F747">
        <v>5</v>
      </c>
      <c r="G747" t="s">
        <v>436</v>
      </c>
      <c r="H747" t="s">
        <v>1805</v>
      </c>
      <c r="I747" t="s">
        <v>438</v>
      </c>
      <c r="J747">
        <v>1758491864.84615</v>
      </c>
      <c r="K747">
        <f>(L747)/1000</f>
        <v>0</v>
      </c>
      <c r="L747">
        <f>IF(DQ747, AO747, AI747)</f>
        <v>0</v>
      </c>
      <c r="M747">
        <f>IF(DQ747, AJ747, AH747)</f>
        <v>0</v>
      </c>
      <c r="N747">
        <f>DS747 - IF(AV747&gt;1, M747*DM747*100.0/(AX747), 0)</f>
        <v>0</v>
      </c>
      <c r="O747">
        <f>((U747-K747/2)*N747-M747)/(U747+K747/2)</f>
        <v>0</v>
      </c>
      <c r="P747">
        <f>O747*(DZ747+EA747)/1000.0</f>
        <v>0</v>
      </c>
      <c r="Q747">
        <f>(DS747 - IF(AV747&gt;1, M747*DM747*100.0/(AX747), 0))*(DZ747+EA747)/1000.0</f>
        <v>0</v>
      </c>
      <c r="R747">
        <f>2.0/((1/T747-1/S747)+SIGN(T747)*SQRT((1/T747-1/S747)*(1/T747-1/S747) + 4*DN747/((DN747+1)*(DN747+1))*(2*1/T747*1/S747-1/S747*1/S747)))</f>
        <v>0</v>
      </c>
      <c r="S747">
        <f>IF(LEFT(DO747,1)&lt;&gt;"0",IF(LEFT(DO747,1)="1",3.0,DP747),$D$5+$E$5*(EG747*DZ747/($K$5*1000))+$F$5*(EG747*DZ747/($K$5*1000))*MAX(MIN(DM747,$J$5),$I$5)*MAX(MIN(DM747,$J$5),$I$5)+$G$5*MAX(MIN(DM747,$J$5),$I$5)*(EG747*DZ747/($K$5*1000))+$H$5*(EG747*DZ747/($K$5*1000))*(EG747*DZ747/($K$5*1000)))</f>
        <v>0</v>
      </c>
      <c r="T747">
        <f>K747*(1000-(1000*0.61365*exp(17.502*X747/(240.97+X747))/(DZ747+EA747)+DU747)/2)/(1000*0.61365*exp(17.502*X747/(240.97+X747))/(DZ747+EA747)-DU747)</f>
        <v>0</v>
      </c>
      <c r="U747">
        <f>1/((DN747+1)/(R747/1.6)+1/(S747/1.37)) + DN747/((DN747+1)/(R747/1.6) + DN747/(S747/1.37))</f>
        <v>0</v>
      </c>
      <c r="V747">
        <f>(DI747*DL747)</f>
        <v>0</v>
      </c>
      <c r="W747">
        <f>(EB747+(V747+2*0.95*5.67E-8*(((EB747+$B$7)+273)^4-(EB747+273)^4)-44100*K747)/(1.84*29.3*S747+8*0.95*5.67E-8*(EB747+273)^3))</f>
        <v>0</v>
      </c>
      <c r="X747">
        <f>($C$7*EC747+$D$7*ED747+$E$7*W747)</f>
        <v>0</v>
      </c>
      <c r="Y747">
        <f>0.61365*exp(17.502*X747/(240.97+X747))</f>
        <v>0</v>
      </c>
      <c r="Z747">
        <f>(AA747/AB747*100)</f>
        <v>0</v>
      </c>
      <c r="AA747">
        <f>DU747*(DZ747+EA747)/1000</f>
        <v>0</v>
      </c>
      <c r="AB747">
        <f>0.61365*exp(17.502*EB747/(240.97+EB747))</f>
        <v>0</v>
      </c>
      <c r="AC747">
        <f>(Y747-DU747*(DZ747+EA747)/1000)</f>
        <v>0</v>
      </c>
      <c r="AD747">
        <f>(-K747*44100)</f>
        <v>0</v>
      </c>
      <c r="AE747">
        <f>2*29.3*S747*0.92*(EB747-X747)</f>
        <v>0</v>
      </c>
      <c r="AF747">
        <f>2*0.95*5.67E-8*(((EB747+$B$7)+273)^4-(X747+273)^4)</f>
        <v>0</v>
      </c>
      <c r="AG747">
        <f>V747+AF747+AD747+AE747</f>
        <v>0</v>
      </c>
      <c r="AH747">
        <f>DY747*AV747*(DT747-DS747*(1000-AV747*DV747)/(1000-AV747*DU747))/(100*DM747)</f>
        <v>0</v>
      </c>
      <c r="AI747">
        <f>1000*DY747*AV747*(DU747-DV747)/(100*DM747*(1000-AV747*DU747))</f>
        <v>0</v>
      </c>
      <c r="AJ747">
        <f>(AK747 - AL747 - DZ747*1E3/(8.314*(EB747+273.15)) * AN747/DY747 * AM747) * DY747/(100*DM747) * (1000 - DV747)/1000</f>
        <v>0</v>
      </c>
      <c r="AK747">
        <v>910.533327092641</v>
      </c>
      <c r="AL747">
        <v>878.489187878788</v>
      </c>
      <c r="AM747">
        <v>3.41646450216448</v>
      </c>
      <c r="AN747">
        <v>63.94</v>
      </c>
      <c r="AO747">
        <f>(AQ747 - AP747 + DZ747*1E3/(8.314*(EB747+273.15)) * AS747/DY747 * AR747) * DY747/(100*DM747) * 1000/(1000 - AQ747)</f>
        <v>0</v>
      </c>
      <c r="AP747">
        <v>21.5312275511135</v>
      </c>
      <c r="AQ747">
        <v>24.2672335664336</v>
      </c>
      <c r="AR747">
        <v>7.8044485867495e-06</v>
      </c>
      <c r="AS747">
        <v>94.9993966536346</v>
      </c>
      <c r="AT747">
        <v>0</v>
      </c>
      <c r="AU747">
        <v>0</v>
      </c>
      <c r="AV747">
        <f>IF(AT747*$H$13&gt;=AX747,1.0,(AX747/(AX747-AT747*$H$13)))</f>
        <v>0</v>
      </c>
      <c r="AW747">
        <f>(AV747-1)*100</f>
        <v>0</v>
      </c>
      <c r="AX747">
        <f>MAX(0,($B$13+$C$13*EG747)/(1+$D$13*EG747)*DZ747/(EB747+273)*$E$13)</f>
        <v>0</v>
      </c>
      <c r="AY747" t="s">
        <v>439</v>
      </c>
      <c r="AZ747" t="s">
        <v>439</v>
      </c>
      <c r="BA747">
        <v>0</v>
      </c>
      <c r="BB747">
        <v>0</v>
      </c>
      <c r="BC747">
        <f>1-BA747/BB747</f>
        <v>0</v>
      </c>
      <c r="BD747">
        <v>0</v>
      </c>
      <c r="BE747" t="s">
        <v>439</v>
      </c>
      <c r="BF747" t="s">
        <v>439</v>
      </c>
      <c r="BG747">
        <v>0</v>
      </c>
      <c r="BH747">
        <v>0</v>
      </c>
      <c r="BI747">
        <f>1-BG747/BH747</f>
        <v>0</v>
      </c>
      <c r="BJ747">
        <v>0.5</v>
      </c>
      <c r="BK747">
        <f>DJ747</f>
        <v>0</v>
      </c>
      <c r="BL747">
        <f>M747</f>
        <v>0</v>
      </c>
      <c r="BM747">
        <f>BI747*BJ747*BK747</f>
        <v>0</v>
      </c>
      <c r="BN747">
        <f>(BL747-BD747)/BK747</f>
        <v>0</v>
      </c>
      <c r="BO747">
        <f>(BB747-BH747)/BH747</f>
        <v>0</v>
      </c>
      <c r="BP747">
        <f>BA747/(BC747+BA747/BH747)</f>
        <v>0</v>
      </c>
      <c r="BQ747" t="s">
        <v>439</v>
      </c>
      <c r="BR747">
        <v>0</v>
      </c>
      <c r="BS747">
        <f>IF(BR747&lt;&gt;0, BR747, BP747)</f>
        <v>0</v>
      </c>
      <c r="BT747">
        <f>1-BS747/BH747</f>
        <v>0</v>
      </c>
      <c r="BU747">
        <f>(BH747-BG747)/(BH747-BS747)</f>
        <v>0</v>
      </c>
      <c r="BV747">
        <f>(BB747-BH747)/(BB747-BS747)</f>
        <v>0</v>
      </c>
      <c r="BW747">
        <f>(BH747-BG747)/(BH747-BA747)</f>
        <v>0</v>
      </c>
      <c r="BX747">
        <f>(BB747-BH747)/(BB747-BA747)</f>
        <v>0</v>
      </c>
      <c r="BY747">
        <f>(BU747*BS747/BG747)</f>
        <v>0</v>
      </c>
      <c r="BZ747">
        <f>(1-BY747)</f>
        <v>0</v>
      </c>
      <c r="DI747">
        <f>$B$11*EH747+$C$11*EI747+$F$11*ET747*(1-EW747)</f>
        <v>0</v>
      </c>
      <c r="DJ747">
        <f>DI747*DK747</f>
        <v>0</v>
      </c>
      <c r="DK747">
        <f>($B$11*$D$9+$C$11*$D$9+$F$11*((FG747+EY747)/MAX(FG747+EY747+FH747, 0.1)*$I$9+FH747/MAX(FG747+EY747+FH747, 0.1)*$J$9))/($B$11+$C$11+$F$11)</f>
        <v>0</v>
      </c>
      <c r="DL747">
        <f>($B$11*$K$9+$C$11*$K$9+$F$11*((FG747+EY747)/MAX(FG747+EY747+FH747, 0.1)*$P$9+FH747/MAX(FG747+EY747+FH747, 0.1)*$Q$9))/($B$11+$C$11+$F$11)</f>
        <v>0</v>
      </c>
      <c r="DM747">
        <v>3.7</v>
      </c>
      <c r="DN747">
        <v>0.5</v>
      </c>
      <c r="DO747" t="s">
        <v>440</v>
      </c>
      <c r="DP747">
        <v>2</v>
      </c>
      <c r="DQ747" t="b">
        <v>1</v>
      </c>
      <c r="DR747">
        <v>1758491864.84615</v>
      </c>
      <c r="DS747">
        <v>832.919153846154</v>
      </c>
      <c r="DT747">
        <v>874.401230769231</v>
      </c>
      <c r="DU747">
        <v>24.2640769230769</v>
      </c>
      <c r="DV747">
        <v>21.5208230769231</v>
      </c>
      <c r="DW747">
        <v>826.170076923077</v>
      </c>
      <c r="DX747">
        <v>23.9172461538462</v>
      </c>
      <c r="DY747">
        <v>500.011076923077</v>
      </c>
      <c r="DZ747">
        <v>89.8162538461538</v>
      </c>
      <c r="EA747">
        <v>0.0341822846153846</v>
      </c>
      <c r="EB747">
        <v>30.3797153846154</v>
      </c>
      <c r="EC747">
        <v>30.0071461538462</v>
      </c>
      <c r="ED747">
        <v>999.9</v>
      </c>
      <c r="EE747">
        <v>0</v>
      </c>
      <c r="EF747">
        <v>0</v>
      </c>
      <c r="EG747">
        <v>9998.89153846154</v>
      </c>
      <c r="EH747">
        <v>0</v>
      </c>
      <c r="EI747">
        <v>11.7961</v>
      </c>
      <c r="EJ747">
        <v>-41.4823307692308</v>
      </c>
      <c r="EK747">
        <v>853.631769230769</v>
      </c>
      <c r="EL747">
        <v>893.633230769231</v>
      </c>
      <c r="EM747">
        <v>2.74324615384615</v>
      </c>
      <c r="EN747">
        <v>874.401230769231</v>
      </c>
      <c r="EO747">
        <v>21.5208230769231</v>
      </c>
      <c r="EP747">
        <v>2.17930846153846</v>
      </c>
      <c r="EQ747">
        <v>1.93291923076923</v>
      </c>
      <c r="ER747">
        <v>18.8110076923077</v>
      </c>
      <c r="ES747">
        <v>16.9052769230769</v>
      </c>
      <c r="ET747">
        <v>1999.99384615385</v>
      </c>
      <c r="EU747">
        <v>0.979993461538462</v>
      </c>
      <c r="EV747">
        <v>0.0200064692307692</v>
      </c>
      <c r="EW747">
        <v>0</v>
      </c>
      <c r="EX747">
        <v>520.209846153846</v>
      </c>
      <c r="EY747">
        <v>5.00016</v>
      </c>
      <c r="EZ747">
        <v>10989.9692307692</v>
      </c>
      <c r="FA747">
        <v>18234.0923076923</v>
      </c>
      <c r="FB747">
        <v>48.687</v>
      </c>
      <c r="FC747">
        <v>49.0143076923077</v>
      </c>
      <c r="FD747">
        <v>49.0765384615385</v>
      </c>
      <c r="FE747">
        <v>48.5959230769231</v>
      </c>
      <c r="FF747">
        <v>50.5190769230769</v>
      </c>
      <c r="FG747">
        <v>1955.08384615385</v>
      </c>
      <c r="FH747">
        <v>39.91</v>
      </c>
      <c r="FI747">
        <v>0</v>
      </c>
      <c r="FJ747">
        <v>1758491874.8</v>
      </c>
      <c r="FK747">
        <v>0</v>
      </c>
      <c r="FL747">
        <v>520.24044</v>
      </c>
      <c r="FM747">
        <v>0.495615389597455</v>
      </c>
      <c r="FN747">
        <v>9.88461541117798</v>
      </c>
      <c r="FO747">
        <v>10990.132</v>
      </c>
      <c r="FP747">
        <v>15</v>
      </c>
      <c r="FQ747">
        <v>0</v>
      </c>
      <c r="FR747" t="s">
        <v>441</v>
      </c>
      <c r="FS747">
        <v>1747249705.1</v>
      </c>
      <c r="FT747">
        <v>1747249711.1</v>
      </c>
      <c r="FU747">
        <v>0</v>
      </c>
      <c r="FV747">
        <v>0.871</v>
      </c>
      <c r="FW747">
        <v>0.066</v>
      </c>
      <c r="FX747">
        <v>5.486</v>
      </c>
      <c r="FY747">
        <v>0.145</v>
      </c>
      <c r="FZ747">
        <v>420</v>
      </c>
      <c r="GA747">
        <v>16</v>
      </c>
      <c r="GB747">
        <v>0.27</v>
      </c>
      <c r="GC747">
        <v>0.16</v>
      </c>
      <c r="GD747">
        <v>-41.55469</v>
      </c>
      <c r="GE747">
        <v>-0.0468270676690819</v>
      </c>
      <c r="GF747">
        <v>0.413948824010892</v>
      </c>
      <c r="GG747">
        <v>1</v>
      </c>
      <c r="GH747">
        <v>520.235176470588</v>
      </c>
      <c r="GI747">
        <v>-0.00244461338358802</v>
      </c>
      <c r="GJ747">
        <v>0.178869237579433</v>
      </c>
      <c r="GK747">
        <v>-1</v>
      </c>
      <c r="GL747">
        <v>2.747015</v>
      </c>
      <c r="GM747">
        <v>-0.0971061654135306</v>
      </c>
      <c r="GN747">
        <v>0.0105371445373023</v>
      </c>
      <c r="GO747">
        <v>1</v>
      </c>
      <c r="GP747">
        <v>2</v>
      </c>
      <c r="GQ747">
        <v>2</v>
      </c>
      <c r="GR747" t="s">
        <v>442</v>
      </c>
      <c r="GS747">
        <v>3.12554</v>
      </c>
      <c r="GT747">
        <v>2.6596</v>
      </c>
      <c r="GU747">
        <v>0.14801</v>
      </c>
      <c r="GV747">
        <v>0.153248</v>
      </c>
      <c r="GW747">
        <v>0.101879</v>
      </c>
      <c r="GX747">
        <v>0.093985</v>
      </c>
      <c r="GY747">
        <v>22023.6</v>
      </c>
      <c r="GZ747">
        <v>20688.3</v>
      </c>
      <c r="HA747">
        <v>23114.2</v>
      </c>
      <c r="HB747">
        <v>23787.1</v>
      </c>
      <c r="HC747">
        <v>35380.5</v>
      </c>
      <c r="HD747">
        <v>35677.1</v>
      </c>
      <c r="HE747">
        <v>41668.6</v>
      </c>
      <c r="HF747">
        <v>42417.2</v>
      </c>
      <c r="HG747">
        <v>1.9114</v>
      </c>
      <c r="HH747">
        <v>1.80757</v>
      </c>
      <c r="HI747">
        <v>0.135005</v>
      </c>
      <c r="HJ747">
        <v>0</v>
      </c>
      <c r="HK747">
        <v>27.8193</v>
      </c>
      <c r="HL747">
        <v>999.9</v>
      </c>
      <c r="HM747">
        <v>52.863</v>
      </c>
      <c r="HN747">
        <v>30.464</v>
      </c>
      <c r="HO747">
        <v>25.7516</v>
      </c>
      <c r="HP747">
        <v>53.9816</v>
      </c>
      <c r="HQ747">
        <v>42.6122</v>
      </c>
      <c r="HR747">
        <v>1</v>
      </c>
      <c r="HS747">
        <v>0.0025686</v>
      </c>
      <c r="HT747">
        <v>0.0293709</v>
      </c>
      <c r="HU747">
        <v>20.2179</v>
      </c>
      <c r="HV747">
        <v>5.23391</v>
      </c>
      <c r="HW747">
        <v>11.992</v>
      </c>
      <c r="HX747">
        <v>4.95575</v>
      </c>
      <c r="HY747">
        <v>3.304</v>
      </c>
      <c r="HZ747">
        <v>999.9</v>
      </c>
      <c r="IA747">
        <v>9999</v>
      </c>
      <c r="IB747">
        <v>9999</v>
      </c>
      <c r="IC747">
        <v>9999</v>
      </c>
      <c r="ID747">
        <v>1.86854</v>
      </c>
      <c r="IE747">
        <v>1.86426</v>
      </c>
      <c r="IF747">
        <v>1.87181</v>
      </c>
      <c r="IG747">
        <v>1.86275</v>
      </c>
      <c r="IH747">
        <v>1.86218</v>
      </c>
      <c r="II747">
        <v>1.86859</v>
      </c>
      <c r="IJ747">
        <v>1.85872</v>
      </c>
      <c r="IK747">
        <v>1.86508</v>
      </c>
      <c r="IL747">
        <v>5</v>
      </c>
      <c r="IM747">
        <v>0</v>
      </c>
      <c r="IN747">
        <v>0</v>
      </c>
      <c r="IO747">
        <v>0</v>
      </c>
      <c r="IP747" t="s">
        <v>443</v>
      </c>
      <c r="IQ747" t="s">
        <v>444</v>
      </c>
      <c r="IR747" t="s">
        <v>445</v>
      </c>
      <c r="IS747" t="s">
        <v>445</v>
      </c>
      <c r="IT747" t="s">
        <v>445</v>
      </c>
      <c r="IU747" t="s">
        <v>445</v>
      </c>
      <c r="IV747">
        <v>0</v>
      </c>
      <c r="IW747">
        <v>100</v>
      </c>
      <c r="IX747">
        <v>100</v>
      </c>
      <c r="IY747">
        <v>6.808</v>
      </c>
      <c r="IZ747">
        <v>0.3469</v>
      </c>
      <c r="JA747">
        <v>4.24591870636989</v>
      </c>
      <c r="JB747">
        <v>0.00406324532283829</v>
      </c>
      <c r="JC747">
        <v>-1.45373754250553e-06</v>
      </c>
      <c r="JD747">
        <v>2.45784242640463e-10</v>
      </c>
      <c r="JE747">
        <v>0.0444475935836347</v>
      </c>
      <c r="JF747">
        <v>0.00491888386651684</v>
      </c>
      <c r="JG747">
        <v>0.000226889049496401</v>
      </c>
      <c r="JH747">
        <v>4.01595507822366e-06</v>
      </c>
      <c r="JI747">
        <v>-0</v>
      </c>
      <c r="JJ747">
        <v>2035</v>
      </c>
      <c r="JK747">
        <v>2</v>
      </c>
      <c r="JL747">
        <v>30</v>
      </c>
      <c r="JM747">
        <v>187369.5</v>
      </c>
      <c r="JN747">
        <v>187369.4</v>
      </c>
      <c r="JO747">
        <v>1.87988</v>
      </c>
      <c r="JP747">
        <v>2.36816</v>
      </c>
      <c r="JQ747">
        <v>1.49902</v>
      </c>
      <c r="JR747">
        <v>2.32666</v>
      </c>
      <c r="JS747">
        <v>1.54419</v>
      </c>
      <c r="JT747">
        <v>2.28516</v>
      </c>
      <c r="JU747">
        <v>35.9178</v>
      </c>
      <c r="JV747">
        <v>24.1138</v>
      </c>
      <c r="JW747">
        <v>18</v>
      </c>
      <c r="JX747">
        <v>546.331</v>
      </c>
      <c r="JY747">
        <v>423.702</v>
      </c>
      <c r="JZ747">
        <v>27.2523</v>
      </c>
      <c r="KA747">
        <v>27.5971</v>
      </c>
      <c r="KB747">
        <v>30.0001</v>
      </c>
      <c r="KC747">
        <v>27.4778</v>
      </c>
      <c r="KD747">
        <v>27.5011</v>
      </c>
      <c r="KE747">
        <v>37.6355</v>
      </c>
      <c r="KF747">
        <v>29.2247</v>
      </c>
      <c r="KG747">
        <v>61.3685</v>
      </c>
      <c r="KH747">
        <v>27.2541</v>
      </c>
      <c r="KI747">
        <v>922.997</v>
      </c>
      <c r="KJ747">
        <v>21.6215</v>
      </c>
      <c r="KK747">
        <v>93.3922</v>
      </c>
      <c r="KL747">
        <v>98.8579</v>
      </c>
    </row>
    <row r="748" spans="1:298">
      <c r="A748">
        <v>732</v>
      </c>
      <c r="B748">
        <v>1758491878</v>
      </c>
      <c r="C748">
        <v>22549.9000000954</v>
      </c>
      <c r="D748" t="s">
        <v>1914</v>
      </c>
      <c r="E748" t="s">
        <v>1915</v>
      </c>
      <c r="F748">
        <v>5</v>
      </c>
      <c r="G748" t="s">
        <v>436</v>
      </c>
      <c r="H748" t="s">
        <v>1805</v>
      </c>
      <c r="I748" t="s">
        <v>438</v>
      </c>
      <c r="J748">
        <v>1758491869.84615</v>
      </c>
      <c r="K748">
        <f>(L748)/1000</f>
        <v>0</v>
      </c>
      <c r="L748">
        <f>IF(DQ748, AO748, AI748)</f>
        <v>0</v>
      </c>
      <c r="M748">
        <f>IF(DQ748, AJ748, AH748)</f>
        <v>0</v>
      </c>
      <c r="N748">
        <f>DS748 - IF(AV748&gt;1, M748*DM748*100.0/(AX748), 0)</f>
        <v>0</v>
      </c>
      <c r="O748">
        <f>((U748-K748/2)*N748-M748)/(U748+K748/2)</f>
        <v>0</v>
      </c>
      <c r="P748">
        <f>O748*(DZ748+EA748)/1000.0</f>
        <v>0</v>
      </c>
      <c r="Q748">
        <f>(DS748 - IF(AV748&gt;1, M748*DM748*100.0/(AX748), 0))*(DZ748+EA748)/1000.0</f>
        <v>0</v>
      </c>
      <c r="R748">
        <f>2.0/((1/T748-1/S748)+SIGN(T748)*SQRT((1/T748-1/S748)*(1/T748-1/S748) + 4*DN748/((DN748+1)*(DN748+1))*(2*1/T748*1/S748-1/S748*1/S748)))</f>
        <v>0</v>
      </c>
      <c r="S748">
        <f>IF(LEFT(DO748,1)&lt;&gt;"0",IF(LEFT(DO748,1)="1",3.0,DP748),$D$5+$E$5*(EG748*DZ748/($K$5*1000))+$F$5*(EG748*DZ748/($K$5*1000))*MAX(MIN(DM748,$J$5),$I$5)*MAX(MIN(DM748,$J$5),$I$5)+$G$5*MAX(MIN(DM748,$J$5),$I$5)*(EG748*DZ748/($K$5*1000))+$H$5*(EG748*DZ748/($K$5*1000))*(EG748*DZ748/($K$5*1000)))</f>
        <v>0</v>
      </c>
      <c r="T748">
        <f>K748*(1000-(1000*0.61365*exp(17.502*X748/(240.97+X748))/(DZ748+EA748)+DU748)/2)/(1000*0.61365*exp(17.502*X748/(240.97+X748))/(DZ748+EA748)-DU748)</f>
        <v>0</v>
      </c>
      <c r="U748">
        <f>1/((DN748+1)/(R748/1.6)+1/(S748/1.37)) + DN748/((DN748+1)/(R748/1.6) + DN748/(S748/1.37))</f>
        <v>0</v>
      </c>
      <c r="V748">
        <f>(DI748*DL748)</f>
        <v>0</v>
      </c>
      <c r="W748">
        <f>(EB748+(V748+2*0.95*5.67E-8*(((EB748+$B$7)+273)^4-(EB748+273)^4)-44100*K748)/(1.84*29.3*S748+8*0.95*5.67E-8*(EB748+273)^3))</f>
        <v>0</v>
      </c>
      <c r="X748">
        <f>($C$7*EC748+$D$7*ED748+$E$7*W748)</f>
        <v>0</v>
      </c>
      <c r="Y748">
        <f>0.61365*exp(17.502*X748/(240.97+X748))</f>
        <v>0</v>
      </c>
      <c r="Z748">
        <f>(AA748/AB748*100)</f>
        <v>0</v>
      </c>
      <c r="AA748">
        <f>DU748*(DZ748+EA748)/1000</f>
        <v>0</v>
      </c>
      <c r="AB748">
        <f>0.61365*exp(17.502*EB748/(240.97+EB748))</f>
        <v>0</v>
      </c>
      <c r="AC748">
        <f>(Y748-DU748*(DZ748+EA748)/1000)</f>
        <v>0</v>
      </c>
      <c r="AD748">
        <f>(-K748*44100)</f>
        <v>0</v>
      </c>
      <c r="AE748">
        <f>2*29.3*S748*0.92*(EB748-X748)</f>
        <v>0</v>
      </c>
      <c r="AF748">
        <f>2*0.95*5.67E-8*(((EB748+$B$7)+273)^4-(X748+273)^4)</f>
        <v>0</v>
      </c>
      <c r="AG748">
        <f>V748+AF748+AD748+AE748</f>
        <v>0</v>
      </c>
      <c r="AH748">
        <f>DY748*AV748*(DT748-DS748*(1000-AV748*DV748)/(1000-AV748*DU748))/(100*DM748)</f>
        <v>0</v>
      </c>
      <c r="AI748">
        <f>1000*DY748*AV748*(DU748-DV748)/(100*DM748*(1000-AV748*DU748))</f>
        <v>0</v>
      </c>
      <c r="AJ748">
        <f>(AK748 - AL748 - DZ748*1E3/(8.314*(EB748+273.15)) * AN748/DY748 * AM748) * DY748/(100*DM748) * (1000 - DV748)/1000</f>
        <v>0</v>
      </c>
      <c r="AK748">
        <v>928.33851110303</v>
      </c>
      <c r="AL748">
        <v>896.10036969697</v>
      </c>
      <c r="AM748">
        <v>3.53762077922075</v>
      </c>
      <c r="AN748">
        <v>63.94</v>
      </c>
      <c r="AO748">
        <f>(AQ748 - AP748 + DZ748*1E3/(8.314*(EB748+273.15)) * AS748/DY748 * AR748) * DY748/(100*DM748) * 1000/(1000 - AQ748)</f>
        <v>0</v>
      </c>
      <c r="AP748">
        <v>21.5343646556553</v>
      </c>
      <c r="AQ748">
        <v>24.2669755244755</v>
      </c>
      <c r="AR748">
        <v>-5.71911389299973e-06</v>
      </c>
      <c r="AS748">
        <v>94.9993966536346</v>
      </c>
      <c r="AT748">
        <v>0</v>
      </c>
      <c r="AU748">
        <v>0</v>
      </c>
      <c r="AV748">
        <f>IF(AT748*$H$13&gt;=AX748,1.0,(AX748/(AX748-AT748*$H$13)))</f>
        <v>0</v>
      </c>
      <c r="AW748">
        <f>(AV748-1)*100</f>
        <v>0</v>
      </c>
      <c r="AX748">
        <f>MAX(0,($B$13+$C$13*EG748)/(1+$D$13*EG748)*DZ748/(EB748+273)*$E$13)</f>
        <v>0</v>
      </c>
      <c r="AY748" t="s">
        <v>439</v>
      </c>
      <c r="AZ748" t="s">
        <v>439</v>
      </c>
      <c r="BA748">
        <v>0</v>
      </c>
      <c r="BB748">
        <v>0</v>
      </c>
      <c r="BC748">
        <f>1-BA748/BB748</f>
        <v>0</v>
      </c>
      <c r="BD748">
        <v>0</v>
      </c>
      <c r="BE748" t="s">
        <v>439</v>
      </c>
      <c r="BF748" t="s">
        <v>439</v>
      </c>
      <c r="BG748">
        <v>0</v>
      </c>
      <c r="BH748">
        <v>0</v>
      </c>
      <c r="BI748">
        <f>1-BG748/BH748</f>
        <v>0</v>
      </c>
      <c r="BJ748">
        <v>0.5</v>
      </c>
      <c r="BK748">
        <f>DJ748</f>
        <v>0</v>
      </c>
      <c r="BL748">
        <f>M748</f>
        <v>0</v>
      </c>
      <c r="BM748">
        <f>BI748*BJ748*BK748</f>
        <v>0</v>
      </c>
      <c r="BN748">
        <f>(BL748-BD748)/BK748</f>
        <v>0</v>
      </c>
      <c r="BO748">
        <f>(BB748-BH748)/BH748</f>
        <v>0</v>
      </c>
      <c r="BP748">
        <f>BA748/(BC748+BA748/BH748)</f>
        <v>0</v>
      </c>
      <c r="BQ748" t="s">
        <v>439</v>
      </c>
      <c r="BR748">
        <v>0</v>
      </c>
      <c r="BS748">
        <f>IF(BR748&lt;&gt;0, BR748, BP748)</f>
        <v>0</v>
      </c>
      <c r="BT748">
        <f>1-BS748/BH748</f>
        <v>0</v>
      </c>
      <c r="BU748">
        <f>(BH748-BG748)/(BH748-BS748)</f>
        <v>0</v>
      </c>
      <c r="BV748">
        <f>(BB748-BH748)/(BB748-BS748)</f>
        <v>0</v>
      </c>
      <c r="BW748">
        <f>(BH748-BG748)/(BH748-BA748)</f>
        <v>0</v>
      </c>
      <c r="BX748">
        <f>(BB748-BH748)/(BB748-BA748)</f>
        <v>0</v>
      </c>
      <c r="BY748">
        <f>(BU748*BS748/BG748)</f>
        <v>0</v>
      </c>
      <c r="BZ748">
        <f>(1-BY748)</f>
        <v>0</v>
      </c>
      <c r="DI748">
        <f>$B$11*EH748+$C$11*EI748+$F$11*ET748*(1-EW748)</f>
        <v>0</v>
      </c>
      <c r="DJ748">
        <f>DI748*DK748</f>
        <v>0</v>
      </c>
      <c r="DK748">
        <f>($B$11*$D$9+$C$11*$D$9+$F$11*((FG748+EY748)/MAX(FG748+EY748+FH748, 0.1)*$I$9+FH748/MAX(FG748+EY748+FH748, 0.1)*$J$9))/($B$11+$C$11+$F$11)</f>
        <v>0</v>
      </c>
      <c r="DL748">
        <f>($B$11*$K$9+$C$11*$K$9+$F$11*((FG748+EY748)/MAX(FG748+EY748+FH748, 0.1)*$P$9+FH748/MAX(FG748+EY748+FH748, 0.1)*$Q$9))/($B$11+$C$11+$F$11)</f>
        <v>0</v>
      </c>
      <c r="DM748">
        <v>3.7</v>
      </c>
      <c r="DN748">
        <v>0.5</v>
      </c>
      <c r="DO748" t="s">
        <v>440</v>
      </c>
      <c r="DP748">
        <v>2</v>
      </c>
      <c r="DQ748" t="b">
        <v>1</v>
      </c>
      <c r="DR748">
        <v>1758491869.84615</v>
      </c>
      <c r="DS748">
        <v>849.916461538461</v>
      </c>
      <c r="DT748">
        <v>891.685153846154</v>
      </c>
      <c r="DU748">
        <v>24.2670076923077</v>
      </c>
      <c r="DV748">
        <v>21.5336769230769</v>
      </c>
      <c r="DW748">
        <v>843.131076923077</v>
      </c>
      <c r="DX748">
        <v>23.9201230769231</v>
      </c>
      <c r="DY748">
        <v>500.028615384615</v>
      </c>
      <c r="DZ748">
        <v>89.8172923076923</v>
      </c>
      <c r="EA748">
        <v>0.0341537692307692</v>
      </c>
      <c r="EB748">
        <v>30.3759615384615</v>
      </c>
      <c r="EC748">
        <v>30.0074692307692</v>
      </c>
      <c r="ED748">
        <v>999.9</v>
      </c>
      <c r="EE748">
        <v>0</v>
      </c>
      <c r="EF748">
        <v>0</v>
      </c>
      <c r="EG748">
        <v>10006.1992307692</v>
      </c>
      <c r="EH748">
        <v>0</v>
      </c>
      <c r="EI748">
        <v>11.7961</v>
      </c>
      <c r="EJ748">
        <v>-41.7689461538462</v>
      </c>
      <c r="EK748">
        <v>871.054384615385</v>
      </c>
      <c r="EL748">
        <v>911.309153846154</v>
      </c>
      <c r="EM748">
        <v>2.73333538461538</v>
      </c>
      <c r="EN748">
        <v>891.685153846154</v>
      </c>
      <c r="EO748">
        <v>21.5336769230769</v>
      </c>
      <c r="EP748">
        <v>2.17959692307692</v>
      </c>
      <c r="EQ748">
        <v>1.93409615384615</v>
      </c>
      <c r="ER748">
        <v>18.8131307692308</v>
      </c>
      <c r="ES748">
        <v>16.9148692307692</v>
      </c>
      <c r="ET748">
        <v>1999.99615384615</v>
      </c>
      <c r="EU748">
        <v>0.979993461538462</v>
      </c>
      <c r="EV748">
        <v>0.0200064692307692</v>
      </c>
      <c r="EW748">
        <v>0</v>
      </c>
      <c r="EX748">
        <v>520.237769230769</v>
      </c>
      <c r="EY748">
        <v>5.00016</v>
      </c>
      <c r="EZ748">
        <v>10991.0615384615</v>
      </c>
      <c r="FA748">
        <v>18234.1153846154</v>
      </c>
      <c r="FB748">
        <v>48.687</v>
      </c>
      <c r="FC748">
        <v>49.0095384615385</v>
      </c>
      <c r="FD748">
        <v>49.0668461538462</v>
      </c>
      <c r="FE748">
        <v>48.5910769230769</v>
      </c>
      <c r="FF748">
        <v>50.5095384615385</v>
      </c>
      <c r="FG748">
        <v>1955.08615384615</v>
      </c>
      <c r="FH748">
        <v>39.91</v>
      </c>
      <c r="FI748">
        <v>0</v>
      </c>
      <c r="FJ748">
        <v>1758491879.6</v>
      </c>
      <c r="FK748">
        <v>0</v>
      </c>
      <c r="FL748">
        <v>520.25592</v>
      </c>
      <c r="FM748">
        <v>0.180000004895657</v>
      </c>
      <c r="FN748">
        <v>14.8307692724488</v>
      </c>
      <c r="FO748">
        <v>10991.22</v>
      </c>
      <c r="FP748">
        <v>15</v>
      </c>
      <c r="FQ748">
        <v>0</v>
      </c>
      <c r="FR748" t="s">
        <v>441</v>
      </c>
      <c r="FS748">
        <v>1747249705.1</v>
      </c>
      <c r="FT748">
        <v>1747249711.1</v>
      </c>
      <c r="FU748">
        <v>0</v>
      </c>
      <c r="FV748">
        <v>0.871</v>
      </c>
      <c r="FW748">
        <v>0.066</v>
      </c>
      <c r="FX748">
        <v>5.486</v>
      </c>
      <c r="FY748">
        <v>0.145</v>
      </c>
      <c r="FZ748">
        <v>420</v>
      </c>
      <c r="GA748">
        <v>16</v>
      </c>
      <c r="GB748">
        <v>0.27</v>
      </c>
      <c r="GC748">
        <v>0.16</v>
      </c>
      <c r="GD748">
        <v>-41.6111333333333</v>
      </c>
      <c r="GE748">
        <v>-2.22942857142857</v>
      </c>
      <c r="GF748">
        <v>0.440886574694707</v>
      </c>
      <c r="GG748">
        <v>0</v>
      </c>
      <c r="GH748">
        <v>520.231882352941</v>
      </c>
      <c r="GI748">
        <v>0.19935828869354</v>
      </c>
      <c r="GJ748">
        <v>0.2005717950827</v>
      </c>
      <c r="GK748">
        <v>-1</v>
      </c>
      <c r="GL748">
        <v>2.73925523809524</v>
      </c>
      <c r="GM748">
        <v>-0.104437402597404</v>
      </c>
      <c r="GN748">
        <v>0.0121399896520893</v>
      </c>
      <c r="GO748">
        <v>0</v>
      </c>
      <c r="GP748">
        <v>0</v>
      </c>
      <c r="GQ748">
        <v>2</v>
      </c>
      <c r="GR748" t="s">
        <v>467</v>
      </c>
      <c r="GS748">
        <v>3.12588</v>
      </c>
      <c r="GT748">
        <v>2.65973</v>
      </c>
      <c r="GU748">
        <v>0.149972</v>
      </c>
      <c r="GV748">
        <v>0.155044</v>
      </c>
      <c r="GW748">
        <v>0.101894</v>
      </c>
      <c r="GX748">
        <v>0.0941133</v>
      </c>
      <c r="GY748">
        <v>21972.9</v>
      </c>
      <c r="GZ748">
        <v>20644.6</v>
      </c>
      <c r="HA748">
        <v>23114.2</v>
      </c>
      <c r="HB748">
        <v>23787.2</v>
      </c>
      <c r="HC748">
        <v>35380.4</v>
      </c>
      <c r="HD748">
        <v>35672.4</v>
      </c>
      <c r="HE748">
        <v>41669</v>
      </c>
      <c r="HF748">
        <v>42417.6</v>
      </c>
      <c r="HG748">
        <v>1.91197</v>
      </c>
      <c r="HH748">
        <v>1.8071</v>
      </c>
      <c r="HI748">
        <v>0.133783</v>
      </c>
      <c r="HJ748">
        <v>0</v>
      </c>
      <c r="HK748">
        <v>27.8193</v>
      </c>
      <c r="HL748">
        <v>999.9</v>
      </c>
      <c r="HM748">
        <v>52.863</v>
      </c>
      <c r="HN748">
        <v>30.464</v>
      </c>
      <c r="HO748">
        <v>25.7497</v>
      </c>
      <c r="HP748">
        <v>54.2016</v>
      </c>
      <c r="HQ748">
        <v>42.476</v>
      </c>
      <c r="HR748">
        <v>1</v>
      </c>
      <c r="HS748">
        <v>0.00259146</v>
      </c>
      <c r="HT748">
        <v>0.0875218</v>
      </c>
      <c r="HU748">
        <v>20.2181</v>
      </c>
      <c r="HV748">
        <v>5.23391</v>
      </c>
      <c r="HW748">
        <v>11.992</v>
      </c>
      <c r="HX748">
        <v>4.95565</v>
      </c>
      <c r="HY748">
        <v>3.30398</v>
      </c>
      <c r="HZ748">
        <v>999.9</v>
      </c>
      <c r="IA748">
        <v>9999</v>
      </c>
      <c r="IB748">
        <v>9999</v>
      </c>
      <c r="IC748">
        <v>9999</v>
      </c>
      <c r="ID748">
        <v>1.86854</v>
      </c>
      <c r="IE748">
        <v>1.86429</v>
      </c>
      <c r="IF748">
        <v>1.8718</v>
      </c>
      <c r="IG748">
        <v>1.86278</v>
      </c>
      <c r="IH748">
        <v>1.86218</v>
      </c>
      <c r="II748">
        <v>1.86859</v>
      </c>
      <c r="IJ748">
        <v>1.85872</v>
      </c>
      <c r="IK748">
        <v>1.86508</v>
      </c>
      <c r="IL748">
        <v>5</v>
      </c>
      <c r="IM748">
        <v>0</v>
      </c>
      <c r="IN748">
        <v>0</v>
      </c>
      <c r="IO748">
        <v>0</v>
      </c>
      <c r="IP748" t="s">
        <v>443</v>
      </c>
      <c r="IQ748" t="s">
        <v>444</v>
      </c>
      <c r="IR748" t="s">
        <v>445</v>
      </c>
      <c r="IS748" t="s">
        <v>445</v>
      </c>
      <c r="IT748" t="s">
        <v>445</v>
      </c>
      <c r="IU748" t="s">
        <v>445</v>
      </c>
      <c r="IV748">
        <v>0</v>
      </c>
      <c r="IW748">
        <v>100</v>
      </c>
      <c r="IX748">
        <v>100</v>
      </c>
      <c r="IY748">
        <v>6.844</v>
      </c>
      <c r="IZ748">
        <v>0.347</v>
      </c>
      <c r="JA748">
        <v>4.24591870636989</v>
      </c>
      <c r="JB748">
        <v>0.00406324532283829</v>
      </c>
      <c r="JC748">
        <v>-1.45373754250553e-06</v>
      </c>
      <c r="JD748">
        <v>2.45784242640463e-10</v>
      </c>
      <c r="JE748">
        <v>0.0444475935836347</v>
      </c>
      <c r="JF748">
        <v>0.00491888386651684</v>
      </c>
      <c r="JG748">
        <v>0.000226889049496401</v>
      </c>
      <c r="JH748">
        <v>4.01595507822366e-06</v>
      </c>
      <c r="JI748">
        <v>-0</v>
      </c>
      <c r="JJ748">
        <v>2035</v>
      </c>
      <c r="JK748">
        <v>2</v>
      </c>
      <c r="JL748">
        <v>30</v>
      </c>
      <c r="JM748">
        <v>187369.5</v>
      </c>
      <c r="JN748">
        <v>187369.4</v>
      </c>
      <c r="JO748">
        <v>1.90308</v>
      </c>
      <c r="JP748">
        <v>2.36206</v>
      </c>
      <c r="JQ748">
        <v>1.4978</v>
      </c>
      <c r="JR748">
        <v>2.32666</v>
      </c>
      <c r="JS748">
        <v>1.54419</v>
      </c>
      <c r="JT748">
        <v>2.37549</v>
      </c>
      <c r="JU748">
        <v>35.9178</v>
      </c>
      <c r="JV748">
        <v>24.1225</v>
      </c>
      <c r="JW748">
        <v>18</v>
      </c>
      <c r="JX748">
        <v>546.703</v>
      </c>
      <c r="JY748">
        <v>423.424</v>
      </c>
      <c r="JZ748">
        <v>27.2458</v>
      </c>
      <c r="KA748">
        <v>27.5955</v>
      </c>
      <c r="KB748">
        <v>30.0001</v>
      </c>
      <c r="KC748">
        <v>27.4778</v>
      </c>
      <c r="KD748">
        <v>27.5009</v>
      </c>
      <c r="KE748">
        <v>38.1228</v>
      </c>
      <c r="KF748">
        <v>29.2247</v>
      </c>
      <c r="KG748">
        <v>61.3685</v>
      </c>
      <c r="KH748">
        <v>27.2374</v>
      </c>
      <c r="KI748">
        <v>943.373</v>
      </c>
      <c r="KJ748">
        <v>21.6223</v>
      </c>
      <c r="KK748">
        <v>93.3928</v>
      </c>
      <c r="KL748">
        <v>98.8586</v>
      </c>
    </row>
    <row r="749" spans="1:298">
      <c r="A749">
        <v>733</v>
      </c>
      <c r="B749">
        <v>1758491883</v>
      </c>
      <c r="C749">
        <v>22554.9000000954</v>
      </c>
      <c r="D749" t="s">
        <v>1916</v>
      </c>
      <c r="E749" t="s">
        <v>1917</v>
      </c>
      <c r="F749">
        <v>5</v>
      </c>
      <c r="G749" t="s">
        <v>436</v>
      </c>
      <c r="H749" t="s">
        <v>1805</v>
      </c>
      <c r="I749" t="s">
        <v>438</v>
      </c>
      <c r="J749">
        <v>1758491874.84615</v>
      </c>
      <c r="K749">
        <f>(L749)/1000</f>
        <v>0</v>
      </c>
      <c r="L749">
        <f>IF(DQ749, AO749, AI749)</f>
        <v>0</v>
      </c>
      <c r="M749">
        <f>IF(DQ749, AJ749, AH749)</f>
        <v>0</v>
      </c>
      <c r="N749">
        <f>DS749 - IF(AV749&gt;1, M749*DM749*100.0/(AX749), 0)</f>
        <v>0</v>
      </c>
      <c r="O749">
        <f>((U749-K749/2)*N749-M749)/(U749+K749/2)</f>
        <v>0</v>
      </c>
      <c r="P749">
        <f>O749*(DZ749+EA749)/1000.0</f>
        <v>0</v>
      </c>
      <c r="Q749">
        <f>(DS749 - IF(AV749&gt;1, M749*DM749*100.0/(AX749), 0))*(DZ749+EA749)/1000.0</f>
        <v>0</v>
      </c>
      <c r="R749">
        <f>2.0/((1/T749-1/S749)+SIGN(T749)*SQRT((1/T749-1/S749)*(1/T749-1/S749) + 4*DN749/((DN749+1)*(DN749+1))*(2*1/T749*1/S749-1/S749*1/S749)))</f>
        <v>0</v>
      </c>
      <c r="S749">
        <f>IF(LEFT(DO749,1)&lt;&gt;"0",IF(LEFT(DO749,1)="1",3.0,DP749),$D$5+$E$5*(EG749*DZ749/($K$5*1000))+$F$5*(EG749*DZ749/($K$5*1000))*MAX(MIN(DM749,$J$5),$I$5)*MAX(MIN(DM749,$J$5),$I$5)+$G$5*MAX(MIN(DM749,$J$5),$I$5)*(EG749*DZ749/($K$5*1000))+$H$5*(EG749*DZ749/($K$5*1000))*(EG749*DZ749/($K$5*1000)))</f>
        <v>0</v>
      </c>
      <c r="T749">
        <f>K749*(1000-(1000*0.61365*exp(17.502*X749/(240.97+X749))/(DZ749+EA749)+DU749)/2)/(1000*0.61365*exp(17.502*X749/(240.97+X749))/(DZ749+EA749)-DU749)</f>
        <v>0</v>
      </c>
      <c r="U749">
        <f>1/((DN749+1)/(R749/1.6)+1/(S749/1.37)) + DN749/((DN749+1)/(R749/1.6) + DN749/(S749/1.37))</f>
        <v>0</v>
      </c>
      <c r="V749">
        <f>(DI749*DL749)</f>
        <v>0</v>
      </c>
      <c r="W749">
        <f>(EB749+(V749+2*0.95*5.67E-8*(((EB749+$B$7)+273)^4-(EB749+273)^4)-44100*K749)/(1.84*29.3*S749+8*0.95*5.67E-8*(EB749+273)^3))</f>
        <v>0</v>
      </c>
      <c r="X749">
        <f>($C$7*EC749+$D$7*ED749+$E$7*W749)</f>
        <v>0</v>
      </c>
      <c r="Y749">
        <f>0.61365*exp(17.502*X749/(240.97+X749))</f>
        <v>0</v>
      </c>
      <c r="Z749">
        <f>(AA749/AB749*100)</f>
        <v>0</v>
      </c>
      <c r="AA749">
        <f>DU749*(DZ749+EA749)/1000</f>
        <v>0</v>
      </c>
      <c r="AB749">
        <f>0.61365*exp(17.502*EB749/(240.97+EB749))</f>
        <v>0</v>
      </c>
      <c r="AC749">
        <f>(Y749-DU749*(DZ749+EA749)/1000)</f>
        <v>0</v>
      </c>
      <c r="AD749">
        <f>(-K749*44100)</f>
        <v>0</v>
      </c>
      <c r="AE749">
        <f>2*29.3*S749*0.92*(EB749-X749)</f>
        <v>0</v>
      </c>
      <c r="AF749">
        <f>2*0.95*5.67E-8*(((EB749+$B$7)+273)^4-(X749+273)^4)</f>
        <v>0</v>
      </c>
      <c r="AG749">
        <f>V749+AF749+AD749+AE749</f>
        <v>0</v>
      </c>
      <c r="AH749">
        <f>DY749*AV749*(DT749-DS749*(1000-AV749*DV749)/(1000-AV749*DU749))/(100*DM749)</f>
        <v>0</v>
      </c>
      <c r="AI749">
        <f>1000*DY749*AV749*(DU749-DV749)/(100*DM749*(1000-AV749*DU749))</f>
        <v>0</v>
      </c>
      <c r="AJ749">
        <f>(AK749 - AL749 - DZ749*1E3/(8.314*(EB749+273.15)) * AN749/DY749 * AM749) * DY749/(100*DM749) * (1000 - DV749)/1000</f>
        <v>0</v>
      </c>
      <c r="AK749">
        <v>944.145461690043</v>
      </c>
      <c r="AL749">
        <v>912.928315151515</v>
      </c>
      <c r="AM749">
        <v>3.3340277056277</v>
      </c>
      <c r="AN749">
        <v>63.94</v>
      </c>
      <c r="AO749">
        <f>(AQ749 - AP749 + DZ749*1E3/(8.314*(EB749+273.15)) * AS749/DY749 * AR749) * DY749/(100*DM749) * 1000/(1000 - AQ749)</f>
        <v>0</v>
      </c>
      <c r="AP749">
        <v>21.5772196060667</v>
      </c>
      <c r="AQ749">
        <v>24.281255944056</v>
      </c>
      <c r="AR749">
        <v>4.53201713643602e-05</v>
      </c>
      <c r="AS749">
        <v>94.9993966536346</v>
      </c>
      <c r="AT749">
        <v>0</v>
      </c>
      <c r="AU749">
        <v>0</v>
      </c>
      <c r="AV749">
        <f>IF(AT749*$H$13&gt;=AX749,1.0,(AX749/(AX749-AT749*$H$13)))</f>
        <v>0</v>
      </c>
      <c r="AW749">
        <f>(AV749-1)*100</f>
        <v>0</v>
      </c>
      <c r="AX749">
        <f>MAX(0,($B$13+$C$13*EG749)/(1+$D$13*EG749)*DZ749/(EB749+273)*$E$13)</f>
        <v>0</v>
      </c>
      <c r="AY749" t="s">
        <v>439</v>
      </c>
      <c r="AZ749" t="s">
        <v>439</v>
      </c>
      <c r="BA749">
        <v>0</v>
      </c>
      <c r="BB749">
        <v>0</v>
      </c>
      <c r="BC749">
        <f>1-BA749/BB749</f>
        <v>0</v>
      </c>
      <c r="BD749">
        <v>0</v>
      </c>
      <c r="BE749" t="s">
        <v>439</v>
      </c>
      <c r="BF749" t="s">
        <v>439</v>
      </c>
      <c r="BG749">
        <v>0</v>
      </c>
      <c r="BH749">
        <v>0</v>
      </c>
      <c r="BI749">
        <f>1-BG749/BH749</f>
        <v>0</v>
      </c>
      <c r="BJ749">
        <v>0.5</v>
      </c>
      <c r="BK749">
        <f>DJ749</f>
        <v>0</v>
      </c>
      <c r="BL749">
        <f>M749</f>
        <v>0</v>
      </c>
      <c r="BM749">
        <f>BI749*BJ749*BK749</f>
        <v>0</v>
      </c>
      <c r="BN749">
        <f>(BL749-BD749)/BK749</f>
        <v>0</v>
      </c>
      <c r="BO749">
        <f>(BB749-BH749)/BH749</f>
        <v>0</v>
      </c>
      <c r="BP749">
        <f>BA749/(BC749+BA749/BH749)</f>
        <v>0</v>
      </c>
      <c r="BQ749" t="s">
        <v>439</v>
      </c>
      <c r="BR749">
        <v>0</v>
      </c>
      <c r="BS749">
        <f>IF(BR749&lt;&gt;0, BR749, BP749)</f>
        <v>0</v>
      </c>
      <c r="BT749">
        <f>1-BS749/BH749</f>
        <v>0</v>
      </c>
      <c r="BU749">
        <f>(BH749-BG749)/(BH749-BS749)</f>
        <v>0</v>
      </c>
      <c r="BV749">
        <f>(BB749-BH749)/(BB749-BS749)</f>
        <v>0</v>
      </c>
      <c r="BW749">
        <f>(BH749-BG749)/(BH749-BA749)</f>
        <v>0</v>
      </c>
      <c r="BX749">
        <f>(BB749-BH749)/(BB749-BA749)</f>
        <v>0</v>
      </c>
      <c r="BY749">
        <f>(BU749*BS749/BG749)</f>
        <v>0</v>
      </c>
      <c r="BZ749">
        <f>(1-BY749)</f>
        <v>0</v>
      </c>
      <c r="DI749">
        <f>$B$11*EH749+$C$11*EI749+$F$11*ET749*(1-EW749)</f>
        <v>0</v>
      </c>
      <c r="DJ749">
        <f>DI749*DK749</f>
        <v>0</v>
      </c>
      <c r="DK749">
        <f>($B$11*$D$9+$C$11*$D$9+$F$11*((FG749+EY749)/MAX(FG749+EY749+FH749, 0.1)*$I$9+FH749/MAX(FG749+EY749+FH749, 0.1)*$J$9))/($B$11+$C$11+$F$11)</f>
        <v>0</v>
      </c>
      <c r="DL749">
        <f>($B$11*$K$9+$C$11*$K$9+$F$11*((FG749+EY749)/MAX(FG749+EY749+FH749, 0.1)*$P$9+FH749/MAX(FG749+EY749+FH749, 0.1)*$Q$9))/($B$11+$C$11+$F$11)</f>
        <v>0</v>
      </c>
      <c r="DM749">
        <v>3.7</v>
      </c>
      <c r="DN749">
        <v>0.5</v>
      </c>
      <c r="DO749" t="s">
        <v>440</v>
      </c>
      <c r="DP749">
        <v>2</v>
      </c>
      <c r="DQ749" t="b">
        <v>1</v>
      </c>
      <c r="DR749">
        <v>1758491874.84615</v>
      </c>
      <c r="DS749">
        <v>866.884153846154</v>
      </c>
      <c r="DT749">
        <v>908.123076923077</v>
      </c>
      <c r="DU749">
        <v>24.2706307692308</v>
      </c>
      <c r="DV749">
        <v>21.5512230769231</v>
      </c>
      <c r="DW749">
        <v>860.062923076923</v>
      </c>
      <c r="DX749">
        <v>23.9236692307692</v>
      </c>
      <c r="DY749">
        <v>500.013538461538</v>
      </c>
      <c r="DZ749">
        <v>89.8181153846154</v>
      </c>
      <c r="EA749">
        <v>0.0341992230769231</v>
      </c>
      <c r="EB749">
        <v>30.3714923076923</v>
      </c>
      <c r="EC749">
        <v>30.0074076923077</v>
      </c>
      <c r="ED749">
        <v>999.9</v>
      </c>
      <c r="EE749">
        <v>0</v>
      </c>
      <c r="EF749">
        <v>0</v>
      </c>
      <c r="EG749">
        <v>9990.28923076923</v>
      </c>
      <c r="EH749">
        <v>0</v>
      </c>
      <c r="EI749">
        <v>11.7961</v>
      </c>
      <c r="EJ749">
        <v>-41.2390846153846</v>
      </c>
      <c r="EK749">
        <v>888.447461538461</v>
      </c>
      <c r="EL749">
        <v>928.125615384615</v>
      </c>
      <c r="EM749">
        <v>2.71941615384615</v>
      </c>
      <c r="EN749">
        <v>908.123076923077</v>
      </c>
      <c r="EO749">
        <v>21.5512230769231</v>
      </c>
      <c r="EP749">
        <v>2.17994307692308</v>
      </c>
      <c r="EQ749">
        <v>1.93569</v>
      </c>
      <c r="ER749">
        <v>18.8156692307692</v>
      </c>
      <c r="ES749">
        <v>16.9278461538462</v>
      </c>
      <c r="ET749">
        <v>1999.99461538462</v>
      </c>
      <c r="EU749">
        <v>0.979993461538462</v>
      </c>
      <c r="EV749">
        <v>0.0200064692307692</v>
      </c>
      <c r="EW749">
        <v>0</v>
      </c>
      <c r="EX749">
        <v>520.255</v>
      </c>
      <c r="EY749">
        <v>5.00016</v>
      </c>
      <c r="EZ749">
        <v>10992.1923076923</v>
      </c>
      <c r="FA749">
        <v>18234.1076923077</v>
      </c>
      <c r="FB749">
        <v>48.687</v>
      </c>
      <c r="FC749">
        <v>49.0047692307692</v>
      </c>
      <c r="FD749">
        <v>49.062</v>
      </c>
      <c r="FE749">
        <v>48.5862307692308</v>
      </c>
      <c r="FF749">
        <v>50.5047692307692</v>
      </c>
      <c r="FG749">
        <v>1955.08461538462</v>
      </c>
      <c r="FH749">
        <v>39.91</v>
      </c>
      <c r="FI749">
        <v>0</v>
      </c>
      <c r="FJ749">
        <v>1758491885</v>
      </c>
      <c r="FK749">
        <v>0</v>
      </c>
      <c r="FL749">
        <v>520.301192307692</v>
      </c>
      <c r="FM749">
        <v>0.125435900172837</v>
      </c>
      <c r="FN749">
        <v>18.8307692078685</v>
      </c>
      <c r="FO749">
        <v>10992.5615384615</v>
      </c>
      <c r="FP749">
        <v>15</v>
      </c>
      <c r="FQ749">
        <v>0</v>
      </c>
      <c r="FR749" t="s">
        <v>441</v>
      </c>
      <c r="FS749">
        <v>1747249705.1</v>
      </c>
      <c r="FT749">
        <v>1747249711.1</v>
      </c>
      <c r="FU749">
        <v>0</v>
      </c>
      <c r="FV749">
        <v>0.871</v>
      </c>
      <c r="FW749">
        <v>0.066</v>
      </c>
      <c r="FX749">
        <v>5.486</v>
      </c>
      <c r="FY749">
        <v>0.145</v>
      </c>
      <c r="FZ749">
        <v>420</v>
      </c>
      <c r="GA749">
        <v>16</v>
      </c>
      <c r="GB749">
        <v>0.27</v>
      </c>
      <c r="GC749">
        <v>0.16</v>
      </c>
      <c r="GD749">
        <v>-41.431985</v>
      </c>
      <c r="GE749">
        <v>4.85167669172932</v>
      </c>
      <c r="GF749">
        <v>0.712551074853585</v>
      </c>
      <c r="GG749">
        <v>0</v>
      </c>
      <c r="GH749">
        <v>520.271147058823</v>
      </c>
      <c r="GI749">
        <v>0.263483578514358</v>
      </c>
      <c r="GJ749">
        <v>0.200825521631105</v>
      </c>
      <c r="GK749">
        <v>-1</v>
      </c>
      <c r="GL749">
        <v>2.7235235</v>
      </c>
      <c r="GM749">
        <v>-0.168436240601506</v>
      </c>
      <c r="GN749">
        <v>0.0187347941742097</v>
      </c>
      <c r="GO749">
        <v>0</v>
      </c>
      <c r="GP749">
        <v>0</v>
      </c>
      <c r="GQ749">
        <v>2</v>
      </c>
      <c r="GR749" t="s">
        <v>467</v>
      </c>
      <c r="GS749">
        <v>3.12571</v>
      </c>
      <c r="GT749">
        <v>2.65979</v>
      </c>
      <c r="GU749">
        <v>0.151813</v>
      </c>
      <c r="GV749">
        <v>0.156839</v>
      </c>
      <c r="GW749">
        <v>0.101925</v>
      </c>
      <c r="GX749">
        <v>0.0941632</v>
      </c>
      <c r="GY749">
        <v>21925.4</v>
      </c>
      <c r="GZ749">
        <v>20600.8</v>
      </c>
      <c r="HA749">
        <v>23114.2</v>
      </c>
      <c r="HB749">
        <v>23787.4</v>
      </c>
      <c r="HC749">
        <v>35379.1</v>
      </c>
      <c r="HD749">
        <v>35670.7</v>
      </c>
      <c r="HE749">
        <v>41668.8</v>
      </c>
      <c r="HF749">
        <v>42417.7</v>
      </c>
      <c r="HG749">
        <v>1.91157</v>
      </c>
      <c r="HH749">
        <v>1.80765</v>
      </c>
      <c r="HI749">
        <v>0.133701</v>
      </c>
      <c r="HJ749">
        <v>0</v>
      </c>
      <c r="HK749">
        <v>27.8193</v>
      </c>
      <c r="HL749">
        <v>999.9</v>
      </c>
      <c r="HM749">
        <v>52.863</v>
      </c>
      <c r="HN749">
        <v>30.464</v>
      </c>
      <c r="HO749">
        <v>25.7514</v>
      </c>
      <c r="HP749">
        <v>54.2416</v>
      </c>
      <c r="HQ749">
        <v>42.492</v>
      </c>
      <c r="HR749">
        <v>1</v>
      </c>
      <c r="HS749">
        <v>0.00259146</v>
      </c>
      <c r="HT749">
        <v>0.0740877</v>
      </c>
      <c r="HU749">
        <v>20.218</v>
      </c>
      <c r="HV749">
        <v>5.23331</v>
      </c>
      <c r="HW749">
        <v>11.9918</v>
      </c>
      <c r="HX749">
        <v>4.95555</v>
      </c>
      <c r="HY749">
        <v>3.30387</v>
      </c>
      <c r="HZ749">
        <v>999.9</v>
      </c>
      <c r="IA749">
        <v>9999</v>
      </c>
      <c r="IB749">
        <v>9999</v>
      </c>
      <c r="IC749">
        <v>9999</v>
      </c>
      <c r="ID749">
        <v>1.86852</v>
      </c>
      <c r="IE749">
        <v>1.86426</v>
      </c>
      <c r="IF749">
        <v>1.87181</v>
      </c>
      <c r="IG749">
        <v>1.86275</v>
      </c>
      <c r="IH749">
        <v>1.86218</v>
      </c>
      <c r="II749">
        <v>1.86859</v>
      </c>
      <c r="IJ749">
        <v>1.85871</v>
      </c>
      <c r="IK749">
        <v>1.86509</v>
      </c>
      <c r="IL749">
        <v>5</v>
      </c>
      <c r="IM749">
        <v>0</v>
      </c>
      <c r="IN749">
        <v>0</v>
      </c>
      <c r="IO749">
        <v>0</v>
      </c>
      <c r="IP749" t="s">
        <v>443</v>
      </c>
      <c r="IQ749" t="s">
        <v>444</v>
      </c>
      <c r="IR749" t="s">
        <v>445</v>
      </c>
      <c r="IS749" t="s">
        <v>445</v>
      </c>
      <c r="IT749" t="s">
        <v>445</v>
      </c>
      <c r="IU749" t="s">
        <v>445</v>
      </c>
      <c r="IV749">
        <v>0</v>
      </c>
      <c r="IW749">
        <v>100</v>
      </c>
      <c r="IX749">
        <v>100</v>
      </c>
      <c r="IY749">
        <v>6.878</v>
      </c>
      <c r="IZ749">
        <v>0.3471</v>
      </c>
      <c r="JA749">
        <v>4.24591870636989</v>
      </c>
      <c r="JB749">
        <v>0.00406324532283829</v>
      </c>
      <c r="JC749">
        <v>-1.45373754250553e-06</v>
      </c>
      <c r="JD749">
        <v>2.45784242640463e-10</v>
      </c>
      <c r="JE749">
        <v>0.0444475935836347</v>
      </c>
      <c r="JF749">
        <v>0.00491888386651684</v>
      </c>
      <c r="JG749">
        <v>0.000226889049496401</v>
      </c>
      <c r="JH749">
        <v>4.01595507822366e-06</v>
      </c>
      <c r="JI749">
        <v>-0</v>
      </c>
      <c r="JJ749">
        <v>2035</v>
      </c>
      <c r="JK749">
        <v>2</v>
      </c>
      <c r="JL749">
        <v>30</v>
      </c>
      <c r="JM749">
        <v>187369.6</v>
      </c>
      <c r="JN749">
        <v>187369.5</v>
      </c>
      <c r="JO749">
        <v>1.92871</v>
      </c>
      <c r="JP749">
        <v>2.3584</v>
      </c>
      <c r="JQ749">
        <v>1.4978</v>
      </c>
      <c r="JR749">
        <v>2.32666</v>
      </c>
      <c r="JS749">
        <v>1.54419</v>
      </c>
      <c r="JT749">
        <v>2.35107</v>
      </c>
      <c r="JU749">
        <v>35.9178</v>
      </c>
      <c r="JV749">
        <v>24.1225</v>
      </c>
      <c r="JW749">
        <v>18</v>
      </c>
      <c r="JX749">
        <v>546.431</v>
      </c>
      <c r="JY749">
        <v>423.738</v>
      </c>
      <c r="JZ749">
        <v>27.2341</v>
      </c>
      <c r="KA749">
        <v>27.5948</v>
      </c>
      <c r="KB749">
        <v>30.0001</v>
      </c>
      <c r="KC749">
        <v>27.4763</v>
      </c>
      <c r="KD749">
        <v>27.5</v>
      </c>
      <c r="KE749">
        <v>38.6326</v>
      </c>
      <c r="KF749">
        <v>29.2247</v>
      </c>
      <c r="KG749">
        <v>61.3685</v>
      </c>
      <c r="KH749">
        <v>27.2322</v>
      </c>
      <c r="KI749">
        <v>956.981</v>
      </c>
      <c r="KJ749">
        <v>21.5821</v>
      </c>
      <c r="KK749">
        <v>93.3925</v>
      </c>
      <c r="KL749">
        <v>98.859</v>
      </c>
    </row>
    <row r="750" spans="1:298">
      <c r="A750">
        <v>734</v>
      </c>
      <c r="B750">
        <v>1758491888</v>
      </c>
      <c r="C750">
        <v>22559.9000000954</v>
      </c>
      <c r="D750" t="s">
        <v>1918</v>
      </c>
      <c r="E750" t="s">
        <v>1919</v>
      </c>
      <c r="F750">
        <v>5</v>
      </c>
      <c r="G750" t="s">
        <v>436</v>
      </c>
      <c r="H750" t="s">
        <v>1805</v>
      </c>
      <c r="I750" t="s">
        <v>438</v>
      </c>
      <c r="J750">
        <v>1758491879.84615</v>
      </c>
      <c r="K750">
        <f>(L750)/1000</f>
        <v>0</v>
      </c>
      <c r="L750">
        <f>IF(DQ750, AO750, AI750)</f>
        <v>0</v>
      </c>
      <c r="M750">
        <f>IF(DQ750, AJ750, AH750)</f>
        <v>0</v>
      </c>
      <c r="N750">
        <f>DS750 - IF(AV750&gt;1, M750*DM750*100.0/(AX750), 0)</f>
        <v>0</v>
      </c>
      <c r="O750">
        <f>((U750-K750/2)*N750-M750)/(U750+K750/2)</f>
        <v>0</v>
      </c>
      <c r="P750">
        <f>O750*(DZ750+EA750)/1000.0</f>
        <v>0</v>
      </c>
      <c r="Q750">
        <f>(DS750 - IF(AV750&gt;1, M750*DM750*100.0/(AX750), 0))*(DZ750+EA750)/1000.0</f>
        <v>0</v>
      </c>
      <c r="R750">
        <f>2.0/((1/T750-1/S750)+SIGN(T750)*SQRT((1/T750-1/S750)*(1/T750-1/S750) + 4*DN750/((DN750+1)*(DN750+1))*(2*1/T750*1/S750-1/S750*1/S750)))</f>
        <v>0</v>
      </c>
      <c r="S750">
        <f>IF(LEFT(DO750,1)&lt;&gt;"0",IF(LEFT(DO750,1)="1",3.0,DP750),$D$5+$E$5*(EG750*DZ750/($K$5*1000))+$F$5*(EG750*DZ750/($K$5*1000))*MAX(MIN(DM750,$J$5),$I$5)*MAX(MIN(DM750,$J$5),$I$5)+$G$5*MAX(MIN(DM750,$J$5),$I$5)*(EG750*DZ750/($K$5*1000))+$H$5*(EG750*DZ750/($K$5*1000))*(EG750*DZ750/($K$5*1000)))</f>
        <v>0</v>
      </c>
      <c r="T750">
        <f>K750*(1000-(1000*0.61365*exp(17.502*X750/(240.97+X750))/(DZ750+EA750)+DU750)/2)/(1000*0.61365*exp(17.502*X750/(240.97+X750))/(DZ750+EA750)-DU750)</f>
        <v>0</v>
      </c>
      <c r="U750">
        <f>1/((DN750+1)/(R750/1.6)+1/(S750/1.37)) + DN750/((DN750+1)/(R750/1.6) + DN750/(S750/1.37))</f>
        <v>0</v>
      </c>
      <c r="V750">
        <f>(DI750*DL750)</f>
        <v>0</v>
      </c>
      <c r="W750">
        <f>(EB750+(V750+2*0.95*5.67E-8*(((EB750+$B$7)+273)^4-(EB750+273)^4)-44100*K750)/(1.84*29.3*S750+8*0.95*5.67E-8*(EB750+273)^3))</f>
        <v>0</v>
      </c>
      <c r="X750">
        <f>($C$7*EC750+$D$7*ED750+$E$7*W750)</f>
        <v>0</v>
      </c>
      <c r="Y750">
        <f>0.61365*exp(17.502*X750/(240.97+X750))</f>
        <v>0</v>
      </c>
      <c r="Z750">
        <f>(AA750/AB750*100)</f>
        <v>0</v>
      </c>
      <c r="AA750">
        <f>DU750*(DZ750+EA750)/1000</f>
        <v>0</v>
      </c>
      <c r="AB750">
        <f>0.61365*exp(17.502*EB750/(240.97+EB750))</f>
        <v>0</v>
      </c>
      <c r="AC750">
        <f>(Y750-DU750*(DZ750+EA750)/1000)</f>
        <v>0</v>
      </c>
      <c r="AD750">
        <f>(-K750*44100)</f>
        <v>0</v>
      </c>
      <c r="AE750">
        <f>2*29.3*S750*0.92*(EB750-X750)</f>
        <v>0</v>
      </c>
      <c r="AF750">
        <f>2*0.95*5.67E-8*(((EB750+$B$7)+273)^4-(X750+273)^4)</f>
        <v>0</v>
      </c>
      <c r="AG750">
        <f>V750+AF750+AD750+AE750</f>
        <v>0</v>
      </c>
      <c r="AH750">
        <f>DY750*AV750*(DT750-DS750*(1000-AV750*DV750)/(1000-AV750*DU750))/(100*DM750)</f>
        <v>0</v>
      </c>
      <c r="AI750">
        <f>1000*DY750*AV750*(DU750-DV750)/(100*DM750*(1000-AV750*DU750))</f>
        <v>0</v>
      </c>
      <c r="AJ750">
        <f>(AK750 - AL750 - DZ750*1E3/(8.314*(EB750+273.15)) * AN750/DY750 * AM750) * DY750/(100*DM750) * (1000 - DV750)/1000</f>
        <v>0</v>
      </c>
      <c r="AK750">
        <v>960.72709147013</v>
      </c>
      <c r="AL750">
        <v>929.445272727273</v>
      </c>
      <c r="AM750">
        <v>3.29581774891769</v>
      </c>
      <c r="AN750">
        <v>63.94</v>
      </c>
      <c r="AO750">
        <f>(AQ750 - AP750 + DZ750*1E3/(8.314*(EB750+273.15)) * AS750/DY750 * AR750) * DY750/(100*DM750) * 1000/(1000 - AQ750)</f>
        <v>0</v>
      </c>
      <c r="AP750">
        <v>21.588181492159</v>
      </c>
      <c r="AQ750">
        <v>24.2850755244755</v>
      </c>
      <c r="AR750">
        <v>3.47578861207633e-05</v>
      </c>
      <c r="AS750">
        <v>94.9993966536346</v>
      </c>
      <c r="AT750">
        <v>0</v>
      </c>
      <c r="AU750">
        <v>0</v>
      </c>
      <c r="AV750">
        <f>IF(AT750*$H$13&gt;=AX750,1.0,(AX750/(AX750-AT750*$H$13)))</f>
        <v>0</v>
      </c>
      <c r="AW750">
        <f>(AV750-1)*100</f>
        <v>0</v>
      </c>
      <c r="AX750">
        <f>MAX(0,($B$13+$C$13*EG750)/(1+$D$13*EG750)*DZ750/(EB750+273)*$E$13)</f>
        <v>0</v>
      </c>
      <c r="AY750" t="s">
        <v>439</v>
      </c>
      <c r="AZ750" t="s">
        <v>439</v>
      </c>
      <c r="BA750">
        <v>0</v>
      </c>
      <c r="BB750">
        <v>0</v>
      </c>
      <c r="BC750">
        <f>1-BA750/BB750</f>
        <v>0</v>
      </c>
      <c r="BD750">
        <v>0</v>
      </c>
      <c r="BE750" t="s">
        <v>439</v>
      </c>
      <c r="BF750" t="s">
        <v>439</v>
      </c>
      <c r="BG750">
        <v>0</v>
      </c>
      <c r="BH750">
        <v>0</v>
      </c>
      <c r="BI750">
        <f>1-BG750/BH750</f>
        <v>0</v>
      </c>
      <c r="BJ750">
        <v>0.5</v>
      </c>
      <c r="BK750">
        <f>DJ750</f>
        <v>0</v>
      </c>
      <c r="BL750">
        <f>M750</f>
        <v>0</v>
      </c>
      <c r="BM750">
        <f>BI750*BJ750*BK750</f>
        <v>0</v>
      </c>
      <c r="BN750">
        <f>(BL750-BD750)/BK750</f>
        <v>0</v>
      </c>
      <c r="BO750">
        <f>(BB750-BH750)/BH750</f>
        <v>0</v>
      </c>
      <c r="BP750">
        <f>BA750/(BC750+BA750/BH750)</f>
        <v>0</v>
      </c>
      <c r="BQ750" t="s">
        <v>439</v>
      </c>
      <c r="BR750">
        <v>0</v>
      </c>
      <c r="BS750">
        <f>IF(BR750&lt;&gt;0, BR750, BP750)</f>
        <v>0</v>
      </c>
      <c r="BT750">
        <f>1-BS750/BH750</f>
        <v>0</v>
      </c>
      <c r="BU750">
        <f>(BH750-BG750)/(BH750-BS750)</f>
        <v>0</v>
      </c>
      <c r="BV750">
        <f>(BB750-BH750)/(BB750-BS750)</f>
        <v>0</v>
      </c>
      <c r="BW750">
        <f>(BH750-BG750)/(BH750-BA750)</f>
        <v>0</v>
      </c>
      <c r="BX750">
        <f>(BB750-BH750)/(BB750-BA750)</f>
        <v>0</v>
      </c>
      <c r="BY750">
        <f>(BU750*BS750/BG750)</f>
        <v>0</v>
      </c>
      <c r="BZ750">
        <f>(1-BY750)</f>
        <v>0</v>
      </c>
      <c r="DI750">
        <f>$B$11*EH750+$C$11*EI750+$F$11*ET750*(1-EW750)</f>
        <v>0</v>
      </c>
      <c r="DJ750">
        <f>DI750*DK750</f>
        <v>0</v>
      </c>
      <c r="DK750">
        <f>($B$11*$D$9+$C$11*$D$9+$F$11*((FG750+EY750)/MAX(FG750+EY750+FH750, 0.1)*$I$9+FH750/MAX(FG750+EY750+FH750, 0.1)*$J$9))/($B$11+$C$11+$F$11)</f>
        <v>0</v>
      </c>
      <c r="DL750">
        <f>($B$11*$K$9+$C$11*$K$9+$F$11*((FG750+EY750)/MAX(FG750+EY750+FH750, 0.1)*$P$9+FH750/MAX(FG750+EY750+FH750, 0.1)*$Q$9))/($B$11+$C$11+$F$11)</f>
        <v>0</v>
      </c>
      <c r="DM750">
        <v>3.7</v>
      </c>
      <c r="DN750">
        <v>0.5</v>
      </c>
      <c r="DO750" t="s">
        <v>440</v>
      </c>
      <c r="DP750">
        <v>2</v>
      </c>
      <c r="DQ750" t="b">
        <v>1</v>
      </c>
      <c r="DR750">
        <v>1758491879.84615</v>
      </c>
      <c r="DS750">
        <v>883.519923076923</v>
      </c>
      <c r="DT750">
        <v>924.428384615385</v>
      </c>
      <c r="DU750">
        <v>24.2751153846154</v>
      </c>
      <c r="DV750">
        <v>21.5686692307692</v>
      </c>
      <c r="DW750">
        <v>876.664</v>
      </c>
      <c r="DX750">
        <v>23.9280538461538</v>
      </c>
      <c r="DY750">
        <v>500.013384615385</v>
      </c>
      <c r="DZ750">
        <v>89.8194076923077</v>
      </c>
      <c r="EA750">
        <v>0.0341383384615385</v>
      </c>
      <c r="EB750">
        <v>30.3672153846154</v>
      </c>
      <c r="EC750">
        <v>30.0032692307692</v>
      </c>
      <c r="ED750">
        <v>999.9</v>
      </c>
      <c r="EE750">
        <v>0</v>
      </c>
      <c r="EF750">
        <v>0</v>
      </c>
      <c r="EG750">
        <v>9997.93307692307</v>
      </c>
      <c r="EH750">
        <v>0</v>
      </c>
      <c r="EI750">
        <v>11.7961</v>
      </c>
      <c r="EJ750">
        <v>-40.9085692307692</v>
      </c>
      <c r="EK750">
        <v>905.501307692308</v>
      </c>
      <c r="EL750">
        <v>944.806846153846</v>
      </c>
      <c r="EM750">
        <v>2.70645461538462</v>
      </c>
      <c r="EN750">
        <v>924.428384615385</v>
      </c>
      <c r="EO750">
        <v>21.5686692307692</v>
      </c>
      <c r="EP750">
        <v>2.18037769230769</v>
      </c>
      <c r="EQ750">
        <v>1.93728615384615</v>
      </c>
      <c r="ER750">
        <v>18.8188615384615</v>
      </c>
      <c r="ES750">
        <v>16.9408538461538</v>
      </c>
      <c r="ET750">
        <v>1999.96538461538</v>
      </c>
      <c r="EU750">
        <v>0.979993230769231</v>
      </c>
      <c r="EV750">
        <v>0.0200066846153846</v>
      </c>
      <c r="EW750">
        <v>0</v>
      </c>
      <c r="EX750">
        <v>520.362538461538</v>
      </c>
      <c r="EY750">
        <v>5.00016</v>
      </c>
      <c r="EZ750">
        <v>10993.5384615385</v>
      </c>
      <c r="FA750">
        <v>18233.8384615385</v>
      </c>
      <c r="FB750">
        <v>48.687</v>
      </c>
      <c r="FC750">
        <v>49</v>
      </c>
      <c r="FD750">
        <v>49.062</v>
      </c>
      <c r="FE750">
        <v>48.5716923076923</v>
      </c>
      <c r="FF750">
        <v>50.5</v>
      </c>
      <c r="FG750">
        <v>1955.05538461538</v>
      </c>
      <c r="FH750">
        <v>39.91</v>
      </c>
      <c r="FI750">
        <v>0</v>
      </c>
      <c r="FJ750">
        <v>1758491889.8</v>
      </c>
      <c r="FK750">
        <v>0</v>
      </c>
      <c r="FL750">
        <v>520.374230769231</v>
      </c>
      <c r="FM750">
        <v>1.45750427508658</v>
      </c>
      <c r="FN750">
        <v>15.6341880647004</v>
      </c>
      <c r="FO750">
        <v>10994.0192307692</v>
      </c>
      <c r="FP750">
        <v>15</v>
      </c>
      <c r="FQ750">
        <v>0</v>
      </c>
      <c r="FR750" t="s">
        <v>441</v>
      </c>
      <c r="FS750">
        <v>1747249705.1</v>
      </c>
      <c r="FT750">
        <v>1747249711.1</v>
      </c>
      <c r="FU750">
        <v>0</v>
      </c>
      <c r="FV750">
        <v>0.871</v>
      </c>
      <c r="FW750">
        <v>0.066</v>
      </c>
      <c r="FX750">
        <v>5.486</v>
      </c>
      <c r="FY750">
        <v>0.145</v>
      </c>
      <c r="FZ750">
        <v>420</v>
      </c>
      <c r="GA750">
        <v>16</v>
      </c>
      <c r="GB750">
        <v>0.27</v>
      </c>
      <c r="GC750">
        <v>0.16</v>
      </c>
      <c r="GD750">
        <v>-41.1044142857143</v>
      </c>
      <c r="GE750">
        <v>5.35857662337655</v>
      </c>
      <c r="GF750">
        <v>0.776654722135239</v>
      </c>
      <c r="GG750">
        <v>0</v>
      </c>
      <c r="GH750">
        <v>520.327617647059</v>
      </c>
      <c r="GI750">
        <v>0.942383500559679</v>
      </c>
      <c r="GJ750">
        <v>0.210781879830907</v>
      </c>
      <c r="GK750">
        <v>-1</v>
      </c>
      <c r="GL750">
        <v>2.71440523809524</v>
      </c>
      <c r="GM750">
        <v>-0.179721038961042</v>
      </c>
      <c r="GN750">
        <v>0.0200583861144096</v>
      </c>
      <c r="GO750">
        <v>0</v>
      </c>
      <c r="GP750">
        <v>0</v>
      </c>
      <c r="GQ750">
        <v>2</v>
      </c>
      <c r="GR750" t="s">
        <v>467</v>
      </c>
      <c r="GS750">
        <v>3.12563</v>
      </c>
      <c r="GT750">
        <v>2.65966</v>
      </c>
      <c r="GU750">
        <v>0.153609</v>
      </c>
      <c r="GV750">
        <v>0.158432</v>
      </c>
      <c r="GW750">
        <v>0.101939</v>
      </c>
      <c r="GX750">
        <v>0.0941626</v>
      </c>
      <c r="GY750">
        <v>21879.1</v>
      </c>
      <c r="GZ750">
        <v>20561.8</v>
      </c>
      <c r="HA750">
        <v>23114.3</v>
      </c>
      <c r="HB750">
        <v>23787.2</v>
      </c>
      <c r="HC750">
        <v>35378.7</v>
      </c>
      <c r="HD750">
        <v>35670.5</v>
      </c>
      <c r="HE750">
        <v>41668.8</v>
      </c>
      <c r="HF750">
        <v>42417.3</v>
      </c>
      <c r="HG750">
        <v>1.91197</v>
      </c>
      <c r="HH750">
        <v>1.80775</v>
      </c>
      <c r="HI750">
        <v>0.133671</v>
      </c>
      <c r="HJ750">
        <v>0</v>
      </c>
      <c r="HK750">
        <v>27.815</v>
      </c>
      <c r="HL750">
        <v>999.9</v>
      </c>
      <c r="HM750">
        <v>52.863</v>
      </c>
      <c r="HN750">
        <v>30.454</v>
      </c>
      <c r="HO750">
        <v>25.7378</v>
      </c>
      <c r="HP750">
        <v>54.1916</v>
      </c>
      <c r="HQ750">
        <v>42.6603</v>
      </c>
      <c r="HR750">
        <v>1</v>
      </c>
      <c r="HS750">
        <v>0.00315803</v>
      </c>
      <c r="HT750">
        <v>-1.40071</v>
      </c>
      <c r="HU750">
        <v>20.2113</v>
      </c>
      <c r="HV750">
        <v>5.23376</v>
      </c>
      <c r="HW750">
        <v>11.992</v>
      </c>
      <c r="HX750">
        <v>4.95565</v>
      </c>
      <c r="HY750">
        <v>3.30393</v>
      </c>
      <c r="HZ750">
        <v>999.9</v>
      </c>
      <c r="IA750">
        <v>9999</v>
      </c>
      <c r="IB750">
        <v>9999</v>
      </c>
      <c r="IC750">
        <v>9999</v>
      </c>
      <c r="ID750">
        <v>1.86854</v>
      </c>
      <c r="IE750">
        <v>1.86428</v>
      </c>
      <c r="IF750">
        <v>1.87181</v>
      </c>
      <c r="IG750">
        <v>1.86277</v>
      </c>
      <c r="IH750">
        <v>1.86218</v>
      </c>
      <c r="II750">
        <v>1.86859</v>
      </c>
      <c r="IJ750">
        <v>1.85872</v>
      </c>
      <c r="IK750">
        <v>1.86508</v>
      </c>
      <c r="IL750">
        <v>5</v>
      </c>
      <c r="IM750">
        <v>0</v>
      </c>
      <c r="IN750">
        <v>0</v>
      </c>
      <c r="IO750">
        <v>0</v>
      </c>
      <c r="IP750" t="s">
        <v>443</v>
      </c>
      <c r="IQ750" t="s">
        <v>444</v>
      </c>
      <c r="IR750" t="s">
        <v>445</v>
      </c>
      <c r="IS750" t="s">
        <v>445</v>
      </c>
      <c r="IT750" t="s">
        <v>445</v>
      </c>
      <c r="IU750" t="s">
        <v>445</v>
      </c>
      <c r="IV750">
        <v>0</v>
      </c>
      <c r="IW750">
        <v>100</v>
      </c>
      <c r="IX750">
        <v>100</v>
      </c>
      <c r="IY750">
        <v>6.91</v>
      </c>
      <c r="IZ750">
        <v>0.3473</v>
      </c>
      <c r="JA750">
        <v>4.24591870636989</v>
      </c>
      <c r="JB750">
        <v>0.00406324532283829</v>
      </c>
      <c r="JC750">
        <v>-1.45373754250553e-06</v>
      </c>
      <c r="JD750">
        <v>2.45784242640463e-10</v>
      </c>
      <c r="JE750">
        <v>0.0444475935836347</v>
      </c>
      <c r="JF750">
        <v>0.00491888386651684</v>
      </c>
      <c r="JG750">
        <v>0.000226889049496401</v>
      </c>
      <c r="JH750">
        <v>4.01595507822366e-06</v>
      </c>
      <c r="JI750">
        <v>-0</v>
      </c>
      <c r="JJ750">
        <v>2035</v>
      </c>
      <c r="JK750">
        <v>2</v>
      </c>
      <c r="JL750">
        <v>30</v>
      </c>
      <c r="JM750">
        <v>187369.7</v>
      </c>
      <c r="JN750">
        <v>187369.6</v>
      </c>
      <c r="JO750">
        <v>1.95801</v>
      </c>
      <c r="JP750">
        <v>2.37061</v>
      </c>
      <c r="JQ750">
        <v>1.49902</v>
      </c>
      <c r="JR750">
        <v>2.32666</v>
      </c>
      <c r="JS750">
        <v>1.54419</v>
      </c>
      <c r="JT750">
        <v>2.25952</v>
      </c>
      <c r="JU750">
        <v>35.9178</v>
      </c>
      <c r="JV750">
        <v>24.105</v>
      </c>
      <c r="JW750">
        <v>18</v>
      </c>
      <c r="JX750">
        <v>546.683</v>
      </c>
      <c r="JY750">
        <v>423.785</v>
      </c>
      <c r="JZ750">
        <v>27.3615</v>
      </c>
      <c r="KA750">
        <v>27.5948</v>
      </c>
      <c r="KB750">
        <v>30.0005</v>
      </c>
      <c r="KC750">
        <v>27.4755</v>
      </c>
      <c r="KD750">
        <v>27.4985</v>
      </c>
      <c r="KE750">
        <v>39.2188</v>
      </c>
      <c r="KF750">
        <v>29.2247</v>
      </c>
      <c r="KG750">
        <v>61.3685</v>
      </c>
      <c r="KH750">
        <v>27.5732</v>
      </c>
      <c r="KI750">
        <v>970.563</v>
      </c>
      <c r="KJ750">
        <v>21.5647</v>
      </c>
      <c r="KK750">
        <v>93.3927</v>
      </c>
      <c r="KL750">
        <v>98.8581</v>
      </c>
    </row>
    <row r="751" spans="1:298">
      <c r="A751">
        <v>735</v>
      </c>
      <c r="B751">
        <v>1758491893</v>
      </c>
      <c r="C751">
        <v>22564.9000000954</v>
      </c>
      <c r="D751" t="s">
        <v>1920</v>
      </c>
      <c r="E751" t="s">
        <v>1921</v>
      </c>
      <c r="F751">
        <v>5</v>
      </c>
      <c r="G751" t="s">
        <v>436</v>
      </c>
      <c r="H751" t="s">
        <v>1805</v>
      </c>
      <c r="I751" t="s">
        <v>438</v>
      </c>
      <c r="J751">
        <v>1758491884.84615</v>
      </c>
      <c r="K751">
        <f>(L751)/1000</f>
        <v>0</v>
      </c>
      <c r="L751">
        <f>IF(DQ751, AO751, AI751)</f>
        <v>0</v>
      </c>
      <c r="M751">
        <f>IF(DQ751, AJ751, AH751)</f>
        <v>0</v>
      </c>
      <c r="N751">
        <f>DS751 - IF(AV751&gt;1, M751*DM751*100.0/(AX751), 0)</f>
        <v>0</v>
      </c>
      <c r="O751">
        <f>((U751-K751/2)*N751-M751)/(U751+K751/2)</f>
        <v>0</v>
      </c>
      <c r="P751">
        <f>O751*(DZ751+EA751)/1000.0</f>
        <v>0</v>
      </c>
      <c r="Q751">
        <f>(DS751 - IF(AV751&gt;1, M751*DM751*100.0/(AX751), 0))*(DZ751+EA751)/1000.0</f>
        <v>0</v>
      </c>
      <c r="R751">
        <f>2.0/((1/T751-1/S751)+SIGN(T751)*SQRT((1/T751-1/S751)*(1/T751-1/S751) + 4*DN751/((DN751+1)*(DN751+1))*(2*1/T751*1/S751-1/S751*1/S751)))</f>
        <v>0</v>
      </c>
      <c r="S751">
        <f>IF(LEFT(DO751,1)&lt;&gt;"0",IF(LEFT(DO751,1)="1",3.0,DP751),$D$5+$E$5*(EG751*DZ751/($K$5*1000))+$F$5*(EG751*DZ751/($K$5*1000))*MAX(MIN(DM751,$J$5),$I$5)*MAX(MIN(DM751,$J$5),$I$5)+$G$5*MAX(MIN(DM751,$J$5),$I$5)*(EG751*DZ751/($K$5*1000))+$H$5*(EG751*DZ751/($K$5*1000))*(EG751*DZ751/($K$5*1000)))</f>
        <v>0</v>
      </c>
      <c r="T751">
        <f>K751*(1000-(1000*0.61365*exp(17.502*X751/(240.97+X751))/(DZ751+EA751)+DU751)/2)/(1000*0.61365*exp(17.502*X751/(240.97+X751))/(DZ751+EA751)-DU751)</f>
        <v>0</v>
      </c>
      <c r="U751">
        <f>1/((DN751+1)/(R751/1.6)+1/(S751/1.37)) + DN751/((DN751+1)/(R751/1.6) + DN751/(S751/1.37))</f>
        <v>0</v>
      </c>
      <c r="V751">
        <f>(DI751*DL751)</f>
        <v>0</v>
      </c>
      <c r="W751">
        <f>(EB751+(V751+2*0.95*5.67E-8*(((EB751+$B$7)+273)^4-(EB751+273)^4)-44100*K751)/(1.84*29.3*S751+8*0.95*5.67E-8*(EB751+273)^3))</f>
        <v>0</v>
      </c>
      <c r="X751">
        <f>($C$7*EC751+$D$7*ED751+$E$7*W751)</f>
        <v>0</v>
      </c>
      <c r="Y751">
        <f>0.61365*exp(17.502*X751/(240.97+X751))</f>
        <v>0</v>
      </c>
      <c r="Z751">
        <f>(AA751/AB751*100)</f>
        <v>0</v>
      </c>
      <c r="AA751">
        <f>DU751*(DZ751+EA751)/1000</f>
        <v>0</v>
      </c>
      <c r="AB751">
        <f>0.61365*exp(17.502*EB751/(240.97+EB751))</f>
        <v>0</v>
      </c>
      <c r="AC751">
        <f>(Y751-DU751*(DZ751+EA751)/1000)</f>
        <v>0</v>
      </c>
      <c r="AD751">
        <f>(-K751*44100)</f>
        <v>0</v>
      </c>
      <c r="AE751">
        <f>2*29.3*S751*0.92*(EB751-X751)</f>
        <v>0</v>
      </c>
      <c r="AF751">
        <f>2*0.95*5.67E-8*(((EB751+$B$7)+273)^4-(X751+273)^4)</f>
        <v>0</v>
      </c>
      <c r="AG751">
        <f>V751+AF751+AD751+AE751</f>
        <v>0</v>
      </c>
      <c r="AH751">
        <f>DY751*AV751*(DT751-DS751*(1000-AV751*DV751)/(1000-AV751*DU751))/(100*DM751)</f>
        <v>0</v>
      </c>
      <c r="AI751">
        <f>1000*DY751*AV751*(DU751-DV751)/(100*DM751*(1000-AV751*DU751))</f>
        <v>0</v>
      </c>
      <c r="AJ751">
        <f>(AK751 - AL751 - DZ751*1E3/(8.314*(EB751+273.15)) * AN751/DY751 * AM751) * DY751/(100*DM751) * (1000 - DV751)/1000</f>
        <v>0</v>
      </c>
      <c r="AK751">
        <v>975.655959068399</v>
      </c>
      <c r="AL751">
        <v>945.25329090909</v>
      </c>
      <c r="AM751">
        <v>3.14355670995655</v>
      </c>
      <c r="AN751">
        <v>63.94</v>
      </c>
      <c r="AO751">
        <f>(AQ751 - AP751 + DZ751*1E3/(8.314*(EB751+273.15)) * AS751/DY751 * AR751) * DY751/(100*DM751) * 1000/(1000 - AQ751)</f>
        <v>0</v>
      </c>
      <c r="AP751">
        <v>21.5863553510607</v>
      </c>
      <c r="AQ751">
        <v>24.2911902097902</v>
      </c>
      <c r="AR751">
        <v>2.65717858177086e-05</v>
      </c>
      <c r="AS751">
        <v>94.9993966536346</v>
      </c>
      <c r="AT751">
        <v>0</v>
      </c>
      <c r="AU751">
        <v>0</v>
      </c>
      <c r="AV751">
        <f>IF(AT751*$H$13&gt;=AX751,1.0,(AX751/(AX751-AT751*$H$13)))</f>
        <v>0</v>
      </c>
      <c r="AW751">
        <f>(AV751-1)*100</f>
        <v>0</v>
      </c>
      <c r="AX751">
        <f>MAX(0,($B$13+$C$13*EG751)/(1+$D$13*EG751)*DZ751/(EB751+273)*$E$13)</f>
        <v>0</v>
      </c>
      <c r="AY751" t="s">
        <v>439</v>
      </c>
      <c r="AZ751" t="s">
        <v>439</v>
      </c>
      <c r="BA751">
        <v>0</v>
      </c>
      <c r="BB751">
        <v>0</v>
      </c>
      <c r="BC751">
        <f>1-BA751/BB751</f>
        <v>0</v>
      </c>
      <c r="BD751">
        <v>0</v>
      </c>
      <c r="BE751" t="s">
        <v>439</v>
      </c>
      <c r="BF751" t="s">
        <v>439</v>
      </c>
      <c r="BG751">
        <v>0</v>
      </c>
      <c r="BH751">
        <v>0</v>
      </c>
      <c r="BI751">
        <f>1-BG751/BH751</f>
        <v>0</v>
      </c>
      <c r="BJ751">
        <v>0.5</v>
      </c>
      <c r="BK751">
        <f>DJ751</f>
        <v>0</v>
      </c>
      <c r="BL751">
        <f>M751</f>
        <v>0</v>
      </c>
      <c r="BM751">
        <f>BI751*BJ751*BK751</f>
        <v>0</v>
      </c>
      <c r="BN751">
        <f>(BL751-BD751)/BK751</f>
        <v>0</v>
      </c>
      <c r="BO751">
        <f>(BB751-BH751)/BH751</f>
        <v>0</v>
      </c>
      <c r="BP751">
        <f>BA751/(BC751+BA751/BH751)</f>
        <v>0</v>
      </c>
      <c r="BQ751" t="s">
        <v>439</v>
      </c>
      <c r="BR751">
        <v>0</v>
      </c>
      <c r="BS751">
        <f>IF(BR751&lt;&gt;0, BR751, BP751)</f>
        <v>0</v>
      </c>
      <c r="BT751">
        <f>1-BS751/BH751</f>
        <v>0</v>
      </c>
      <c r="BU751">
        <f>(BH751-BG751)/(BH751-BS751)</f>
        <v>0</v>
      </c>
      <c r="BV751">
        <f>(BB751-BH751)/(BB751-BS751)</f>
        <v>0</v>
      </c>
      <c r="BW751">
        <f>(BH751-BG751)/(BH751-BA751)</f>
        <v>0</v>
      </c>
      <c r="BX751">
        <f>(BB751-BH751)/(BB751-BA751)</f>
        <v>0</v>
      </c>
      <c r="BY751">
        <f>(BU751*BS751/BG751)</f>
        <v>0</v>
      </c>
      <c r="BZ751">
        <f>(1-BY751)</f>
        <v>0</v>
      </c>
      <c r="DI751">
        <f>$B$11*EH751+$C$11*EI751+$F$11*ET751*(1-EW751)</f>
        <v>0</v>
      </c>
      <c r="DJ751">
        <f>DI751*DK751</f>
        <v>0</v>
      </c>
      <c r="DK751">
        <f>($B$11*$D$9+$C$11*$D$9+$F$11*((FG751+EY751)/MAX(FG751+EY751+FH751, 0.1)*$I$9+FH751/MAX(FG751+EY751+FH751, 0.1)*$J$9))/($B$11+$C$11+$F$11)</f>
        <v>0</v>
      </c>
      <c r="DL751">
        <f>($B$11*$K$9+$C$11*$K$9+$F$11*((FG751+EY751)/MAX(FG751+EY751+FH751, 0.1)*$P$9+FH751/MAX(FG751+EY751+FH751, 0.1)*$Q$9))/($B$11+$C$11+$F$11)</f>
        <v>0</v>
      </c>
      <c r="DM751">
        <v>3.7</v>
      </c>
      <c r="DN751">
        <v>0.5</v>
      </c>
      <c r="DO751" t="s">
        <v>440</v>
      </c>
      <c r="DP751">
        <v>2</v>
      </c>
      <c r="DQ751" t="b">
        <v>1</v>
      </c>
      <c r="DR751">
        <v>1758491884.84615</v>
      </c>
      <c r="DS751">
        <v>899.780615384615</v>
      </c>
      <c r="DT751">
        <v>939.896538461539</v>
      </c>
      <c r="DU751">
        <v>24.2819153846154</v>
      </c>
      <c r="DV751">
        <v>21.5837846153846</v>
      </c>
      <c r="DW751">
        <v>892.891</v>
      </c>
      <c r="DX751">
        <v>23.9346923076923</v>
      </c>
      <c r="DY751">
        <v>500.030923076923</v>
      </c>
      <c r="DZ751">
        <v>89.8196153846154</v>
      </c>
      <c r="EA751">
        <v>0.0341381384615385</v>
      </c>
      <c r="EB751">
        <v>30.3623384615385</v>
      </c>
      <c r="EC751">
        <v>29.9986615384615</v>
      </c>
      <c r="ED751">
        <v>999.9</v>
      </c>
      <c r="EE751">
        <v>0</v>
      </c>
      <c r="EF751">
        <v>0</v>
      </c>
      <c r="EG751">
        <v>9994.42230769231</v>
      </c>
      <c r="EH751">
        <v>0</v>
      </c>
      <c r="EI751">
        <v>11.7961</v>
      </c>
      <c r="EJ751">
        <v>-40.1159692307692</v>
      </c>
      <c r="EK751">
        <v>922.172846153846</v>
      </c>
      <c r="EL751">
        <v>960.630538461538</v>
      </c>
      <c r="EM751">
        <v>2.69812692307692</v>
      </c>
      <c r="EN751">
        <v>939.896538461539</v>
      </c>
      <c r="EO751">
        <v>21.5837846153846</v>
      </c>
      <c r="EP751">
        <v>2.18099307692308</v>
      </c>
      <c r="EQ751">
        <v>1.93864923076923</v>
      </c>
      <c r="ER751">
        <v>18.8233769230769</v>
      </c>
      <c r="ES751">
        <v>16.9519538461538</v>
      </c>
      <c r="ET751">
        <v>1999.98307692308</v>
      </c>
      <c r="EU751">
        <v>0.979993461538462</v>
      </c>
      <c r="EV751">
        <v>0.0200064769230769</v>
      </c>
      <c r="EW751">
        <v>0</v>
      </c>
      <c r="EX751">
        <v>520.414923076923</v>
      </c>
      <c r="EY751">
        <v>5.00016</v>
      </c>
      <c r="EZ751">
        <v>10994.7769230769</v>
      </c>
      <c r="FA751">
        <v>18234</v>
      </c>
      <c r="FB751">
        <v>48.687</v>
      </c>
      <c r="FC751">
        <v>49</v>
      </c>
      <c r="FD751">
        <v>49.062</v>
      </c>
      <c r="FE751">
        <v>48.5716923076923</v>
      </c>
      <c r="FF751">
        <v>50.5</v>
      </c>
      <c r="FG751">
        <v>1955.07307692308</v>
      </c>
      <c r="FH751">
        <v>39.91</v>
      </c>
      <c r="FI751">
        <v>0</v>
      </c>
      <c r="FJ751">
        <v>1758491894.6</v>
      </c>
      <c r="FK751">
        <v>0</v>
      </c>
      <c r="FL751">
        <v>520.467346153846</v>
      </c>
      <c r="FM751">
        <v>1.39976068386632</v>
      </c>
      <c r="FN751">
        <v>12.9811965949305</v>
      </c>
      <c r="FO751">
        <v>10995.0653846154</v>
      </c>
      <c r="FP751">
        <v>15</v>
      </c>
      <c r="FQ751">
        <v>0</v>
      </c>
      <c r="FR751" t="s">
        <v>441</v>
      </c>
      <c r="FS751">
        <v>1747249705.1</v>
      </c>
      <c r="FT751">
        <v>1747249711.1</v>
      </c>
      <c r="FU751">
        <v>0</v>
      </c>
      <c r="FV751">
        <v>0.871</v>
      </c>
      <c r="FW751">
        <v>0.066</v>
      </c>
      <c r="FX751">
        <v>5.486</v>
      </c>
      <c r="FY751">
        <v>0.145</v>
      </c>
      <c r="FZ751">
        <v>420</v>
      </c>
      <c r="GA751">
        <v>16</v>
      </c>
      <c r="GB751">
        <v>0.27</v>
      </c>
      <c r="GC751">
        <v>0.16</v>
      </c>
      <c r="GD751">
        <v>-40.579515</v>
      </c>
      <c r="GE751">
        <v>8.83687669172924</v>
      </c>
      <c r="GF751">
        <v>0.970101628323032</v>
      </c>
      <c r="GG751">
        <v>0</v>
      </c>
      <c r="GH751">
        <v>520.407382352941</v>
      </c>
      <c r="GI751">
        <v>1.20322383334222</v>
      </c>
      <c r="GJ751">
        <v>0.209274800302191</v>
      </c>
      <c r="GK751">
        <v>-1</v>
      </c>
      <c r="GL751">
        <v>2.704165</v>
      </c>
      <c r="GM751">
        <v>-0.0800878195488726</v>
      </c>
      <c r="GN751">
        <v>0.0137116802398539</v>
      </c>
      <c r="GO751">
        <v>1</v>
      </c>
      <c r="GP751">
        <v>1</v>
      </c>
      <c r="GQ751">
        <v>2</v>
      </c>
      <c r="GR751" t="s">
        <v>448</v>
      </c>
      <c r="GS751">
        <v>3.12567</v>
      </c>
      <c r="GT751">
        <v>2.6598</v>
      </c>
      <c r="GU751">
        <v>0.155314</v>
      </c>
      <c r="GV751">
        <v>0.160119</v>
      </c>
      <c r="GW751">
        <v>0.101965</v>
      </c>
      <c r="GX751">
        <v>0.0941574</v>
      </c>
      <c r="GY751">
        <v>21834.9</v>
      </c>
      <c r="GZ751">
        <v>20520.5</v>
      </c>
      <c r="HA751">
        <v>23114.2</v>
      </c>
      <c r="HB751">
        <v>23787.1</v>
      </c>
      <c r="HC751">
        <v>35377.8</v>
      </c>
      <c r="HD751">
        <v>35670.4</v>
      </c>
      <c r="HE751">
        <v>41668.7</v>
      </c>
      <c r="HF751">
        <v>42416.7</v>
      </c>
      <c r="HG751">
        <v>1.91188</v>
      </c>
      <c r="HH751">
        <v>1.80788</v>
      </c>
      <c r="HI751">
        <v>0.134427</v>
      </c>
      <c r="HJ751">
        <v>0</v>
      </c>
      <c r="HK751">
        <v>27.8079</v>
      </c>
      <c r="HL751">
        <v>999.9</v>
      </c>
      <c r="HM751">
        <v>52.863</v>
      </c>
      <c r="HN751">
        <v>30.464</v>
      </c>
      <c r="HO751">
        <v>25.7514</v>
      </c>
      <c r="HP751">
        <v>53.8416</v>
      </c>
      <c r="HQ751">
        <v>42.6202</v>
      </c>
      <c r="HR751">
        <v>1</v>
      </c>
      <c r="HS751">
        <v>0.00315295</v>
      </c>
      <c r="HT751">
        <v>-0.641803</v>
      </c>
      <c r="HU751">
        <v>20.2164</v>
      </c>
      <c r="HV751">
        <v>5.23391</v>
      </c>
      <c r="HW751">
        <v>11.992</v>
      </c>
      <c r="HX751">
        <v>4.9556</v>
      </c>
      <c r="HY751">
        <v>3.30393</v>
      </c>
      <c r="HZ751">
        <v>999.9</v>
      </c>
      <c r="IA751">
        <v>9999</v>
      </c>
      <c r="IB751">
        <v>9999</v>
      </c>
      <c r="IC751">
        <v>9999</v>
      </c>
      <c r="ID751">
        <v>1.86854</v>
      </c>
      <c r="IE751">
        <v>1.86426</v>
      </c>
      <c r="IF751">
        <v>1.8718</v>
      </c>
      <c r="IG751">
        <v>1.86277</v>
      </c>
      <c r="IH751">
        <v>1.86218</v>
      </c>
      <c r="II751">
        <v>1.86859</v>
      </c>
      <c r="IJ751">
        <v>1.85873</v>
      </c>
      <c r="IK751">
        <v>1.86508</v>
      </c>
      <c r="IL751">
        <v>5</v>
      </c>
      <c r="IM751">
        <v>0</v>
      </c>
      <c r="IN751">
        <v>0</v>
      </c>
      <c r="IO751">
        <v>0</v>
      </c>
      <c r="IP751" t="s">
        <v>443</v>
      </c>
      <c r="IQ751" t="s">
        <v>444</v>
      </c>
      <c r="IR751" t="s">
        <v>445</v>
      </c>
      <c r="IS751" t="s">
        <v>445</v>
      </c>
      <c r="IT751" t="s">
        <v>445</v>
      </c>
      <c r="IU751" t="s">
        <v>445</v>
      </c>
      <c r="IV751">
        <v>0</v>
      </c>
      <c r="IW751">
        <v>100</v>
      </c>
      <c r="IX751">
        <v>100</v>
      </c>
      <c r="IY751">
        <v>6.942</v>
      </c>
      <c r="IZ751">
        <v>0.3475</v>
      </c>
      <c r="JA751">
        <v>4.24591870636989</v>
      </c>
      <c r="JB751">
        <v>0.00406324532283829</v>
      </c>
      <c r="JC751">
        <v>-1.45373754250553e-06</v>
      </c>
      <c r="JD751">
        <v>2.45784242640463e-10</v>
      </c>
      <c r="JE751">
        <v>0.0444475935836347</v>
      </c>
      <c r="JF751">
        <v>0.00491888386651684</v>
      </c>
      <c r="JG751">
        <v>0.000226889049496401</v>
      </c>
      <c r="JH751">
        <v>4.01595507822366e-06</v>
      </c>
      <c r="JI751">
        <v>-0</v>
      </c>
      <c r="JJ751">
        <v>2035</v>
      </c>
      <c r="JK751">
        <v>2</v>
      </c>
      <c r="JL751">
        <v>30</v>
      </c>
      <c r="JM751">
        <v>187369.8</v>
      </c>
      <c r="JN751">
        <v>187369.7</v>
      </c>
      <c r="JO751">
        <v>1.98486</v>
      </c>
      <c r="JP751">
        <v>2.35107</v>
      </c>
      <c r="JQ751">
        <v>1.4978</v>
      </c>
      <c r="JR751">
        <v>2.32666</v>
      </c>
      <c r="JS751">
        <v>1.54419</v>
      </c>
      <c r="JT751">
        <v>2.37061</v>
      </c>
      <c r="JU751">
        <v>35.9178</v>
      </c>
      <c r="JV751">
        <v>24.1225</v>
      </c>
      <c r="JW751">
        <v>18</v>
      </c>
      <c r="JX751">
        <v>546.617</v>
      </c>
      <c r="JY751">
        <v>423.857</v>
      </c>
      <c r="JZ751">
        <v>27.5918</v>
      </c>
      <c r="KA751">
        <v>27.5948</v>
      </c>
      <c r="KB751">
        <v>30</v>
      </c>
      <c r="KC751">
        <v>27.4752</v>
      </c>
      <c r="KD751">
        <v>27.4984</v>
      </c>
      <c r="KE751">
        <v>39.763</v>
      </c>
      <c r="KF751">
        <v>29.2247</v>
      </c>
      <c r="KG751">
        <v>61.3685</v>
      </c>
      <c r="KH751">
        <v>27.5757</v>
      </c>
      <c r="KI751">
        <v>991.138</v>
      </c>
      <c r="KJ751">
        <v>21.5397</v>
      </c>
      <c r="KK751">
        <v>93.3924</v>
      </c>
      <c r="KL751">
        <v>98.8571</v>
      </c>
    </row>
    <row r="752" spans="1:298">
      <c r="A752">
        <v>736</v>
      </c>
      <c r="B752">
        <v>1758491898</v>
      </c>
      <c r="C752">
        <v>22569.9000000954</v>
      </c>
      <c r="D752" t="s">
        <v>1922</v>
      </c>
      <c r="E752" t="s">
        <v>1923</v>
      </c>
      <c r="F752">
        <v>5</v>
      </c>
      <c r="G752" t="s">
        <v>436</v>
      </c>
      <c r="H752" t="s">
        <v>1805</v>
      </c>
      <c r="I752" t="s">
        <v>438</v>
      </c>
      <c r="J752">
        <v>1758491889.84615</v>
      </c>
      <c r="K752">
        <f>(L752)/1000</f>
        <v>0</v>
      </c>
      <c r="L752">
        <f>IF(DQ752, AO752, AI752)</f>
        <v>0</v>
      </c>
      <c r="M752">
        <f>IF(DQ752, AJ752, AH752)</f>
        <v>0</v>
      </c>
      <c r="N752">
        <f>DS752 - IF(AV752&gt;1, M752*DM752*100.0/(AX752), 0)</f>
        <v>0</v>
      </c>
      <c r="O752">
        <f>((U752-K752/2)*N752-M752)/(U752+K752/2)</f>
        <v>0</v>
      </c>
      <c r="P752">
        <f>O752*(DZ752+EA752)/1000.0</f>
        <v>0</v>
      </c>
      <c r="Q752">
        <f>(DS752 - IF(AV752&gt;1, M752*DM752*100.0/(AX752), 0))*(DZ752+EA752)/1000.0</f>
        <v>0</v>
      </c>
      <c r="R752">
        <f>2.0/((1/T752-1/S752)+SIGN(T752)*SQRT((1/T752-1/S752)*(1/T752-1/S752) + 4*DN752/((DN752+1)*(DN752+1))*(2*1/T752*1/S752-1/S752*1/S752)))</f>
        <v>0</v>
      </c>
      <c r="S752">
        <f>IF(LEFT(DO752,1)&lt;&gt;"0",IF(LEFT(DO752,1)="1",3.0,DP752),$D$5+$E$5*(EG752*DZ752/($K$5*1000))+$F$5*(EG752*DZ752/($K$5*1000))*MAX(MIN(DM752,$J$5),$I$5)*MAX(MIN(DM752,$J$5),$I$5)+$G$5*MAX(MIN(DM752,$J$5),$I$5)*(EG752*DZ752/($K$5*1000))+$H$5*(EG752*DZ752/($K$5*1000))*(EG752*DZ752/($K$5*1000)))</f>
        <v>0</v>
      </c>
      <c r="T752">
        <f>K752*(1000-(1000*0.61365*exp(17.502*X752/(240.97+X752))/(DZ752+EA752)+DU752)/2)/(1000*0.61365*exp(17.502*X752/(240.97+X752))/(DZ752+EA752)-DU752)</f>
        <v>0</v>
      </c>
      <c r="U752">
        <f>1/((DN752+1)/(R752/1.6)+1/(S752/1.37)) + DN752/((DN752+1)/(R752/1.6) + DN752/(S752/1.37))</f>
        <v>0</v>
      </c>
      <c r="V752">
        <f>(DI752*DL752)</f>
        <v>0</v>
      </c>
      <c r="W752">
        <f>(EB752+(V752+2*0.95*5.67E-8*(((EB752+$B$7)+273)^4-(EB752+273)^4)-44100*K752)/(1.84*29.3*S752+8*0.95*5.67E-8*(EB752+273)^3))</f>
        <v>0</v>
      </c>
      <c r="X752">
        <f>($C$7*EC752+$D$7*ED752+$E$7*W752)</f>
        <v>0</v>
      </c>
      <c r="Y752">
        <f>0.61365*exp(17.502*X752/(240.97+X752))</f>
        <v>0</v>
      </c>
      <c r="Z752">
        <f>(AA752/AB752*100)</f>
        <v>0</v>
      </c>
      <c r="AA752">
        <f>DU752*(DZ752+EA752)/1000</f>
        <v>0</v>
      </c>
      <c r="AB752">
        <f>0.61365*exp(17.502*EB752/(240.97+EB752))</f>
        <v>0</v>
      </c>
      <c r="AC752">
        <f>(Y752-DU752*(DZ752+EA752)/1000)</f>
        <v>0</v>
      </c>
      <c r="AD752">
        <f>(-K752*44100)</f>
        <v>0</v>
      </c>
      <c r="AE752">
        <f>2*29.3*S752*0.92*(EB752-X752)</f>
        <v>0</v>
      </c>
      <c r="AF752">
        <f>2*0.95*5.67E-8*(((EB752+$B$7)+273)^4-(X752+273)^4)</f>
        <v>0</v>
      </c>
      <c r="AG752">
        <f>V752+AF752+AD752+AE752</f>
        <v>0</v>
      </c>
      <c r="AH752">
        <f>DY752*AV752*(DT752-DS752*(1000-AV752*DV752)/(1000-AV752*DU752))/(100*DM752)</f>
        <v>0</v>
      </c>
      <c r="AI752">
        <f>1000*DY752*AV752*(DU752-DV752)/(100*DM752*(1000-AV752*DU752))</f>
        <v>0</v>
      </c>
      <c r="AJ752">
        <f>(AK752 - AL752 - DZ752*1E3/(8.314*(EB752+273.15)) * AN752/DY752 * AM752) * DY752/(100*DM752) * (1000 - DV752)/1000</f>
        <v>0</v>
      </c>
      <c r="AK752">
        <v>992.197790735931</v>
      </c>
      <c r="AL752">
        <v>961.213503030303</v>
      </c>
      <c r="AM752">
        <v>3.20744458874453</v>
      </c>
      <c r="AN752">
        <v>63.94</v>
      </c>
      <c r="AO752">
        <f>(AQ752 - AP752 + DZ752*1E3/(8.314*(EB752+273.15)) * AS752/DY752 * AR752) * DY752/(100*DM752) * 1000/(1000 - AQ752)</f>
        <v>0</v>
      </c>
      <c r="AP752">
        <v>21.5852957845902</v>
      </c>
      <c r="AQ752">
        <v>24.2961118881119</v>
      </c>
      <c r="AR752">
        <v>2.46299309747551e-05</v>
      </c>
      <c r="AS752">
        <v>94.9993966536346</v>
      </c>
      <c r="AT752">
        <v>0</v>
      </c>
      <c r="AU752">
        <v>0</v>
      </c>
      <c r="AV752">
        <f>IF(AT752*$H$13&gt;=AX752,1.0,(AX752/(AX752-AT752*$H$13)))</f>
        <v>0</v>
      </c>
      <c r="AW752">
        <f>(AV752-1)*100</f>
        <v>0</v>
      </c>
      <c r="AX752">
        <f>MAX(0,($B$13+$C$13*EG752)/(1+$D$13*EG752)*DZ752/(EB752+273)*$E$13)</f>
        <v>0</v>
      </c>
      <c r="AY752" t="s">
        <v>439</v>
      </c>
      <c r="AZ752" t="s">
        <v>439</v>
      </c>
      <c r="BA752">
        <v>0</v>
      </c>
      <c r="BB752">
        <v>0</v>
      </c>
      <c r="BC752">
        <f>1-BA752/BB752</f>
        <v>0</v>
      </c>
      <c r="BD752">
        <v>0</v>
      </c>
      <c r="BE752" t="s">
        <v>439</v>
      </c>
      <c r="BF752" t="s">
        <v>439</v>
      </c>
      <c r="BG752">
        <v>0</v>
      </c>
      <c r="BH752">
        <v>0</v>
      </c>
      <c r="BI752">
        <f>1-BG752/BH752</f>
        <v>0</v>
      </c>
      <c r="BJ752">
        <v>0.5</v>
      </c>
      <c r="BK752">
        <f>DJ752</f>
        <v>0</v>
      </c>
      <c r="BL752">
        <f>M752</f>
        <v>0</v>
      </c>
      <c r="BM752">
        <f>BI752*BJ752*BK752</f>
        <v>0</v>
      </c>
      <c r="BN752">
        <f>(BL752-BD752)/BK752</f>
        <v>0</v>
      </c>
      <c r="BO752">
        <f>(BB752-BH752)/BH752</f>
        <v>0</v>
      </c>
      <c r="BP752">
        <f>BA752/(BC752+BA752/BH752)</f>
        <v>0</v>
      </c>
      <c r="BQ752" t="s">
        <v>439</v>
      </c>
      <c r="BR752">
        <v>0</v>
      </c>
      <c r="BS752">
        <f>IF(BR752&lt;&gt;0, BR752, BP752)</f>
        <v>0</v>
      </c>
      <c r="BT752">
        <f>1-BS752/BH752</f>
        <v>0</v>
      </c>
      <c r="BU752">
        <f>(BH752-BG752)/(BH752-BS752)</f>
        <v>0</v>
      </c>
      <c r="BV752">
        <f>(BB752-BH752)/(BB752-BS752)</f>
        <v>0</v>
      </c>
      <c r="BW752">
        <f>(BH752-BG752)/(BH752-BA752)</f>
        <v>0</v>
      </c>
      <c r="BX752">
        <f>(BB752-BH752)/(BB752-BA752)</f>
        <v>0</v>
      </c>
      <c r="BY752">
        <f>(BU752*BS752/BG752)</f>
        <v>0</v>
      </c>
      <c r="BZ752">
        <f>(1-BY752)</f>
        <v>0</v>
      </c>
      <c r="DI752">
        <f>$B$11*EH752+$C$11*EI752+$F$11*ET752*(1-EW752)</f>
        <v>0</v>
      </c>
      <c r="DJ752">
        <f>DI752*DK752</f>
        <v>0</v>
      </c>
      <c r="DK752">
        <f>($B$11*$D$9+$C$11*$D$9+$F$11*((FG752+EY752)/MAX(FG752+EY752+FH752, 0.1)*$I$9+FH752/MAX(FG752+EY752+FH752, 0.1)*$J$9))/($B$11+$C$11+$F$11)</f>
        <v>0</v>
      </c>
      <c r="DL752">
        <f>($B$11*$K$9+$C$11*$K$9+$F$11*((FG752+EY752)/MAX(FG752+EY752+FH752, 0.1)*$P$9+FH752/MAX(FG752+EY752+FH752, 0.1)*$Q$9))/($B$11+$C$11+$F$11)</f>
        <v>0</v>
      </c>
      <c r="DM752">
        <v>3.7</v>
      </c>
      <c r="DN752">
        <v>0.5</v>
      </c>
      <c r="DO752" t="s">
        <v>440</v>
      </c>
      <c r="DP752">
        <v>2</v>
      </c>
      <c r="DQ752" t="b">
        <v>1</v>
      </c>
      <c r="DR752">
        <v>1758491889.84615</v>
      </c>
      <c r="DS752">
        <v>915.576461538462</v>
      </c>
      <c r="DT752">
        <v>955.704538461539</v>
      </c>
      <c r="DU752">
        <v>24.2885846153846</v>
      </c>
      <c r="DV752">
        <v>21.5862153846154</v>
      </c>
      <c r="DW752">
        <v>908.654615384615</v>
      </c>
      <c r="DX752">
        <v>23.9412</v>
      </c>
      <c r="DY752">
        <v>500.002923076923</v>
      </c>
      <c r="DZ752">
        <v>89.8193769230769</v>
      </c>
      <c r="EA752">
        <v>0.0341842769230769</v>
      </c>
      <c r="EB752">
        <v>30.3601230769231</v>
      </c>
      <c r="EC752">
        <v>30.0012</v>
      </c>
      <c r="ED752">
        <v>999.9</v>
      </c>
      <c r="EE752">
        <v>0</v>
      </c>
      <c r="EF752">
        <v>0</v>
      </c>
      <c r="EG752">
        <v>9993.89692307692</v>
      </c>
      <c r="EH752">
        <v>0</v>
      </c>
      <c r="EI752">
        <v>11.7961</v>
      </c>
      <c r="EJ752">
        <v>-40.1279538461539</v>
      </c>
      <c r="EK752">
        <v>938.368307692308</v>
      </c>
      <c r="EL752">
        <v>976.789384615385</v>
      </c>
      <c r="EM752">
        <v>2.70235769230769</v>
      </c>
      <c r="EN752">
        <v>955.704538461539</v>
      </c>
      <c r="EO752">
        <v>21.5862153846154</v>
      </c>
      <c r="EP752">
        <v>2.18158615384615</v>
      </c>
      <c r="EQ752">
        <v>1.93886153846154</v>
      </c>
      <c r="ER752">
        <v>18.8277230769231</v>
      </c>
      <c r="ES752">
        <v>16.9536923076923</v>
      </c>
      <c r="ET752">
        <v>1999.98307692308</v>
      </c>
      <c r="EU752">
        <v>0.979993461538462</v>
      </c>
      <c r="EV752">
        <v>0.0200064769230769</v>
      </c>
      <c r="EW752">
        <v>0</v>
      </c>
      <c r="EX752">
        <v>520.496</v>
      </c>
      <c r="EY752">
        <v>5.00016</v>
      </c>
      <c r="EZ752">
        <v>10995.4461538462</v>
      </c>
      <c r="FA752">
        <v>18234</v>
      </c>
      <c r="FB752">
        <v>48.687</v>
      </c>
      <c r="FC752">
        <v>49</v>
      </c>
      <c r="FD752">
        <v>49.062</v>
      </c>
      <c r="FE752">
        <v>48.5716923076923</v>
      </c>
      <c r="FF752">
        <v>50.5</v>
      </c>
      <c r="FG752">
        <v>1955.07307692308</v>
      </c>
      <c r="FH752">
        <v>39.91</v>
      </c>
      <c r="FI752">
        <v>0</v>
      </c>
      <c r="FJ752">
        <v>1758491899.4</v>
      </c>
      <c r="FK752">
        <v>0</v>
      </c>
      <c r="FL752">
        <v>520.527192307692</v>
      </c>
      <c r="FM752">
        <v>0.119213668733731</v>
      </c>
      <c r="FN752">
        <v>-1.18632479984188</v>
      </c>
      <c r="FO752">
        <v>10995.6961538462</v>
      </c>
      <c r="FP752">
        <v>15</v>
      </c>
      <c r="FQ752">
        <v>0</v>
      </c>
      <c r="FR752" t="s">
        <v>441</v>
      </c>
      <c r="FS752">
        <v>1747249705.1</v>
      </c>
      <c r="FT752">
        <v>1747249711.1</v>
      </c>
      <c r="FU752">
        <v>0</v>
      </c>
      <c r="FV752">
        <v>0.871</v>
      </c>
      <c r="FW752">
        <v>0.066</v>
      </c>
      <c r="FX752">
        <v>5.486</v>
      </c>
      <c r="FY752">
        <v>0.145</v>
      </c>
      <c r="FZ752">
        <v>420</v>
      </c>
      <c r="GA752">
        <v>16</v>
      </c>
      <c r="GB752">
        <v>0.27</v>
      </c>
      <c r="GC752">
        <v>0.16</v>
      </c>
      <c r="GD752">
        <v>-40.2552</v>
      </c>
      <c r="GE752">
        <v>2.22605454545456</v>
      </c>
      <c r="GF752">
        <v>0.678774300801504</v>
      </c>
      <c r="GG752">
        <v>0</v>
      </c>
      <c r="GH752">
        <v>520.483</v>
      </c>
      <c r="GI752">
        <v>0.850481283846972</v>
      </c>
      <c r="GJ752">
        <v>0.169669748421487</v>
      </c>
      <c r="GK752">
        <v>-1</v>
      </c>
      <c r="GL752">
        <v>2.70067571428571</v>
      </c>
      <c r="GM752">
        <v>0.0490932467532525</v>
      </c>
      <c r="GN752">
        <v>0.00676421295279416</v>
      </c>
      <c r="GO752">
        <v>1</v>
      </c>
      <c r="GP752">
        <v>1</v>
      </c>
      <c r="GQ752">
        <v>2</v>
      </c>
      <c r="GR752" t="s">
        <v>448</v>
      </c>
      <c r="GS752">
        <v>3.12568</v>
      </c>
      <c r="GT752">
        <v>2.65983</v>
      </c>
      <c r="GU752">
        <v>0.157056</v>
      </c>
      <c r="GV752">
        <v>0.162016</v>
      </c>
      <c r="GW752">
        <v>0.101965</v>
      </c>
      <c r="GX752">
        <v>0.0941559</v>
      </c>
      <c r="GY752">
        <v>21790</v>
      </c>
      <c r="GZ752">
        <v>20473.9</v>
      </c>
      <c r="HA752">
        <v>23114.3</v>
      </c>
      <c r="HB752">
        <v>23786.8</v>
      </c>
      <c r="HC752">
        <v>35377.9</v>
      </c>
      <c r="HD752">
        <v>35670.1</v>
      </c>
      <c r="HE752">
        <v>41668.7</v>
      </c>
      <c r="HF752">
        <v>42416.2</v>
      </c>
      <c r="HG752">
        <v>1.9119</v>
      </c>
      <c r="HH752">
        <v>1.80792</v>
      </c>
      <c r="HI752">
        <v>0.136122</v>
      </c>
      <c r="HJ752">
        <v>0</v>
      </c>
      <c r="HK752">
        <v>27.7978</v>
      </c>
      <c r="HL752">
        <v>999.9</v>
      </c>
      <c r="HM752">
        <v>52.863</v>
      </c>
      <c r="HN752">
        <v>30.484</v>
      </c>
      <c r="HO752">
        <v>25.7806</v>
      </c>
      <c r="HP752">
        <v>54.0916</v>
      </c>
      <c r="HQ752">
        <v>42.5641</v>
      </c>
      <c r="HR752">
        <v>1</v>
      </c>
      <c r="HS752">
        <v>0.002594</v>
      </c>
      <c r="HT752">
        <v>-0.33424</v>
      </c>
      <c r="HU752">
        <v>20.2176</v>
      </c>
      <c r="HV752">
        <v>5.23391</v>
      </c>
      <c r="HW752">
        <v>11.992</v>
      </c>
      <c r="HX752">
        <v>4.95565</v>
      </c>
      <c r="HY752">
        <v>3.30395</v>
      </c>
      <c r="HZ752">
        <v>999.9</v>
      </c>
      <c r="IA752">
        <v>9999</v>
      </c>
      <c r="IB752">
        <v>9999</v>
      </c>
      <c r="IC752">
        <v>9999</v>
      </c>
      <c r="ID752">
        <v>1.86856</v>
      </c>
      <c r="IE752">
        <v>1.86427</v>
      </c>
      <c r="IF752">
        <v>1.8718</v>
      </c>
      <c r="IG752">
        <v>1.86277</v>
      </c>
      <c r="IH752">
        <v>1.86218</v>
      </c>
      <c r="II752">
        <v>1.86859</v>
      </c>
      <c r="IJ752">
        <v>1.85877</v>
      </c>
      <c r="IK752">
        <v>1.86508</v>
      </c>
      <c r="IL752">
        <v>5</v>
      </c>
      <c r="IM752">
        <v>0</v>
      </c>
      <c r="IN752">
        <v>0</v>
      </c>
      <c r="IO752">
        <v>0</v>
      </c>
      <c r="IP752" t="s">
        <v>443</v>
      </c>
      <c r="IQ752" t="s">
        <v>444</v>
      </c>
      <c r="IR752" t="s">
        <v>445</v>
      </c>
      <c r="IS752" t="s">
        <v>445</v>
      </c>
      <c r="IT752" t="s">
        <v>445</v>
      </c>
      <c r="IU752" t="s">
        <v>445</v>
      </c>
      <c r="IV752">
        <v>0</v>
      </c>
      <c r="IW752">
        <v>100</v>
      </c>
      <c r="IX752">
        <v>100</v>
      </c>
      <c r="IY752">
        <v>6.973</v>
      </c>
      <c r="IZ752">
        <v>0.3475</v>
      </c>
      <c r="JA752">
        <v>4.24591870636989</v>
      </c>
      <c r="JB752">
        <v>0.00406324532283829</v>
      </c>
      <c r="JC752">
        <v>-1.45373754250553e-06</v>
      </c>
      <c r="JD752">
        <v>2.45784242640463e-10</v>
      </c>
      <c r="JE752">
        <v>0.0444475935836347</v>
      </c>
      <c r="JF752">
        <v>0.00491888386651684</v>
      </c>
      <c r="JG752">
        <v>0.000226889049496401</v>
      </c>
      <c r="JH752">
        <v>4.01595507822366e-06</v>
      </c>
      <c r="JI752">
        <v>-0</v>
      </c>
      <c r="JJ752">
        <v>2035</v>
      </c>
      <c r="JK752">
        <v>2</v>
      </c>
      <c r="JL752">
        <v>30</v>
      </c>
      <c r="JM752">
        <v>187369.9</v>
      </c>
      <c r="JN752">
        <v>187369.8</v>
      </c>
      <c r="JO752">
        <v>2.0166</v>
      </c>
      <c r="JP752">
        <v>2.35962</v>
      </c>
      <c r="JQ752">
        <v>1.49902</v>
      </c>
      <c r="JR752">
        <v>2.32666</v>
      </c>
      <c r="JS752">
        <v>1.54419</v>
      </c>
      <c r="JT752">
        <v>2.29736</v>
      </c>
      <c r="JU752">
        <v>35.9178</v>
      </c>
      <c r="JV752">
        <v>24.1225</v>
      </c>
      <c r="JW752">
        <v>18</v>
      </c>
      <c r="JX752">
        <v>546.615</v>
      </c>
      <c r="JY752">
        <v>423.87</v>
      </c>
      <c r="JZ752">
        <v>27.6206</v>
      </c>
      <c r="KA752">
        <v>27.5948</v>
      </c>
      <c r="KB752">
        <v>30</v>
      </c>
      <c r="KC752">
        <v>27.4732</v>
      </c>
      <c r="KD752">
        <v>27.4962</v>
      </c>
      <c r="KE752">
        <v>40.3791</v>
      </c>
      <c r="KF752">
        <v>29.2247</v>
      </c>
      <c r="KG752">
        <v>61.3685</v>
      </c>
      <c r="KH752">
        <v>27.5757</v>
      </c>
      <c r="KI752">
        <v>1004.81</v>
      </c>
      <c r="KJ752">
        <v>21.5256</v>
      </c>
      <c r="KK752">
        <v>93.3925</v>
      </c>
      <c r="KL752">
        <v>98.8558</v>
      </c>
    </row>
    <row r="753" spans="1:298">
      <c r="A753">
        <v>737</v>
      </c>
      <c r="B753">
        <v>1758491903</v>
      </c>
      <c r="C753">
        <v>22574.9000000954</v>
      </c>
      <c r="D753" t="s">
        <v>1924</v>
      </c>
      <c r="E753" t="s">
        <v>1925</v>
      </c>
      <c r="F753">
        <v>5</v>
      </c>
      <c r="G753" t="s">
        <v>436</v>
      </c>
      <c r="H753" t="s">
        <v>1805</v>
      </c>
      <c r="I753" t="s">
        <v>438</v>
      </c>
      <c r="J753">
        <v>1758491894.84615</v>
      </c>
      <c r="K753">
        <f>(L753)/1000</f>
        <v>0</v>
      </c>
      <c r="L753">
        <f>IF(DQ753, AO753, AI753)</f>
        <v>0</v>
      </c>
      <c r="M753">
        <f>IF(DQ753, AJ753, AH753)</f>
        <v>0</v>
      </c>
      <c r="N753">
        <f>DS753 - IF(AV753&gt;1, M753*DM753*100.0/(AX753), 0)</f>
        <v>0</v>
      </c>
      <c r="O753">
        <f>((U753-K753/2)*N753-M753)/(U753+K753/2)</f>
        <v>0</v>
      </c>
      <c r="P753">
        <f>O753*(DZ753+EA753)/1000.0</f>
        <v>0</v>
      </c>
      <c r="Q753">
        <f>(DS753 - IF(AV753&gt;1, M753*DM753*100.0/(AX753), 0))*(DZ753+EA753)/1000.0</f>
        <v>0</v>
      </c>
      <c r="R753">
        <f>2.0/((1/T753-1/S753)+SIGN(T753)*SQRT((1/T753-1/S753)*(1/T753-1/S753) + 4*DN753/((DN753+1)*(DN753+1))*(2*1/T753*1/S753-1/S753*1/S753)))</f>
        <v>0</v>
      </c>
      <c r="S753">
        <f>IF(LEFT(DO753,1)&lt;&gt;"0",IF(LEFT(DO753,1)="1",3.0,DP753),$D$5+$E$5*(EG753*DZ753/($K$5*1000))+$F$5*(EG753*DZ753/($K$5*1000))*MAX(MIN(DM753,$J$5),$I$5)*MAX(MIN(DM753,$J$5),$I$5)+$G$5*MAX(MIN(DM753,$J$5),$I$5)*(EG753*DZ753/($K$5*1000))+$H$5*(EG753*DZ753/($K$5*1000))*(EG753*DZ753/($K$5*1000)))</f>
        <v>0</v>
      </c>
      <c r="T753">
        <f>K753*(1000-(1000*0.61365*exp(17.502*X753/(240.97+X753))/(DZ753+EA753)+DU753)/2)/(1000*0.61365*exp(17.502*X753/(240.97+X753))/(DZ753+EA753)-DU753)</f>
        <v>0</v>
      </c>
      <c r="U753">
        <f>1/((DN753+1)/(R753/1.6)+1/(S753/1.37)) + DN753/((DN753+1)/(R753/1.6) + DN753/(S753/1.37))</f>
        <v>0</v>
      </c>
      <c r="V753">
        <f>(DI753*DL753)</f>
        <v>0</v>
      </c>
      <c r="W753">
        <f>(EB753+(V753+2*0.95*5.67E-8*(((EB753+$B$7)+273)^4-(EB753+273)^4)-44100*K753)/(1.84*29.3*S753+8*0.95*5.67E-8*(EB753+273)^3))</f>
        <v>0</v>
      </c>
      <c r="X753">
        <f>($C$7*EC753+$D$7*ED753+$E$7*W753)</f>
        <v>0</v>
      </c>
      <c r="Y753">
        <f>0.61365*exp(17.502*X753/(240.97+X753))</f>
        <v>0</v>
      </c>
      <c r="Z753">
        <f>(AA753/AB753*100)</f>
        <v>0</v>
      </c>
      <c r="AA753">
        <f>DU753*(DZ753+EA753)/1000</f>
        <v>0</v>
      </c>
      <c r="AB753">
        <f>0.61365*exp(17.502*EB753/(240.97+EB753))</f>
        <v>0</v>
      </c>
      <c r="AC753">
        <f>(Y753-DU753*(DZ753+EA753)/1000)</f>
        <v>0</v>
      </c>
      <c r="AD753">
        <f>(-K753*44100)</f>
        <v>0</v>
      </c>
      <c r="AE753">
        <f>2*29.3*S753*0.92*(EB753-X753)</f>
        <v>0</v>
      </c>
      <c r="AF753">
        <f>2*0.95*5.67E-8*(((EB753+$B$7)+273)^4-(X753+273)^4)</f>
        <v>0</v>
      </c>
      <c r="AG753">
        <f>V753+AF753+AD753+AE753</f>
        <v>0</v>
      </c>
      <c r="AH753">
        <f>DY753*AV753*(DT753-DS753*(1000-AV753*DV753)/(1000-AV753*DU753))/(100*DM753)</f>
        <v>0</v>
      </c>
      <c r="AI753">
        <f>1000*DY753*AV753*(DU753-DV753)/(100*DM753*(1000-AV753*DU753))</f>
        <v>0</v>
      </c>
      <c r="AJ753">
        <f>(AK753 - AL753 - DZ753*1E3/(8.314*(EB753+273.15)) * AN753/DY753 * AM753) * DY753/(100*DM753) * (1000 - DV753)/1000</f>
        <v>0</v>
      </c>
      <c r="AK753">
        <v>1010.07908016277</v>
      </c>
      <c r="AL753">
        <v>978.496212121212</v>
      </c>
      <c r="AM753">
        <v>3.47485930735925</v>
      </c>
      <c r="AN753">
        <v>63.94</v>
      </c>
      <c r="AO753">
        <f>(AQ753 - AP753 + DZ753*1E3/(8.314*(EB753+273.15)) * AS753/DY753 * AR753) * DY753/(100*DM753) * 1000/(1000 - AQ753)</f>
        <v>0</v>
      </c>
      <c r="AP753">
        <v>21.58515744834</v>
      </c>
      <c r="AQ753">
        <v>24.2887454545455</v>
      </c>
      <c r="AR753">
        <v>-1.58731121371597e-05</v>
      </c>
      <c r="AS753">
        <v>94.9993966536346</v>
      </c>
      <c r="AT753">
        <v>0</v>
      </c>
      <c r="AU753">
        <v>0</v>
      </c>
      <c r="AV753">
        <f>IF(AT753*$H$13&gt;=AX753,1.0,(AX753/(AX753-AT753*$H$13)))</f>
        <v>0</v>
      </c>
      <c r="AW753">
        <f>(AV753-1)*100</f>
        <v>0</v>
      </c>
      <c r="AX753">
        <f>MAX(0,($B$13+$C$13*EG753)/(1+$D$13*EG753)*DZ753/(EB753+273)*$E$13)</f>
        <v>0</v>
      </c>
      <c r="AY753" t="s">
        <v>439</v>
      </c>
      <c r="AZ753" t="s">
        <v>439</v>
      </c>
      <c r="BA753">
        <v>0</v>
      </c>
      <c r="BB753">
        <v>0</v>
      </c>
      <c r="BC753">
        <f>1-BA753/BB753</f>
        <v>0</v>
      </c>
      <c r="BD753">
        <v>0</v>
      </c>
      <c r="BE753" t="s">
        <v>439</v>
      </c>
      <c r="BF753" t="s">
        <v>439</v>
      </c>
      <c r="BG753">
        <v>0</v>
      </c>
      <c r="BH753">
        <v>0</v>
      </c>
      <c r="BI753">
        <f>1-BG753/BH753</f>
        <v>0</v>
      </c>
      <c r="BJ753">
        <v>0.5</v>
      </c>
      <c r="BK753">
        <f>DJ753</f>
        <v>0</v>
      </c>
      <c r="BL753">
        <f>M753</f>
        <v>0</v>
      </c>
      <c r="BM753">
        <f>BI753*BJ753*BK753</f>
        <v>0</v>
      </c>
      <c r="BN753">
        <f>(BL753-BD753)/BK753</f>
        <v>0</v>
      </c>
      <c r="BO753">
        <f>(BB753-BH753)/BH753</f>
        <v>0</v>
      </c>
      <c r="BP753">
        <f>BA753/(BC753+BA753/BH753)</f>
        <v>0</v>
      </c>
      <c r="BQ753" t="s">
        <v>439</v>
      </c>
      <c r="BR753">
        <v>0</v>
      </c>
      <c r="BS753">
        <f>IF(BR753&lt;&gt;0, BR753, BP753)</f>
        <v>0</v>
      </c>
      <c r="BT753">
        <f>1-BS753/BH753</f>
        <v>0</v>
      </c>
      <c r="BU753">
        <f>(BH753-BG753)/(BH753-BS753)</f>
        <v>0</v>
      </c>
      <c r="BV753">
        <f>(BB753-BH753)/(BB753-BS753)</f>
        <v>0</v>
      </c>
      <c r="BW753">
        <f>(BH753-BG753)/(BH753-BA753)</f>
        <v>0</v>
      </c>
      <c r="BX753">
        <f>(BB753-BH753)/(BB753-BA753)</f>
        <v>0</v>
      </c>
      <c r="BY753">
        <f>(BU753*BS753/BG753)</f>
        <v>0</v>
      </c>
      <c r="BZ753">
        <f>(1-BY753)</f>
        <v>0</v>
      </c>
      <c r="DI753">
        <f>$B$11*EH753+$C$11*EI753+$F$11*ET753*(1-EW753)</f>
        <v>0</v>
      </c>
      <c r="DJ753">
        <f>DI753*DK753</f>
        <v>0</v>
      </c>
      <c r="DK753">
        <f>($B$11*$D$9+$C$11*$D$9+$F$11*((FG753+EY753)/MAX(FG753+EY753+FH753, 0.1)*$I$9+FH753/MAX(FG753+EY753+FH753, 0.1)*$J$9))/($B$11+$C$11+$F$11)</f>
        <v>0</v>
      </c>
      <c r="DL753">
        <f>($B$11*$K$9+$C$11*$K$9+$F$11*((FG753+EY753)/MAX(FG753+EY753+FH753, 0.1)*$P$9+FH753/MAX(FG753+EY753+FH753, 0.1)*$Q$9))/($B$11+$C$11+$F$11)</f>
        <v>0</v>
      </c>
      <c r="DM753">
        <v>3.7</v>
      </c>
      <c r="DN753">
        <v>0.5</v>
      </c>
      <c r="DO753" t="s">
        <v>440</v>
      </c>
      <c r="DP753">
        <v>2</v>
      </c>
      <c r="DQ753" t="b">
        <v>1</v>
      </c>
      <c r="DR753">
        <v>1758491894.84615</v>
      </c>
      <c r="DS753">
        <v>931.452538461539</v>
      </c>
      <c r="DT753">
        <v>971.783538461538</v>
      </c>
      <c r="DU753">
        <v>24.2913230769231</v>
      </c>
      <c r="DV753">
        <v>21.5854461538462</v>
      </c>
      <c r="DW753">
        <v>924.498692307692</v>
      </c>
      <c r="DX753">
        <v>23.9438846153846</v>
      </c>
      <c r="DY753">
        <v>499.999692307692</v>
      </c>
      <c r="DZ753">
        <v>89.8191692307692</v>
      </c>
      <c r="EA753">
        <v>0.0342501230769231</v>
      </c>
      <c r="EB753">
        <v>30.3607461538462</v>
      </c>
      <c r="EC753">
        <v>30.0094230769231</v>
      </c>
      <c r="ED753">
        <v>999.9</v>
      </c>
      <c r="EE753">
        <v>0</v>
      </c>
      <c r="EF753">
        <v>0</v>
      </c>
      <c r="EG753">
        <v>9992.83</v>
      </c>
      <c r="EH753">
        <v>0</v>
      </c>
      <c r="EI753">
        <v>11.7961</v>
      </c>
      <c r="EJ753">
        <v>-40.3307230769231</v>
      </c>
      <c r="EK753">
        <v>954.642153846154</v>
      </c>
      <c r="EL753">
        <v>993.221692307692</v>
      </c>
      <c r="EM753">
        <v>2.70587230769231</v>
      </c>
      <c r="EN753">
        <v>971.783538461538</v>
      </c>
      <c r="EO753">
        <v>21.5854461538462</v>
      </c>
      <c r="EP753">
        <v>2.18182538461538</v>
      </c>
      <c r="EQ753">
        <v>1.93878692307692</v>
      </c>
      <c r="ER753">
        <v>18.8294923076923</v>
      </c>
      <c r="ES753">
        <v>16.9530923076923</v>
      </c>
      <c r="ET753">
        <v>2000.00769230769</v>
      </c>
      <c r="EU753">
        <v>0.979993692307692</v>
      </c>
      <c r="EV753">
        <v>0.0200062692307692</v>
      </c>
      <c r="EW753">
        <v>0</v>
      </c>
      <c r="EX753">
        <v>520.482615384615</v>
      </c>
      <c r="EY753">
        <v>5.00016</v>
      </c>
      <c r="EZ753">
        <v>10995.8769230769</v>
      </c>
      <c r="FA753">
        <v>18234.2307692308</v>
      </c>
      <c r="FB753">
        <v>48.687</v>
      </c>
      <c r="FC753">
        <v>49</v>
      </c>
      <c r="FD753">
        <v>49.062</v>
      </c>
      <c r="FE753">
        <v>48.5765384615385</v>
      </c>
      <c r="FF753">
        <v>50.5</v>
      </c>
      <c r="FG753">
        <v>1955.09769230769</v>
      </c>
      <c r="FH753">
        <v>39.91</v>
      </c>
      <c r="FI753">
        <v>0</v>
      </c>
      <c r="FJ753">
        <v>1758491904.8</v>
      </c>
      <c r="FK753">
        <v>0</v>
      </c>
      <c r="FL753">
        <v>520.48552</v>
      </c>
      <c r="FM753">
        <v>-0.863000007058734</v>
      </c>
      <c r="FN753">
        <v>1.35384612312214</v>
      </c>
      <c r="FO753">
        <v>10995.96</v>
      </c>
      <c r="FP753">
        <v>15</v>
      </c>
      <c r="FQ753">
        <v>0</v>
      </c>
      <c r="FR753" t="s">
        <v>441</v>
      </c>
      <c r="FS753">
        <v>1747249705.1</v>
      </c>
      <c r="FT753">
        <v>1747249711.1</v>
      </c>
      <c r="FU753">
        <v>0</v>
      </c>
      <c r="FV753">
        <v>0.871</v>
      </c>
      <c r="FW753">
        <v>0.066</v>
      </c>
      <c r="FX753">
        <v>5.486</v>
      </c>
      <c r="FY753">
        <v>0.145</v>
      </c>
      <c r="FZ753">
        <v>420</v>
      </c>
      <c r="GA753">
        <v>16</v>
      </c>
      <c r="GB753">
        <v>0.27</v>
      </c>
      <c r="GC753">
        <v>0.16</v>
      </c>
      <c r="GD753">
        <v>-40.425155</v>
      </c>
      <c r="GE753">
        <v>-3.63169172932326</v>
      </c>
      <c r="GF753">
        <v>0.782718884705741</v>
      </c>
      <c r="GG753">
        <v>0</v>
      </c>
      <c r="GH753">
        <v>520.488470588235</v>
      </c>
      <c r="GI753">
        <v>-0.167211613565794</v>
      </c>
      <c r="GJ753">
        <v>0.185116376002663</v>
      </c>
      <c r="GK753">
        <v>-1</v>
      </c>
      <c r="GL753">
        <v>2.703624</v>
      </c>
      <c r="GM753">
        <v>0.0490339849624019</v>
      </c>
      <c r="GN753">
        <v>0.00570559322069142</v>
      </c>
      <c r="GO753">
        <v>1</v>
      </c>
      <c r="GP753">
        <v>1</v>
      </c>
      <c r="GQ753">
        <v>2</v>
      </c>
      <c r="GR753" t="s">
        <v>448</v>
      </c>
      <c r="GS753">
        <v>3.1256</v>
      </c>
      <c r="GT753">
        <v>2.6601</v>
      </c>
      <c r="GU753">
        <v>0.158877</v>
      </c>
      <c r="GV753">
        <v>0.163709</v>
      </c>
      <c r="GW753">
        <v>0.10194</v>
      </c>
      <c r="GX753">
        <v>0.0941501</v>
      </c>
      <c r="GY753">
        <v>21742.7</v>
      </c>
      <c r="GZ753">
        <v>20432.8</v>
      </c>
      <c r="HA753">
        <v>23114.1</v>
      </c>
      <c r="HB753">
        <v>23787.1</v>
      </c>
      <c r="HC753">
        <v>35379</v>
      </c>
      <c r="HD753">
        <v>35670.8</v>
      </c>
      <c r="HE753">
        <v>41668.7</v>
      </c>
      <c r="HF753">
        <v>42416.5</v>
      </c>
      <c r="HG753">
        <v>1.91175</v>
      </c>
      <c r="HH753">
        <v>1.80805</v>
      </c>
      <c r="HI753">
        <v>0.1375</v>
      </c>
      <c r="HJ753">
        <v>0</v>
      </c>
      <c r="HK753">
        <v>27.7882</v>
      </c>
      <c r="HL753">
        <v>999.9</v>
      </c>
      <c r="HM753">
        <v>52.838</v>
      </c>
      <c r="HN753">
        <v>30.464</v>
      </c>
      <c r="HO753">
        <v>25.7375</v>
      </c>
      <c r="HP753">
        <v>54.2816</v>
      </c>
      <c r="HQ753">
        <v>42.7043</v>
      </c>
      <c r="HR753">
        <v>1</v>
      </c>
      <c r="HS753">
        <v>0.0027439</v>
      </c>
      <c r="HT753">
        <v>-0.288007</v>
      </c>
      <c r="HU753">
        <v>20.2178</v>
      </c>
      <c r="HV753">
        <v>5.23376</v>
      </c>
      <c r="HW753">
        <v>11.992</v>
      </c>
      <c r="HX753">
        <v>4.95575</v>
      </c>
      <c r="HY753">
        <v>3.30395</v>
      </c>
      <c r="HZ753">
        <v>999.9</v>
      </c>
      <c r="IA753">
        <v>9999</v>
      </c>
      <c r="IB753">
        <v>9999</v>
      </c>
      <c r="IC753">
        <v>9999</v>
      </c>
      <c r="ID753">
        <v>1.86857</v>
      </c>
      <c r="IE753">
        <v>1.86428</v>
      </c>
      <c r="IF753">
        <v>1.8718</v>
      </c>
      <c r="IG753">
        <v>1.86278</v>
      </c>
      <c r="IH753">
        <v>1.86218</v>
      </c>
      <c r="II753">
        <v>1.86859</v>
      </c>
      <c r="IJ753">
        <v>1.85874</v>
      </c>
      <c r="IK753">
        <v>1.86509</v>
      </c>
      <c r="IL753">
        <v>5</v>
      </c>
      <c r="IM753">
        <v>0</v>
      </c>
      <c r="IN753">
        <v>0</v>
      </c>
      <c r="IO753">
        <v>0</v>
      </c>
      <c r="IP753" t="s">
        <v>443</v>
      </c>
      <c r="IQ753" t="s">
        <v>444</v>
      </c>
      <c r="IR753" t="s">
        <v>445</v>
      </c>
      <c r="IS753" t="s">
        <v>445</v>
      </c>
      <c r="IT753" t="s">
        <v>445</v>
      </c>
      <c r="IU753" t="s">
        <v>445</v>
      </c>
      <c r="IV753">
        <v>0</v>
      </c>
      <c r="IW753">
        <v>100</v>
      </c>
      <c r="IX753">
        <v>100</v>
      </c>
      <c r="IY753">
        <v>7.006</v>
      </c>
      <c r="IZ753">
        <v>0.3473</v>
      </c>
      <c r="JA753">
        <v>4.24591870636989</v>
      </c>
      <c r="JB753">
        <v>0.00406324532283829</v>
      </c>
      <c r="JC753">
        <v>-1.45373754250553e-06</v>
      </c>
      <c r="JD753">
        <v>2.45784242640463e-10</v>
      </c>
      <c r="JE753">
        <v>0.0444475935836347</v>
      </c>
      <c r="JF753">
        <v>0.00491888386651684</v>
      </c>
      <c r="JG753">
        <v>0.000226889049496401</v>
      </c>
      <c r="JH753">
        <v>4.01595507822366e-06</v>
      </c>
      <c r="JI753">
        <v>-0</v>
      </c>
      <c r="JJ753">
        <v>2035</v>
      </c>
      <c r="JK753">
        <v>2</v>
      </c>
      <c r="JL753">
        <v>30</v>
      </c>
      <c r="JM753">
        <v>187370</v>
      </c>
      <c r="JN753">
        <v>187369.9</v>
      </c>
      <c r="JO753">
        <v>2.03979</v>
      </c>
      <c r="JP753">
        <v>2.36328</v>
      </c>
      <c r="JQ753">
        <v>1.4978</v>
      </c>
      <c r="JR753">
        <v>2.32666</v>
      </c>
      <c r="JS753">
        <v>1.54419</v>
      </c>
      <c r="JT753">
        <v>2.32788</v>
      </c>
      <c r="JU753">
        <v>35.9178</v>
      </c>
      <c r="JV753">
        <v>24.1225</v>
      </c>
      <c r="JW753">
        <v>18</v>
      </c>
      <c r="JX753">
        <v>546.518</v>
      </c>
      <c r="JY753">
        <v>423.942</v>
      </c>
      <c r="JZ753">
        <v>27.6172</v>
      </c>
      <c r="KA753">
        <v>27.5948</v>
      </c>
      <c r="KB753">
        <v>30.0001</v>
      </c>
      <c r="KC753">
        <v>27.4732</v>
      </c>
      <c r="KD753">
        <v>27.4962</v>
      </c>
      <c r="KE753">
        <v>40.8604</v>
      </c>
      <c r="KF753">
        <v>29.2247</v>
      </c>
      <c r="KG753">
        <v>61.3685</v>
      </c>
      <c r="KH753">
        <v>27.5966</v>
      </c>
      <c r="KI753">
        <v>1025.16</v>
      </c>
      <c r="KJ753">
        <v>21.5173</v>
      </c>
      <c r="KK753">
        <v>93.3922</v>
      </c>
      <c r="KL753">
        <v>98.8569</v>
      </c>
    </row>
    <row r="754" spans="1:298">
      <c r="A754">
        <v>738</v>
      </c>
      <c r="B754">
        <v>1758491908</v>
      </c>
      <c r="C754">
        <v>22579.9000000954</v>
      </c>
      <c r="D754" t="s">
        <v>1926</v>
      </c>
      <c r="E754" t="s">
        <v>1927</v>
      </c>
      <c r="F754">
        <v>5</v>
      </c>
      <c r="G754" t="s">
        <v>436</v>
      </c>
      <c r="H754" t="s">
        <v>1805</v>
      </c>
      <c r="I754" t="s">
        <v>438</v>
      </c>
      <c r="J754">
        <v>1758491899.84615</v>
      </c>
      <c r="K754">
        <f>(L754)/1000</f>
        <v>0</v>
      </c>
      <c r="L754">
        <f>IF(DQ754, AO754, AI754)</f>
        <v>0</v>
      </c>
      <c r="M754">
        <f>IF(DQ754, AJ754, AH754)</f>
        <v>0</v>
      </c>
      <c r="N754">
        <f>DS754 - IF(AV754&gt;1, M754*DM754*100.0/(AX754), 0)</f>
        <v>0</v>
      </c>
      <c r="O754">
        <f>((U754-K754/2)*N754-M754)/(U754+K754/2)</f>
        <v>0</v>
      </c>
      <c r="P754">
        <f>O754*(DZ754+EA754)/1000.0</f>
        <v>0</v>
      </c>
      <c r="Q754">
        <f>(DS754 - IF(AV754&gt;1, M754*DM754*100.0/(AX754), 0))*(DZ754+EA754)/1000.0</f>
        <v>0</v>
      </c>
      <c r="R754">
        <f>2.0/((1/T754-1/S754)+SIGN(T754)*SQRT((1/T754-1/S754)*(1/T754-1/S754) + 4*DN754/((DN754+1)*(DN754+1))*(2*1/T754*1/S754-1/S754*1/S754)))</f>
        <v>0</v>
      </c>
      <c r="S754">
        <f>IF(LEFT(DO754,1)&lt;&gt;"0",IF(LEFT(DO754,1)="1",3.0,DP754),$D$5+$E$5*(EG754*DZ754/($K$5*1000))+$F$5*(EG754*DZ754/($K$5*1000))*MAX(MIN(DM754,$J$5),$I$5)*MAX(MIN(DM754,$J$5),$I$5)+$G$5*MAX(MIN(DM754,$J$5),$I$5)*(EG754*DZ754/($K$5*1000))+$H$5*(EG754*DZ754/($K$5*1000))*(EG754*DZ754/($K$5*1000)))</f>
        <v>0</v>
      </c>
      <c r="T754">
        <f>K754*(1000-(1000*0.61365*exp(17.502*X754/(240.97+X754))/(DZ754+EA754)+DU754)/2)/(1000*0.61365*exp(17.502*X754/(240.97+X754))/(DZ754+EA754)-DU754)</f>
        <v>0</v>
      </c>
      <c r="U754">
        <f>1/((DN754+1)/(R754/1.6)+1/(S754/1.37)) + DN754/((DN754+1)/(R754/1.6) + DN754/(S754/1.37))</f>
        <v>0</v>
      </c>
      <c r="V754">
        <f>(DI754*DL754)</f>
        <v>0</v>
      </c>
      <c r="W754">
        <f>(EB754+(V754+2*0.95*5.67E-8*(((EB754+$B$7)+273)^4-(EB754+273)^4)-44100*K754)/(1.84*29.3*S754+8*0.95*5.67E-8*(EB754+273)^3))</f>
        <v>0</v>
      </c>
      <c r="X754">
        <f>($C$7*EC754+$D$7*ED754+$E$7*W754)</f>
        <v>0</v>
      </c>
      <c r="Y754">
        <f>0.61365*exp(17.502*X754/(240.97+X754))</f>
        <v>0</v>
      </c>
      <c r="Z754">
        <f>(AA754/AB754*100)</f>
        <v>0</v>
      </c>
      <c r="AA754">
        <f>DU754*(DZ754+EA754)/1000</f>
        <v>0</v>
      </c>
      <c r="AB754">
        <f>0.61365*exp(17.502*EB754/(240.97+EB754))</f>
        <v>0</v>
      </c>
      <c r="AC754">
        <f>(Y754-DU754*(DZ754+EA754)/1000)</f>
        <v>0</v>
      </c>
      <c r="AD754">
        <f>(-K754*44100)</f>
        <v>0</v>
      </c>
      <c r="AE754">
        <f>2*29.3*S754*0.92*(EB754-X754)</f>
        <v>0</v>
      </c>
      <c r="AF754">
        <f>2*0.95*5.67E-8*(((EB754+$B$7)+273)^4-(X754+273)^4)</f>
        <v>0</v>
      </c>
      <c r="AG754">
        <f>V754+AF754+AD754+AE754</f>
        <v>0</v>
      </c>
      <c r="AH754">
        <f>DY754*AV754*(DT754-DS754*(1000-AV754*DV754)/(1000-AV754*DU754))/(100*DM754)</f>
        <v>0</v>
      </c>
      <c r="AI754">
        <f>1000*DY754*AV754*(DU754-DV754)/(100*DM754*(1000-AV754*DU754))</f>
        <v>0</v>
      </c>
      <c r="AJ754">
        <f>(AK754 - AL754 - DZ754*1E3/(8.314*(EB754+273.15)) * AN754/DY754 * AM754) * DY754/(100*DM754) * (1000 - DV754)/1000</f>
        <v>0</v>
      </c>
      <c r="AK754">
        <v>1025.85806209524</v>
      </c>
      <c r="AL754">
        <v>994.570448484848</v>
      </c>
      <c r="AM754">
        <v>3.2115848484848</v>
      </c>
      <c r="AN754">
        <v>63.94</v>
      </c>
      <c r="AO754">
        <f>(AQ754 - AP754 + DZ754*1E3/(8.314*(EB754+273.15)) * AS754/DY754 * AR754) * DY754/(100*DM754) * 1000/(1000 - AQ754)</f>
        <v>0</v>
      </c>
      <c r="AP754">
        <v>21.5826302880062</v>
      </c>
      <c r="AQ754">
        <v>24.2772678321679</v>
      </c>
      <c r="AR754">
        <v>-4.07619300200714e-05</v>
      </c>
      <c r="AS754">
        <v>94.9993966536346</v>
      </c>
      <c r="AT754">
        <v>0</v>
      </c>
      <c r="AU754">
        <v>0</v>
      </c>
      <c r="AV754">
        <f>IF(AT754*$H$13&gt;=AX754,1.0,(AX754/(AX754-AT754*$H$13)))</f>
        <v>0</v>
      </c>
      <c r="AW754">
        <f>(AV754-1)*100</f>
        <v>0</v>
      </c>
      <c r="AX754">
        <f>MAX(0,($B$13+$C$13*EG754)/(1+$D$13*EG754)*DZ754/(EB754+273)*$E$13)</f>
        <v>0</v>
      </c>
      <c r="AY754" t="s">
        <v>439</v>
      </c>
      <c r="AZ754" t="s">
        <v>439</v>
      </c>
      <c r="BA754">
        <v>0</v>
      </c>
      <c r="BB754">
        <v>0</v>
      </c>
      <c r="BC754">
        <f>1-BA754/BB754</f>
        <v>0</v>
      </c>
      <c r="BD754">
        <v>0</v>
      </c>
      <c r="BE754" t="s">
        <v>439</v>
      </c>
      <c r="BF754" t="s">
        <v>439</v>
      </c>
      <c r="BG754">
        <v>0</v>
      </c>
      <c r="BH754">
        <v>0</v>
      </c>
      <c r="BI754">
        <f>1-BG754/BH754</f>
        <v>0</v>
      </c>
      <c r="BJ754">
        <v>0.5</v>
      </c>
      <c r="BK754">
        <f>DJ754</f>
        <v>0</v>
      </c>
      <c r="BL754">
        <f>M754</f>
        <v>0</v>
      </c>
      <c r="BM754">
        <f>BI754*BJ754*BK754</f>
        <v>0</v>
      </c>
      <c r="BN754">
        <f>(BL754-BD754)/BK754</f>
        <v>0</v>
      </c>
      <c r="BO754">
        <f>(BB754-BH754)/BH754</f>
        <v>0</v>
      </c>
      <c r="BP754">
        <f>BA754/(BC754+BA754/BH754)</f>
        <v>0</v>
      </c>
      <c r="BQ754" t="s">
        <v>439</v>
      </c>
      <c r="BR754">
        <v>0</v>
      </c>
      <c r="BS754">
        <f>IF(BR754&lt;&gt;0, BR754, BP754)</f>
        <v>0</v>
      </c>
      <c r="BT754">
        <f>1-BS754/BH754</f>
        <v>0</v>
      </c>
      <c r="BU754">
        <f>(BH754-BG754)/(BH754-BS754)</f>
        <v>0</v>
      </c>
      <c r="BV754">
        <f>(BB754-BH754)/(BB754-BS754)</f>
        <v>0</v>
      </c>
      <c r="BW754">
        <f>(BH754-BG754)/(BH754-BA754)</f>
        <v>0</v>
      </c>
      <c r="BX754">
        <f>(BB754-BH754)/(BB754-BA754)</f>
        <v>0</v>
      </c>
      <c r="BY754">
        <f>(BU754*BS754/BG754)</f>
        <v>0</v>
      </c>
      <c r="BZ754">
        <f>(1-BY754)</f>
        <v>0</v>
      </c>
      <c r="DI754">
        <f>$B$11*EH754+$C$11*EI754+$F$11*ET754*(1-EW754)</f>
        <v>0</v>
      </c>
      <c r="DJ754">
        <f>DI754*DK754</f>
        <v>0</v>
      </c>
      <c r="DK754">
        <f>($B$11*$D$9+$C$11*$D$9+$F$11*((FG754+EY754)/MAX(FG754+EY754+FH754, 0.1)*$I$9+FH754/MAX(FG754+EY754+FH754, 0.1)*$J$9))/($B$11+$C$11+$F$11)</f>
        <v>0</v>
      </c>
      <c r="DL754">
        <f>($B$11*$K$9+$C$11*$K$9+$F$11*((FG754+EY754)/MAX(FG754+EY754+FH754, 0.1)*$P$9+FH754/MAX(FG754+EY754+FH754, 0.1)*$Q$9))/($B$11+$C$11+$F$11)</f>
        <v>0</v>
      </c>
      <c r="DM754">
        <v>3.7</v>
      </c>
      <c r="DN754">
        <v>0.5</v>
      </c>
      <c r="DO754" t="s">
        <v>440</v>
      </c>
      <c r="DP754">
        <v>2</v>
      </c>
      <c r="DQ754" t="b">
        <v>1</v>
      </c>
      <c r="DR754">
        <v>1758491899.84615</v>
      </c>
      <c r="DS754">
        <v>947.418846153846</v>
      </c>
      <c r="DT754">
        <v>988.043615384615</v>
      </c>
      <c r="DU754">
        <v>24.2894076923077</v>
      </c>
      <c r="DV754">
        <v>21.5840769230769</v>
      </c>
      <c r="DW754">
        <v>940.433153846154</v>
      </c>
      <c r="DX754">
        <v>23.9420076923077</v>
      </c>
      <c r="DY754">
        <v>499.987846153846</v>
      </c>
      <c r="DZ754">
        <v>89.8183461538461</v>
      </c>
      <c r="EA754">
        <v>0.0343047153846154</v>
      </c>
      <c r="EB754">
        <v>30.3650769230769</v>
      </c>
      <c r="EC754">
        <v>30.0201923076923</v>
      </c>
      <c r="ED754">
        <v>999.9</v>
      </c>
      <c r="EE754">
        <v>0</v>
      </c>
      <c r="EF754">
        <v>0</v>
      </c>
      <c r="EG754">
        <v>9993.31153846154</v>
      </c>
      <c r="EH754">
        <v>0</v>
      </c>
      <c r="EI754">
        <v>11.7961</v>
      </c>
      <c r="EJ754">
        <v>-40.6247384615385</v>
      </c>
      <c r="EK754">
        <v>971.003923076923</v>
      </c>
      <c r="EL754">
        <v>1009.83953846154</v>
      </c>
      <c r="EM754">
        <v>2.70533153846154</v>
      </c>
      <c r="EN754">
        <v>988.043615384615</v>
      </c>
      <c r="EO754">
        <v>21.5840769230769</v>
      </c>
      <c r="EP754">
        <v>2.18163307692308</v>
      </c>
      <c r="EQ754">
        <v>1.93864538461538</v>
      </c>
      <c r="ER754">
        <v>18.8280769230769</v>
      </c>
      <c r="ES754">
        <v>16.9519461538462</v>
      </c>
      <c r="ET754">
        <v>2000.01153846154</v>
      </c>
      <c r="EU754">
        <v>0.979993692307692</v>
      </c>
      <c r="EV754">
        <v>0.0200062692307692</v>
      </c>
      <c r="EW754">
        <v>0</v>
      </c>
      <c r="EX754">
        <v>520.487384615384</v>
      </c>
      <c r="EY754">
        <v>5.00016</v>
      </c>
      <c r="EZ754">
        <v>10996.2615384615</v>
      </c>
      <c r="FA754">
        <v>18234.2692307692</v>
      </c>
      <c r="FB754">
        <v>48.6822307692308</v>
      </c>
      <c r="FC754">
        <v>49</v>
      </c>
      <c r="FD754">
        <v>49.062</v>
      </c>
      <c r="FE754">
        <v>48.5765384615385</v>
      </c>
      <c r="FF754">
        <v>50.5</v>
      </c>
      <c r="FG754">
        <v>1955.10153846154</v>
      </c>
      <c r="FH754">
        <v>39.91</v>
      </c>
      <c r="FI754">
        <v>0</v>
      </c>
      <c r="FJ754">
        <v>1758491909.6</v>
      </c>
      <c r="FK754">
        <v>0</v>
      </c>
      <c r="FL754">
        <v>520.47116</v>
      </c>
      <c r="FM754">
        <v>0.314461537509185</v>
      </c>
      <c r="FN754">
        <v>11.3230769448554</v>
      </c>
      <c r="FO754">
        <v>10996.376</v>
      </c>
      <c r="FP754">
        <v>15</v>
      </c>
      <c r="FQ754">
        <v>0</v>
      </c>
      <c r="FR754" t="s">
        <v>441</v>
      </c>
      <c r="FS754">
        <v>1747249705.1</v>
      </c>
      <c r="FT754">
        <v>1747249711.1</v>
      </c>
      <c r="FU754">
        <v>0</v>
      </c>
      <c r="FV754">
        <v>0.871</v>
      </c>
      <c r="FW754">
        <v>0.066</v>
      </c>
      <c r="FX754">
        <v>5.486</v>
      </c>
      <c r="FY754">
        <v>0.145</v>
      </c>
      <c r="FZ754">
        <v>420</v>
      </c>
      <c r="GA754">
        <v>16</v>
      </c>
      <c r="GB754">
        <v>0.27</v>
      </c>
      <c r="GC754">
        <v>0.16</v>
      </c>
      <c r="GD754">
        <v>-40.4130952380952</v>
      </c>
      <c r="GE754">
        <v>-4.61306493506491</v>
      </c>
      <c r="GF754">
        <v>0.763082285069472</v>
      </c>
      <c r="GG754">
        <v>0</v>
      </c>
      <c r="GH754">
        <v>520.500323529412</v>
      </c>
      <c r="GI754">
        <v>-0.31903743287691</v>
      </c>
      <c r="GJ754">
        <v>0.177011917277146</v>
      </c>
      <c r="GK754">
        <v>-1</v>
      </c>
      <c r="GL754">
        <v>2.70430761904762</v>
      </c>
      <c r="GM754">
        <v>-0.00400753246752445</v>
      </c>
      <c r="GN754">
        <v>0.00457138710298653</v>
      </c>
      <c r="GO754">
        <v>1</v>
      </c>
      <c r="GP754">
        <v>1</v>
      </c>
      <c r="GQ754">
        <v>2</v>
      </c>
      <c r="GR754" t="s">
        <v>448</v>
      </c>
      <c r="GS754">
        <v>3.12566</v>
      </c>
      <c r="GT754">
        <v>2.65962</v>
      </c>
      <c r="GU754">
        <v>0.160597</v>
      </c>
      <c r="GV754">
        <v>0.165476</v>
      </c>
      <c r="GW754">
        <v>0.10191</v>
      </c>
      <c r="GX754">
        <v>0.0941393</v>
      </c>
      <c r="GY754">
        <v>21698.2</v>
      </c>
      <c r="GZ754">
        <v>20389.7</v>
      </c>
      <c r="HA754">
        <v>23114.1</v>
      </c>
      <c r="HB754">
        <v>23787.1</v>
      </c>
      <c r="HC754">
        <v>35380.5</v>
      </c>
      <c r="HD754">
        <v>35671.3</v>
      </c>
      <c r="HE754">
        <v>41668.8</v>
      </c>
      <c r="HF754">
        <v>42416.5</v>
      </c>
      <c r="HG754">
        <v>1.9116</v>
      </c>
      <c r="HH754">
        <v>1.80812</v>
      </c>
      <c r="HI754">
        <v>0.138111</v>
      </c>
      <c r="HJ754">
        <v>0</v>
      </c>
      <c r="HK754">
        <v>27.7819</v>
      </c>
      <c r="HL754">
        <v>999.9</v>
      </c>
      <c r="HM754">
        <v>52.838</v>
      </c>
      <c r="HN754">
        <v>30.454</v>
      </c>
      <c r="HO754">
        <v>25.7264</v>
      </c>
      <c r="HP754">
        <v>53.8116</v>
      </c>
      <c r="HQ754">
        <v>42.528</v>
      </c>
      <c r="HR754">
        <v>1</v>
      </c>
      <c r="HS754">
        <v>0.00262703</v>
      </c>
      <c r="HT754">
        <v>-0.079567</v>
      </c>
      <c r="HU754">
        <v>20.218</v>
      </c>
      <c r="HV754">
        <v>5.23361</v>
      </c>
      <c r="HW754">
        <v>11.992</v>
      </c>
      <c r="HX754">
        <v>4.9552</v>
      </c>
      <c r="HY754">
        <v>3.30387</v>
      </c>
      <c r="HZ754">
        <v>999.9</v>
      </c>
      <c r="IA754">
        <v>9999</v>
      </c>
      <c r="IB754">
        <v>9999</v>
      </c>
      <c r="IC754">
        <v>9999</v>
      </c>
      <c r="ID754">
        <v>1.86857</v>
      </c>
      <c r="IE754">
        <v>1.8643</v>
      </c>
      <c r="IF754">
        <v>1.8718</v>
      </c>
      <c r="IG754">
        <v>1.86276</v>
      </c>
      <c r="IH754">
        <v>1.86218</v>
      </c>
      <c r="II754">
        <v>1.86859</v>
      </c>
      <c r="IJ754">
        <v>1.8587</v>
      </c>
      <c r="IK754">
        <v>1.86508</v>
      </c>
      <c r="IL754">
        <v>5</v>
      </c>
      <c r="IM754">
        <v>0</v>
      </c>
      <c r="IN754">
        <v>0</v>
      </c>
      <c r="IO754">
        <v>0</v>
      </c>
      <c r="IP754" t="s">
        <v>443</v>
      </c>
      <c r="IQ754" t="s">
        <v>444</v>
      </c>
      <c r="IR754" t="s">
        <v>445</v>
      </c>
      <c r="IS754" t="s">
        <v>445</v>
      </c>
      <c r="IT754" t="s">
        <v>445</v>
      </c>
      <c r="IU754" t="s">
        <v>445</v>
      </c>
      <c r="IV754">
        <v>0</v>
      </c>
      <c r="IW754">
        <v>100</v>
      </c>
      <c r="IX754">
        <v>100</v>
      </c>
      <c r="IY754">
        <v>7.038</v>
      </c>
      <c r="IZ754">
        <v>0.3471</v>
      </c>
      <c r="JA754">
        <v>4.24591870636989</v>
      </c>
      <c r="JB754">
        <v>0.00406324532283829</v>
      </c>
      <c r="JC754">
        <v>-1.45373754250553e-06</v>
      </c>
      <c r="JD754">
        <v>2.45784242640463e-10</v>
      </c>
      <c r="JE754">
        <v>0.0444475935836347</v>
      </c>
      <c r="JF754">
        <v>0.00491888386651684</v>
      </c>
      <c r="JG754">
        <v>0.000226889049496401</v>
      </c>
      <c r="JH754">
        <v>4.01595507822366e-06</v>
      </c>
      <c r="JI754">
        <v>-0</v>
      </c>
      <c r="JJ754">
        <v>2035</v>
      </c>
      <c r="JK754">
        <v>2</v>
      </c>
      <c r="JL754">
        <v>30</v>
      </c>
      <c r="JM754">
        <v>187370</v>
      </c>
      <c r="JN754">
        <v>187369.9</v>
      </c>
      <c r="JO754">
        <v>2.07397</v>
      </c>
      <c r="JP754">
        <v>2.35107</v>
      </c>
      <c r="JQ754">
        <v>1.4978</v>
      </c>
      <c r="JR754">
        <v>2.32788</v>
      </c>
      <c r="JS754">
        <v>1.54419</v>
      </c>
      <c r="JT754">
        <v>2.34863</v>
      </c>
      <c r="JU754">
        <v>35.9178</v>
      </c>
      <c r="JV754">
        <v>24.1313</v>
      </c>
      <c r="JW754">
        <v>18</v>
      </c>
      <c r="JX754">
        <v>546.407</v>
      </c>
      <c r="JY754">
        <v>423.975</v>
      </c>
      <c r="JZ754">
        <v>27.6043</v>
      </c>
      <c r="KA754">
        <v>27.5931</v>
      </c>
      <c r="KB754">
        <v>29.9999</v>
      </c>
      <c r="KC754">
        <v>27.4716</v>
      </c>
      <c r="KD754">
        <v>27.4947</v>
      </c>
      <c r="KE754">
        <v>41.539</v>
      </c>
      <c r="KF754">
        <v>29.2247</v>
      </c>
      <c r="KG754">
        <v>61.3685</v>
      </c>
      <c r="KH754">
        <v>27.5684</v>
      </c>
      <c r="KI754">
        <v>1038.81</v>
      </c>
      <c r="KJ754">
        <v>21.514</v>
      </c>
      <c r="KK754">
        <v>93.3924</v>
      </c>
      <c r="KL754">
        <v>98.8568</v>
      </c>
    </row>
    <row r="755" spans="1:298">
      <c r="A755">
        <v>739</v>
      </c>
      <c r="B755">
        <v>1758491913</v>
      </c>
      <c r="C755">
        <v>22584.9000000954</v>
      </c>
      <c r="D755" t="s">
        <v>1928</v>
      </c>
      <c r="E755" t="s">
        <v>1929</v>
      </c>
      <c r="F755">
        <v>5</v>
      </c>
      <c r="G755" t="s">
        <v>436</v>
      </c>
      <c r="H755" t="s">
        <v>1805</v>
      </c>
      <c r="I755" t="s">
        <v>438</v>
      </c>
      <c r="J755">
        <v>1758491904.84615</v>
      </c>
      <c r="K755">
        <f>(L755)/1000</f>
        <v>0</v>
      </c>
      <c r="L755">
        <f>IF(DQ755, AO755, AI755)</f>
        <v>0</v>
      </c>
      <c r="M755">
        <f>IF(DQ755, AJ755, AH755)</f>
        <v>0</v>
      </c>
      <c r="N755">
        <f>DS755 - IF(AV755&gt;1, M755*DM755*100.0/(AX755), 0)</f>
        <v>0</v>
      </c>
      <c r="O755">
        <f>((U755-K755/2)*N755-M755)/(U755+K755/2)</f>
        <v>0</v>
      </c>
      <c r="P755">
        <f>O755*(DZ755+EA755)/1000.0</f>
        <v>0</v>
      </c>
      <c r="Q755">
        <f>(DS755 - IF(AV755&gt;1, M755*DM755*100.0/(AX755), 0))*(DZ755+EA755)/1000.0</f>
        <v>0</v>
      </c>
      <c r="R755">
        <f>2.0/((1/T755-1/S755)+SIGN(T755)*SQRT((1/T755-1/S755)*(1/T755-1/S755) + 4*DN755/((DN755+1)*(DN755+1))*(2*1/T755*1/S755-1/S755*1/S755)))</f>
        <v>0</v>
      </c>
      <c r="S755">
        <f>IF(LEFT(DO755,1)&lt;&gt;"0",IF(LEFT(DO755,1)="1",3.0,DP755),$D$5+$E$5*(EG755*DZ755/($K$5*1000))+$F$5*(EG755*DZ755/($K$5*1000))*MAX(MIN(DM755,$J$5),$I$5)*MAX(MIN(DM755,$J$5),$I$5)+$G$5*MAX(MIN(DM755,$J$5),$I$5)*(EG755*DZ755/($K$5*1000))+$H$5*(EG755*DZ755/($K$5*1000))*(EG755*DZ755/($K$5*1000)))</f>
        <v>0</v>
      </c>
      <c r="T755">
        <f>K755*(1000-(1000*0.61365*exp(17.502*X755/(240.97+X755))/(DZ755+EA755)+DU755)/2)/(1000*0.61365*exp(17.502*X755/(240.97+X755))/(DZ755+EA755)-DU755)</f>
        <v>0</v>
      </c>
      <c r="U755">
        <f>1/((DN755+1)/(R755/1.6)+1/(S755/1.37)) + DN755/((DN755+1)/(R755/1.6) + DN755/(S755/1.37))</f>
        <v>0</v>
      </c>
      <c r="V755">
        <f>(DI755*DL755)</f>
        <v>0</v>
      </c>
      <c r="W755">
        <f>(EB755+(V755+2*0.95*5.67E-8*(((EB755+$B$7)+273)^4-(EB755+273)^4)-44100*K755)/(1.84*29.3*S755+8*0.95*5.67E-8*(EB755+273)^3))</f>
        <v>0</v>
      </c>
      <c r="X755">
        <f>($C$7*EC755+$D$7*ED755+$E$7*W755)</f>
        <v>0</v>
      </c>
      <c r="Y755">
        <f>0.61365*exp(17.502*X755/(240.97+X755))</f>
        <v>0</v>
      </c>
      <c r="Z755">
        <f>(AA755/AB755*100)</f>
        <v>0</v>
      </c>
      <c r="AA755">
        <f>DU755*(DZ755+EA755)/1000</f>
        <v>0</v>
      </c>
      <c r="AB755">
        <f>0.61365*exp(17.502*EB755/(240.97+EB755))</f>
        <v>0</v>
      </c>
      <c r="AC755">
        <f>(Y755-DU755*(DZ755+EA755)/1000)</f>
        <v>0</v>
      </c>
      <c r="AD755">
        <f>(-K755*44100)</f>
        <v>0</v>
      </c>
      <c r="AE755">
        <f>2*29.3*S755*0.92*(EB755-X755)</f>
        <v>0</v>
      </c>
      <c r="AF755">
        <f>2*0.95*5.67E-8*(((EB755+$B$7)+273)^4-(X755+273)^4)</f>
        <v>0</v>
      </c>
      <c r="AG755">
        <f>V755+AF755+AD755+AE755</f>
        <v>0</v>
      </c>
      <c r="AH755">
        <f>DY755*AV755*(DT755-DS755*(1000-AV755*DV755)/(1000-AV755*DU755))/(100*DM755)</f>
        <v>0</v>
      </c>
      <c r="AI755">
        <f>1000*DY755*AV755*(DU755-DV755)/(100*DM755*(1000-AV755*DU755))</f>
        <v>0</v>
      </c>
      <c r="AJ755">
        <f>(AK755 - AL755 - DZ755*1E3/(8.314*(EB755+273.15)) * AN755/DY755 * AM755) * DY755/(100*DM755) * (1000 - DV755)/1000</f>
        <v>0</v>
      </c>
      <c r="AK755">
        <v>1044.1132870303</v>
      </c>
      <c r="AL755">
        <v>1011.96189090909</v>
      </c>
      <c r="AM755">
        <v>3.50209956709934</v>
      </c>
      <c r="AN755">
        <v>63.94</v>
      </c>
      <c r="AO755">
        <f>(AQ755 - AP755 + DZ755*1E3/(8.314*(EB755+273.15)) * AS755/DY755 * AR755) * DY755/(100*DM755) * 1000/(1000 - AQ755)</f>
        <v>0</v>
      </c>
      <c r="AP755">
        <v>21.580506490823</v>
      </c>
      <c r="AQ755">
        <v>24.2652076923077</v>
      </c>
      <c r="AR755">
        <v>-4.78973591064128e-05</v>
      </c>
      <c r="AS755">
        <v>94.9993966536346</v>
      </c>
      <c r="AT755">
        <v>0</v>
      </c>
      <c r="AU755">
        <v>0</v>
      </c>
      <c r="AV755">
        <f>IF(AT755*$H$13&gt;=AX755,1.0,(AX755/(AX755-AT755*$H$13)))</f>
        <v>0</v>
      </c>
      <c r="AW755">
        <f>(AV755-1)*100</f>
        <v>0</v>
      </c>
      <c r="AX755">
        <f>MAX(0,($B$13+$C$13*EG755)/(1+$D$13*EG755)*DZ755/(EB755+273)*$E$13)</f>
        <v>0</v>
      </c>
      <c r="AY755" t="s">
        <v>439</v>
      </c>
      <c r="AZ755" t="s">
        <v>439</v>
      </c>
      <c r="BA755">
        <v>0</v>
      </c>
      <c r="BB755">
        <v>0</v>
      </c>
      <c r="BC755">
        <f>1-BA755/BB755</f>
        <v>0</v>
      </c>
      <c r="BD755">
        <v>0</v>
      </c>
      <c r="BE755" t="s">
        <v>439</v>
      </c>
      <c r="BF755" t="s">
        <v>439</v>
      </c>
      <c r="BG755">
        <v>0</v>
      </c>
      <c r="BH755">
        <v>0</v>
      </c>
      <c r="BI755">
        <f>1-BG755/BH755</f>
        <v>0</v>
      </c>
      <c r="BJ755">
        <v>0.5</v>
      </c>
      <c r="BK755">
        <f>DJ755</f>
        <v>0</v>
      </c>
      <c r="BL755">
        <f>M755</f>
        <v>0</v>
      </c>
      <c r="BM755">
        <f>BI755*BJ755*BK755</f>
        <v>0</v>
      </c>
      <c r="BN755">
        <f>(BL755-BD755)/BK755</f>
        <v>0</v>
      </c>
      <c r="BO755">
        <f>(BB755-BH755)/BH755</f>
        <v>0</v>
      </c>
      <c r="BP755">
        <f>BA755/(BC755+BA755/BH755)</f>
        <v>0</v>
      </c>
      <c r="BQ755" t="s">
        <v>439</v>
      </c>
      <c r="BR755">
        <v>0</v>
      </c>
      <c r="BS755">
        <f>IF(BR755&lt;&gt;0, BR755, BP755)</f>
        <v>0</v>
      </c>
      <c r="BT755">
        <f>1-BS755/BH755</f>
        <v>0</v>
      </c>
      <c r="BU755">
        <f>(BH755-BG755)/(BH755-BS755)</f>
        <v>0</v>
      </c>
      <c r="BV755">
        <f>(BB755-BH755)/(BB755-BS755)</f>
        <v>0</v>
      </c>
      <c r="BW755">
        <f>(BH755-BG755)/(BH755-BA755)</f>
        <v>0</v>
      </c>
      <c r="BX755">
        <f>(BB755-BH755)/(BB755-BA755)</f>
        <v>0</v>
      </c>
      <c r="BY755">
        <f>(BU755*BS755/BG755)</f>
        <v>0</v>
      </c>
      <c r="BZ755">
        <f>(1-BY755)</f>
        <v>0</v>
      </c>
      <c r="DI755">
        <f>$B$11*EH755+$C$11*EI755+$F$11*ET755*(1-EW755)</f>
        <v>0</v>
      </c>
      <c r="DJ755">
        <f>DI755*DK755</f>
        <v>0</v>
      </c>
      <c r="DK755">
        <f>($B$11*$D$9+$C$11*$D$9+$F$11*((FG755+EY755)/MAX(FG755+EY755+FH755, 0.1)*$I$9+FH755/MAX(FG755+EY755+FH755, 0.1)*$J$9))/($B$11+$C$11+$F$11)</f>
        <v>0</v>
      </c>
      <c r="DL755">
        <f>($B$11*$K$9+$C$11*$K$9+$F$11*((FG755+EY755)/MAX(FG755+EY755+FH755, 0.1)*$P$9+FH755/MAX(FG755+EY755+FH755, 0.1)*$Q$9))/($B$11+$C$11+$F$11)</f>
        <v>0</v>
      </c>
      <c r="DM755">
        <v>3.7</v>
      </c>
      <c r="DN755">
        <v>0.5</v>
      </c>
      <c r="DO755" t="s">
        <v>440</v>
      </c>
      <c r="DP755">
        <v>2</v>
      </c>
      <c r="DQ755" t="b">
        <v>1</v>
      </c>
      <c r="DR755">
        <v>1758491904.84615</v>
      </c>
      <c r="DS755">
        <v>963.723461538461</v>
      </c>
      <c r="DT755">
        <v>1005.09084615385</v>
      </c>
      <c r="DU755">
        <v>24.2815461538462</v>
      </c>
      <c r="DV755">
        <v>21.5824692307692</v>
      </c>
      <c r="DW755">
        <v>956.705692307692</v>
      </c>
      <c r="DX755">
        <v>23.9343307692308</v>
      </c>
      <c r="DY755">
        <v>500.000923076923</v>
      </c>
      <c r="DZ755">
        <v>89.8173692307692</v>
      </c>
      <c r="EA755">
        <v>0.0343497153846154</v>
      </c>
      <c r="EB755">
        <v>30.3668230769231</v>
      </c>
      <c r="EC755">
        <v>30.0266230769231</v>
      </c>
      <c r="ED755">
        <v>999.9</v>
      </c>
      <c r="EE755">
        <v>0</v>
      </c>
      <c r="EF755">
        <v>0</v>
      </c>
      <c r="EG755">
        <v>9992.82923076923</v>
      </c>
      <c r="EH755">
        <v>0</v>
      </c>
      <c r="EI755">
        <v>11.7961</v>
      </c>
      <c r="EJ755">
        <v>-41.3671615384615</v>
      </c>
      <c r="EK755">
        <v>987.706769230769</v>
      </c>
      <c r="EL755">
        <v>1027.26076923077</v>
      </c>
      <c r="EM755">
        <v>2.69908076923077</v>
      </c>
      <c r="EN755">
        <v>1005.09084615385</v>
      </c>
      <c r="EO755">
        <v>21.5824692307692</v>
      </c>
      <c r="EP755">
        <v>2.18090384615385</v>
      </c>
      <c r="EQ755">
        <v>1.93848</v>
      </c>
      <c r="ER755">
        <v>18.8227230769231</v>
      </c>
      <c r="ES755">
        <v>16.9506</v>
      </c>
      <c r="ET755">
        <v>2000.00846153846</v>
      </c>
      <c r="EU755">
        <v>0.979993692307692</v>
      </c>
      <c r="EV755">
        <v>0.0200062692307692</v>
      </c>
      <c r="EW755">
        <v>0</v>
      </c>
      <c r="EX755">
        <v>520.493076923077</v>
      </c>
      <c r="EY755">
        <v>5.00016</v>
      </c>
      <c r="EZ755">
        <v>10996.9846153846</v>
      </c>
      <c r="FA755">
        <v>18234.2384615385</v>
      </c>
      <c r="FB755">
        <v>48.6822307692308</v>
      </c>
      <c r="FC755">
        <v>49</v>
      </c>
      <c r="FD755">
        <v>49.062</v>
      </c>
      <c r="FE755">
        <v>48.5765384615385</v>
      </c>
      <c r="FF755">
        <v>50.5</v>
      </c>
      <c r="FG755">
        <v>1955.09846153846</v>
      </c>
      <c r="FH755">
        <v>39.91</v>
      </c>
      <c r="FI755">
        <v>0</v>
      </c>
      <c r="FJ755">
        <v>1758491914.4</v>
      </c>
      <c r="FK755">
        <v>0</v>
      </c>
      <c r="FL755">
        <v>520.44368</v>
      </c>
      <c r="FM755">
        <v>0.692692298711046</v>
      </c>
      <c r="FN755">
        <v>9.45384614515943</v>
      </c>
      <c r="FO755">
        <v>10997.104</v>
      </c>
      <c r="FP755">
        <v>15</v>
      </c>
      <c r="FQ755">
        <v>0</v>
      </c>
      <c r="FR755" t="s">
        <v>441</v>
      </c>
      <c r="FS755">
        <v>1747249705.1</v>
      </c>
      <c r="FT755">
        <v>1747249711.1</v>
      </c>
      <c r="FU755">
        <v>0</v>
      </c>
      <c r="FV755">
        <v>0.871</v>
      </c>
      <c r="FW755">
        <v>0.066</v>
      </c>
      <c r="FX755">
        <v>5.486</v>
      </c>
      <c r="FY755">
        <v>0.145</v>
      </c>
      <c r="FZ755">
        <v>420</v>
      </c>
      <c r="GA755">
        <v>16</v>
      </c>
      <c r="GB755">
        <v>0.27</v>
      </c>
      <c r="GC755">
        <v>0.16</v>
      </c>
      <c r="GD755">
        <v>-41.16696</v>
      </c>
      <c r="GE755">
        <v>-5.96669774436087</v>
      </c>
      <c r="GF755">
        <v>0.878667337733684</v>
      </c>
      <c r="GG755">
        <v>0</v>
      </c>
      <c r="GH755">
        <v>520.45405882353</v>
      </c>
      <c r="GI755">
        <v>-0.0920702852156562</v>
      </c>
      <c r="GJ755">
        <v>0.196086106712517</v>
      </c>
      <c r="GK755">
        <v>-1</v>
      </c>
      <c r="GL755">
        <v>2.701736</v>
      </c>
      <c r="GM755">
        <v>-0.077358496240601</v>
      </c>
      <c r="GN755">
        <v>0.00776823944018202</v>
      </c>
      <c r="GO755">
        <v>1</v>
      </c>
      <c r="GP755">
        <v>1</v>
      </c>
      <c r="GQ755">
        <v>2</v>
      </c>
      <c r="GR755" t="s">
        <v>448</v>
      </c>
      <c r="GS755">
        <v>3.12556</v>
      </c>
      <c r="GT755">
        <v>2.66002</v>
      </c>
      <c r="GU755">
        <v>0.162427</v>
      </c>
      <c r="GV755">
        <v>0.16729</v>
      </c>
      <c r="GW755">
        <v>0.101866</v>
      </c>
      <c r="GX755">
        <v>0.0941304</v>
      </c>
      <c r="GY755">
        <v>21650.8</v>
      </c>
      <c r="GZ755">
        <v>20345.1</v>
      </c>
      <c r="HA755">
        <v>23113.9</v>
      </c>
      <c r="HB755">
        <v>23786.8</v>
      </c>
      <c r="HC755">
        <v>35382.3</v>
      </c>
      <c r="HD755">
        <v>35671.3</v>
      </c>
      <c r="HE755">
        <v>41668.7</v>
      </c>
      <c r="HF755">
        <v>42415.9</v>
      </c>
      <c r="HG755">
        <v>1.91142</v>
      </c>
      <c r="HH755">
        <v>1.80842</v>
      </c>
      <c r="HI755">
        <v>0.137817</v>
      </c>
      <c r="HJ755">
        <v>0</v>
      </c>
      <c r="HK755">
        <v>27.7756</v>
      </c>
      <c r="HL755">
        <v>999.9</v>
      </c>
      <c r="HM755">
        <v>52.838</v>
      </c>
      <c r="HN755">
        <v>30.464</v>
      </c>
      <c r="HO755">
        <v>25.741</v>
      </c>
      <c r="HP755">
        <v>53.7016</v>
      </c>
      <c r="HQ755">
        <v>42.6963</v>
      </c>
      <c r="HR755">
        <v>1</v>
      </c>
      <c r="HS755">
        <v>0.00259909</v>
      </c>
      <c r="HT755">
        <v>0.00394336</v>
      </c>
      <c r="HU755">
        <v>20.218</v>
      </c>
      <c r="HV755">
        <v>5.23331</v>
      </c>
      <c r="HW755">
        <v>11.992</v>
      </c>
      <c r="HX755">
        <v>4.9556</v>
      </c>
      <c r="HY755">
        <v>3.30387</v>
      </c>
      <c r="HZ755">
        <v>999.9</v>
      </c>
      <c r="IA755">
        <v>9999</v>
      </c>
      <c r="IB755">
        <v>9999</v>
      </c>
      <c r="IC755">
        <v>9999</v>
      </c>
      <c r="ID755">
        <v>1.86854</v>
      </c>
      <c r="IE755">
        <v>1.86426</v>
      </c>
      <c r="IF755">
        <v>1.8718</v>
      </c>
      <c r="IG755">
        <v>1.86276</v>
      </c>
      <c r="IH755">
        <v>1.86218</v>
      </c>
      <c r="II755">
        <v>1.86859</v>
      </c>
      <c r="IJ755">
        <v>1.8587</v>
      </c>
      <c r="IK755">
        <v>1.86508</v>
      </c>
      <c r="IL755">
        <v>5</v>
      </c>
      <c r="IM755">
        <v>0</v>
      </c>
      <c r="IN755">
        <v>0</v>
      </c>
      <c r="IO755">
        <v>0</v>
      </c>
      <c r="IP755" t="s">
        <v>443</v>
      </c>
      <c r="IQ755" t="s">
        <v>444</v>
      </c>
      <c r="IR755" t="s">
        <v>445</v>
      </c>
      <c r="IS755" t="s">
        <v>445</v>
      </c>
      <c r="IT755" t="s">
        <v>445</v>
      </c>
      <c r="IU755" t="s">
        <v>445</v>
      </c>
      <c r="IV755">
        <v>0</v>
      </c>
      <c r="IW755">
        <v>100</v>
      </c>
      <c r="IX755">
        <v>100</v>
      </c>
      <c r="IY755">
        <v>7.071</v>
      </c>
      <c r="IZ755">
        <v>0.3468</v>
      </c>
      <c r="JA755">
        <v>4.24591870636989</v>
      </c>
      <c r="JB755">
        <v>0.00406324532283829</v>
      </c>
      <c r="JC755">
        <v>-1.45373754250553e-06</v>
      </c>
      <c r="JD755">
        <v>2.45784242640463e-10</v>
      </c>
      <c r="JE755">
        <v>0.0444475935836347</v>
      </c>
      <c r="JF755">
        <v>0.00491888386651684</v>
      </c>
      <c r="JG755">
        <v>0.000226889049496401</v>
      </c>
      <c r="JH755">
        <v>4.01595507822366e-06</v>
      </c>
      <c r="JI755">
        <v>-0</v>
      </c>
      <c r="JJ755">
        <v>2035</v>
      </c>
      <c r="JK755">
        <v>2</v>
      </c>
      <c r="JL755">
        <v>30</v>
      </c>
      <c r="JM755">
        <v>187370.1</v>
      </c>
      <c r="JN755">
        <v>187370</v>
      </c>
      <c r="JO755">
        <v>2.09961</v>
      </c>
      <c r="JP755">
        <v>2.36938</v>
      </c>
      <c r="JQ755">
        <v>1.49902</v>
      </c>
      <c r="JR755">
        <v>2.32788</v>
      </c>
      <c r="JS755">
        <v>1.54419</v>
      </c>
      <c r="JT755">
        <v>2.2583</v>
      </c>
      <c r="JU755">
        <v>35.9178</v>
      </c>
      <c r="JV755">
        <v>24.1138</v>
      </c>
      <c r="JW755">
        <v>18</v>
      </c>
      <c r="JX755">
        <v>546.288</v>
      </c>
      <c r="JY755">
        <v>424.144</v>
      </c>
      <c r="JZ755">
        <v>27.565</v>
      </c>
      <c r="KA755">
        <v>27.5924</v>
      </c>
      <c r="KB755">
        <v>30</v>
      </c>
      <c r="KC755">
        <v>27.4709</v>
      </c>
      <c r="KD755">
        <v>27.4939</v>
      </c>
      <c r="KE755">
        <v>42.036</v>
      </c>
      <c r="KF755">
        <v>29.2247</v>
      </c>
      <c r="KG755">
        <v>61.3685</v>
      </c>
      <c r="KH755">
        <v>27.5358</v>
      </c>
      <c r="KI755">
        <v>1059.24</v>
      </c>
      <c r="KJ755">
        <v>21.5202</v>
      </c>
      <c r="KK755">
        <v>93.392</v>
      </c>
      <c r="KL755">
        <v>98.8554</v>
      </c>
    </row>
    <row r="756" spans="1:298">
      <c r="A756">
        <v>740</v>
      </c>
      <c r="B756">
        <v>1758491918</v>
      </c>
      <c r="C756">
        <v>22589.9000000954</v>
      </c>
      <c r="D756" t="s">
        <v>1930</v>
      </c>
      <c r="E756" t="s">
        <v>1931</v>
      </c>
      <c r="F756">
        <v>5</v>
      </c>
      <c r="G756" t="s">
        <v>436</v>
      </c>
      <c r="H756" t="s">
        <v>1805</v>
      </c>
      <c r="I756" t="s">
        <v>438</v>
      </c>
      <c r="J756">
        <v>1758491909.84615</v>
      </c>
      <c r="K756">
        <f>(L756)/1000</f>
        <v>0</v>
      </c>
      <c r="L756">
        <f>IF(DQ756, AO756, AI756)</f>
        <v>0</v>
      </c>
      <c r="M756">
        <f>IF(DQ756, AJ756, AH756)</f>
        <v>0</v>
      </c>
      <c r="N756">
        <f>DS756 - IF(AV756&gt;1, M756*DM756*100.0/(AX756), 0)</f>
        <v>0</v>
      </c>
      <c r="O756">
        <f>((U756-K756/2)*N756-M756)/(U756+K756/2)</f>
        <v>0</v>
      </c>
      <c r="P756">
        <f>O756*(DZ756+EA756)/1000.0</f>
        <v>0</v>
      </c>
      <c r="Q756">
        <f>(DS756 - IF(AV756&gt;1, M756*DM756*100.0/(AX756), 0))*(DZ756+EA756)/1000.0</f>
        <v>0</v>
      </c>
      <c r="R756">
        <f>2.0/((1/T756-1/S756)+SIGN(T756)*SQRT((1/T756-1/S756)*(1/T756-1/S756) + 4*DN756/((DN756+1)*(DN756+1))*(2*1/T756*1/S756-1/S756*1/S756)))</f>
        <v>0</v>
      </c>
      <c r="S756">
        <f>IF(LEFT(DO756,1)&lt;&gt;"0",IF(LEFT(DO756,1)="1",3.0,DP756),$D$5+$E$5*(EG756*DZ756/($K$5*1000))+$F$5*(EG756*DZ756/($K$5*1000))*MAX(MIN(DM756,$J$5),$I$5)*MAX(MIN(DM756,$J$5),$I$5)+$G$5*MAX(MIN(DM756,$J$5),$I$5)*(EG756*DZ756/($K$5*1000))+$H$5*(EG756*DZ756/($K$5*1000))*(EG756*DZ756/($K$5*1000)))</f>
        <v>0</v>
      </c>
      <c r="T756">
        <f>K756*(1000-(1000*0.61365*exp(17.502*X756/(240.97+X756))/(DZ756+EA756)+DU756)/2)/(1000*0.61365*exp(17.502*X756/(240.97+X756))/(DZ756+EA756)-DU756)</f>
        <v>0</v>
      </c>
      <c r="U756">
        <f>1/((DN756+1)/(R756/1.6)+1/(S756/1.37)) + DN756/((DN756+1)/(R756/1.6) + DN756/(S756/1.37))</f>
        <v>0</v>
      </c>
      <c r="V756">
        <f>(DI756*DL756)</f>
        <v>0</v>
      </c>
      <c r="W756">
        <f>(EB756+(V756+2*0.95*5.67E-8*(((EB756+$B$7)+273)^4-(EB756+273)^4)-44100*K756)/(1.84*29.3*S756+8*0.95*5.67E-8*(EB756+273)^3))</f>
        <v>0</v>
      </c>
      <c r="X756">
        <f>($C$7*EC756+$D$7*ED756+$E$7*W756)</f>
        <v>0</v>
      </c>
      <c r="Y756">
        <f>0.61365*exp(17.502*X756/(240.97+X756))</f>
        <v>0</v>
      </c>
      <c r="Z756">
        <f>(AA756/AB756*100)</f>
        <v>0</v>
      </c>
      <c r="AA756">
        <f>DU756*(DZ756+EA756)/1000</f>
        <v>0</v>
      </c>
      <c r="AB756">
        <f>0.61365*exp(17.502*EB756/(240.97+EB756))</f>
        <v>0</v>
      </c>
      <c r="AC756">
        <f>(Y756-DU756*(DZ756+EA756)/1000)</f>
        <v>0</v>
      </c>
      <c r="AD756">
        <f>(-K756*44100)</f>
        <v>0</v>
      </c>
      <c r="AE756">
        <f>2*29.3*S756*0.92*(EB756-X756)</f>
        <v>0</v>
      </c>
      <c r="AF756">
        <f>2*0.95*5.67E-8*(((EB756+$B$7)+273)^4-(X756+273)^4)</f>
        <v>0</v>
      </c>
      <c r="AG756">
        <f>V756+AF756+AD756+AE756</f>
        <v>0</v>
      </c>
      <c r="AH756">
        <f>DY756*AV756*(DT756-DS756*(1000-AV756*DV756)/(1000-AV756*DU756))/(100*DM756)</f>
        <v>0</v>
      </c>
      <c r="AI756">
        <f>1000*DY756*AV756*(DU756-DV756)/(100*DM756*(1000-AV756*DU756))</f>
        <v>0</v>
      </c>
      <c r="AJ756">
        <f>(AK756 - AL756 - DZ756*1E3/(8.314*(EB756+273.15)) * AN756/DY756 * AM756) * DY756/(100*DM756) * (1000 - DV756)/1000</f>
        <v>0</v>
      </c>
      <c r="AK756">
        <v>1060.94915508225</v>
      </c>
      <c r="AL756">
        <v>1029.33133333333</v>
      </c>
      <c r="AM756">
        <v>3.45147619047621</v>
      </c>
      <c r="AN756">
        <v>63.94</v>
      </c>
      <c r="AO756">
        <f>(AQ756 - AP756 + DZ756*1E3/(8.314*(EB756+273.15)) * AS756/DY756 * AR756) * DY756/(100*DM756) * 1000/(1000 - AQ756)</f>
        <v>0</v>
      </c>
      <c r="AP756">
        <v>21.5785204804026</v>
      </c>
      <c r="AQ756">
        <v>24.255293006993</v>
      </c>
      <c r="AR756">
        <v>-4.42379275941517e-05</v>
      </c>
      <c r="AS756">
        <v>94.9993966536346</v>
      </c>
      <c r="AT756">
        <v>0</v>
      </c>
      <c r="AU756">
        <v>0</v>
      </c>
      <c r="AV756">
        <f>IF(AT756*$H$13&gt;=AX756,1.0,(AX756/(AX756-AT756*$H$13)))</f>
        <v>0</v>
      </c>
      <c r="AW756">
        <f>(AV756-1)*100</f>
        <v>0</v>
      </c>
      <c r="AX756">
        <f>MAX(0,($B$13+$C$13*EG756)/(1+$D$13*EG756)*DZ756/(EB756+273)*$E$13)</f>
        <v>0</v>
      </c>
      <c r="AY756" t="s">
        <v>439</v>
      </c>
      <c r="AZ756" t="s">
        <v>439</v>
      </c>
      <c r="BA756">
        <v>0</v>
      </c>
      <c r="BB756">
        <v>0</v>
      </c>
      <c r="BC756">
        <f>1-BA756/BB756</f>
        <v>0</v>
      </c>
      <c r="BD756">
        <v>0</v>
      </c>
      <c r="BE756" t="s">
        <v>439</v>
      </c>
      <c r="BF756" t="s">
        <v>439</v>
      </c>
      <c r="BG756">
        <v>0</v>
      </c>
      <c r="BH756">
        <v>0</v>
      </c>
      <c r="BI756">
        <f>1-BG756/BH756</f>
        <v>0</v>
      </c>
      <c r="BJ756">
        <v>0.5</v>
      </c>
      <c r="BK756">
        <f>DJ756</f>
        <v>0</v>
      </c>
      <c r="BL756">
        <f>M756</f>
        <v>0</v>
      </c>
      <c r="BM756">
        <f>BI756*BJ756*BK756</f>
        <v>0</v>
      </c>
      <c r="BN756">
        <f>(BL756-BD756)/BK756</f>
        <v>0</v>
      </c>
      <c r="BO756">
        <f>(BB756-BH756)/BH756</f>
        <v>0</v>
      </c>
      <c r="BP756">
        <f>BA756/(BC756+BA756/BH756)</f>
        <v>0</v>
      </c>
      <c r="BQ756" t="s">
        <v>439</v>
      </c>
      <c r="BR756">
        <v>0</v>
      </c>
      <c r="BS756">
        <f>IF(BR756&lt;&gt;0, BR756, BP756)</f>
        <v>0</v>
      </c>
      <c r="BT756">
        <f>1-BS756/BH756</f>
        <v>0</v>
      </c>
      <c r="BU756">
        <f>(BH756-BG756)/(BH756-BS756)</f>
        <v>0</v>
      </c>
      <c r="BV756">
        <f>(BB756-BH756)/(BB756-BS756)</f>
        <v>0</v>
      </c>
      <c r="BW756">
        <f>(BH756-BG756)/(BH756-BA756)</f>
        <v>0</v>
      </c>
      <c r="BX756">
        <f>(BB756-BH756)/(BB756-BA756)</f>
        <v>0</v>
      </c>
      <c r="BY756">
        <f>(BU756*BS756/BG756)</f>
        <v>0</v>
      </c>
      <c r="BZ756">
        <f>(1-BY756)</f>
        <v>0</v>
      </c>
      <c r="DI756">
        <f>$B$11*EH756+$C$11*EI756+$F$11*ET756*(1-EW756)</f>
        <v>0</v>
      </c>
      <c r="DJ756">
        <f>DI756*DK756</f>
        <v>0</v>
      </c>
      <c r="DK756">
        <f>($B$11*$D$9+$C$11*$D$9+$F$11*((FG756+EY756)/MAX(FG756+EY756+FH756, 0.1)*$I$9+FH756/MAX(FG756+EY756+FH756, 0.1)*$J$9))/($B$11+$C$11+$F$11)</f>
        <v>0</v>
      </c>
      <c r="DL756">
        <f>($B$11*$K$9+$C$11*$K$9+$F$11*((FG756+EY756)/MAX(FG756+EY756+FH756, 0.1)*$P$9+FH756/MAX(FG756+EY756+FH756, 0.1)*$Q$9))/($B$11+$C$11+$F$11)</f>
        <v>0</v>
      </c>
      <c r="DM756">
        <v>3.7</v>
      </c>
      <c r="DN756">
        <v>0.5</v>
      </c>
      <c r="DO756" t="s">
        <v>440</v>
      </c>
      <c r="DP756">
        <v>2</v>
      </c>
      <c r="DQ756" t="b">
        <v>1</v>
      </c>
      <c r="DR756">
        <v>1758491909.84615</v>
      </c>
      <c r="DS756">
        <v>980.314923076923</v>
      </c>
      <c r="DT756">
        <v>1021.61853846154</v>
      </c>
      <c r="DU756">
        <v>24.2708923076923</v>
      </c>
      <c r="DV756">
        <v>21.5804692307692</v>
      </c>
      <c r="DW756">
        <v>973.264692307692</v>
      </c>
      <c r="DX756">
        <v>23.9239076923077</v>
      </c>
      <c r="DY756">
        <v>500.011615384615</v>
      </c>
      <c r="DZ756">
        <v>89.8155846153846</v>
      </c>
      <c r="EA756">
        <v>0.0343370076923077</v>
      </c>
      <c r="EB756">
        <v>30.3662230769231</v>
      </c>
      <c r="EC756">
        <v>30.0277769230769</v>
      </c>
      <c r="ED756">
        <v>999.9</v>
      </c>
      <c r="EE756">
        <v>0</v>
      </c>
      <c r="EF756">
        <v>0</v>
      </c>
      <c r="EG756">
        <v>10001.1123076923</v>
      </c>
      <c r="EH756">
        <v>0</v>
      </c>
      <c r="EI756">
        <v>11.7961</v>
      </c>
      <c r="EJ756">
        <v>-41.3034846153846</v>
      </c>
      <c r="EK756">
        <v>1004.69976923077</v>
      </c>
      <c r="EL756">
        <v>1044.15153846154</v>
      </c>
      <c r="EM756">
        <v>2.69041615384615</v>
      </c>
      <c r="EN756">
        <v>1021.61853846154</v>
      </c>
      <c r="EO756">
        <v>21.5804692307692</v>
      </c>
      <c r="EP756">
        <v>2.17990307692308</v>
      </c>
      <c r="EQ756">
        <v>1.93826230769231</v>
      </c>
      <c r="ER756">
        <v>18.8153692307692</v>
      </c>
      <c r="ES756">
        <v>16.9488230769231</v>
      </c>
      <c r="ET756">
        <v>2000.03</v>
      </c>
      <c r="EU756">
        <v>0.979993923076923</v>
      </c>
      <c r="EV756">
        <v>0.0200060615384615</v>
      </c>
      <c r="EW756">
        <v>0</v>
      </c>
      <c r="EX756">
        <v>520.496076923077</v>
      </c>
      <c r="EY756">
        <v>5.00016</v>
      </c>
      <c r="EZ756">
        <v>10998</v>
      </c>
      <c r="FA756">
        <v>18234.4384615385</v>
      </c>
      <c r="FB756">
        <v>48.6822307692308</v>
      </c>
      <c r="FC756">
        <v>49.0047692307692</v>
      </c>
      <c r="FD756">
        <v>49.062</v>
      </c>
      <c r="FE756">
        <v>48.5765384615385</v>
      </c>
      <c r="FF756">
        <v>50.5</v>
      </c>
      <c r="FG756">
        <v>1955.12</v>
      </c>
      <c r="FH756">
        <v>39.91</v>
      </c>
      <c r="FI756">
        <v>0</v>
      </c>
      <c r="FJ756">
        <v>1758491919.8</v>
      </c>
      <c r="FK756">
        <v>0</v>
      </c>
      <c r="FL756">
        <v>520.526192307692</v>
      </c>
      <c r="FM756">
        <v>0.53747008372248</v>
      </c>
      <c r="FN756">
        <v>8.98803419395789</v>
      </c>
      <c r="FO756">
        <v>10997.95</v>
      </c>
      <c r="FP756">
        <v>15</v>
      </c>
      <c r="FQ756">
        <v>0</v>
      </c>
      <c r="FR756" t="s">
        <v>441</v>
      </c>
      <c r="FS756">
        <v>1747249705.1</v>
      </c>
      <c r="FT756">
        <v>1747249711.1</v>
      </c>
      <c r="FU756">
        <v>0</v>
      </c>
      <c r="FV756">
        <v>0.871</v>
      </c>
      <c r="FW756">
        <v>0.066</v>
      </c>
      <c r="FX756">
        <v>5.486</v>
      </c>
      <c r="FY756">
        <v>0.145</v>
      </c>
      <c r="FZ756">
        <v>420</v>
      </c>
      <c r="GA756">
        <v>16</v>
      </c>
      <c r="GB756">
        <v>0.27</v>
      </c>
      <c r="GC756">
        <v>0.16</v>
      </c>
      <c r="GD756">
        <v>-41.4056142857143</v>
      </c>
      <c r="GE756">
        <v>-1.47444155844162</v>
      </c>
      <c r="GF756">
        <v>0.749114478685916</v>
      </c>
      <c r="GG756">
        <v>0</v>
      </c>
      <c r="GH756">
        <v>520.481147058824</v>
      </c>
      <c r="GI756">
        <v>0.629778453209869</v>
      </c>
      <c r="GJ756">
        <v>0.22055146556288</v>
      </c>
      <c r="GK756">
        <v>-1</v>
      </c>
      <c r="GL756">
        <v>2.69512333333333</v>
      </c>
      <c r="GM756">
        <v>-0.103432207792207</v>
      </c>
      <c r="GN756">
        <v>0.010526932503655</v>
      </c>
      <c r="GO756">
        <v>0</v>
      </c>
      <c r="GP756">
        <v>0</v>
      </c>
      <c r="GQ756">
        <v>2</v>
      </c>
      <c r="GR756" t="s">
        <v>467</v>
      </c>
      <c r="GS756">
        <v>3.1257</v>
      </c>
      <c r="GT756">
        <v>2.65988</v>
      </c>
      <c r="GU756">
        <v>0.164209</v>
      </c>
      <c r="GV756">
        <v>0.169075</v>
      </c>
      <c r="GW756">
        <v>0.101831</v>
      </c>
      <c r="GX756">
        <v>0.0941343</v>
      </c>
      <c r="GY756">
        <v>21605.1</v>
      </c>
      <c r="GZ756">
        <v>20301.2</v>
      </c>
      <c r="HA756">
        <v>23114.3</v>
      </c>
      <c r="HB756">
        <v>23786.4</v>
      </c>
      <c r="HC756">
        <v>35383.8</v>
      </c>
      <c r="HD756">
        <v>35671.2</v>
      </c>
      <c r="HE756">
        <v>41668.7</v>
      </c>
      <c r="HF756">
        <v>42415.8</v>
      </c>
      <c r="HG756">
        <v>1.9119</v>
      </c>
      <c r="HH756">
        <v>1.80792</v>
      </c>
      <c r="HI756">
        <v>0.138395</v>
      </c>
      <c r="HJ756">
        <v>0</v>
      </c>
      <c r="HK756">
        <v>27.7681</v>
      </c>
      <c r="HL756">
        <v>999.9</v>
      </c>
      <c r="HM756">
        <v>52.838</v>
      </c>
      <c r="HN756">
        <v>30.454</v>
      </c>
      <c r="HO756">
        <v>25.7241</v>
      </c>
      <c r="HP756">
        <v>54.3116</v>
      </c>
      <c r="HQ756">
        <v>42.5</v>
      </c>
      <c r="HR756">
        <v>1</v>
      </c>
      <c r="HS756">
        <v>0.00252033</v>
      </c>
      <c r="HT756">
        <v>0.0043219</v>
      </c>
      <c r="HU756">
        <v>20.2178</v>
      </c>
      <c r="HV756">
        <v>5.23241</v>
      </c>
      <c r="HW756">
        <v>11.9918</v>
      </c>
      <c r="HX756">
        <v>4.95525</v>
      </c>
      <c r="HY756">
        <v>3.30373</v>
      </c>
      <c r="HZ756">
        <v>999.9</v>
      </c>
      <c r="IA756">
        <v>9999</v>
      </c>
      <c r="IB756">
        <v>9999</v>
      </c>
      <c r="IC756">
        <v>9999</v>
      </c>
      <c r="ID756">
        <v>1.86857</v>
      </c>
      <c r="IE756">
        <v>1.8643</v>
      </c>
      <c r="IF756">
        <v>1.87181</v>
      </c>
      <c r="IG756">
        <v>1.86276</v>
      </c>
      <c r="IH756">
        <v>1.86218</v>
      </c>
      <c r="II756">
        <v>1.86859</v>
      </c>
      <c r="IJ756">
        <v>1.8587</v>
      </c>
      <c r="IK756">
        <v>1.86508</v>
      </c>
      <c r="IL756">
        <v>5</v>
      </c>
      <c r="IM756">
        <v>0</v>
      </c>
      <c r="IN756">
        <v>0</v>
      </c>
      <c r="IO756">
        <v>0</v>
      </c>
      <c r="IP756" t="s">
        <v>443</v>
      </c>
      <c r="IQ756" t="s">
        <v>444</v>
      </c>
      <c r="IR756" t="s">
        <v>445</v>
      </c>
      <c r="IS756" t="s">
        <v>445</v>
      </c>
      <c r="IT756" t="s">
        <v>445</v>
      </c>
      <c r="IU756" t="s">
        <v>445</v>
      </c>
      <c r="IV756">
        <v>0</v>
      </c>
      <c r="IW756">
        <v>100</v>
      </c>
      <c r="IX756">
        <v>100</v>
      </c>
      <c r="IY756">
        <v>7.1</v>
      </c>
      <c r="IZ756">
        <v>0.3466</v>
      </c>
      <c r="JA756">
        <v>4.24591870636989</v>
      </c>
      <c r="JB756">
        <v>0.00406324532283829</v>
      </c>
      <c r="JC756">
        <v>-1.45373754250553e-06</v>
      </c>
      <c r="JD756">
        <v>2.45784242640463e-10</v>
      </c>
      <c r="JE756">
        <v>0.0444475935836347</v>
      </c>
      <c r="JF756">
        <v>0.00491888386651684</v>
      </c>
      <c r="JG756">
        <v>0.000226889049496401</v>
      </c>
      <c r="JH756">
        <v>4.01595507822366e-06</v>
      </c>
      <c r="JI756">
        <v>-0</v>
      </c>
      <c r="JJ756">
        <v>2035</v>
      </c>
      <c r="JK756">
        <v>2</v>
      </c>
      <c r="JL756">
        <v>30</v>
      </c>
      <c r="JM756">
        <v>187370.2</v>
      </c>
      <c r="JN756">
        <v>187370.1</v>
      </c>
      <c r="JO756">
        <v>2.12524</v>
      </c>
      <c r="JP756">
        <v>2.34619</v>
      </c>
      <c r="JQ756">
        <v>1.4978</v>
      </c>
      <c r="JR756">
        <v>2.32788</v>
      </c>
      <c r="JS756">
        <v>1.54419</v>
      </c>
      <c r="JT756">
        <v>2.37183</v>
      </c>
      <c r="JU756">
        <v>35.9178</v>
      </c>
      <c r="JV756">
        <v>24.1225</v>
      </c>
      <c r="JW756">
        <v>18</v>
      </c>
      <c r="JX756">
        <v>546.595</v>
      </c>
      <c r="JY756">
        <v>423.853</v>
      </c>
      <c r="JZ756">
        <v>27.5224</v>
      </c>
      <c r="KA756">
        <v>27.5924</v>
      </c>
      <c r="KB756">
        <v>30</v>
      </c>
      <c r="KC756">
        <v>27.4709</v>
      </c>
      <c r="KD756">
        <v>27.4939</v>
      </c>
      <c r="KE756">
        <v>42.6669</v>
      </c>
      <c r="KF756">
        <v>29.2247</v>
      </c>
      <c r="KG756">
        <v>61.3685</v>
      </c>
      <c r="KH756">
        <v>27.5118</v>
      </c>
      <c r="KI756">
        <v>1072.88</v>
      </c>
      <c r="KJ756">
        <v>21.5263</v>
      </c>
      <c r="KK756">
        <v>93.3924</v>
      </c>
      <c r="KL756">
        <v>98.8548</v>
      </c>
    </row>
    <row r="757" spans="1:298">
      <c r="A757">
        <v>741</v>
      </c>
      <c r="B757">
        <v>1758491923</v>
      </c>
      <c r="C757">
        <v>22594.9000000954</v>
      </c>
      <c r="D757" t="s">
        <v>1932</v>
      </c>
      <c r="E757" t="s">
        <v>1933</v>
      </c>
      <c r="F757">
        <v>5</v>
      </c>
      <c r="G757" t="s">
        <v>436</v>
      </c>
      <c r="H757" t="s">
        <v>1805</v>
      </c>
      <c r="I757" t="s">
        <v>438</v>
      </c>
      <c r="J757">
        <v>1758491914.84615</v>
      </c>
      <c r="K757">
        <f>(L757)/1000</f>
        <v>0</v>
      </c>
      <c r="L757">
        <f>IF(DQ757, AO757, AI757)</f>
        <v>0</v>
      </c>
      <c r="M757">
        <f>IF(DQ757, AJ757, AH757)</f>
        <v>0</v>
      </c>
      <c r="N757">
        <f>DS757 - IF(AV757&gt;1, M757*DM757*100.0/(AX757), 0)</f>
        <v>0</v>
      </c>
      <c r="O757">
        <f>((U757-K757/2)*N757-M757)/(U757+K757/2)</f>
        <v>0</v>
      </c>
      <c r="P757">
        <f>O757*(DZ757+EA757)/1000.0</f>
        <v>0</v>
      </c>
      <c r="Q757">
        <f>(DS757 - IF(AV757&gt;1, M757*DM757*100.0/(AX757), 0))*(DZ757+EA757)/1000.0</f>
        <v>0</v>
      </c>
      <c r="R757">
        <f>2.0/((1/T757-1/S757)+SIGN(T757)*SQRT((1/T757-1/S757)*(1/T757-1/S757) + 4*DN757/((DN757+1)*(DN757+1))*(2*1/T757*1/S757-1/S757*1/S757)))</f>
        <v>0</v>
      </c>
      <c r="S757">
        <f>IF(LEFT(DO757,1)&lt;&gt;"0",IF(LEFT(DO757,1)="1",3.0,DP757),$D$5+$E$5*(EG757*DZ757/($K$5*1000))+$F$5*(EG757*DZ757/($K$5*1000))*MAX(MIN(DM757,$J$5),$I$5)*MAX(MIN(DM757,$J$5),$I$5)+$G$5*MAX(MIN(DM757,$J$5),$I$5)*(EG757*DZ757/($K$5*1000))+$H$5*(EG757*DZ757/($K$5*1000))*(EG757*DZ757/($K$5*1000)))</f>
        <v>0</v>
      </c>
      <c r="T757">
        <f>K757*(1000-(1000*0.61365*exp(17.502*X757/(240.97+X757))/(DZ757+EA757)+DU757)/2)/(1000*0.61365*exp(17.502*X757/(240.97+X757))/(DZ757+EA757)-DU757)</f>
        <v>0</v>
      </c>
      <c r="U757">
        <f>1/((DN757+1)/(R757/1.6)+1/(S757/1.37)) + DN757/((DN757+1)/(R757/1.6) + DN757/(S757/1.37))</f>
        <v>0</v>
      </c>
      <c r="V757">
        <f>(DI757*DL757)</f>
        <v>0</v>
      </c>
      <c r="W757">
        <f>(EB757+(V757+2*0.95*5.67E-8*(((EB757+$B$7)+273)^4-(EB757+273)^4)-44100*K757)/(1.84*29.3*S757+8*0.95*5.67E-8*(EB757+273)^3))</f>
        <v>0</v>
      </c>
      <c r="X757">
        <f>($C$7*EC757+$D$7*ED757+$E$7*W757)</f>
        <v>0</v>
      </c>
      <c r="Y757">
        <f>0.61365*exp(17.502*X757/(240.97+X757))</f>
        <v>0</v>
      </c>
      <c r="Z757">
        <f>(AA757/AB757*100)</f>
        <v>0</v>
      </c>
      <c r="AA757">
        <f>DU757*(DZ757+EA757)/1000</f>
        <v>0</v>
      </c>
      <c r="AB757">
        <f>0.61365*exp(17.502*EB757/(240.97+EB757))</f>
        <v>0</v>
      </c>
      <c r="AC757">
        <f>(Y757-DU757*(DZ757+EA757)/1000)</f>
        <v>0</v>
      </c>
      <c r="AD757">
        <f>(-K757*44100)</f>
        <v>0</v>
      </c>
      <c r="AE757">
        <f>2*29.3*S757*0.92*(EB757-X757)</f>
        <v>0</v>
      </c>
      <c r="AF757">
        <f>2*0.95*5.67E-8*(((EB757+$B$7)+273)^4-(X757+273)^4)</f>
        <v>0</v>
      </c>
      <c r="AG757">
        <f>V757+AF757+AD757+AE757</f>
        <v>0</v>
      </c>
      <c r="AH757">
        <f>DY757*AV757*(DT757-DS757*(1000-AV757*DV757)/(1000-AV757*DU757))/(100*DM757)</f>
        <v>0</v>
      </c>
      <c r="AI757">
        <f>1000*DY757*AV757*(DU757-DV757)/(100*DM757*(1000-AV757*DU757))</f>
        <v>0</v>
      </c>
      <c r="AJ757">
        <f>(AK757 - AL757 - DZ757*1E3/(8.314*(EB757+273.15)) * AN757/DY757 * AM757) * DY757/(100*DM757) * (1000 - DV757)/1000</f>
        <v>0</v>
      </c>
      <c r="AK757">
        <v>1079.15420301299</v>
      </c>
      <c r="AL757">
        <v>1046.7936969697</v>
      </c>
      <c r="AM757">
        <v>3.5338744588743</v>
      </c>
      <c r="AN757">
        <v>63.94</v>
      </c>
      <c r="AO757">
        <f>(AQ757 - AP757 + DZ757*1E3/(8.314*(EB757+273.15)) * AS757/DY757 * AR757) * DY757/(100*DM757) * 1000/(1000 - AQ757)</f>
        <v>0</v>
      </c>
      <c r="AP757">
        <v>21.5793796597748</v>
      </c>
      <c r="AQ757">
        <v>24.2415076923077</v>
      </c>
      <c r="AR757">
        <v>-4.62663866906222e-05</v>
      </c>
      <c r="AS757">
        <v>94.9993966536346</v>
      </c>
      <c r="AT757">
        <v>0</v>
      </c>
      <c r="AU757">
        <v>0</v>
      </c>
      <c r="AV757">
        <f>IF(AT757*$H$13&gt;=AX757,1.0,(AX757/(AX757-AT757*$H$13)))</f>
        <v>0</v>
      </c>
      <c r="AW757">
        <f>(AV757-1)*100</f>
        <v>0</v>
      </c>
      <c r="AX757">
        <f>MAX(0,($B$13+$C$13*EG757)/(1+$D$13*EG757)*DZ757/(EB757+273)*$E$13)</f>
        <v>0</v>
      </c>
      <c r="AY757" t="s">
        <v>439</v>
      </c>
      <c r="AZ757" t="s">
        <v>439</v>
      </c>
      <c r="BA757">
        <v>0</v>
      </c>
      <c r="BB757">
        <v>0</v>
      </c>
      <c r="BC757">
        <f>1-BA757/BB757</f>
        <v>0</v>
      </c>
      <c r="BD757">
        <v>0</v>
      </c>
      <c r="BE757" t="s">
        <v>439</v>
      </c>
      <c r="BF757" t="s">
        <v>439</v>
      </c>
      <c r="BG757">
        <v>0</v>
      </c>
      <c r="BH757">
        <v>0</v>
      </c>
      <c r="BI757">
        <f>1-BG757/BH757</f>
        <v>0</v>
      </c>
      <c r="BJ757">
        <v>0.5</v>
      </c>
      <c r="BK757">
        <f>DJ757</f>
        <v>0</v>
      </c>
      <c r="BL757">
        <f>M757</f>
        <v>0</v>
      </c>
      <c r="BM757">
        <f>BI757*BJ757*BK757</f>
        <v>0</v>
      </c>
      <c r="BN757">
        <f>(BL757-BD757)/BK757</f>
        <v>0</v>
      </c>
      <c r="BO757">
        <f>(BB757-BH757)/BH757</f>
        <v>0</v>
      </c>
      <c r="BP757">
        <f>BA757/(BC757+BA757/BH757)</f>
        <v>0</v>
      </c>
      <c r="BQ757" t="s">
        <v>439</v>
      </c>
      <c r="BR757">
        <v>0</v>
      </c>
      <c r="BS757">
        <f>IF(BR757&lt;&gt;0, BR757, BP757)</f>
        <v>0</v>
      </c>
      <c r="BT757">
        <f>1-BS757/BH757</f>
        <v>0</v>
      </c>
      <c r="BU757">
        <f>(BH757-BG757)/(BH757-BS757)</f>
        <v>0</v>
      </c>
      <c r="BV757">
        <f>(BB757-BH757)/(BB757-BS757)</f>
        <v>0</v>
      </c>
      <c r="BW757">
        <f>(BH757-BG757)/(BH757-BA757)</f>
        <v>0</v>
      </c>
      <c r="BX757">
        <f>(BB757-BH757)/(BB757-BA757)</f>
        <v>0</v>
      </c>
      <c r="BY757">
        <f>(BU757*BS757/BG757)</f>
        <v>0</v>
      </c>
      <c r="BZ757">
        <f>(1-BY757)</f>
        <v>0</v>
      </c>
      <c r="DI757">
        <f>$B$11*EH757+$C$11*EI757+$F$11*ET757*(1-EW757)</f>
        <v>0</v>
      </c>
      <c r="DJ757">
        <f>DI757*DK757</f>
        <v>0</v>
      </c>
      <c r="DK757">
        <f>($B$11*$D$9+$C$11*$D$9+$F$11*((FG757+EY757)/MAX(FG757+EY757+FH757, 0.1)*$I$9+FH757/MAX(FG757+EY757+FH757, 0.1)*$J$9))/($B$11+$C$11+$F$11)</f>
        <v>0</v>
      </c>
      <c r="DL757">
        <f>($B$11*$K$9+$C$11*$K$9+$F$11*((FG757+EY757)/MAX(FG757+EY757+FH757, 0.1)*$P$9+FH757/MAX(FG757+EY757+FH757, 0.1)*$Q$9))/($B$11+$C$11+$F$11)</f>
        <v>0</v>
      </c>
      <c r="DM757">
        <v>3.7</v>
      </c>
      <c r="DN757">
        <v>0.5</v>
      </c>
      <c r="DO757" t="s">
        <v>440</v>
      </c>
      <c r="DP757">
        <v>2</v>
      </c>
      <c r="DQ757" t="b">
        <v>1</v>
      </c>
      <c r="DR757">
        <v>1758491914.84615</v>
      </c>
      <c r="DS757">
        <v>997.062230769231</v>
      </c>
      <c r="DT757">
        <v>1039.01153846154</v>
      </c>
      <c r="DU757">
        <v>24.2589769230769</v>
      </c>
      <c r="DV757">
        <v>21.5793384615385</v>
      </c>
      <c r="DW757">
        <v>989.980230769231</v>
      </c>
      <c r="DX757">
        <v>23.9122538461538</v>
      </c>
      <c r="DY757">
        <v>500.009923076923</v>
      </c>
      <c r="DZ757">
        <v>89.8141538461538</v>
      </c>
      <c r="EA757">
        <v>0.0344763307692308</v>
      </c>
      <c r="EB757">
        <v>30.3644076923077</v>
      </c>
      <c r="EC757">
        <v>30.0247230769231</v>
      </c>
      <c r="ED757">
        <v>999.9</v>
      </c>
      <c r="EE757">
        <v>0</v>
      </c>
      <c r="EF757">
        <v>0</v>
      </c>
      <c r="EG757">
        <v>9989.57538461539</v>
      </c>
      <c r="EH757">
        <v>0</v>
      </c>
      <c r="EI757">
        <v>11.7961</v>
      </c>
      <c r="EJ757">
        <v>-41.9489307692308</v>
      </c>
      <c r="EK757">
        <v>1021.85038461538</v>
      </c>
      <c r="EL757">
        <v>1061.92692307692</v>
      </c>
      <c r="EM757">
        <v>2.67963</v>
      </c>
      <c r="EN757">
        <v>1039.01153846154</v>
      </c>
      <c r="EO757">
        <v>21.5793384615385</v>
      </c>
      <c r="EP757">
        <v>2.17879923076923</v>
      </c>
      <c r="EQ757">
        <v>1.93812923076923</v>
      </c>
      <c r="ER757">
        <v>18.8072615384615</v>
      </c>
      <c r="ES757">
        <v>16.9477384615385</v>
      </c>
      <c r="ET757">
        <v>2000.02923076923</v>
      </c>
      <c r="EU757">
        <v>0.979993923076923</v>
      </c>
      <c r="EV757">
        <v>0.0200060615384615</v>
      </c>
      <c r="EW757">
        <v>0</v>
      </c>
      <c r="EX757">
        <v>520.583615384616</v>
      </c>
      <c r="EY757">
        <v>5.00016</v>
      </c>
      <c r="EZ757">
        <v>10998.9615384615</v>
      </c>
      <c r="FA757">
        <v>18234.4230769231</v>
      </c>
      <c r="FB757">
        <v>48.6774615384615</v>
      </c>
      <c r="FC757">
        <v>49.0143076923077</v>
      </c>
      <c r="FD757">
        <v>49.062</v>
      </c>
      <c r="FE757">
        <v>48.5716923076923</v>
      </c>
      <c r="FF757">
        <v>50.5</v>
      </c>
      <c r="FG757">
        <v>1955.11923076923</v>
      </c>
      <c r="FH757">
        <v>39.91</v>
      </c>
      <c r="FI757">
        <v>0</v>
      </c>
      <c r="FJ757">
        <v>1758491924.6</v>
      </c>
      <c r="FK757">
        <v>0</v>
      </c>
      <c r="FL757">
        <v>520.630269230769</v>
      </c>
      <c r="FM757">
        <v>1.87969230940495</v>
      </c>
      <c r="FN757">
        <v>13.9726495458415</v>
      </c>
      <c r="FO757">
        <v>10998.9346153846</v>
      </c>
      <c r="FP757">
        <v>15</v>
      </c>
      <c r="FQ757">
        <v>0</v>
      </c>
      <c r="FR757" t="s">
        <v>441</v>
      </c>
      <c r="FS757">
        <v>1747249705.1</v>
      </c>
      <c r="FT757">
        <v>1747249711.1</v>
      </c>
      <c r="FU757">
        <v>0</v>
      </c>
      <c r="FV757">
        <v>0.871</v>
      </c>
      <c r="FW757">
        <v>0.066</v>
      </c>
      <c r="FX757">
        <v>5.486</v>
      </c>
      <c r="FY757">
        <v>0.145</v>
      </c>
      <c r="FZ757">
        <v>420</v>
      </c>
      <c r="GA757">
        <v>16</v>
      </c>
      <c r="GB757">
        <v>0.27</v>
      </c>
      <c r="GC757">
        <v>0.16</v>
      </c>
      <c r="GD757">
        <v>-41.71874</v>
      </c>
      <c r="GE757">
        <v>-5.28940150375944</v>
      </c>
      <c r="GF757">
        <v>0.925156297822157</v>
      </c>
      <c r="GG757">
        <v>0</v>
      </c>
      <c r="GH757">
        <v>520.562647058823</v>
      </c>
      <c r="GI757">
        <v>1.0495034401084</v>
      </c>
      <c r="GJ757">
        <v>0.24704868326528</v>
      </c>
      <c r="GK757">
        <v>-1</v>
      </c>
      <c r="GL757">
        <v>2.6843795</v>
      </c>
      <c r="GM757">
        <v>-0.128967969924811</v>
      </c>
      <c r="GN757">
        <v>0.0125074087943906</v>
      </c>
      <c r="GO757">
        <v>0</v>
      </c>
      <c r="GP757">
        <v>0</v>
      </c>
      <c r="GQ757">
        <v>2</v>
      </c>
      <c r="GR757" t="s">
        <v>467</v>
      </c>
      <c r="GS757">
        <v>3.12551</v>
      </c>
      <c r="GT757">
        <v>2.66035</v>
      </c>
      <c r="GU757">
        <v>0.166026</v>
      </c>
      <c r="GV757">
        <v>0.170738</v>
      </c>
      <c r="GW757">
        <v>0.101805</v>
      </c>
      <c r="GX757">
        <v>0.0941276</v>
      </c>
      <c r="GY757">
        <v>21558</v>
      </c>
      <c r="GZ757">
        <v>20260.9</v>
      </c>
      <c r="HA757">
        <v>23114.1</v>
      </c>
      <c r="HB757">
        <v>23786.8</v>
      </c>
      <c r="HC757">
        <v>35385.2</v>
      </c>
      <c r="HD757">
        <v>35671.9</v>
      </c>
      <c r="HE757">
        <v>41668.9</v>
      </c>
      <c r="HF757">
        <v>42416.2</v>
      </c>
      <c r="HG757">
        <v>1.91147</v>
      </c>
      <c r="HH757">
        <v>1.80833</v>
      </c>
      <c r="HI757">
        <v>0.137858</v>
      </c>
      <c r="HJ757">
        <v>0</v>
      </c>
      <c r="HK757">
        <v>27.7618</v>
      </c>
      <c r="HL757">
        <v>999.9</v>
      </c>
      <c r="HM757">
        <v>52.838</v>
      </c>
      <c r="HN757">
        <v>30.464</v>
      </c>
      <c r="HO757">
        <v>25.7382</v>
      </c>
      <c r="HP757">
        <v>54.0516</v>
      </c>
      <c r="HQ757">
        <v>42.7204</v>
      </c>
      <c r="HR757">
        <v>1</v>
      </c>
      <c r="HS757">
        <v>0.00251016</v>
      </c>
      <c r="HT757">
        <v>0.00595044</v>
      </c>
      <c r="HU757">
        <v>20.2179</v>
      </c>
      <c r="HV757">
        <v>5.23406</v>
      </c>
      <c r="HW757">
        <v>11.992</v>
      </c>
      <c r="HX757">
        <v>4.9556</v>
      </c>
      <c r="HY757">
        <v>3.30395</v>
      </c>
      <c r="HZ757">
        <v>999.9</v>
      </c>
      <c r="IA757">
        <v>9999</v>
      </c>
      <c r="IB757">
        <v>9999</v>
      </c>
      <c r="IC757">
        <v>9999</v>
      </c>
      <c r="ID757">
        <v>1.86856</v>
      </c>
      <c r="IE757">
        <v>1.86427</v>
      </c>
      <c r="IF757">
        <v>1.8718</v>
      </c>
      <c r="IG757">
        <v>1.86278</v>
      </c>
      <c r="IH757">
        <v>1.86218</v>
      </c>
      <c r="II757">
        <v>1.86859</v>
      </c>
      <c r="IJ757">
        <v>1.85871</v>
      </c>
      <c r="IK757">
        <v>1.86508</v>
      </c>
      <c r="IL757">
        <v>5</v>
      </c>
      <c r="IM757">
        <v>0</v>
      </c>
      <c r="IN757">
        <v>0</v>
      </c>
      <c r="IO757">
        <v>0</v>
      </c>
      <c r="IP757" t="s">
        <v>443</v>
      </c>
      <c r="IQ757" t="s">
        <v>444</v>
      </c>
      <c r="IR757" t="s">
        <v>445</v>
      </c>
      <c r="IS757" t="s">
        <v>445</v>
      </c>
      <c r="IT757" t="s">
        <v>445</v>
      </c>
      <c r="IU757" t="s">
        <v>445</v>
      </c>
      <c r="IV757">
        <v>0</v>
      </c>
      <c r="IW757">
        <v>100</v>
      </c>
      <c r="IX757">
        <v>100</v>
      </c>
      <c r="IY757">
        <v>7.13</v>
      </c>
      <c r="IZ757">
        <v>0.3463</v>
      </c>
      <c r="JA757">
        <v>4.24591870636989</v>
      </c>
      <c r="JB757">
        <v>0.00406324532283829</v>
      </c>
      <c r="JC757">
        <v>-1.45373754250553e-06</v>
      </c>
      <c r="JD757">
        <v>2.45784242640463e-10</v>
      </c>
      <c r="JE757">
        <v>0.0444475935836347</v>
      </c>
      <c r="JF757">
        <v>0.00491888386651684</v>
      </c>
      <c r="JG757">
        <v>0.000226889049496401</v>
      </c>
      <c r="JH757">
        <v>4.01595507822366e-06</v>
      </c>
      <c r="JI757">
        <v>-0</v>
      </c>
      <c r="JJ757">
        <v>2035</v>
      </c>
      <c r="JK757">
        <v>2</v>
      </c>
      <c r="JL757">
        <v>30</v>
      </c>
      <c r="JM757">
        <v>187370.3</v>
      </c>
      <c r="JN757">
        <v>187370.2</v>
      </c>
      <c r="JO757">
        <v>2.15576</v>
      </c>
      <c r="JP757">
        <v>2.35962</v>
      </c>
      <c r="JQ757">
        <v>1.49902</v>
      </c>
      <c r="JR757">
        <v>2.32666</v>
      </c>
      <c r="JS757">
        <v>1.54419</v>
      </c>
      <c r="JT757">
        <v>2.30469</v>
      </c>
      <c r="JU757">
        <v>35.9178</v>
      </c>
      <c r="JV757">
        <v>24.1138</v>
      </c>
      <c r="JW757">
        <v>18</v>
      </c>
      <c r="JX757">
        <v>546.304</v>
      </c>
      <c r="JY757">
        <v>424.077</v>
      </c>
      <c r="JZ757">
        <v>27.4942</v>
      </c>
      <c r="KA757">
        <v>27.5924</v>
      </c>
      <c r="KB757">
        <v>30</v>
      </c>
      <c r="KC757">
        <v>27.469</v>
      </c>
      <c r="KD757">
        <v>27.4927</v>
      </c>
      <c r="KE757">
        <v>43.1608</v>
      </c>
      <c r="KF757">
        <v>29.2247</v>
      </c>
      <c r="KG757">
        <v>61.3685</v>
      </c>
      <c r="KH757">
        <v>27.4869</v>
      </c>
      <c r="KI757">
        <v>1093.31</v>
      </c>
      <c r="KJ757">
        <v>21.5261</v>
      </c>
      <c r="KK757">
        <v>93.3926</v>
      </c>
      <c r="KL757">
        <v>98.8559</v>
      </c>
    </row>
    <row r="758" spans="1:298">
      <c r="A758">
        <v>742</v>
      </c>
      <c r="B758">
        <v>1758491928</v>
      </c>
      <c r="C758">
        <v>22599.9000000954</v>
      </c>
      <c r="D758" t="s">
        <v>1934</v>
      </c>
      <c r="E758" t="s">
        <v>1935</v>
      </c>
      <c r="F758">
        <v>5</v>
      </c>
      <c r="G758" t="s">
        <v>436</v>
      </c>
      <c r="H758" t="s">
        <v>1805</v>
      </c>
      <c r="I758" t="s">
        <v>438</v>
      </c>
      <c r="J758">
        <v>1758491919.84615</v>
      </c>
      <c r="K758">
        <f>(L758)/1000</f>
        <v>0</v>
      </c>
      <c r="L758">
        <f>IF(DQ758, AO758, AI758)</f>
        <v>0</v>
      </c>
      <c r="M758">
        <f>IF(DQ758, AJ758, AH758)</f>
        <v>0</v>
      </c>
      <c r="N758">
        <f>DS758 - IF(AV758&gt;1, M758*DM758*100.0/(AX758), 0)</f>
        <v>0</v>
      </c>
      <c r="O758">
        <f>((U758-K758/2)*N758-M758)/(U758+K758/2)</f>
        <v>0</v>
      </c>
      <c r="P758">
        <f>O758*(DZ758+EA758)/1000.0</f>
        <v>0</v>
      </c>
      <c r="Q758">
        <f>(DS758 - IF(AV758&gt;1, M758*DM758*100.0/(AX758), 0))*(DZ758+EA758)/1000.0</f>
        <v>0</v>
      </c>
      <c r="R758">
        <f>2.0/((1/T758-1/S758)+SIGN(T758)*SQRT((1/T758-1/S758)*(1/T758-1/S758) + 4*DN758/((DN758+1)*(DN758+1))*(2*1/T758*1/S758-1/S758*1/S758)))</f>
        <v>0</v>
      </c>
      <c r="S758">
        <f>IF(LEFT(DO758,1)&lt;&gt;"0",IF(LEFT(DO758,1)="1",3.0,DP758),$D$5+$E$5*(EG758*DZ758/($K$5*1000))+$F$5*(EG758*DZ758/($K$5*1000))*MAX(MIN(DM758,$J$5),$I$5)*MAX(MIN(DM758,$J$5),$I$5)+$G$5*MAX(MIN(DM758,$J$5),$I$5)*(EG758*DZ758/($K$5*1000))+$H$5*(EG758*DZ758/($K$5*1000))*(EG758*DZ758/($K$5*1000)))</f>
        <v>0</v>
      </c>
      <c r="T758">
        <f>K758*(1000-(1000*0.61365*exp(17.502*X758/(240.97+X758))/(DZ758+EA758)+DU758)/2)/(1000*0.61365*exp(17.502*X758/(240.97+X758))/(DZ758+EA758)-DU758)</f>
        <v>0</v>
      </c>
      <c r="U758">
        <f>1/((DN758+1)/(R758/1.6)+1/(S758/1.37)) + DN758/((DN758+1)/(R758/1.6) + DN758/(S758/1.37))</f>
        <v>0</v>
      </c>
      <c r="V758">
        <f>(DI758*DL758)</f>
        <v>0</v>
      </c>
      <c r="W758">
        <f>(EB758+(V758+2*0.95*5.67E-8*(((EB758+$B$7)+273)^4-(EB758+273)^4)-44100*K758)/(1.84*29.3*S758+8*0.95*5.67E-8*(EB758+273)^3))</f>
        <v>0</v>
      </c>
      <c r="X758">
        <f>($C$7*EC758+$D$7*ED758+$E$7*W758)</f>
        <v>0</v>
      </c>
      <c r="Y758">
        <f>0.61365*exp(17.502*X758/(240.97+X758))</f>
        <v>0</v>
      </c>
      <c r="Z758">
        <f>(AA758/AB758*100)</f>
        <v>0</v>
      </c>
      <c r="AA758">
        <f>DU758*(DZ758+EA758)/1000</f>
        <v>0</v>
      </c>
      <c r="AB758">
        <f>0.61365*exp(17.502*EB758/(240.97+EB758))</f>
        <v>0</v>
      </c>
      <c r="AC758">
        <f>(Y758-DU758*(DZ758+EA758)/1000)</f>
        <v>0</v>
      </c>
      <c r="AD758">
        <f>(-K758*44100)</f>
        <v>0</v>
      </c>
      <c r="AE758">
        <f>2*29.3*S758*0.92*(EB758-X758)</f>
        <v>0</v>
      </c>
      <c r="AF758">
        <f>2*0.95*5.67E-8*(((EB758+$B$7)+273)^4-(X758+273)^4)</f>
        <v>0</v>
      </c>
      <c r="AG758">
        <f>V758+AF758+AD758+AE758</f>
        <v>0</v>
      </c>
      <c r="AH758">
        <f>DY758*AV758*(DT758-DS758*(1000-AV758*DV758)/(1000-AV758*DU758))/(100*DM758)</f>
        <v>0</v>
      </c>
      <c r="AI758">
        <f>1000*DY758*AV758*(DU758-DV758)/(100*DM758*(1000-AV758*DU758))</f>
        <v>0</v>
      </c>
      <c r="AJ758">
        <f>(AK758 - AL758 - DZ758*1E3/(8.314*(EB758+273.15)) * AN758/DY758 * AM758) * DY758/(100*DM758) * (1000 - DV758)/1000</f>
        <v>0</v>
      </c>
      <c r="AK758">
        <v>1095.35768287446</v>
      </c>
      <c r="AL758">
        <v>1063.62206060606</v>
      </c>
      <c r="AM758">
        <v>3.33489177489173</v>
      </c>
      <c r="AN758">
        <v>63.94</v>
      </c>
      <c r="AO758">
        <f>(AQ758 - AP758 + DZ758*1E3/(8.314*(EB758+273.15)) * AS758/DY758 * AR758) * DY758/(100*DM758) * 1000/(1000 - AQ758)</f>
        <v>0</v>
      </c>
      <c r="AP758">
        <v>21.5769686679057</v>
      </c>
      <c r="AQ758">
        <v>24.2307076923077</v>
      </c>
      <c r="AR758">
        <v>-4.2148622939576e-05</v>
      </c>
      <c r="AS758">
        <v>94.9993966536346</v>
      </c>
      <c r="AT758">
        <v>0</v>
      </c>
      <c r="AU758">
        <v>0</v>
      </c>
      <c r="AV758">
        <f>IF(AT758*$H$13&gt;=AX758,1.0,(AX758/(AX758-AT758*$H$13)))</f>
        <v>0</v>
      </c>
      <c r="AW758">
        <f>(AV758-1)*100</f>
        <v>0</v>
      </c>
      <c r="AX758">
        <f>MAX(0,($B$13+$C$13*EG758)/(1+$D$13*EG758)*DZ758/(EB758+273)*$E$13)</f>
        <v>0</v>
      </c>
      <c r="AY758" t="s">
        <v>439</v>
      </c>
      <c r="AZ758" t="s">
        <v>439</v>
      </c>
      <c r="BA758">
        <v>0</v>
      </c>
      <c r="BB758">
        <v>0</v>
      </c>
      <c r="BC758">
        <f>1-BA758/BB758</f>
        <v>0</v>
      </c>
      <c r="BD758">
        <v>0</v>
      </c>
      <c r="BE758" t="s">
        <v>439</v>
      </c>
      <c r="BF758" t="s">
        <v>439</v>
      </c>
      <c r="BG758">
        <v>0</v>
      </c>
      <c r="BH758">
        <v>0</v>
      </c>
      <c r="BI758">
        <f>1-BG758/BH758</f>
        <v>0</v>
      </c>
      <c r="BJ758">
        <v>0.5</v>
      </c>
      <c r="BK758">
        <f>DJ758</f>
        <v>0</v>
      </c>
      <c r="BL758">
        <f>M758</f>
        <v>0</v>
      </c>
      <c r="BM758">
        <f>BI758*BJ758*BK758</f>
        <v>0</v>
      </c>
      <c r="BN758">
        <f>(BL758-BD758)/BK758</f>
        <v>0</v>
      </c>
      <c r="BO758">
        <f>(BB758-BH758)/BH758</f>
        <v>0</v>
      </c>
      <c r="BP758">
        <f>BA758/(BC758+BA758/BH758)</f>
        <v>0</v>
      </c>
      <c r="BQ758" t="s">
        <v>439</v>
      </c>
      <c r="BR758">
        <v>0</v>
      </c>
      <c r="BS758">
        <f>IF(BR758&lt;&gt;0, BR758, BP758)</f>
        <v>0</v>
      </c>
      <c r="BT758">
        <f>1-BS758/BH758</f>
        <v>0</v>
      </c>
      <c r="BU758">
        <f>(BH758-BG758)/(BH758-BS758)</f>
        <v>0</v>
      </c>
      <c r="BV758">
        <f>(BB758-BH758)/(BB758-BS758)</f>
        <v>0</v>
      </c>
      <c r="BW758">
        <f>(BH758-BG758)/(BH758-BA758)</f>
        <v>0</v>
      </c>
      <c r="BX758">
        <f>(BB758-BH758)/(BB758-BA758)</f>
        <v>0</v>
      </c>
      <c r="BY758">
        <f>(BU758*BS758/BG758)</f>
        <v>0</v>
      </c>
      <c r="BZ758">
        <f>(1-BY758)</f>
        <v>0</v>
      </c>
      <c r="DI758">
        <f>$B$11*EH758+$C$11*EI758+$F$11*ET758*(1-EW758)</f>
        <v>0</v>
      </c>
      <c r="DJ758">
        <f>DI758*DK758</f>
        <v>0</v>
      </c>
      <c r="DK758">
        <f>($B$11*$D$9+$C$11*$D$9+$F$11*((FG758+EY758)/MAX(FG758+EY758+FH758, 0.1)*$I$9+FH758/MAX(FG758+EY758+FH758, 0.1)*$J$9))/($B$11+$C$11+$F$11)</f>
        <v>0</v>
      </c>
      <c r="DL758">
        <f>($B$11*$K$9+$C$11*$K$9+$F$11*((FG758+EY758)/MAX(FG758+EY758+FH758, 0.1)*$P$9+FH758/MAX(FG758+EY758+FH758, 0.1)*$Q$9))/($B$11+$C$11+$F$11)</f>
        <v>0</v>
      </c>
      <c r="DM758">
        <v>3.7</v>
      </c>
      <c r="DN758">
        <v>0.5</v>
      </c>
      <c r="DO758" t="s">
        <v>440</v>
      </c>
      <c r="DP758">
        <v>2</v>
      </c>
      <c r="DQ758" t="b">
        <v>1</v>
      </c>
      <c r="DR758">
        <v>1758491919.84615</v>
      </c>
      <c r="DS758">
        <v>1013.97653846154</v>
      </c>
      <c r="DT758">
        <v>1055.71076923077</v>
      </c>
      <c r="DU758">
        <v>24.2470153846154</v>
      </c>
      <c r="DV758">
        <v>21.5781692307692</v>
      </c>
      <c r="DW758">
        <v>1006.864</v>
      </c>
      <c r="DX758">
        <v>23.9005692307692</v>
      </c>
      <c r="DY758">
        <v>500.028692307692</v>
      </c>
      <c r="DZ758">
        <v>89.8137076923077</v>
      </c>
      <c r="EA758">
        <v>0.0345088846153846</v>
      </c>
      <c r="EB758">
        <v>30.3618692307692</v>
      </c>
      <c r="EC758">
        <v>30.0182769230769</v>
      </c>
      <c r="ED758">
        <v>999.9</v>
      </c>
      <c r="EE758">
        <v>0</v>
      </c>
      <c r="EF758">
        <v>0</v>
      </c>
      <c r="EG758">
        <v>10001.6446153846</v>
      </c>
      <c r="EH758">
        <v>0</v>
      </c>
      <c r="EI758">
        <v>11.7961</v>
      </c>
      <c r="EJ758">
        <v>-41.7338692307692</v>
      </c>
      <c r="EK758">
        <v>1039.17307692308</v>
      </c>
      <c r="EL758">
        <v>1078.99461538462</v>
      </c>
      <c r="EM758">
        <v>2.66884461538462</v>
      </c>
      <c r="EN758">
        <v>1055.71076923077</v>
      </c>
      <c r="EO758">
        <v>21.5781692307692</v>
      </c>
      <c r="EP758">
        <v>2.17771461538462</v>
      </c>
      <c r="EQ758">
        <v>1.93801461538462</v>
      </c>
      <c r="ER758">
        <v>18.7993</v>
      </c>
      <c r="ES758">
        <v>16.9468153846154</v>
      </c>
      <c r="ET758">
        <v>2000.00692307692</v>
      </c>
      <c r="EU758">
        <v>0.979993692307692</v>
      </c>
      <c r="EV758">
        <v>0.0200062692307692</v>
      </c>
      <c r="EW758">
        <v>0</v>
      </c>
      <c r="EX758">
        <v>520.645076923077</v>
      </c>
      <c r="EY758">
        <v>5.00016</v>
      </c>
      <c r="EZ758">
        <v>10999.7076923077</v>
      </c>
      <c r="FA758">
        <v>18234.2230769231</v>
      </c>
      <c r="FB758">
        <v>48.6726923076923</v>
      </c>
      <c r="FC758">
        <v>49.0143076923077</v>
      </c>
      <c r="FD758">
        <v>49.062</v>
      </c>
      <c r="FE758">
        <v>48.5813846153846</v>
      </c>
      <c r="FF758">
        <v>50.5</v>
      </c>
      <c r="FG758">
        <v>1955.09692307692</v>
      </c>
      <c r="FH758">
        <v>39.91</v>
      </c>
      <c r="FI758">
        <v>0</v>
      </c>
      <c r="FJ758">
        <v>1758491929.4</v>
      </c>
      <c r="FK758">
        <v>0</v>
      </c>
      <c r="FL758">
        <v>520.720807692308</v>
      </c>
      <c r="FM758">
        <v>1.1433504354889</v>
      </c>
      <c r="FN758">
        <v>10.5948717557117</v>
      </c>
      <c r="FO758">
        <v>10999.8038461538</v>
      </c>
      <c r="FP758">
        <v>15</v>
      </c>
      <c r="FQ758">
        <v>0</v>
      </c>
      <c r="FR758" t="s">
        <v>441</v>
      </c>
      <c r="FS758">
        <v>1747249705.1</v>
      </c>
      <c r="FT758">
        <v>1747249711.1</v>
      </c>
      <c r="FU758">
        <v>0</v>
      </c>
      <c r="FV758">
        <v>0.871</v>
      </c>
      <c r="FW758">
        <v>0.066</v>
      </c>
      <c r="FX758">
        <v>5.486</v>
      </c>
      <c r="FY758">
        <v>0.145</v>
      </c>
      <c r="FZ758">
        <v>420</v>
      </c>
      <c r="GA758">
        <v>16</v>
      </c>
      <c r="GB758">
        <v>0.27</v>
      </c>
      <c r="GC758">
        <v>0.16</v>
      </c>
      <c r="GD758">
        <v>-41.8979714285714</v>
      </c>
      <c r="GE758">
        <v>0.977664935064822</v>
      </c>
      <c r="GF758">
        <v>0.702558650419246</v>
      </c>
      <c r="GG758">
        <v>0</v>
      </c>
      <c r="GH758">
        <v>520.641147058824</v>
      </c>
      <c r="GI758">
        <v>1.36967150443176</v>
      </c>
      <c r="GJ758">
        <v>0.266195321074459</v>
      </c>
      <c r="GK758">
        <v>-1</v>
      </c>
      <c r="GL758">
        <v>2.67515571428571</v>
      </c>
      <c r="GM758">
        <v>-0.131112467532471</v>
      </c>
      <c r="GN758">
        <v>0.0133212317360666</v>
      </c>
      <c r="GO758">
        <v>0</v>
      </c>
      <c r="GP758">
        <v>0</v>
      </c>
      <c r="GQ758">
        <v>2</v>
      </c>
      <c r="GR758" t="s">
        <v>467</v>
      </c>
      <c r="GS758">
        <v>3.12572</v>
      </c>
      <c r="GT758">
        <v>2.66008</v>
      </c>
      <c r="GU758">
        <v>0.16774</v>
      </c>
      <c r="GV758">
        <v>0.172516</v>
      </c>
      <c r="GW758">
        <v>0.101763</v>
      </c>
      <c r="GX758">
        <v>0.0941268</v>
      </c>
      <c r="GY758">
        <v>21513.6</v>
      </c>
      <c r="GZ758">
        <v>20217.6</v>
      </c>
      <c r="HA758">
        <v>23114</v>
      </c>
      <c r="HB758">
        <v>23787</v>
      </c>
      <c r="HC758">
        <v>35386.9</v>
      </c>
      <c r="HD758">
        <v>35672.2</v>
      </c>
      <c r="HE758">
        <v>41668.9</v>
      </c>
      <c r="HF758">
        <v>42416.4</v>
      </c>
      <c r="HG758">
        <v>1.91205</v>
      </c>
      <c r="HH758">
        <v>1.80815</v>
      </c>
      <c r="HI758">
        <v>0.138603</v>
      </c>
      <c r="HJ758">
        <v>0</v>
      </c>
      <c r="HK758">
        <v>27.7593</v>
      </c>
      <c r="HL758">
        <v>999.9</v>
      </c>
      <c r="HM758">
        <v>52.838</v>
      </c>
      <c r="HN758">
        <v>30.454</v>
      </c>
      <c r="HO758">
        <v>25.7258</v>
      </c>
      <c r="HP758">
        <v>53.7616</v>
      </c>
      <c r="HQ758">
        <v>42.5681</v>
      </c>
      <c r="HR758">
        <v>1</v>
      </c>
      <c r="HS758">
        <v>0.00250508</v>
      </c>
      <c r="HT758">
        <v>-0.0318709</v>
      </c>
      <c r="HU758">
        <v>20.2179</v>
      </c>
      <c r="HV758">
        <v>5.23406</v>
      </c>
      <c r="HW758">
        <v>11.992</v>
      </c>
      <c r="HX758">
        <v>4.9557</v>
      </c>
      <c r="HY758">
        <v>3.30395</v>
      </c>
      <c r="HZ758">
        <v>999.9</v>
      </c>
      <c r="IA758">
        <v>9999</v>
      </c>
      <c r="IB758">
        <v>9999</v>
      </c>
      <c r="IC758">
        <v>9999</v>
      </c>
      <c r="ID758">
        <v>1.86857</v>
      </c>
      <c r="IE758">
        <v>1.8643</v>
      </c>
      <c r="IF758">
        <v>1.8718</v>
      </c>
      <c r="IG758">
        <v>1.86276</v>
      </c>
      <c r="IH758">
        <v>1.86218</v>
      </c>
      <c r="II758">
        <v>1.86859</v>
      </c>
      <c r="IJ758">
        <v>1.85873</v>
      </c>
      <c r="IK758">
        <v>1.86508</v>
      </c>
      <c r="IL758">
        <v>5</v>
      </c>
      <c r="IM758">
        <v>0</v>
      </c>
      <c r="IN758">
        <v>0</v>
      </c>
      <c r="IO758">
        <v>0</v>
      </c>
      <c r="IP758" t="s">
        <v>443</v>
      </c>
      <c r="IQ758" t="s">
        <v>444</v>
      </c>
      <c r="IR758" t="s">
        <v>445</v>
      </c>
      <c r="IS758" t="s">
        <v>445</v>
      </c>
      <c r="IT758" t="s">
        <v>445</v>
      </c>
      <c r="IU758" t="s">
        <v>445</v>
      </c>
      <c r="IV758">
        <v>0</v>
      </c>
      <c r="IW758">
        <v>100</v>
      </c>
      <c r="IX758">
        <v>100</v>
      </c>
      <c r="IY758">
        <v>7.16</v>
      </c>
      <c r="IZ758">
        <v>0.3461</v>
      </c>
      <c r="JA758">
        <v>4.24591870636989</v>
      </c>
      <c r="JB758">
        <v>0.00406324532283829</v>
      </c>
      <c r="JC758">
        <v>-1.45373754250553e-06</v>
      </c>
      <c r="JD758">
        <v>2.45784242640463e-10</v>
      </c>
      <c r="JE758">
        <v>0.0444475935836347</v>
      </c>
      <c r="JF758">
        <v>0.00491888386651684</v>
      </c>
      <c r="JG758">
        <v>0.000226889049496401</v>
      </c>
      <c r="JH758">
        <v>4.01595507822366e-06</v>
      </c>
      <c r="JI758">
        <v>-0</v>
      </c>
      <c r="JJ758">
        <v>2035</v>
      </c>
      <c r="JK758">
        <v>2</v>
      </c>
      <c r="JL758">
        <v>30</v>
      </c>
      <c r="JM758">
        <v>187370.4</v>
      </c>
      <c r="JN758">
        <v>187370.3</v>
      </c>
      <c r="JO758">
        <v>2.1875</v>
      </c>
      <c r="JP758">
        <v>2.35229</v>
      </c>
      <c r="JQ758">
        <v>1.4978</v>
      </c>
      <c r="JR758">
        <v>2.32788</v>
      </c>
      <c r="JS758">
        <v>1.54419</v>
      </c>
      <c r="JT758">
        <v>2.37793</v>
      </c>
      <c r="JU758">
        <v>35.8944</v>
      </c>
      <c r="JV758">
        <v>24.1313</v>
      </c>
      <c r="JW758">
        <v>18</v>
      </c>
      <c r="JX758">
        <v>546.673</v>
      </c>
      <c r="JY758">
        <v>423.967</v>
      </c>
      <c r="JZ758">
        <v>27.4704</v>
      </c>
      <c r="KA758">
        <v>27.5924</v>
      </c>
      <c r="KB758">
        <v>30</v>
      </c>
      <c r="KC758">
        <v>27.4686</v>
      </c>
      <c r="KD758">
        <v>27.4916</v>
      </c>
      <c r="KE758">
        <v>43.8041</v>
      </c>
      <c r="KF758">
        <v>29.2247</v>
      </c>
      <c r="KG758">
        <v>61.3685</v>
      </c>
      <c r="KH758">
        <v>27.4722</v>
      </c>
      <c r="KI758">
        <v>1106.84</v>
      </c>
      <c r="KJ758">
        <v>21.5261</v>
      </c>
      <c r="KK758">
        <v>93.3924</v>
      </c>
      <c r="KL758">
        <v>98.8564</v>
      </c>
    </row>
    <row r="759" spans="1:298">
      <c r="A759">
        <v>743</v>
      </c>
      <c r="B759">
        <v>1758491933</v>
      </c>
      <c r="C759">
        <v>22604.9000000954</v>
      </c>
      <c r="D759" t="s">
        <v>1936</v>
      </c>
      <c r="E759" t="s">
        <v>1937</v>
      </c>
      <c r="F759">
        <v>5</v>
      </c>
      <c r="G759" t="s">
        <v>436</v>
      </c>
      <c r="H759" t="s">
        <v>1805</v>
      </c>
      <c r="I759" t="s">
        <v>438</v>
      </c>
      <c r="J759">
        <v>1758491924.84615</v>
      </c>
      <c r="K759">
        <f>(L759)/1000</f>
        <v>0</v>
      </c>
      <c r="L759">
        <f>IF(DQ759, AO759, AI759)</f>
        <v>0</v>
      </c>
      <c r="M759">
        <f>IF(DQ759, AJ759, AH759)</f>
        <v>0</v>
      </c>
      <c r="N759">
        <f>DS759 - IF(AV759&gt;1, M759*DM759*100.0/(AX759), 0)</f>
        <v>0</v>
      </c>
      <c r="O759">
        <f>((U759-K759/2)*N759-M759)/(U759+K759/2)</f>
        <v>0</v>
      </c>
      <c r="P759">
        <f>O759*(DZ759+EA759)/1000.0</f>
        <v>0</v>
      </c>
      <c r="Q759">
        <f>(DS759 - IF(AV759&gt;1, M759*DM759*100.0/(AX759), 0))*(DZ759+EA759)/1000.0</f>
        <v>0</v>
      </c>
      <c r="R759">
        <f>2.0/((1/T759-1/S759)+SIGN(T759)*SQRT((1/T759-1/S759)*(1/T759-1/S759) + 4*DN759/((DN759+1)*(DN759+1))*(2*1/T759*1/S759-1/S759*1/S759)))</f>
        <v>0</v>
      </c>
      <c r="S759">
        <f>IF(LEFT(DO759,1)&lt;&gt;"0",IF(LEFT(DO759,1)="1",3.0,DP759),$D$5+$E$5*(EG759*DZ759/($K$5*1000))+$F$5*(EG759*DZ759/($K$5*1000))*MAX(MIN(DM759,$J$5),$I$5)*MAX(MIN(DM759,$J$5),$I$5)+$G$5*MAX(MIN(DM759,$J$5),$I$5)*(EG759*DZ759/($K$5*1000))+$H$5*(EG759*DZ759/($K$5*1000))*(EG759*DZ759/($K$5*1000)))</f>
        <v>0</v>
      </c>
      <c r="T759">
        <f>K759*(1000-(1000*0.61365*exp(17.502*X759/(240.97+X759))/(DZ759+EA759)+DU759)/2)/(1000*0.61365*exp(17.502*X759/(240.97+X759))/(DZ759+EA759)-DU759)</f>
        <v>0</v>
      </c>
      <c r="U759">
        <f>1/((DN759+1)/(R759/1.6)+1/(S759/1.37)) + DN759/((DN759+1)/(R759/1.6) + DN759/(S759/1.37))</f>
        <v>0</v>
      </c>
      <c r="V759">
        <f>(DI759*DL759)</f>
        <v>0</v>
      </c>
      <c r="W759">
        <f>(EB759+(V759+2*0.95*5.67E-8*(((EB759+$B$7)+273)^4-(EB759+273)^4)-44100*K759)/(1.84*29.3*S759+8*0.95*5.67E-8*(EB759+273)^3))</f>
        <v>0</v>
      </c>
      <c r="X759">
        <f>($C$7*EC759+$D$7*ED759+$E$7*W759)</f>
        <v>0</v>
      </c>
      <c r="Y759">
        <f>0.61365*exp(17.502*X759/(240.97+X759))</f>
        <v>0</v>
      </c>
      <c r="Z759">
        <f>(AA759/AB759*100)</f>
        <v>0</v>
      </c>
      <c r="AA759">
        <f>DU759*(DZ759+EA759)/1000</f>
        <v>0</v>
      </c>
      <c r="AB759">
        <f>0.61365*exp(17.502*EB759/(240.97+EB759))</f>
        <v>0</v>
      </c>
      <c r="AC759">
        <f>(Y759-DU759*(DZ759+EA759)/1000)</f>
        <v>0</v>
      </c>
      <c r="AD759">
        <f>(-K759*44100)</f>
        <v>0</v>
      </c>
      <c r="AE759">
        <f>2*29.3*S759*0.92*(EB759-X759)</f>
        <v>0</v>
      </c>
      <c r="AF759">
        <f>2*0.95*5.67E-8*(((EB759+$B$7)+273)^4-(X759+273)^4)</f>
        <v>0</v>
      </c>
      <c r="AG759">
        <f>V759+AF759+AD759+AE759</f>
        <v>0</v>
      </c>
      <c r="AH759">
        <f>DY759*AV759*(DT759-DS759*(1000-AV759*DV759)/(1000-AV759*DU759))/(100*DM759)</f>
        <v>0</v>
      </c>
      <c r="AI759">
        <f>1000*DY759*AV759*(DU759-DV759)/(100*DM759*(1000-AV759*DU759))</f>
        <v>0</v>
      </c>
      <c r="AJ759">
        <f>(AK759 - AL759 - DZ759*1E3/(8.314*(EB759+273.15)) * AN759/DY759 * AM759) * DY759/(100*DM759) * (1000 - DV759)/1000</f>
        <v>0</v>
      </c>
      <c r="AK759">
        <v>1113.80401939394</v>
      </c>
      <c r="AL759">
        <v>1081.49951515151</v>
      </c>
      <c r="AM759">
        <v>3.62091341991346</v>
      </c>
      <c r="AN759">
        <v>63.94</v>
      </c>
      <c r="AO759">
        <f>(AQ759 - AP759 + DZ759*1E3/(8.314*(EB759+273.15)) * AS759/DY759 * AR759) * DY759/(100*DM759) * 1000/(1000 - AQ759)</f>
        <v>0</v>
      </c>
      <c r="AP759">
        <v>21.5765516975337</v>
      </c>
      <c r="AQ759">
        <v>24.219441958042</v>
      </c>
      <c r="AR759">
        <v>-4.18381969930483e-05</v>
      </c>
      <c r="AS759">
        <v>94.9993966536346</v>
      </c>
      <c r="AT759">
        <v>0</v>
      </c>
      <c r="AU759">
        <v>0</v>
      </c>
      <c r="AV759">
        <f>IF(AT759*$H$13&gt;=AX759,1.0,(AX759/(AX759-AT759*$H$13)))</f>
        <v>0</v>
      </c>
      <c r="AW759">
        <f>(AV759-1)*100</f>
        <v>0</v>
      </c>
      <c r="AX759">
        <f>MAX(0,($B$13+$C$13*EG759)/(1+$D$13*EG759)*DZ759/(EB759+273)*$E$13)</f>
        <v>0</v>
      </c>
      <c r="AY759" t="s">
        <v>439</v>
      </c>
      <c r="AZ759" t="s">
        <v>439</v>
      </c>
      <c r="BA759">
        <v>0</v>
      </c>
      <c r="BB759">
        <v>0</v>
      </c>
      <c r="BC759">
        <f>1-BA759/BB759</f>
        <v>0</v>
      </c>
      <c r="BD759">
        <v>0</v>
      </c>
      <c r="BE759" t="s">
        <v>439</v>
      </c>
      <c r="BF759" t="s">
        <v>439</v>
      </c>
      <c r="BG759">
        <v>0</v>
      </c>
      <c r="BH759">
        <v>0</v>
      </c>
      <c r="BI759">
        <f>1-BG759/BH759</f>
        <v>0</v>
      </c>
      <c r="BJ759">
        <v>0.5</v>
      </c>
      <c r="BK759">
        <f>DJ759</f>
        <v>0</v>
      </c>
      <c r="BL759">
        <f>M759</f>
        <v>0</v>
      </c>
      <c r="BM759">
        <f>BI759*BJ759*BK759</f>
        <v>0</v>
      </c>
      <c r="BN759">
        <f>(BL759-BD759)/BK759</f>
        <v>0</v>
      </c>
      <c r="BO759">
        <f>(BB759-BH759)/BH759</f>
        <v>0</v>
      </c>
      <c r="BP759">
        <f>BA759/(BC759+BA759/BH759)</f>
        <v>0</v>
      </c>
      <c r="BQ759" t="s">
        <v>439</v>
      </c>
      <c r="BR759">
        <v>0</v>
      </c>
      <c r="BS759">
        <f>IF(BR759&lt;&gt;0, BR759, BP759)</f>
        <v>0</v>
      </c>
      <c r="BT759">
        <f>1-BS759/BH759</f>
        <v>0</v>
      </c>
      <c r="BU759">
        <f>(BH759-BG759)/(BH759-BS759)</f>
        <v>0</v>
      </c>
      <c r="BV759">
        <f>(BB759-BH759)/(BB759-BS759)</f>
        <v>0</v>
      </c>
      <c r="BW759">
        <f>(BH759-BG759)/(BH759-BA759)</f>
        <v>0</v>
      </c>
      <c r="BX759">
        <f>(BB759-BH759)/(BB759-BA759)</f>
        <v>0</v>
      </c>
      <c r="BY759">
        <f>(BU759*BS759/BG759)</f>
        <v>0</v>
      </c>
      <c r="BZ759">
        <f>(1-BY759)</f>
        <v>0</v>
      </c>
      <c r="DI759">
        <f>$B$11*EH759+$C$11*EI759+$F$11*ET759*(1-EW759)</f>
        <v>0</v>
      </c>
      <c r="DJ759">
        <f>DI759*DK759</f>
        <v>0</v>
      </c>
      <c r="DK759">
        <f>($B$11*$D$9+$C$11*$D$9+$F$11*((FG759+EY759)/MAX(FG759+EY759+FH759, 0.1)*$I$9+FH759/MAX(FG759+EY759+FH759, 0.1)*$J$9))/($B$11+$C$11+$F$11)</f>
        <v>0</v>
      </c>
      <c r="DL759">
        <f>($B$11*$K$9+$C$11*$K$9+$F$11*((FG759+EY759)/MAX(FG759+EY759+FH759, 0.1)*$P$9+FH759/MAX(FG759+EY759+FH759, 0.1)*$Q$9))/($B$11+$C$11+$F$11)</f>
        <v>0</v>
      </c>
      <c r="DM759">
        <v>3.7</v>
      </c>
      <c r="DN759">
        <v>0.5</v>
      </c>
      <c r="DO759" t="s">
        <v>440</v>
      </c>
      <c r="DP759">
        <v>2</v>
      </c>
      <c r="DQ759" t="b">
        <v>1</v>
      </c>
      <c r="DR759">
        <v>1758491924.84615</v>
      </c>
      <c r="DS759">
        <v>1030.84769230769</v>
      </c>
      <c r="DT759">
        <v>1073.03153846154</v>
      </c>
      <c r="DU759">
        <v>24.2350692307692</v>
      </c>
      <c r="DV759">
        <v>21.5775230769231</v>
      </c>
      <c r="DW759">
        <v>1023.70430769231</v>
      </c>
      <c r="DX759">
        <v>23.8888923076923</v>
      </c>
      <c r="DY759">
        <v>500.032384615385</v>
      </c>
      <c r="DZ759">
        <v>89.8139076923077</v>
      </c>
      <c r="EA759">
        <v>0.0345300230769231</v>
      </c>
      <c r="EB759">
        <v>30.3608230769231</v>
      </c>
      <c r="EC759">
        <v>30.0194230769231</v>
      </c>
      <c r="ED759">
        <v>999.9</v>
      </c>
      <c r="EE759">
        <v>0</v>
      </c>
      <c r="EF759">
        <v>0</v>
      </c>
      <c r="EG759">
        <v>9995.19153846154</v>
      </c>
      <c r="EH759">
        <v>0</v>
      </c>
      <c r="EI759">
        <v>11.7961</v>
      </c>
      <c r="EJ759">
        <v>-42.1839923076923</v>
      </c>
      <c r="EK759">
        <v>1056.45076923077</v>
      </c>
      <c r="EL759">
        <v>1096.69692307692</v>
      </c>
      <c r="EM759">
        <v>2.65754153846154</v>
      </c>
      <c r="EN759">
        <v>1073.03153846154</v>
      </c>
      <c r="EO759">
        <v>21.5775230769231</v>
      </c>
      <c r="EP759">
        <v>2.17664769230769</v>
      </c>
      <c r="EQ759">
        <v>1.93796153846154</v>
      </c>
      <c r="ER759">
        <v>18.7914615384615</v>
      </c>
      <c r="ES759">
        <v>16.9463692307692</v>
      </c>
      <c r="ET759">
        <v>2000.00923076923</v>
      </c>
      <c r="EU759">
        <v>0.979993692307692</v>
      </c>
      <c r="EV759">
        <v>0.0200062692307692</v>
      </c>
      <c r="EW759">
        <v>0</v>
      </c>
      <c r="EX759">
        <v>520.711230769231</v>
      </c>
      <c r="EY759">
        <v>5.00016</v>
      </c>
      <c r="EZ759">
        <v>11000.7384615385</v>
      </c>
      <c r="FA759">
        <v>18234.2384615385</v>
      </c>
      <c r="FB759">
        <v>48.6679230769231</v>
      </c>
      <c r="FC759">
        <v>49.0095384615385</v>
      </c>
      <c r="FD759">
        <v>49.062</v>
      </c>
      <c r="FE759">
        <v>48.5910769230769</v>
      </c>
      <c r="FF759">
        <v>50.5</v>
      </c>
      <c r="FG759">
        <v>1955.09923076923</v>
      </c>
      <c r="FH759">
        <v>39.91</v>
      </c>
      <c r="FI759">
        <v>0</v>
      </c>
      <c r="FJ759">
        <v>1758491934.8</v>
      </c>
      <c r="FK759">
        <v>0</v>
      </c>
      <c r="FL759">
        <v>520.76532</v>
      </c>
      <c r="FM759">
        <v>-0.665230769491007</v>
      </c>
      <c r="FN759">
        <v>9.81538461051799</v>
      </c>
      <c r="FO759">
        <v>11000.98</v>
      </c>
      <c r="FP759">
        <v>15</v>
      </c>
      <c r="FQ759">
        <v>0</v>
      </c>
      <c r="FR759" t="s">
        <v>441</v>
      </c>
      <c r="FS759">
        <v>1747249705.1</v>
      </c>
      <c r="FT759">
        <v>1747249711.1</v>
      </c>
      <c r="FU759">
        <v>0</v>
      </c>
      <c r="FV759">
        <v>0.871</v>
      </c>
      <c r="FW759">
        <v>0.066</v>
      </c>
      <c r="FX759">
        <v>5.486</v>
      </c>
      <c r="FY759">
        <v>0.145</v>
      </c>
      <c r="FZ759">
        <v>420</v>
      </c>
      <c r="GA759">
        <v>16</v>
      </c>
      <c r="GB759">
        <v>0.27</v>
      </c>
      <c r="GC759">
        <v>0.16</v>
      </c>
      <c r="GD759">
        <v>-42.05078</v>
      </c>
      <c r="GE759">
        <v>-3.09364511278195</v>
      </c>
      <c r="GF759">
        <v>0.783843170921328</v>
      </c>
      <c r="GG759">
        <v>0</v>
      </c>
      <c r="GH759">
        <v>520.711941176471</v>
      </c>
      <c r="GI759">
        <v>0.305607336654706</v>
      </c>
      <c r="GJ759">
        <v>0.214268926842834</v>
      </c>
      <c r="GK759">
        <v>-1</v>
      </c>
      <c r="GL759">
        <v>2.6630095</v>
      </c>
      <c r="GM759">
        <v>-0.131562857142856</v>
      </c>
      <c r="GN759">
        <v>0.0127542481060233</v>
      </c>
      <c r="GO759">
        <v>0</v>
      </c>
      <c r="GP759">
        <v>0</v>
      </c>
      <c r="GQ759">
        <v>2</v>
      </c>
      <c r="GR759" t="s">
        <v>467</v>
      </c>
      <c r="GS759">
        <v>3.12558</v>
      </c>
      <c r="GT759">
        <v>2.65979</v>
      </c>
      <c r="GU759">
        <v>0.169553</v>
      </c>
      <c r="GV759">
        <v>0.174201</v>
      </c>
      <c r="GW759">
        <v>0.101738</v>
      </c>
      <c r="GX759">
        <v>0.0941247</v>
      </c>
      <c r="GY759">
        <v>21466.9</v>
      </c>
      <c r="GZ759">
        <v>20176.4</v>
      </c>
      <c r="HA759">
        <v>23114.2</v>
      </c>
      <c r="HB759">
        <v>23786.9</v>
      </c>
      <c r="HC759">
        <v>35388.1</v>
      </c>
      <c r="HD759">
        <v>35672.6</v>
      </c>
      <c r="HE759">
        <v>41668.9</v>
      </c>
      <c r="HF759">
        <v>42416.5</v>
      </c>
      <c r="HG759">
        <v>1.91175</v>
      </c>
      <c r="HH759">
        <v>1.80853</v>
      </c>
      <c r="HI759">
        <v>0.139233</v>
      </c>
      <c r="HJ759">
        <v>0</v>
      </c>
      <c r="HK759">
        <v>27.7578</v>
      </c>
      <c r="HL759">
        <v>999.9</v>
      </c>
      <c r="HM759">
        <v>52.838</v>
      </c>
      <c r="HN759">
        <v>30.454</v>
      </c>
      <c r="HO759">
        <v>25.7277</v>
      </c>
      <c r="HP759">
        <v>54.1016</v>
      </c>
      <c r="HQ759">
        <v>42.5721</v>
      </c>
      <c r="HR759">
        <v>1</v>
      </c>
      <c r="HS759">
        <v>0.00242124</v>
      </c>
      <c r="HT759">
        <v>-0.0377587</v>
      </c>
      <c r="HU759">
        <v>20.2178</v>
      </c>
      <c r="HV759">
        <v>5.23391</v>
      </c>
      <c r="HW759">
        <v>11.992</v>
      </c>
      <c r="HX759">
        <v>4.95555</v>
      </c>
      <c r="HY759">
        <v>3.30393</v>
      </c>
      <c r="HZ759">
        <v>999.9</v>
      </c>
      <c r="IA759">
        <v>9999</v>
      </c>
      <c r="IB759">
        <v>9999</v>
      </c>
      <c r="IC759">
        <v>9999</v>
      </c>
      <c r="ID759">
        <v>1.86856</v>
      </c>
      <c r="IE759">
        <v>1.86428</v>
      </c>
      <c r="IF759">
        <v>1.8718</v>
      </c>
      <c r="IG759">
        <v>1.86277</v>
      </c>
      <c r="IH759">
        <v>1.86218</v>
      </c>
      <c r="II759">
        <v>1.86859</v>
      </c>
      <c r="IJ759">
        <v>1.8587</v>
      </c>
      <c r="IK759">
        <v>1.86509</v>
      </c>
      <c r="IL759">
        <v>5</v>
      </c>
      <c r="IM759">
        <v>0</v>
      </c>
      <c r="IN759">
        <v>0</v>
      </c>
      <c r="IO759">
        <v>0</v>
      </c>
      <c r="IP759" t="s">
        <v>443</v>
      </c>
      <c r="IQ759" t="s">
        <v>444</v>
      </c>
      <c r="IR759" t="s">
        <v>445</v>
      </c>
      <c r="IS759" t="s">
        <v>445</v>
      </c>
      <c r="IT759" t="s">
        <v>445</v>
      </c>
      <c r="IU759" t="s">
        <v>445</v>
      </c>
      <c r="IV759">
        <v>0</v>
      </c>
      <c r="IW759">
        <v>100</v>
      </c>
      <c r="IX759">
        <v>100</v>
      </c>
      <c r="IY759">
        <v>7.19</v>
      </c>
      <c r="IZ759">
        <v>0.3458</v>
      </c>
      <c r="JA759">
        <v>4.24591870636989</v>
      </c>
      <c r="JB759">
        <v>0.00406324532283829</v>
      </c>
      <c r="JC759">
        <v>-1.45373754250553e-06</v>
      </c>
      <c r="JD759">
        <v>2.45784242640463e-10</v>
      </c>
      <c r="JE759">
        <v>0.0444475935836347</v>
      </c>
      <c r="JF759">
        <v>0.00491888386651684</v>
      </c>
      <c r="JG759">
        <v>0.000226889049496401</v>
      </c>
      <c r="JH759">
        <v>4.01595507822366e-06</v>
      </c>
      <c r="JI759">
        <v>-0</v>
      </c>
      <c r="JJ759">
        <v>2035</v>
      </c>
      <c r="JK759">
        <v>2</v>
      </c>
      <c r="JL759">
        <v>30</v>
      </c>
      <c r="JM759">
        <v>187370.5</v>
      </c>
      <c r="JN759">
        <v>187370.4</v>
      </c>
      <c r="JO759">
        <v>2.21436</v>
      </c>
      <c r="JP759">
        <v>2.35596</v>
      </c>
      <c r="JQ759">
        <v>1.49902</v>
      </c>
      <c r="JR759">
        <v>2.32788</v>
      </c>
      <c r="JS759">
        <v>1.54419</v>
      </c>
      <c r="JT759">
        <v>2.32544</v>
      </c>
      <c r="JU759">
        <v>35.8944</v>
      </c>
      <c r="JV759">
        <v>24.1225</v>
      </c>
      <c r="JW759">
        <v>18</v>
      </c>
      <c r="JX759">
        <v>546.479</v>
      </c>
      <c r="JY759">
        <v>424.185</v>
      </c>
      <c r="JZ759">
        <v>27.4579</v>
      </c>
      <c r="KA759">
        <v>27.5924</v>
      </c>
      <c r="KB759">
        <v>30</v>
      </c>
      <c r="KC759">
        <v>27.4686</v>
      </c>
      <c r="KD759">
        <v>27.4916</v>
      </c>
      <c r="KE759">
        <v>44.3176</v>
      </c>
      <c r="KF759">
        <v>29.2247</v>
      </c>
      <c r="KG759">
        <v>61.3685</v>
      </c>
      <c r="KH759">
        <v>27.4581</v>
      </c>
      <c r="KI759">
        <v>1127.13</v>
      </c>
      <c r="KJ759">
        <v>21.5261</v>
      </c>
      <c r="KK759">
        <v>93.3926</v>
      </c>
      <c r="KL759">
        <v>98.8565</v>
      </c>
    </row>
    <row r="760" spans="1:298">
      <c r="A760">
        <v>744</v>
      </c>
      <c r="B760">
        <v>1758491938</v>
      </c>
      <c r="C760">
        <v>22609.9000000954</v>
      </c>
      <c r="D760" t="s">
        <v>1938</v>
      </c>
      <c r="E760" t="s">
        <v>1939</v>
      </c>
      <c r="F760">
        <v>5</v>
      </c>
      <c r="G760" t="s">
        <v>436</v>
      </c>
      <c r="H760" t="s">
        <v>1805</v>
      </c>
      <c r="I760" t="s">
        <v>438</v>
      </c>
      <c r="J760">
        <v>1758491929.84615</v>
      </c>
      <c r="K760">
        <f>(L760)/1000</f>
        <v>0</v>
      </c>
      <c r="L760">
        <f>IF(DQ760, AO760, AI760)</f>
        <v>0</v>
      </c>
      <c r="M760">
        <f>IF(DQ760, AJ760, AH760)</f>
        <v>0</v>
      </c>
      <c r="N760">
        <f>DS760 - IF(AV760&gt;1, M760*DM760*100.0/(AX760), 0)</f>
        <v>0</v>
      </c>
      <c r="O760">
        <f>((U760-K760/2)*N760-M760)/(U760+K760/2)</f>
        <v>0</v>
      </c>
      <c r="P760">
        <f>O760*(DZ760+EA760)/1000.0</f>
        <v>0</v>
      </c>
      <c r="Q760">
        <f>(DS760 - IF(AV760&gt;1, M760*DM760*100.0/(AX760), 0))*(DZ760+EA760)/1000.0</f>
        <v>0</v>
      </c>
      <c r="R760">
        <f>2.0/((1/T760-1/S760)+SIGN(T760)*SQRT((1/T760-1/S760)*(1/T760-1/S760) + 4*DN760/((DN760+1)*(DN760+1))*(2*1/T760*1/S760-1/S760*1/S760)))</f>
        <v>0</v>
      </c>
      <c r="S760">
        <f>IF(LEFT(DO760,1)&lt;&gt;"0",IF(LEFT(DO760,1)="1",3.0,DP760),$D$5+$E$5*(EG760*DZ760/($K$5*1000))+$F$5*(EG760*DZ760/($K$5*1000))*MAX(MIN(DM760,$J$5),$I$5)*MAX(MIN(DM760,$J$5),$I$5)+$G$5*MAX(MIN(DM760,$J$5),$I$5)*(EG760*DZ760/($K$5*1000))+$H$5*(EG760*DZ760/($K$5*1000))*(EG760*DZ760/($K$5*1000)))</f>
        <v>0</v>
      </c>
      <c r="T760">
        <f>K760*(1000-(1000*0.61365*exp(17.502*X760/(240.97+X760))/(DZ760+EA760)+DU760)/2)/(1000*0.61365*exp(17.502*X760/(240.97+X760))/(DZ760+EA760)-DU760)</f>
        <v>0</v>
      </c>
      <c r="U760">
        <f>1/((DN760+1)/(R760/1.6)+1/(S760/1.37)) + DN760/((DN760+1)/(R760/1.6) + DN760/(S760/1.37))</f>
        <v>0</v>
      </c>
      <c r="V760">
        <f>(DI760*DL760)</f>
        <v>0</v>
      </c>
      <c r="W760">
        <f>(EB760+(V760+2*0.95*5.67E-8*(((EB760+$B$7)+273)^4-(EB760+273)^4)-44100*K760)/(1.84*29.3*S760+8*0.95*5.67E-8*(EB760+273)^3))</f>
        <v>0</v>
      </c>
      <c r="X760">
        <f>($C$7*EC760+$D$7*ED760+$E$7*W760)</f>
        <v>0</v>
      </c>
      <c r="Y760">
        <f>0.61365*exp(17.502*X760/(240.97+X760))</f>
        <v>0</v>
      </c>
      <c r="Z760">
        <f>(AA760/AB760*100)</f>
        <v>0</v>
      </c>
      <c r="AA760">
        <f>DU760*(DZ760+EA760)/1000</f>
        <v>0</v>
      </c>
      <c r="AB760">
        <f>0.61365*exp(17.502*EB760/(240.97+EB760))</f>
        <v>0</v>
      </c>
      <c r="AC760">
        <f>(Y760-DU760*(DZ760+EA760)/1000)</f>
        <v>0</v>
      </c>
      <c r="AD760">
        <f>(-K760*44100)</f>
        <v>0</v>
      </c>
      <c r="AE760">
        <f>2*29.3*S760*0.92*(EB760-X760)</f>
        <v>0</v>
      </c>
      <c r="AF760">
        <f>2*0.95*5.67E-8*(((EB760+$B$7)+273)^4-(X760+273)^4)</f>
        <v>0</v>
      </c>
      <c r="AG760">
        <f>V760+AF760+AD760+AE760</f>
        <v>0</v>
      </c>
      <c r="AH760">
        <f>DY760*AV760*(DT760-DS760*(1000-AV760*DV760)/(1000-AV760*DU760))/(100*DM760)</f>
        <v>0</v>
      </c>
      <c r="AI760">
        <f>1000*DY760*AV760*(DU760-DV760)/(100*DM760*(1000-AV760*DU760))</f>
        <v>0</v>
      </c>
      <c r="AJ760">
        <f>(AK760 - AL760 - DZ760*1E3/(8.314*(EB760+273.15)) * AN760/DY760 * AM760) * DY760/(100*DM760) * (1000 - DV760)/1000</f>
        <v>0</v>
      </c>
      <c r="AK760">
        <v>1130.3682737316</v>
      </c>
      <c r="AL760">
        <v>1098.44187878788</v>
      </c>
      <c r="AM760">
        <v>3.36007359307344</v>
      </c>
      <c r="AN760">
        <v>63.94</v>
      </c>
      <c r="AO760">
        <f>(AQ760 - AP760 + DZ760*1E3/(8.314*(EB760+273.15)) * AS760/DY760 * AR760) * DY760/(100*DM760) * 1000/(1000 - AQ760)</f>
        <v>0</v>
      </c>
      <c r="AP760">
        <v>21.5759417257355</v>
      </c>
      <c r="AQ760">
        <v>24.2078671328672</v>
      </c>
      <c r="AR760">
        <v>-3.93041808860833e-05</v>
      </c>
      <c r="AS760">
        <v>94.9993966536346</v>
      </c>
      <c r="AT760">
        <v>0</v>
      </c>
      <c r="AU760">
        <v>0</v>
      </c>
      <c r="AV760">
        <f>IF(AT760*$H$13&gt;=AX760,1.0,(AX760/(AX760-AT760*$H$13)))</f>
        <v>0</v>
      </c>
      <c r="AW760">
        <f>(AV760-1)*100</f>
        <v>0</v>
      </c>
      <c r="AX760">
        <f>MAX(0,($B$13+$C$13*EG760)/(1+$D$13*EG760)*DZ760/(EB760+273)*$E$13)</f>
        <v>0</v>
      </c>
      <c r="AY760" t="s">
        <v>439</v>
      </c>
      <c r="AZ760" t="s">
        <v>439</v>
      </c>
      <c r="BA760">
        <v>0</v>
      </c>
      <c r="BB760">
        <v>0</v>
      </c>
      <c r="BC760">
        <f>1-BA760/BB760</f>
        <v>0</v>
      </c>
      <c r="BD760">
        <v>0</v>
      </c>
      <c r="BE760" t="s">
        <v>439</v>
      </c>
      <c r="BF760" t="s">
        <v>439</v>
      </c>
      <c r="BG760">
        <v>0</v>
      </c>
      <c r="BH760">
        <v>0</v>
      </c>
      <c r="BI760">
        <f>1-BG760/BH760</f>
        <v>0</v>
      </c>
      <c r="BJ760">
        <v>0.5</v>
      </c>
      <c r="BK760">
        <f>DJ760</f>
        <v>0</v>
      </c>
      <c r="BL760">
        <f>M760</f>
        <v>0</v>
      </c>
      <c r="BM760">
        <f>BI760*BJ760*BK760</f>
        <v>0</v>
      </c>
      <c r="BN760">
        <f>(BL760-BD760)/BK760</f>
        <v>0</v>
      </c>
      <c r="BO760">
        <f>(BB760-BH760)/BH760</f>
        <v>0</v>
      </c>
      <c r="BP760">
        <f>BA760/(BC760+BA760/BH760)</f>
        <v>0</v>
      </c>
      <c r="BQ760" t="s">
        <v>439</v>
      </c>
      <c r="BR760">
        <v>0</v>
      </c>
      <c r="BS760">
        <f>IF(BR760&lt;&gt;0, BR760, BP760)</f>
        <v>0</v>
      </c>
      <c r="BT760">
        <f>1-BS760/BH760</f>
        <v>0</v>
      </c>
      <c r="BU760">
        <f>(BH760-BG760)/(BH760-BS760)</f>
        <v>0</v>
      </c>
      <c r="BV760">
        <f>(BB760-BH760)/(BB760-BS760)</f>
        <v>0</v>
      </c>
      <c r="BW760">
        <f>(BH760-BG760)/(BH760-BA760)</f>
        <v>0</v>
      </c>
      <c r="BX760">
        <f>(BB760-BH760)/(BB760-BA760)</f>
        <v>0</v>
      </c>
      <c r="BY760">
        <f>(BU760*BS760/BG760)</f>
        <v>0</v>
      </c>
      <c r="BZ760">
        <f>(1-BY760)</f>
        <v>0</v>
      </c>
      <c r="DI760">
        <f>$B$11*EH760+$C$11*EI760+$F$11*ET760*(1-EW760)</f>
        <v>0</v>
      </c>
      <c r="DJ760">
        <f>DI760*DK760</f>
        <v>0</v>
      </c>
      <c r="DK760">
        <f>($B$11*$D$9+$C$11*$D$9+$F$11*((FG760+EY760)/MAX(FG760+EY760+FH760, 0.1)*$I$9+FH760/MAX(FG760+EY760+FH760, 0.1)*$J$9))/($B$11+$C$11+$F$11)</f>
        <v>0</v>
      </c>
      <c r="DL760">
        <f>($B$11*$K$9+$C$11*$K$9+$F$11*((FG760+EY760)/MAX(FG760+EY760+FH760, 0.1)*$P$9+FH760/MAX(FG760+EY760+FH760, 0.1)*$Q$9))/($B$11+$C$11+$F$11)</f>
        <v>0</v>
      </c>
      <c r="DM760">
        <v>3.7</v>
      </c>
      <c r="DN760">
        <v>0.5</v>
      </c>
      <c r="DO760" t="s">
        <v>440</v>
      </c>
      <c r="DP760">
        <v>2</v>
      </c>
      <c r="DQ760" t="b">
        <v>1</v>
      </c>
      <c r="DR760">
        <v>1758491929.84615</v>
      </c>
      <c r="DS760">
        <v>1047.77769230769</v>
      </c>
      <c r="DT760">
        <v>1089.71384615385</v>
      </c>
      <c r="DU760">
        <v>24.2239846153846</v>
      </c>
      <c r="DV760">
        <v>21.5762230769231</v>
      </c>
      <c r="DW760">
        <v>1040.60307692308</v>
      </c>
      <c r="DX760">
        <v>23.8780538461539</v>
      </c>
      <c r="DY760">
        <v>500.033692307692</v>
      </c>
      <c r="DZ760">
        <v>89.8139923076923</v>
      </c>
      <c r="EA760">
        <v>0.0343433230769231</v>
      </c>
      <c r="EB760">
        <v>30.3588923076923</v>
      </c>
      <c r="EC760">
        <v>30.0199692307692</v>
      </c>
      <c r="ED760">
        <v>999.9</v>
      </c>
      <c r="EE760">
        <v>0</v>
      </c>
      <c r="EF760">
        <v>0</v>
      </c>
      <c r="EG760">
        <v>10009.9523076923</v>
      </c>
      <c r="EH760">
        <v>0</v>
      </c>
      <c r="EI760">
        <v>11.7961</v>
      </c>
      <c r="EJ760">
        <v>-41.9368076923077</v>
      </c>
      <c r="EK760">
        <v>1073.78923076923</v>
      </c>
      <c r="EL760">
        <v>1113.74615384615</v>
      </c>
      <c r="EM760">
        <v>2.64776</v>
      </c>
      <c r="EN760">
        <v>1089.71384615385</v>
      </c>
      <c r="EO760">
        <v>21.5762230769231</v>
      </c>
      <c r="EP760">
        <v>2.17565384615385</v>
      </c>
      <c r="EQ760">
        <v>1.93784692307692</v>
      </c>
      <c r="ER760">
        <v>18.7841692307692</v>
      </c>
      <c r="ES760">
        <v>16.9454307692308</v>
      </c>
      <c r="ET760">
        <v>2000.00923076923</v>
      </c>
      <c r="EU760">
        <v>0.979993692307692</v>
      </c>
      <c r="EV760">
        <v>0.0200062615384615</v>
      </c>
      <c r="EW760">
        <v>0</v>
      </c>
      <c r="EX760">
        <v>520.713153846154</v>
      </c>
      <c r="EY760">
        <v>5.00016</v>
      </c>
      <c r="EZ760">
        <v>11001.6769230769</v>
      </c>
      <c r="FA760">
        <v>18234.2461538462</v>
      </c>
      <c r="FB760">
        <v>48.6631538461538</v>
      </c>
      <c r="FC760">
        <v>49</v>
      </c>
      <c r="FD760">
        <v>49.062</v>
      </c>
      <c r="FE760">
        <v>48.5862307692308</v>
      </c>
      <c r="FF760">
        <v>50.5</v>
      </c>
      <c r="FG760">
        <v>1955.09923076923</v>
      </c>
      <c r="FH760">
        <v>39.91</v>
      </c>
      <c r="FI760">
        <v>0</v>
      </c>
      <c r="FJ760">
        <v>1758491939.6</v>
      </c>
      <c r="FK760">
        <v>0</v>
      </c>
      <c r="FL760">
        <v>520.74516</v>
      </c>
      <c r="FM760">
        <v>0.112692295523814</v>
      </c>
      <c r="FN760">
        <v>14.5923077118444</v>
      </c>
      <c r="FO760">
        <v>11001.756</v>
      </c>
      <c r="FP760">
        <v>15</v>
      </c>
      <c r="FQ760">
        <v>0</v>
      </c>
      <c r="FR760" t="s">
        <v>441</v>
      </c>
      <c r="FS760">
        <v>1747249705.1</v>
      </c>
      <c r="FT760">
        <v>1747249711.1</v>
      </c>
      <c r="FU760">
        <v>0</v>
      </c>
      <c r="FV760">
        <v>0.871</v>
      </c>
      <c r="FW760">
        <v>0.066</v>
      </c>
      <c r="FX760">
        <v>5.486</v>
      </c>
      <c r="FY760">
        <v>0.145</v>
      </c>
      <c r="FZ760">
        <v>420</v>
      </c>
      <c r="GA760">
        <v>16</v>
      </c>
      <c r="GB760">
        <v>0.27</v>
      </c>
      <c r="GC760">
        <v>0.16</v>
      </c>
      <c r="GD760">
        <v>-42.118119047619</v>
      </c>
      <c r="GE760">
        <v>1.13182597402592</v>
      </c>
      <c r="GF760">
        <v>0.666520100521428</v>
      </c>
      <c r="GG760">
        <v>0</v>
      </c>
      <c r="GH760">
        <v>520.751411764706</v>
      </c>
      <c r="GI760">
        <v>0.00381971007300374</v>
      </c>
      <c r="GJ760">
        <v>0.209774405107154</v>
      </c>
      <c r="GK760">
        <v>-1</v>
      </c>
      <c r="GL760">
        <v>2.65345904761905</v>
      </c>
      <c r="GM760">
        <v>-0.120705974025974</v>
      </c>
      <c r="GN760">
        <v>0.0122733066545177</v>
      </c>
      <c r="GO760">
        <v>0</v>
      </c>
      <c r="GP760">
        <v>0</v>
      </c>
      <c r="GQ760">
        <v>2</v>
      </c>
      <c r="GR760" t="s">
        <v>467</v>
      </c>
      <c r="GS760">
        <v>3.12571</v>
      </c>
      <c r="GT760">
        <v>2.65994</v>
      </c>
      <c r="GU760">
        <v>0.171254</v>
      </c>
      <c r="GV760">
        <v>0.175953</v>
      </c>
      <c r="GW760">
        <v>0.101702</v>
      </c>
      <c r="GX760">
        <v>0.0941159</v>
      </c>
      <c r="GY760">
        <v>21423</v>
      </c>
      <c r="GZ760">
        <v>20133.6</v>
      </c>
      <c r="HA760">
        <v>23114.3</v>
      </c>
      <c r="HB760">
        <v>23786.9</v>
      </c>
      <c r="HC760">
        <v>35389.9</v>
      </c>
      <c r="HD760">
        <v>35672.9</v>
      </c>
      <c r="HE760">
        <v>41669.1</v>
      </c>
      <c r="HF760">
        <v>42416.3</v>
      </c>
      <c r="HG760">
        <v>1.912</v>
      </c>
      <c r="HH760">
        <v>1.80835</v>
      </c>
      <c r="HI760">
        <v>0.13845</v>
      </c>
      <c r="HJ760">
        <v>0</v>
      </c>
      <c r="HK760">
        <v>27.7578</v>
      </c>
      <c r="HL760">
        <v>999.9</v>
      </c>
      <c r="HM760">
        <v>52.838</v>
      </c>
      <c r="HN760">
        <v>30.464</v>
      </c>
      <c r="HO760">
        <v>25.7396</v>
      </c>
      <c r="HP760">
        <v>54.0216</v>
      </c>
      <c r="HQ760">
        <v>42.6242</v>
      </c>
      <c r="HR760">
        <v>1</v>
      </c>
      <c r="HS760">
        <v>0.00262449</v>
      </c>
      <c r="HT760">
        <v>0.0193192</v>
      </c>
      <c r="HU760">
        <v>20.218</v>
      </c>
      <c r="HV760">
        <v>5.23436</v>
      </c>
      <c r="HW760">
        <v>11.992</v>
      </c>
      <c r="HX760">
        <v>4.9557</v>
      </c>
      <c r="HY760">
        <v>3.30398</v>
      </c>
      <c r="HZ760">
        <v>999.9</v>
      </c>
      <c r="IA760">
        <v>9999</v>
      </c>
      <c r="IB760">
        <v>9999</v>
      </c>
      <c r="IC760">
        <v>9999</v>
      </c>
      <c r="ID760">
        <v>1.86854</v>
      </c>
      <c r="IE760">
        <v>1.86429</v>
      </c>
      <c r="IF760">
        <v>1.8718</v>
      </c>
      <c r="IG760">
        <v>1.86278</v>
      </c>
      <c r="IH760">
        <v>1.86218</v>
      </c>
      <c r="II760">
        <v>1.86859</v>
      </c>
      <c r="IJ760">
        <v>1.85872</v>
      </c>
      <c r="IK760">
        <v>1.86509</v>
      </c>
      <c r="IL760">
        <v>5</v>
      </c>
      <c r="IM760">
        <v>0</v>
      </c>
      <c r="IN760">
        <v>0</v>
      </c>
      <c r="IO760">
        <v>0</v>
      </c>
      <c r="IP760" t="s">
        <v>443</v>
      </c>
      <c r="IQ760" t="s">
        <v>444</v>
      </c>
      <c r="IR760" t="s">
        <v>445</v>
      </c>
      <c r="IS760" t="s">
        <v>445</v>
      </c>
      <c r="IT760" t="s">
        <v>445</v>
      </c>
      <c r="IU760" t="s">
        <v>445</v>
      </c>
      <c r="IV760">
        <v>0</v>
      </c>
      <c r="IW760">
        <v>100</v>
      </c>
      <c r="IX760">
        <v>100</v>
      </c>
      <c r="IY760">
        <v>7.23</v>
      </c>
      <c r="IZ760">
        <v>0.3456</v>
      </c>
      <c r="JA760">
        <v>4.24591870636989</v>
      </c>
      <c r="JB760">
        <v>0.00406324532283829</v>
      </c>
      <c r="JC760">
        <v>-1.45373754250553e-06</v>
      </c>
      <c r="JD760">
        <v>2.45784242640463e-10</v>
      </c>
      <c r="JE760">
        <v>0.0444475935836347</v>
      </c>
      <c r="JF760">
        <v>0.00491888386651684</v>
      </c>
      <c r="JG760">
        <v>0.000226889049496401</v>
      </c>
      <c r="JH760">
        <v>4.01595507822366e-06</v>
      </c>
      <c r="JI760">
        <v>-0</v>
      </c>
      <c r="JJ760">
        <v>2035</v>
      </c>
      <c r="JK760">
        <v>2</v>
      </c>
      <c r="JL760">
        <v>30</v>
      </c>
      <c r="JM760">
        <v>187370.5</v>
      </c>
      <c r="JN760">
        <v>187370.4</v>
      </c>
      <c r="JO760">
        <v>2.23999</v>
      </c>
      <c r="JP760">
        <v>2.35596</v>
      </c>
      <c r="JQ760">
        <v>1.4978</v>
      </c>
      <c r="JR760">
        <v>2.32666</v>
      </c>
      <c r="JS760">
        <v>1.54419</v>
      </c>
      <c r="JT760">
        <v>2.35718</v>
      </c>
      <c r="JU760">
        <v>35.9178</v>
      </c>
      <c r="JV760">
        <v>24.1225</v>
      </c>
      <c r="JW760">
        <v>18</v>
      </c>
      <c r="JX760">
        <v>546.635</v>
      </c>
      <c r="JY760">
        <v>424.075</v>
      </c>
      <c r="JZ760">
        <v>27.4405</v>
      </c>
      <c r="KA760">
        <v>27.5924</v>
      </c>
      <c r="KB760">
        <v>30.0003</v>
      </c>
      <c r="KC760">
        <v>27.4681</v>
      </c>
      <c r="KD760">
        <v>27.4904</v>
      </c>
      <c r="KE760">
        <v>44.8592</v>
      </c>
      <c r="KF760">
        <v>29.2247</v>
      </c>
      <c r="KG760">
        <v>61.3685</v>
      </c>
      <c r="KH760">
        <v>27.4294</v>
      </c>
      <c r="KI760">
        <v>1140.74</v>
      </c>
      <c r="KJ760">
        <v>21.5261</v>
      </c>
      <c r="KK760">
        <v>93.3931</v>
      </c>
      <c r="KL760">
        <v>98.8563</v>
      </c>
    </row>
    <row r="761" spans="1:298">
      <c r="A761">
        <v>745</v>
      </c>
      <c r="B761">
        <v>1758491943</v>
      </c>
      <c r="C761">
        <v>22614.9000000954</v>
      </c>
      <c r="D761" t="s">
        <v>1940</v>
      </c>
      <c r="E761" t="s">
        <v>1941</v>
      </c>
      <c r="F761">
        <v>5</v>
      </c>
      <c r="G761" t="s">
        <v>436</v>
      </c>
      <c r="H761" t="s">
        <v>1805</v>
      </c>
      <c r="I761" t="s">
        <v>438</v>
      </c>
      <c r="J761">
        <v>1758491934.84615</v>
      </c>
      <c r="K761">
        <f>(L761)/1000</f>
        <v>0</v>
      </c>
      <c r="L761">
        <f>IF(DQ761, AO761, AI761)</f>
        <v>0</v>
      </c>
      <c r="M761">
        <f>IF(DQ761, AJ761, AH761)</f>
        <v>0</v>
      </c>
      <c r="N761">
        <f>DS761 - IF(AV761&gt;1, M761*DM761*100.0/(AX761), 0)</f>
        <v>0</v>
      </c>
      <c r="O761">
        <f>((U761-K761/2)*N761-M761)/(U761+K761/2)</f>
        <v>0</v>
      </c>
      <c r="P761">
        <f>O761*(DZ761+EA761)/1000.0</f>
        <v>0</v>
      </c>
      <c r="Q761">
        <f>(DS761 - IF(AV761&gt;1, M761*DM761*100.0/(AX761), 0))*(DZ761+EA761)/1000.0</f>
        <v>0</v>
      </c>
      <c r="R761">
        <f>2.0/((1/T761-1/S761)+SIGN(T761)*SQRT((1/T761-1/S761)*(1/T761-1/S761) + 4*DN761/((DN761+1)*(DN761+1))*(2*1/T761*1/S761-1/S761*1/S761)))</f>
        <v>0</v>
      </c>
      <c r="S761">
        <f>IF(LEFT(DO761,1)&lt;&gt;"0",IF(LEFT(DO761,1)="1",3.0,DP761),$D$5+$E$5*(EG761*DZ761/($K$5*1000))+$F$5*(EG761*DZ761/($K$5*1000))*MAX(MIN(DM761,$J$5),$I$5)*MAX(MIN(DM761,$J$5),$I$5)+$G$5*MAX(MIN(DM761,$J$5),$I$5)*(EG761*DZ761/($K$5*1000))+$H$5*(EG761*DZ761/($K$5*1000))*(EG761*DZ761/($K$5*1000)))</f>
        <v>0</v>
      </c>
      <c r="T761">
        <f>K761*(1000-(1000*0.61365*exp(17.502*X761/(240.97+X761))/(DZ761+EA761)+DU761)/2)/(1000*0.61365*exp(17.502*X761/(240.97+X761))/(DZ761+EA761)-DU761)</f>
        <v>0</v>
      </c>
      <c r="U761">
        <f>1/((DN761+1)/(R761/1.6)+1/(S761/1.37)) + DN761/((DN761+1)/(R761/1.6) + DN761/(S761/1.37))</f>
        <v>0</v>
      </c>
      <c r="V761">
        <f>(DI761*DL761)</f>
        <v>0</v>
      </c>
      <c r="W761">
        <f>(EB761+(V761+2*0.95*5.67E-8*(((EB761+$B$7)+273)^4-(EB761+273)^4)-44100*K761)/(1.84*29.3*S761+8*0.95*5.67E-8*(EB761+273)^3))</f>
        <v>0</v>
      </c>
      <c r="X761">
        <f>($C$7*EC761+$D$7*ED761+$E$7*W761)</f>
        <v>0</v>
      </c>
      <c r="Y761">
        <f>0.61365*exp(17.502*X761/(240.97+X761))</f>
        <v>0</v>
      </c>
      <c r="Z761">
        <f>(AA761/AB761*100)</f>
        <v>0</v>
      </c>
      <c r="AA761">
        <f>DU761*(DZ761+EA761)/1000</f>
        <v>0</v>
      </c>
      <c r="AB761">
        <f>0.61365*exp(17.502*EB761/(240.97+EB761))</f>
        <v>0</v>
      </c>
      <c r="AC761">
        <f>(Y761-DU761*(DZ761+EA761)/1000)</f>
        <v>0</v>
      </c>
      <c r="AD761">
        <f>(-K761*44100)</f>
        <v>0</v>
      </c>
      <c r="AE761">
        <f>2*29.3*S761*0.92*(EB761-X761)</f>
        <v>0</v>
      </c>
      <c r="AF761">
        <f>2*0.95*5.67E-8*(((EB761+$B$7)+273)^4-(X761+273)^4)</f>
        <v>0</v>
      </c>
      <c r="AG761">
        <f>V761+AF761+AD761+AE761</f>
        <v>0</v>
      </c>
      <c r="AH761">
        <f>DY761*AV761*(DT761-DS761*(1000-AV761*DV761)/(1000-AV761*DU761))/(100*DM761)</f>
        <v>0</v>
      </c>
      <c r="AI761">
        <f>1000*DY761*AV761*(DU761-DV761)/(100*DM761*(1000-AV761*DU761))</f>
        <v>0</v>
      </c>
      <c r="AJ761">
        <f>(AK761 - AL761 - DZ761*1E3/(8.314*(EB761+273.15)) * AN761/DY761 * AM761) * DY761/(100*DM761) * (1000 - DV761)/1000</f>
        <v>0</v>
      </c>
      <c r="AK761">
        <v>1148.48431099567</v>
      </c>
      <c r="AL761">
        <v>1116.18478787879</v>
      </c>
      <c r="AM761">
        <v>3.56702164502158</v>
      </c>
      <c r="AN761">
        <v>63.94</v>
      </c>
      <c r="AO761">
        <f>(AQ761 - AP761 + DZ761*1E3/(8.314*(EB761+273.15)) * AS761/DY761 * AR761) * DY761/(100*DM761) * 1000/(1000 - AQ761)</f>
        <v>0</v>
      </c>
      <c r="AP761">
        <v>21.5726554291723</v>
      </c>
      <c r="AQ761">
        <v>24.1964706293706</v>
      </c>
      <c r="AR761">
        <v>-4.273053656995e-05</v>
      </c>
      <c r="AS761">
        <v>94.9993966536346</v>
      </c>
      <c r="AT761">
        <v>0</v>
      </c>
      <c r="AU761">
        <v>0</v>
      </c>
      <c r="AV761">
        <f>IF(AT761*$H$13&gt;=AX761,1.0,(AX761/(AX761-AT761*$H$13)))</f>
        <v>0</v>
      </c>
      <c r="AW761">
        <f>(AV761-1)*100</f>
        <v>0</v>
      </c>
      <c r="AX761">
        <f>MAX(0,($B$13+$C$13*EG761)/(1+$D$13*EG761)*DZ761/(EB761+273)*$E$13)</f>
        <v>0</v>
      </c>
      <c r="AY761" t="s">
        <v>439</v>
      </c>
      <c r="AZ761" t="s">
        <v>439</v>
      </c>
      <c r="BA761">
        <v>0</v>
      </c>
      <c r="BB761">
        <v>0</v>
      </c>
      <c r="BC761">
        <f>1-BA761/BB761</f>
        <v>0</v>
      </c>
      <c r="BD761">
        <v>0</v>
      </c>
      <c r="BE761" t="s">
        <v>439</v>
      </c>
      <c r="BF761" t="s">
        <v>439</v>
      </c>
      <c r="BG761">
        <v>0</v>
      </c>
      <c r="BH761">
        <v>0</v>
      </c>
      <c r="BI761">
        <f>1-BG761/BH761</f>
        <v>0</v>
      </c>
      <c r="BJ761">
        <v>0.5</v>
      </c>
      <c r="BK761">
        <f>DJ761</f>
        <v>0</v>
      </c>
      <c r="BL761">
        <f>M761</f>
        <v>0</v>
      </c>
      <c r="BM761">
        <f>BI761*BJ761*BK761</f>
        <v>0</v>
      </c>
      <c r="BN761">
        <f>(BL761-BD761)/BK761</f>
        <v>0</v>
      </c>
      <c r="BO761">
        <f>(BB761-BH761)/BH761</f>
        <v>0</v>
      </c>
      <c r="BP761">
        <f>BA761/(BC761+BA761/BH761)</f>
        <v>0</v>
      </c>
      <c r="BQ761" t="s">
        <v>439</v>
      </c>
      <c r="BR761">
        <v>0</v>
      </c>
      <c r="BS761">
        <f>IF(BR761&lt;&gt;0, BR761, BP761)</f>
        <v>0</v>
      </c>
      <c r="BT761">
        <f>1-BS761/BH761</f>
        <v>0</v>
      </c>
      <c r="BU761">
        <f>(BH761-BG761)/(BH761-BS761)</f>
        <v>0</v>
      </c>
      <c r="BV761">
        <f>(BB761-BH761)/(BB761-BS761)</f>
        <v>0</v>
      </c>
      <c r="BW761">
        <f>(BH761-BG761)/(BH761-BA761)</f>
        <v>0</v>
      </c>
      <c r="BX761">
        <f>(BB761-BH761)/(BB761-BA761)</f>
        <v>0</v>
      </c>
      <c r="BY761">
        <f>(BU761*BS761/BG761)</f>
        <v>0</v>
      </c>
      <c r="BZ761">
        <f>(1-BY761)</f>
        <v>0</v>
      </c>
      <c r="DI761">
        <f>$B$11*EH761+$C$11*EI761+$F$11*ET761*(1-EW761)</f>
        <v>0</v>
      </c>
      <c r="DJ761">
        <f>DI761*DK761</f>
        <v>0</v>
      </c>
      <c r="DK761">
        <f>($B$11*$D$9+$C$11*$D$9+$F$11*((FG761+EY761)/MAX(FG761+EY761+FH761, 0.1)*$I$9+FH761/MAX(FG761+EY761+FH761, 0.1)*$J$9))/($B$11+$C$11+$F$11)</f>
        <v>0</v>
      </c>
      <c r="DL761">
        <f>($B$11*$K$9+$C$11*$K$9+$F$11*((FG761+EY761)/MAX(FG761+EY761+FH761, 0.1)*$P$9+FH761/MAX(FG761+EY761+FH761, 0.1)*$Q$9))/($B$11+$C$11+$F$11)</f>
        <v>0</v>
      </c>
      <c r="DM761">
        <v>3.7</v>
      </c>
      <c r="DN761">
        <v>0.5</v>
      </c>
      <c r="DO761" t="s">
        <v>440</v>
      </c>
      <c r="DP761">
        <v>2</v>
      </c>
      <c r="DQ761" t="b">
        <v>1</v>
      </c>
      <c r="DR761">
        <v>1758491934.84615</v>
      </c>
      <c r="DS761">
        <v>1064.71846153846</v>
      </c>
      <c r="DT761">
        <v>1107.00923076923</v>
      </c>
      <c r="DU761">
        <v>24.2127384615385</v>
      </c>
      <c r="DV761">
        <v>21.5746153846154</v>
      </c>
      <c r="DW761">
        <v>1057.51307692308</v>
      </c>
      <c r="DX761">
        <v>23.8670538461538</v>
      </c>
      <c r="DY761">
        <v>500.000846153846</v>
      </c>
      <c r="DZ761">
        <v>89.8142230769231</v>
      </c>
      <c r="EA761">
        <v>0.0343952230769231</v>
      </c>
      <c r="EB761">
        <v>30.3577846153846</v>
      </c>
      <c r="EC761">
        <v>30.0232923076923</v>
      </c>
      <c r="ED761">
        <v>999.9</v>
      </c>
      <c r="EE761">
        <v>0</v>
      </c>
      <c r="EF761">
        <v>0</v>
      </c>
      <c r="EG761">
        <v>10000.0423076923</v>
      </c>
      <c r="EH761">
        <v>0</v>
      </c>
      <c r="EI761">
        <v>11.7961</v>
      </c>
      <c r="EJ761">
        <v>-42.2901</v>
      </c>
      <c r="EK761">
        <v>1091.13846153846</v>
      </c>
      <c r="EL761">
        <v>1131.41846153846</v>
      </c>
      <c r="EM761">
        <v>2.63811</v>
      </c>
      <c r="EN761">
        <v>1107.00923076923</v>
      </c>
      <c r="EO761">
        <v>21.5746153846154</v>
      </c>
      <c r="EP761">
        <v>2.17464923076923</v>
      </c>
      <c r="EQ761">
        <v>1.93770923076923</v>
      </c>
      <c r="ER761">
        <v>18.7767769230769</v>
      </c>
      <c r="ES761">
        <v>16.9442923076923</v>
      </c>
      <c r="ET761">
        <v>2000.03384615385</v>
      </c>
      <c r="EU761">
        <v>0.979993923076923</v>
      </c>
      <c r="EV761">
        <v>0.0200060461538462</v>
      </c>
      <c r="EW761">
        <v>0</v>
      </c>
      <c r="EX761">
        <v>520.792230769231</v>
      </c>
      <c r="EY761">
        <v>5.00016</v>
      </c>
      <c r="EZ761">
        <v>11002.8461538462</v>
      </c>
      <c r="FA761">
        <v>18234.4692307692</v>
      </c>
      <c r="FB761">
        <v>48.6679230769231</v>
      </c>
      <c r="FC761">
        <v>49.0047692307692</v>
      </c>
      <c r="FD761">
        <v>49.062</v>
      </c>
      <c r="FE761">
        <v>48.5716923076923</v>
      </c>
      <c r="FF761">
        <v>50.5</v>
      </c>
      <c r="FG761">
        <v>1955.12384615385</v>
      </c>
      <c r="FH761">
        <v>39.91</v>
      </c>
      <c r="FI761">
        <v>0</v>
      </c>
      <c r="FJ761">
        <v>1758491944.4</v>
      </c>
      <c r="FK761">
        <v>0</v>
      </c>
      <c r="FL761">
        <v>520.78908</v>
      </c>
      <c r="FM761">
        <v>1.1972307549284</v>
      </c>
      <c r="FN761">
        <v>12.2307692295142</v>
      </c>
      <c r="FO761">
        <v>11002.796</v>
      </c>
      <c r="FP761">
        <v>15</v>
      </c>
      <c r="FQ761">
        <v>0</v>
      </c>
      <c r="FR761" t="s">
        <v>441</v>
      </c>
      <c r="FS761">
        <v>1747249705.1</v>
      </c>
      <c r="FT761">
        <v>1747249711.1</v>
      </c>
      <c r="FU761">
        <v>0</v>
      </c>
      <c r="FV761">
        <v>0.871</v>
      </c>
      <c r="FW761">
        <v>0.066</v>
      </c>
      <c r="FX761">
        <v>5.486</v>
      </c>
      <c r="FY761">
        <v>0.145</v>
      </c>
      <c r="FZ761">
        <v>420</v>
      </c>
      <c r="GA761">
        <v>16</v>
      </c>
      <c r="GB761">
        <v>0.27</v>
      </c>
      <c r="GC761">
        <v>0.16</v>
      </c>
      <c r="GD761">
        <v>-42.15504</v>
      </c>
      <c r="GE761">
        <v>-2.33752781954893</v>
      </c>
      <c r="GF761">
        <v>0.681308183863955</v>
      </c>
      <c r="GG761">
        <v>0</v>
      </c>
      <c r="GH761">
        <v>520.796147058824</v>
      </c>
      <c r="GI761">
        <v>0.344766991441224</v>
      </c>
      <c r="GJ761">
        <v>0.195502690270786</v>
      </c>
      <c r="GK761">
        <v>-1</v>
      </c>
      <c r="GL761">
        <v>2.6430435</v>
      </c>
      <c r="GM761">
        <v>-0.115061503759402</v>
      </c>
      <c r="GN761">
        <v>0.011152673793759</v>
      </c>
      <c r="GO761">
        <v>0</v>
      </c>
      <c r="GP761">
        <v>0</v>
      </c>
      <c r="GQ761">
        <v>2</v>
      </c>
      <c r="GR761" t="s">
        <v>467</v>
      </c>
      <c r="GS761">
        <v>3.12565</v>
      </c>
      <c r="GT761">
        <v>2.66028</v>
      </c>
      <c r="GU761">
        <v>0.173019</v>
      </c>
      <c r="GV761">
        <v>0.177548</v>
      </c>
      <c r="GW761">
        <v>0.101659</v>
      </c>
      <c r="GX761">
        <v>0.094109</v>
      </c>
      <c r="GY761">
        <v>21377.5</v>
      </c>
      <c r="GZ761">
        <v>20094.5</v>
      </c>
      <c r="HA761">
        <v>23114.4</v>
      </c>
      <c r="HB761">
        <v>23786.8</v>
      </c>
      <c r="HC761">
        <v>35391.9</v>
      </c>
      <c r="HD761">
        <v>35673.1</v>
      </c>
      <c r="HE761">
        <v>41669.3</v>
      </c>
      <c r="HF761">
        <v>42416.1</v>
      </c>
      <c r="HG761">
        <v>1.91162</v>
      </c>
      <c r="HH761">
        <v>1.8085</v>
      </c>
      <c r="HI761">
        <v>0.139132</v>
      </c>
      <c r="HJ761">
        <v>0</v>
      </c>
      <c r="HK761">
        <v>27.7592</v>
      </c>
      <c r="HL761">
        <v>999.9</v>
      </c>
      <c r="HM761">
        <v>52.838</v>
      </c>
      <c r="HN761">
        <v>30.454</v>
      </c>
      <c r="HO761">
        <v>25.7237</v>
      </c>
      <c r="HP761">
        <v>54.6016</v>
      </c>
      <c r="HQ761">
        <v>42.5801</v>
      </c>
      <c r="HR761">
        <v>1</v>
      </c>
      <c r="HS761">
        <v>0.00252541</v>
      </c>
      <c r="HT761">
        <v>0.0247794</v>
      </c>
      <c r="HU761">
        <v>20.2179</v>
      </c>
      <c r="HV761">
        <v>5.23346</v>
      </c>
      <c r="HW761">
        <v>11.9918</v>
      </c>
      <c r="HX761">
        <v>4.9557</v>
      </c>
      <c r="HY761">
        <v>3.3039</v>
      </c>
      <c r="HZ761">
        <v>999.9</v>
      </c>
      <c r="IA761">
        <v>9999</v>
      </c>
      <c r="IB761">
        <v>9999</v>
      </c>
      <c r="IC761">
        <v>9999</v>
      </c>
      <c r="ID761">
        <v>1.86854</v>
      </c>
      <c r="IE761">
        <v>1.86428</v>
      </c>
      <c r="IF761">
        <v>1.87182</v>
      </c>
      <c r="IG761">
        <v>1.86278</v>
      </c>
      <c r="IH761">
        <v>1.86218</v>
      </c>
      <c r="II761">
        <v>1.86859</v>
      </c>
      <c r="IJ761">
        <v>1.85873</v>
      </c>
      <c r="IK761">
        <v>1.86508</v>
      </c>
      <c r="IL761">
        <v>5</v>
      </c>
      <c r="IM761">
        <v>0</v>
      </c>
      <c r="IN761">
        <v>0</v>
      </c>
      <c r="IO761">
        <v>0</v>
      </c>
      <c r="IP761" t="s">
        <v>443</v>
      </c>
      <c r="IQ761" t="s">
        <v>444</v>
      </c>
      <c r="IR761" t="s">
        <v>445</v>
      </c>
      <c r="IS761" t="s">
        <v>445</v>
      </c>
      <c r="IT761" t="s">
        <v>445</v>
      </c>
      <c r="IU761" t="s">
        <v>445</v>
      </c>
      <c r="IV761">
        <v>0</v>
      </c>
      <c r="IW761">
        <v>100</v>
      </c>
      <c r="IX761">
        <v>100</v>
      </c>
      <c r="IY761">
        <v>7.26</v>
      </c>
      <c r="IZ761">
        <v>0.3452</v>
      </c>
      <c r="JA761">
        <v>4.24591870636989</v>
      </c>
      <c r="JB761">
        <v>0.00406324532283829</v>
      </c>
      <c r="JC761">
        <v>-1.45373754250553e-06</v>
      </c>
      <c r="JD761">
        <v>2.45784242640463e-10</v>
      </c>
      <c r="JE761">
        <v>0.0444475935836347</v>
      </c>
      <c r="JF761">
        <v>0.00491888386651684</v>
      </c>
      <c r="JG761">
        <v>0.000226889049496401</v>
      </c>
      <c r="JH761">
        <v>4.01595507822366e-06</v>
      </c>
      <c r="JI761">
        <v>-0</v>
      </c>
      <c r="JJ761">
        <v>2035</v>
      </c>
      <c r="JK761">
        <v>2</v>
      </c>
      <c r="JL761">
        <v>30</v>
      </c>
      <c r="JM761">
        <v>187370.6</v>
      </c>
      <c r="JN761">
        <v>187370.5</v>
      </c>
      <c r="JO761">
        <v>2.26929</v>
      </c>
      <c r="JP761">
        <v>2.34863</v>
      </c>
      <c r="JQ761">
        <v>1.4978</v>
      </c>
      <c r="JR761">
        <v>2.32666</v>
      </c>
      <c r="JS761">
        <v>1.54419</v>
      </c>
      <c r="JT761">
        <v>2.33032</v>
      </c>
      <c r="JU761">
        <v>35.8944</v>
      </c>
      <c r="JV761">
        <v>24.1313</v>
      </c>
      <c r="JW761">
        <v>18</v>
      </c>
      <c r="JX761">
        <v>546.377</v>
      </c>
      <c r="JY761">
        <v>424.154</v>
      </c>
      <c r="JZ761">
        <v>27.4148</v>
      </c>
      <c r="KA761">
        <v>27.5924</v>
      </c>
      <c r="KB761">
        <v>30</v>
      </c>
      <c r="KC761">
        <v>27.4663</v>
      </c>
      <c r="KD761">
        <v>27.4893</v>
      </c>
      <c r="KE761">
        <v>45.4391</v>
      </c>
      <c r="KF761">
        <v>29.2247</v>
      </c>
      <c r="KG761">
        <v>61.3685</v>
      </c>
      <c r="KH761">
        <v>27.4092</v>
      </c>
      <c r="KI761">
        <v>1154.34</v>
      </c>
      <c r="KJ761">
        <v>21.5268</v>
      </c>
      <c r="KK761">
        <v>93.3934</v>
      </c>
      <c r="KL761">
        <v>98.8558</v>
      </c>
    </row>
    <row r="762" spans="1:298">
      <c r="A762">
        <v>746</v>
      </c>
      <c r="B762">
        <v>1758491948</v>
      </c>
      <c r="C762">
        <v>22619.9000000954</v>
      </c>
      <c r="D762" t="s">
        <v>1942</v>
      </c>
      <c r="E762" t="s">
        <v>1943</v>
      </c>
      <c r="F762">
        <v>5</v>
      </c>
      <c r="G762" t="s">
        <v>436</v>
      </c>
      <c r="H762" t="s">
        <v>1805</v>
      </c>
      <c r="I762" t="s">
        <v>438</v>
      </c>
      <c r="J762">
        <v>1758491939.84615</v>
      </c>
      <c r="K762">
        <f>(L762)/1000</f>
        <v>0</v>
      </c>
      <c r="L762">
        <f>IF(DQ762, AO762, AI762)</f>
        <v>0</v>
      </c>
      <c r="M762">
        <f>IF(DQ762, AJ762, AH762)</f>
        <v>0</v>
      </c>
      <c r="N762">
        <f>DS762 - IF(AV762&gt;1, M762*DM762*100.0/(AX762), 0)</f>
        <v>0</v>
      </c>
      <c r="O762">
        <f>((U762-K762/2)*N762-M762)/(U762+K762/2)</f>
        <v>0</v>
      </c>
      <c r="P762">
        <f>O762*(DZ762+EA762)/1000.0</f>
        <v>0</v>
      </c>
      <c r="Q762">
        <f>(DS762 - IF(AV762&gt;1, M762*DM762*100.0/(AX762), 0))*(DZ762+EA762)/1000.0</f>
        <v>0</v>
      </c>
      <c r="R762">
        <f>2.0/((1/T762-1/S762)+SIGN(T762)*SQRT((1/T762-1/S762)*(1/T762-1/S762) + 4*DN762/((DN762+1)*(DN762+1))*(2*1/T762*1/S762-1/S762*1/S762)))</f>
        <v>0</v>
      </c>
      <c r="S762">
        <f>IF(LEFT(DO762,1)&lt;&gt;"0",IF(LEFT(DO762,1)="1",3.0,DP762),$D$5+$E$5*(EG762*DZ762/($K$5*1000))+$F$5*(EG762*DZ762/($K$5*1000))*MAX(MIN(DM762,$J$5),$I$5)*MAX(MIN(DM762,$J$5),$I$5)+$G$5*MAX(MIN(DM762,$J$5),$I$5)*(EG762*DZ762/($K$5*1000))+$H$5*(EG762*DZ762/($K$5*1000))*(EG762*DZ762/($K$5*1000)))</f>
        <v>0</v>
      </c>
      <c r="T762">
        <f>K762*(1000-(1000*0.61365*exp(17.502*X762/(240.97+X762))/(DZ762+EA762)+DU762)/2)/(1000*0.61365*exp(17.502*X762/(240.97+X762))/(DZ762+EA762)-DU762)</f>
        <v>0</v>
      </c>
      <c r="U762">
        <f>1/((DN762+1)/(R762/1.6)+1/(S762/1.37)) + DN762/((DN762+1)/(R762/1.6) + DN762/(S762/1.37))</f>
        <v>0</v>
      </c>
      <c r="V762">
        <f>(DI762*DL762)</f>
        <v>0</v>
      </c>
      <c r="W762">
        <f>(EB762+(V762+2*0.95*5.67E-8*(((EB762+$B$7)+273)^4-(EB762+273)^4)-44100*K762)/(1.84*29.3*S762+8*0.95*5.67E-8*(EB762+273)^3))</f>
        <v>0</v>
      </c>
      <c r="X762">
        <f>($C$7*EC762+$D$7*ED762+$E$7*W762)</f>
        <v>0</v>
      </c>
      <c r="Y762">
        <f>0.61365*exp(17.502*X762/(240.97+X762))</f>
        <v>0</v>
      </c>
      <c r="Z762">
        <f>(AA762/AB762*100)</f>
        <v>0</v>
      </c>
      <c r="AA762">
        <f>DU762*(DZ762+EA762)/1000</f>
        <v>0</v>
      </c>
      <c r="AB762">
        <f>0.61365*exp(17.502*EB762/(240.97+EB762))</f>
        <v>0</v>
      </c>
      <c r="AC762">
        <f>(Y762-DU762*(DZ762+EA762)/1000)</f>
        <v>0</v>
      </c>
      <c r="AD762">
        <f>(-K762*44100)</f>
        <v>0</v>
      </c>
      <c r="AE762">
        <f>2*29.3*S762*0.92*(EB762-X762)</f>
        <v>0</v>
      </c>
      <c r="AF762">
        <f>2*0.95*5.67E-8*(((EB762+$B$7)+273)^4-(X762+273)^4)</f>
        <v>0</v>
      </c>
      <c r="AG762">
        <f>V762+AF762+AD762+AE762</f>
        <v>0</v>
      </c>
      <c r="AH762">
        <f>DY762*AV762*(DT762-DS762*(1000-AV762*DV762)/(1000-AV762*DU762))/(100*DM762)</f>
        <v>0</v>
      </c>
      <c r="AI762">
        <f>1000*DY762*AV762*(DU762-DV762)/(100*DM762*(1000-AV762*DU762))</f>
        <v>0</v>
      </c>
      <c r="AJ762">
        <f>(AK762 - AL762 - DZ762*1E3/(8.314*(EB762+273.15)) * AN762/DY762 * AM762) * DY762/(100*DM762) * (1000 - DV762)/1000</f>
        <v>0</v>
      </c>
      <c r="AK762">
        <v>1164.45752890043</v>
      </c>
      <c r="AL762">
        <v>1132.99406060606</v>
      </c>
      <c r="AM762">
        <v>3.34279653679644</v>
      </c>
      <c r="AN762">
        <v>63.94</v>
      </c>
      <c r="AO762">
        <f>(AQ762 - AP762 + DZ762*1E3/(8.314*(EB762+273.15)) * AS762/DY762 * AR762) * DY762/(100*DM762) * 1000/(1000 - AQ762)</f>
        <v>0</v>
      </c>
      <c r="AP762">
        <v>21.5703958236859</v>
      </c>
      <c r="AQ762">
        <v>24.1821265734266</v>
      </c>
      <c r="AR762">
        <v>-4.6819431017294e-05</v>
      </c>
      <c r="AS762">
        <v>94.9993966536346</v>
      </c>
      <c r="AT762">
        <v>0</v>
      </c>
      <c r="AU762">
        <v>0</v>
      </c>
      <c r="AV762">
        <f>IF(AT762*$H$13&gt;=AX762,1.0,(AX762/(AX762-AT762*$H$13)))</f>
        <v>0</v>
      </c>
      <c r="AW762">
        <f>(AV762-1)*100</f>
        <v>0</v>
      </c>
      <c r="AX762">
        <f>MAX(0,($B$13+$C$13*EG762)/(1+$D$13*EG762)*DZ762/(EB762+273)*$E$13)</f>
        <v>0</v>
      </c>
      <c r="AY762" t="s">
        <v>439</v>
      </c>
      <c r="AZ762" t="s">
        <v>439</v>
      </c>
      <c r="BA762">
        <v>0</v>
      </c>
      <c r="BB762">
        <v>0</v>
      </c>
      <c r="BC762">
        <f>1-BA762/BB762</f>
        <v>0</v>
      </c>
      <c r="BD762">
        <v>0</v>
      </c>
      <c r="BE762" t="s">
        <v>439</v>
      </c>
      <c r="BF762" t="s">
        <v>439</v>
      </c>
      <c r="BG762">
        <v>0</v>
      </c>
      <c r="BH762">
        <v>0</v>
      </c>
      <c r="BI762">
        <f>1-BG762/BH762</f>
        <v>0</v>
      </c>
      <c r="BJ762">
        <v>0.5</v>
      </c>
      <c r="BK762">
        <f>DJ762</f>
        <v>0</v>
      </c>
      <c r="BL762">
        <f>M762</f>
        <v>0</v>
      </c>
      <c r="BM762">
        <f>BI762*BJ762*BK762</f>
        <v>0</v>
      </c>
      <c r="BN762">
        <f>(BL762-BD762)/BK762</f>
        <v>0</v>
      </c>
      <c r="BO762">
        <f>(BB762-BH762)/BH762</f>
        <v>0</v>
      </c>
      <c r="BP762">
        <f>BA762/(BC762+BA762/BH762)</f>
        <v>0</v>
      </c>
      <c r="BQ762" t="s">
        <v>439</v>
      </c>
      <c r="BR762">
        <v>0</v>
      </c>
      <c r="BS762">
        <f>IF(BR762&lt;&gt;0, BR762, BP762)</f>
        <v>0</v>
      </c>
      <c r="BT762">
        <f>1-BS762/BH762</f>
        <v>0</v>
      </c>
      <c r="BU762">
        <f>(BH762-BG762)/(BH762-BS762)</f>
        <v>0</v>
      </c>
      <c r="BV762">
        <f>(BB762-BH762)/(BB762-BS762)</f>
        <v>0</v>
      </c>
      <c r="BW762">
        <f>(BH762-BG762)/(BH762-BA762)</f>
        <v>0</v>
      </c>
      <c r="BX762">
        <f>(BB762-BH762)/(BB762-BA762)</f>
        <v>0</v>
      </c>
      <c r="BY762">
        <f>(BU762*BS762/BG762)</f>
        <v>0</v>
      </c>
      <c r="BZ762">
        <f>(1-BY762)</f>
        <v>0</v>
      </c>
      <c r="DI762">
        <f>$B$11*EH762+$C$11*EI762+$F$11*ET762*(1-EW762)</f>
        <v>0</v>
      </c>
      <c r="DJ762">
        <f>DI762*DK762</f>
        <v>0</v>
      </c>
      <c r="DK762">
        <f>($B$11*$D$9+$C$11*$D$9+$F$11*((FG762+EY762)/MAX(FG762+EY762+FH762, 0.1)*$I$9+FH762/MAX(FG762+EY762+FH762, 0.1)*$J$9))/($B$11+$C$11+$F$11)</f>
        <v>0</v>
      </c>
      <c r="DL762">
        <f>($B$11*$K$9+$C$11*$K$9+$F$11*((FG762+EY762)/MAX(FG762+EY762+FH762, 0.1)*$P$9+FH762/MAX(FG762+EY762+FH762, 0.1)*$Q$9))/($B$11+$C$11+$F$11)</f>
        <v>0</v>
      </c>
      <c r="DM762">
        <v>3.7</v>
      </c>
      <c r="DN762">
        <v>0.5</v>
      </c>
      <c r="DO762" t="s">
        <v>440</v>
      </c>
      <c r="DP762">
        <v>2</v>
      </c>
      <c r="DQ762" t="b">
        <v>1</v>
      </c>
      <c r="DR762">
        <v>1758491939.84615</v>
      </c>
      <c r="DS762">
        <v>1081.67923076923</v>
      </c>
      <c r="DT762">
        <v>1123.49384615385</v>
      </c>
      <c r="DU762">
        <v>24.2011153846154</v>
      </c>
      <c r="DV762">
        <v>21.5727307692308</v>
      </c>
      <c r="DW762">
        <v>1074.44230769231</v>
      </c>
      <c r="DX762">
        <v>23.8556846153846</v>
      </c>
      <c r="DY762">
        <v>499.972307692308</v>
      </c>
      <c r="DZ762">
        <v>89.8154076923077</v>
      </c>
      <c r="EA762">
        <v>0.0344336</v>
      </c>
      <c r="EB762">
        <v>30.3551615384615</v>
      </c>
      <c r="EC762">
        <v>30.0245153846154</v>
      </c>
      <c r="ED762">
        <v>999.9</v>
      </c>
      <c r="EE762">
        <v>0</v>
      </c>
      <c r="EF762">
        <v>0</v>
      </c>
      <c r="EG762">
        <v>10004.2269230769</v>
      </c>
      <c r="EH762">
        <v>0</v>
      </c>
      <c r="EI762">
        <v>11.7975923076923</v>
      </c>
      <c r="EJ762">
        <v>-41.8147923076923</v>
      </c>
      <c r="EK762">
        <v>1108.50538461538</v>
      </c>
      <c r="EL762">
        <v>1148.26384615385</v>
      </c>
      <c r="EM762">
        <v>2.62837230769231</v>
      </c>
      <c r="EN762">
        <v>1123.49384615385</v>
      </c>
      <c r="EO762">
        <v>21.5727307692308</v>
      </c>
      <c r="EP762">
        <v>2.17363307692308</v>
      </c>
      <c r="EQ762">
        <v>1.93756538461538</v>
      </c>
      <c r="ER762">
        <v>18.7692923076923</v>
      </c>
      <c r="ES762">
        <v>16.9431230769231</v>
      </c>
      <c r="ET762">
        <v>1999.99230769231</v>
      </c>
      <c r="EU762">
        <v>0.979993461538462</v>
      </c>
      <c r="EV762">
        <v>0.0200064692307692</v>
      </c>
      <c r="EW762">
        <v>0</v>
      </c>
      <c r="EX762">
        <v>520.852923076923</v>
      </c>
      <c r="EY762">
        <v>5.00016</v>
      </c>
      <c r="EZ762">
        <v>11003.8076923077</v>
      </c>
      <c r="FA762">
        <v>18234.0923076923</v>
      </c>
      <c r="FB762">
        <v>48.6631538461538</v>
      </c>
      <c r="FC762">
        <v>49.0095384615385</v>
      </c>
      <c r="FD762">
        <v>49.062</v>
      </c>
      <c r="FE762">
        <v>48.562</v>
      </c>
      <c r="FF762">
        <v>50.5</v>
      </c>
      <c r="FG762">
        <v>1955.08230769231</v>
      </c>
      <c r="FH762">
        <v>39.91</v>
      </c>
      <c r="FI762">
        <v>0</v>
      </c>
      <c r="FJ762">
        <v>1758491949.8</v>
      </c>
      <c r="FK762">
        <v>0</v>
      </c>
      <c r="FL762">
        <v>520.840230769231</v>
      </c>
      <c r="FM762">
        <v>-0.15247863097865</v>
      </c>
      <c r="FN762">
        <v>15.169230788184</v>
      </c>
      <c r="FO762">
        <v>11003.9038461538</v>
      </c>
      <c r="FP762">
        <v>15</v>
      </c>
      <c r="FQ762">
        <v>0</v>
      </c>
      <c r="FR762" t="s">
        <v>441</v>
      </c>
      <c r="FS762">
        <v>1747249705.1</v>
      </c>
      <c r="FT762">
        <v>1747249711.1</v>
      </c>
      <c r="FU762">
        <v>0</v>
      </c>
      <c r="FV762">
        <v>0.871</v>
      </c>
      <c r="FW762">
        <v>0.066</v>
      </c>
      <c r="FX762">
        <v>5.486</v>
      </c>
      <c r="FY762">
        <v>0.145</v>
      </c>
      <c r="FZ762">
        <v>420</v>
      </c>
      <c r="GA762">
        <v>16</v>
      </c>
      <c r="GB762">
        <v>0.27</v>
      </c>
      <c r="GC762">
        <v>0.16</v>
      </c>
      <c r="GD762">
        <v>-42.095480952381</v>
      </c>
      <c r="GE762">
        <v>3.97285714285717</v>
      </c>
      <c r="GF762">
        <v>0.712365064662406</v>
      </c>
      <c r="GG762">
        <v>0</v>
      </c>
      <c r="GH762">
        <v>520.797352941177</v>
      </c>
      <c r="GI762">
        <v>0.497815126764606</v>
      </c>
      <c r="GJ762">
        <v>0.202899262508865</v>
      </c>
      <c r="GK762">
        <v>-1</v>
      </c>
      <c r="GL762">
        <v>2.63362285714286</v>
      </c>
      <c r="GM762">
        <v>-0.116520779220777</v>
      </c>
      <c r="GN762">
        <v>0.0118456418117371</v>
      </c>
      <c r="GO762">
        <v>0</v>
      </c>
      <c r="GP762">
        <v>0</v>
      </c>
      <c r="GQ762">
        <v>2</v>
      </c>
      <c r="GR762" t="s">
        <v>467</v>
      </c>
      <c r="GS762">
        <v>3.12579</v>
      </c>
      <c r="GT762">
        <v>2.66023</v>
      </c>
      <c r="GU762">
        <v>0.174668</v>
      </c>
      <c r="GV762">
        <v>0.179074</v>
      </c>
      <c r="GW762">
        <v>0.101626</v>
      </c>
      <c r="GX762">
        <v>0.0941085</v>
      </c>
      <c r="GY762">
        <v>21334.8</v>
      </c>
      <c r="GZ762">
        <v>20057.5</v>
      </c>
      <c r="HA762">
        <v>23114.3</v>
      </c>
      <c r="HB762">
        <v>23787.1</v>
      </c>
      <c r="HC762">
        <v>35393</v>
      </c>
      <c r="HD762">
        <v>35673.4</v>
      </c>
      <c r="HE762">
        <v>41669</v>
      </c>
      <c r="HF762">
        <v>42416.3</v>
      </c>
      <c r="HG762">
        <v>1.91197</v>
      </c>
      <c r="HH762">
        <v>1.80847</v>
      </c>
      <c r="HI762">
        <v>0.138436</v>
      </c>
      <c r="HJ762">
        <v>0</v>
      </c>
      <c r="HK762">
        <v>27.7632</v>
      </c>
      <c r="HL762">
        <v>999.9</v>
      </c>
      <c r="HM762">
        <v>52.838</v>
      </c>
      <c r="HN762">
        <v>30.454</v>
      </c>
      <c r="HO762">
        <v>25.7229</v>
      </c>
      <c r="HP762">
        <v>54.0416</v>
      </c>
      <c r="HQ762">
        <v>42.5721</v>
      </c>
      <c r="HR762">
        <v>1</v>
      </c>
      <c r="HS762">
        <v>0.00247205</v>
      </c>
      <c r="HT762">
        <v>0.0446432</v>
      </c>
      <c r="HU762">
        <v>20.2179</v>
      </c>
      <c r="HV762">
        <v>5.23316</v>
      </c>
      <c r="HW762">
        <v>11.992</v>
      </c>
      <c r="HX762">
        <v>4.95555</v>
      </c>
      <c r="HY762">
        <v>3.30387</v>
      </c>
      <c r="HZ762">
        <v>999.9</v>
      </c>
      <c r="IA762">
        <v>9999</v>
      </c>
      <c r="IB762">
        <v>9999</v>
      </c>
      <c r="IC762">
        <v>9999</v>
      </c>
      <c r="ID762">
        <v>1.86857</v>
      </c>
      <c r="IE762">
        <v>1.86428</v>
      </c>
      <c r="IF762">
        <v>1.8718</v>
      </c>
      <c r="IG762">
        <v>1.86274</v>
      </c>
      <c r="IH762">
        <v>1.86218</v>
      </c>
      <c r="II762">
        <v>1.86859</v>
      </c>
      <c r="IJ762">
        <v>1.85869</v>
      </c>
      <c r="IK762">
        <v>1.86508</v>
      </c>
      <c r="IL762">
        <v>5</v>
      </c>
      <c r="IM762">
        <v>0</v>
      </c>
      <c r="IN762">
        <v>0</v>
      </c>
      <c r="IO762">
        <v>0</v>
      </c>
      <c r="IP762" t="s">
        <v>443</v>
      </c>
      <c r="IQ762" t="s">
        <v>444</v>
      </c>
      <c r="IR762" t="s">
        <v>445</v>
      </c>
      <c r="IS762" t="s">
        <v>445</v>
      </c>
      <c r="IT762" t="s">
        <v>445</v>
      </c>
      <c r="IU762" t="s">
        <v>445</v>
      </c>
      <c r="IV762">
        <v>0</v>
      </c>
      <c r="IW762">
        <v>100</v>
      </c>
      <c r="IX762">
        <v>100</v>
      </c>
      <c r="IY762">
        <v>7.29</v>
      </c>
      <c r="IZ762">
        <v>0.3449</v>
      </c>
      <c r="JA762">
        <v>4.24591870636989</v>
      </c>
      <c r="JB762">
        <v>0.00406324532283829</v>
      </c>
      <c r="JC762">
        <v>-1.45373754250553e-06</v>
      </c>
      <c r="JD762">
        <v>2.45784242640463e-10</v>
      </c>
      <c r="JE762">
        <v>0.0444475935836347</v>
      </c>
      <c r="JF762">
        <v>0.00491888386651684</v>
      </c>
      <c r="JG762">
        <v>0.000226889049496401</v>
      </c>
      <c r="JH762">
        <v>4.01595507822366e-06</v>
      </c>
      <c r="JI762">
        <v>-0</v>
      </c>
      <c r="JJ762">
        <v>2035</v>
      </c>
      <c r="JK762">
        <v>2</v>
      </c>
      <c r="JL762">
        <v>30</v>
      </c>
      <c r="JM762">
        <v>187370.7</v>
      </c>
      <c r="JN762">
        <v>187370.6</v>
      </c>
      <c r="JO762">
        <v>2.29492</v>
      </c>
      <c r="JP762">
        <v>2.36572</v>
      </c>
      <c r="JQ762">
        <v>1.4978</v>
      </c>
      <c r="JR762">
        <v>2.32666</v>
      </c>
      <c r="JS762">
        <v>1.54419</v>
      </c>
      <c r="JT762">
        <v>2.25342</v>
      </c>
      <c r="JU762">
        <v>35.8944</v>
      </c>
      <c r="JV762">
        <v>24.1138</v>
      </c>
      <c r="JW762">
        <v>18</v>
      </c>
      <c r="JX762">
        <v>546.604</v>
      </c>
      <c r="JY762">
        <v>424.139</v>
      </c>
      <c r="JZ762">
        <v>27.3936</v>
      </c>
      <c r="KA762">
        <v>27.5924</v>
      </c>
      <c r="KB762">
        <v>30.0001</v>
      </c>
      <c r="KC762">
        <v>27.4663</v>
      </c>
      <c r="KD762">
        <v>27.4893</v>
      </c>
      <c r="KE762">
        <v>45.9507</v>
      </c>
      <c r="KF762">
        <v>29.2247</v>
      </c>
      <c r="KG762">
        <v>61.3685</v>
      </c>
      <c r="KH762">
        <v>27.3856</v>
      </c>
      <c r="KI762">
        <v>1174.74</v>
      </c>
      <c r="KJ762">
        <v>21.5329</v>
      </c>
      <c r="KK762">
        <v>93.3929</v>
      </c>
      <c r="KL762">
        <v>98.8565</v>
      </c>
    </row>
    <row r="763" spans="1:298">
      <c r="A763">
        <v>747</v>
      </c>
      <c r="B763">
        <v>1758491953</v>
      </c>
      <c r="C763">
        <v>22624.9000000954</v>
      </c>
      <c r="D763" t="s">
        <v>1944</v>
      </c>
      <c r="E763" t="s">
        <v>1945</v>
      </c>
      <c r="F763">
        <v>5</v>
      </c>
      <c r="G763" t="s">
        <v>436</v>
      </c>
      <c r="H763" t="s">
        <v>1805</v>
      </c>
      <c r="I763" t="s">
        <v>438</v>
      </c>
      <c r="J763">
        <v>1758491944.84615</v>
      </c>
      <c r="K763">
        <f>(L763)/1000</f>
        <v>0</v>
      </c>
      <c r="L763">
        <f>IF(DQ763, AO763, AI763)</f>
        <v>0</v>
      </c>
      <c r="M763">
        <f>IF(DQ763, AJ763, AH763)</f>
        <v>0</v>
      </c>
      <c r="N763">
        <f>DS763 - IF(AV763&gt;1, M763*DM763*100.0/(AX763), 0)</f>
        <v>0</v>
      </c>
      <c r="O763">
        <f>((U763-K763/2)*N763-M763)/(U763+K763/2)</f>
        <v>0</v>
      </c>
      <c r="P763">
        <f>O763*(DZ763+EA763)/1000.0</f>
        <v>0</v>
      </c>
      <c r="Q763">
        <f>(DS763 - IF(AV763&gt;1, M763*DM763*100.0/(AX763), 0))*(DZ763+EA763)/1000.0</f>
        <v>0</v>
      </c>
      <c r="R763">
        <f>2.0/((1/T763-1/S763)+SIGN(T763)*SQRT((1/T763-1/S763)*(1/T763-1/S763) + 4*DN763/((DN763+1)*(DN763+1))*(2*1/T763*1/S763-1/S763*1/S763)))</f>
        <v>0</v>
      </c>
      <c r="S763">
        <f>IF(LEFT(DO763,1)&lt;&gt;"0",IF(LEFT(DO763,1)="1",3.0,DP763),$D$5+$E$5*(EG763*DZ763/($K$5*1000))+$F$5*(EG763*DZ763/($K$5*1000))*MAX(MIN(DM763,$J$5),$I$5)*MAX(MIN(DM763,$J$5),$I$5)+$G$5*MAX(MIN(DM763,$J$5),$I$5)*(EG763*DZ763/($K$5*1000))+$H$5*(EG763*DZ763/($K$5*1000))*(EG763*DZ763/($K$5*1000)))</f>
        <v>0</v>
      </c>
      <c r="T763">
        <f>K763*(1000-(1000*0.61365*exp(17.502*X763/(240.97+X763))/(DZ763+EA763)+DU763)/2)/(1000*0.61365*exp(17.502*X763/(240.97+X763))/(DZ763+EA763)-DU763)</f>
        <v>0</v>
      </c>
      <c r="U763">
        <f>1/((DN763+1)/(R763/1.6)+1/(S763/1.37)) + DN763/((DN763+1)/(R763/1.6) + DN763/(S763/1.37))</f>
        <v>0</v>
      </c>
      <c r="V763">
        <f>(DI763*DL763)</f>
        <v>0</v>
      </c>
      <c r="W763">
        <f>(EB763+(V763+2*0.95*5.67E-8*(((EB763+$B$7)+273)^4-(EB763+273)^4)-44100*K763)/(1.84*29.3*S763+8*0.95*5.67E-8*(EB763+273)^3))</f>
        <v>0</v>
      </c>
      <c r="X763">
        <f>($C$7*EC763+$D$7*ED763+$E$7*W763)</f>
        <v>0</v>
      </c>
      <c r="Y763">
        <f>0.61365*exp(17.502*X763/(240.97+X763))</f>
        <v>0</v>
      </c>
      <c r="Z763">
        <f>(AA763/AB763*100)</f>
        <v>0</v>
      </c>
      <c r="AA763">
        <f>DU763*(DZ763+EA763)/1000</f>
        <v>0</v>
      </c>
      <c r="AB763">
        <f>0.61365*exp(17.502*EB763/(240.97+EB763))</f>
        <v>0</v>
      </c>
      <c r="AC763">
        <f>(Y763-DU763*(DZ763+EA763)/1000)</f>
        <v>0</v>
      </c>
      <c r="AD763">
        <f>(-K763*44100)</f>
        <v>0</v>
      </c>
      <c r="AE763">
        <f>2*29.3*S763*0.92*(EB763-X763)</f>
        <v>0</v>
      </c>
      <c r="AF763">
        <f>2*0.95*5.67E-8*(((EB763+$B$7)+273)^4-(X763+273)^4)</f>
        <v>0</v>
      </c>
      <c r="AG763">
        <f>V763+AF763+AD763+AE763</f>
        <v>0</v>
      </c>
      <c r="AH763">
        <f>DY763*AV763*(DT763-DS763*(1000-AV763*DV763)/(1000-AV763*DU763))/(100*DM763)</f>
        <v>0</v>
      </c>
      <c r="AI763">
        <f>1000*DY763*AV763*(DU763-DV763)/(100*DM763*(1000-AV763*DU763))</f>
        <v>0</v>
      </c>
      <c r="AJ763">
        <f>(AK763 - AL763 - DZ763*1E3/(8.314*(EB763+273.15)) * AN763/DY763 * AM763) * DY763/(100*DM763) * (1000 - DV763)/1000</f>
        <v>0</v>
      </c>
      <c r="AK763">
        <v>1180.50265101299</v>
      </c>
      <c r="AL763">
        <v>1149.20024242424</v>
      </c>
      <c r="AM763">
        <v>3.22870995670976</v>
      </c>
      <c r="AN763">
        <v>63.94</v>
      </c>
      <c r="AO763">
        <f>(AQ763 - AP763 + DZ763*1E3/(8.314*(EB763+273.15)) * AS763/DY763 * AR763) * DY763/(100*DM763) * 1000/(1000 - AQ763)</f>
        <v>0</v>
      </c>
      <c r="AP763">
        <v>21.5695917764038</v>
      </c>
      <c r="AQ763">
        <v>24.1669615384616</v>
      </c>
      <c r="AR763">
        <v>-4.82448246242104e-05</v>
      </c>
      <c r="AS763">
        <v>94.9993966536346</v>
      </c>
      <c r="AT763">
        <v>0</v>
      </c>
      <c r="AU763">
        <v>0</v>
      </c>
      <c r="AV763">
        <f>IF(AT763*$H$13&gt;=AX763,1.0,(AX763/(AX763-AT763*$H$13)))</f>
        <v>0</v>
      </c>
      <c r="AW763">
        <f>(AV763-1)*100</f>
        <v>0</v>
      </c>
      <c r="AX763">
        <f>MAX(0,($B$13+$C$13*EG763)/(1+$D$13*EG763)*DZ763/(EB763+273)*$E$13)</f>
        <v>0</v>
      </c>
      <c r="AY763" t="s">
        <v>439</v>
      </c>
      <c r="AZ763" t="s">
        <v>439</v>
      </c>
      <c r="BA763">
        <v>0</v>
      </c>
      <c r="BB763">
        <v>0</v>
      </c>
      <c r="BC763">
        <f>1-BA763/BB763</f>
        <v>0</v>
      </c>
      <c r="BD763">
        <v>0</v>
      </c>
      <c r="BE763" t="s">
        <v>439</v>
      </c>
      <c r="BF763" t="s">
        <v>439</v>
      </c>
      <c r="BG763">
        <v>0</v>
      </c>
      <c r="BH763">
        <v>0</v>
      </c>
      <c r="BI763">
        <f>1-BG763/BH763</f>
        <v>0</v>
      </c>
      <c r="BJ763">
        <v>0.5</v>
      </c>
      <c r="BK763">
        <f>DJ763</f>
        <v>0</v>
      </c>
      <c r="BL763">
        <f>M763</f>
        <v>0</v>
      </c>
      <c r="BM763">
        <f>BI763*BJ763*BK763</f>
        <v>0</v>
      </c>
      <c r="BN763">
        <f>(BL763-BD763)/BK763</f>
        <v>0</v>
      </c>
      <c r="BO763">
        <f>(BB763-BH763)/BH763</f>
        <v>0</v>
      </c>
      <c r="BP763">
        <f>BA763/(BC763+BA763/BH763)</f>
        <v>0</v>
      </c>
      <c r="BQ763" t="s">
        <v>439</v>
      </c>
      <c r="BR763">
        <v>0</v>
      </c>
      <c r="BS763">
        <f>IF(BR763&lt;&gt;0, BR763, BP763)</f>
        <v>0</v>
      </c>
      <c r="BT763">
        <f>1-BS763/BH763</f>
        <v>0</v>
      </c>
      <c r="BU763">
        <f>(BH763-BG763)/(BH763-BS763)</f>
        <v>0</v>
      </c>
      <c r="BV763">
        <f>(BB763-BH763)/(BB763-BS763)</f>
        <v>0</v>
      </c>
      <c r="BW763">
        <f>(BH763-BG763)/(BH763-BA763)</f>
        <v>0</v>
      </c>
      <c r="BX763">
        <f>(BB763-BH763)/(BB763-BA763)</f>
        <v>0</v>
      </c>
      <c r="BY763">
        <f>(BU763*BS763/BG763)</f>
        <v>0</v>
      </c>
      <c r="BZ763">
        <f>(1-BY763)</f>
        <v>0</v>
      </c>
      <c r="DI763">
        <f>$B$11*EH763+$C$11*EI763+$F$11*ET763*(1-EW763)</f>
        <v>0</v>
      </c>
      <c r="DJ763">
        <f>DI763*DK763</f>
        <v>0</v>
      </c>
      <c r="DK763">
        <f>($B$11*$D$9+$C$11*$D$9+$F$11*((FG763+EY763)/MAX(FG763+EY763+FH763, 0.1)*$I$9+FH763/MAX(FG763+EY763+FH763, 0.1)*$J$9))/($B$11+$C$11+$F$11)</f>
        <v>0</v>
      </c>
      <c r="DL763">
        <f>($B$11*$K$9+$C$11*$K$9+$F$11*((FG763+EY763)/MAX(FG763+EY763+FH763, 0.1)*$P$9+FH763/MAX(FG763+EY763+FH763, 0.1)*$Q$9))/($B$11+$C$11+$F$11)</f>
        <v>0</v>
      </c>
      <c r="DM763">
        <v>3.7</v>
      </c>
      <c r="DN763">
        <v>0.5</v>
      </c>
      <c r="DO763" t="s">
        <v>440</v>
      </c>
      <c r="DP763">
        <v>2</v>
      </c>
      <c r="DQ763" t="b">
        <v>1</v>
      </c>
      <c r="DR763">
        <v>1758491944.84615</v>
      </c>
      <c r="DS763">
        <v>1098.26615384615</v>
      </c>
      <c r="DT763">
        <v>1139.90384615385</v>
      </c>
      <c r="DU763">
        <v>24.1877538461538</v>
      </c>
      <c r="DV763">
        <v>21.5707076923077</v>
      </c>
      <c r="DW763">
        <v>1091</v>
      </c>
      <c r="DX763">
        <v>23.8426153846154</v>
      </c>
      <c r="DY763">
        <v>500.004692307692</v>
      </c>
      <c r="DZ763">
        <v>89.8166615384615</v>
      </c>
      <c r="EA763">
        <v>0.0344977615384615</v>
      </c>
      <c r="EB763">
        <v>30.3523846153846</v>
      </c>
      <c r="EC763">
        <v>30.0207307692308</v>
      </c>
      <c r="ED763">
        <v>999.9</v>
      </c>
      <c r="EE763">
        <v>0</v>
      </c>
      <c r="EF763">
        <v>0</v>
      </c>
      <c r="EG763">
        <v>10005.1438461538</v>
      </c>
      <c r="EH763">
        <v>0</v>
      </c>
      <c r="EI763">
        <v>11.7993</v>
      </c>
      <c r="EJ763">
        <v>-41.6372076923077</v>
      </c>
      <c r="EK763">
        <v>1125.48846153846</v>
      </c>
      <c r="EL763">
        <v>1165.03384615385</v>
      </c>
      <c r="EM763">
        <v>2.61703615384615</v>
      </c>
      <c r="EN763">
        <v>1139.90384615385</v>
      </c>
      <c r="EO763">
        <v>21.5707076923077</v>
      </c>
      <c r="EP763">
        <v>2.17246384615385</v>
      </c>
      <c r="EQ763">
        <v>1.93741076923077</v>
      </c>
      <c r="ER763">
        <v>18.7606769230769</v>
      </c>
      <c r="ES763">
        <v>16.9418692307692</v>
      </c>
      <c r="ET763">
        <v>1999.96846153846</v>
      </c>
      <c r="EU763">
        <v>0.979993230769231</v>
      </c>
      <c r="EV763">
        <v>0.0200066846153846</v>
      </c>
      <c r="EW763">
        <v>0</v>
      </c>
      <c r="EX763">
        <v>520.922</v>
      </c>
      <c r="EY763">
        <v>5.00016</v>
      </c>
      <c r="EZ763">
        <v>11004.8230769231</v>
      </c>
      <c r="FA763">
        <v>18233.8692307692</v>
      </c>
      <c r="FB763">
        <v>48.6536153846154</v>
      </c>
      <c r="FC763">
        <v>49.0095384615385</v>
      </c>
      <c r="FD763">
        <v>49.062</v>
      </c>
      <c r="FE763">
        <v>48.562</v>
      </c>
      <c r="FF763">
        <v>50.5</v>
      </c>
      <c r="FG763">
        <v>1955.05846153846</v>
      </c>
      <c r="FH763">
        <v>39.91</v>
      </c>
      <c r="FI763">
        <v>0</v>
      </c>
      <c r="FJ763">
        <v>1758491954.6</v>
      </c>
      <c r="FK763">
        <v>0</v>
      </c>
      <c r="FL763">
        <v>520.917461538462</v>
      </c>
      <c r="FM763">
        <v>0.747145318966159</v>
      </c>
      <c r="FN763">
        <v>12.7521367613202</v>
      </c>
      <c r="FO763">
        <v>11004.9461538462</v>
      </c>
      <c r="FP763">
        <v>15</v>
      </c>
      <c r="FQ763">
        <v>0</v>
      </c>
      <c r="FR763" t="s">
        <v>441</v>
      </c>
      <c r="FS763">
        <v>1747249705.1</v>
      </c>
      <c r="FT763">
        <v>1747249711.1</v>
      </c>
      <c r="FU763">
        <v>0</v>
      </c>
      <c r="FV763">
        <v>0.871</v>
      </c>
      <c r="FW763">
        <v>0.066</v>
      </c>
      <c r="FX763">
        <v>5.486</v>
      </c>
      <c r="FY763">
        <v>0.145</v>
      </c>
      <c r="FZ763">
        <v>420</v>
      </c>
      <c r="GA763">
        <v>16</v>
      </c>
      <c r="GB763">
        <v>0.27</v>
      </c>
      <c r="GC763">
        <v>0.16</v>
      </c>
      <c r="GD763">
        <v>-41.7274952380952</v>
      </c>
      <c r="GE763">
        <v>4.95217402597397</v>
      </c>
      <c r="GF763">
        <v>0.753997796811351</v>
      </c>
      <c r="GG763">
        <v>0</v>
      </c>
      <c r="GH763">
        <v>520.849441176471</v>
      </c>
      <c r="GI763">
        <v>0.706936595458654</v>
      </c>
      <c r="GJ763">
        <v>0.226991084455191</v>
      </c>
      <c r="GK763">
        <v>-1</v>
      </c>
      <c r="GL763">
        <v>2.62524142857143</v>
      </c>
      <c r="GM763">
        <v>-0.131627532467531</v>
      </c>
      <c r="GN763">
        <v>0.0133826676412918</v>
      </c>
      <c r="GO763">
        <v>0</v>
      </c>
      <c r="GP763">
        <v>0</v>
      </c>
      <c r="GQ763">
        <v>2</v>
      </c>
      <c r="GR763" t="s">
        <v>467</v>
      </c>
      <c r="GS763">
        <v>3.12575</v>
      </c>
      <c r="GT763">
        <v>2.6599</v>
      </c>
      <c r="GU763">
        <v>0.176274</v>
      </c>
      <c r="GV763">
        <v>0.18081</v>
      </c>
      <c r="GW763">
        <v>0.101584</v>
      </c>
      <c r="GX763">
        <v>0.0941062</v>
      </c>
      <c r="GY763">
        <v>21293.2</v>
      </c>
      <c r="GZ763">
        <v>20014.9</v>
      </c>
      <c r="HA763">
        <v>23114.2</v>
      </c>
      <c r="HB763">
        <v>23786.9</v>
      </c>
      <c r="HC763">
        <v>35394.9</v>
      </c>
      <c r="HD763">
        <v>35673.4</v>
      </c>
      <c r="HE763">
        <v>41669</v>
      </c>
      <c r="HF763">
        <v>42416</v>
      </c>
      <c r="HG763">
        <v>1.91168</v>
      </c>
      <c r="HH763">
        <v>1.80862</v>
      </c>
      <c r="HI763">
        <v>0.138439</v>
      </c>
      <c r="HJ763">
        <v>0</v>
      </c>
      <c r="HK763">
        <v>27.7663</v>
      </c>
      <c r="HL763">
        <v>999.9</v>
      </c>
      <c r="HM763">
        <v>52.814</v>
      </c>
      <c r="HN763">
        <v>30.454</v>
      </c>
      <c r="HO763">
        <v>25.7095</v>
      </c>
      <c r="HP763">
        <v>53.6916</v>
      </c>
      <c r="HQ763">
        <v>42.484</v>
      </c>
      <c r="HR763">
        <v>1</v>
      </c>
      <c r="HS763">
        <v>0.00256606</v>
      </c>
      <c r="HT763">
        <v>0.0688181</v>
      </c>
      <c r="HU763">
        <v>20.218</v>
      </c>
      <c r="HV763">
        <v>5.23361</v>
      </c>
      <c r="HW763">
        <v>11.992</v>
      </c>
      <c r="HX763">
        <v>4.9557</v>
      </c>
      <c r="HY763">
        <v>3.30387</v>
      </c>
      <c r="HZ763">
        <v>999.9</v>
      </c>
      <c r="IA763">
        <v>9999</v>
      </c>
      <c r="IB763">
        <v>9999</v>
      </c>
      <c r="IC763">
        <v>9999</v>
      </c>
      <c r="ID763">
        <v>1.8685</v>
      </c>
      <c r="IE763">
        <v>1.86429</v>
      </c>
      <c r="IF763">
        <v>1.87181</v>
      </c>
      <c r="IG763">
        <v>1.86276</v>
      </c>
      <c r="IH763">
        <v>1.86218</v>
      </c>
      <c r="II763">
        <v>1.86858</v>
      </c>
      <c r="IJ763">
        <v>1.85871</v>
      </c>
      <c r="IK763">
        <v>1.86508</v>
      </c>
      <c r="IL763">
        <v>5</v>
      </c>
      <c r="IM763">
        <v>0</v>
      </c>
      <c r="IN763">
        <v>0</v>
      </c>
      <c r="IO763">
        <v>0</v>
      </c>
      <c r="IP763" t="s">
        <v>443</v>
      </c>
      <c r="IQ763" t="s">
        <v>444</v>
      </c>
      <c r="IR763" t="s">
        <v>445</v>
      </c>
      <c r="IS763" t="s">
        <v>445</v>
      </c>
      <c r="IT763" t="s">
        <v>445</v>
      </c>
      <c r="IU763" t="s">
        <v>445</v>
      </c>
      <c r="IV763">
        <v>0</v>
      </c>
      <c r="IW763">
        <v>100</v>
      </c>
      <c r="IX763">
        <v>100</v>
      </c>
      <c r="IY763">
        <v>7.31</v>
      </c>
      <c r="IZ763">
        <v>0.3446</v>
      </c>
      <c r="JA763">
        <v>4.24591870636989</v>
      </c>
      <c r="JB763">
        <v>0.00406324532283829</v>
      </c>
      <c r="JC763">
        <v>-1.45373754250553e-06</v>
      </c>
      <c r="JD763">
        <v>2.45784242640463e-10</v>
      </c>
      <c r="JE763">
        <v>0.0444475935836347</v>
      </c>
      <c r="JF763">
        <v>0.00491888386651684</v>
      </c>
      <c r="JG763">
        <v>0.000226889049496401</v>
      </c>
      <c r="JH763">
        <v>4.01595507822366e-06</v>
      </c>
      <c r="JI763">
        <v>-0</v>
      </c>
      <c r="JJ763">
        <v>2035</v>
      </c>
      <c r="JK763">
        <v>2</v>
      </c>
      <c r="JL763">
        <v>30</v>
      </c>
      <c r="JM763">
        <v>187370.8</v>
      </c>
      <c r="JN763">
        <v>187370.7</v>
      </c>
      <c r="JO763">
        <v>2.32788</v>
      </c>
      <c r="JP763">
        <v>2.34131</v>
      </c>
      <c r="JQ763">
        <v>1.4978</v>
      </c>
      <c r="JR763">
        <v>2.32788</v>
      </c>
      <c r="JS763">
        <v>1.54419</v>
      </c>
      <c r="JT763">
        <v>2.34619</v>
      </c>
      <c r="JU763">
        <v>35.9178</v>
      </c>
      <c r="JV763">
        <v>24.1313</v>
      </c>
      <c r="JW763">
        <v>18</v>
      </c>
      <c r="JX763">
        <v>546.41</v>
      </c>
      <c r="JY763">
        <v>424.227</v>
      </c>
      <c r="JZ763">
        <v>27.3687</v>
      </c>
      <c r="KA763">
        <v>27.5924</v>
      </c>
      <c r="KB763">
        <v>30.0002</v>
      </c>
      <c r="KC763">
        <v>27.4663</v>
      </c>
      <c r="KD763">
        <v>27.4893</v>
      </c>
      <c r="KE763">
        <v>46.595</v>
      </c>
      <c r="KF763">
        <v>29.2247</v>
      </c>
      <c r="KG763">
        <v>61.3685</v>
      </c>
      <c r="KH763">
        <v>27.3615</v>
      </c>
      <c r="KI763">
        <v>1188.36</v>
      </c>
      <c r="KJ763">
        <v>21.5499</v>
      </c>
      <c r="KK763">
        <v>93.3928</v>
      </c>
      <c r="KL763">
        <v>98.8558</v>
      </c>
    </row>
    <row r="764" spans="1:298">
      <c r="A764">
        <v>748</v>
      </c>
      <c r="B764">
        <v>1758491958</v>
      </c>
      <c r="C764">
        <v>22629.9000000954</v>
      </c>
      <c r="D764" t="s">
        <v>1946</v>
      </c>
      <c r="E764" t="s">
        <v>1947</v>
      </c>
      <c r="F764">
        <v>5</v>
      </c>
      <c r="G764" t="s">
        <v>436</v>
      </c>
      <c r="H764" t="s">
        <v>1805</v>
      </c>
      <c r="I764" t="s">
        <v>438</v>
      </c>
      <c r="J764">
        <v>1758491949.84615</v>
      </c>
      <c r="K764">
        <f>(L764)/1000</f>
        <v>0</v>
      </c>
      <c r="L764">
        <f>IF(DQ764, AO764, AI764)</f>
        <v>0</v>
      </c>
      <c r="M764">
        <f>IF(DQ764, AJ764, AH764)</f>
        <v>0</v>
      </c>
      <c r="N764">
        <f>DS764 - IF(AV764&gt;1, M764*DM764*100.0/(AX764), 0)</f>
        <v>0</v>
      </c>
      <c r="O764">
        <f>((U764-K764/2)*N764-M764)/(U764+K764/2)</f>
        <v>0</v>
      </c>
      <c r="P764">
        <f>O764*(DZ764+EA764)/1000.0</f>
        <v>0</v>
      </c>
      <c r="Q764">
        <f>(DS764 - IF(AV764&gt;1, M764*DM764*100.0/(AX764), 0))*(DZ764+EA764)/1000.0</f>
        <v>0</v>
      </c>
      <c r="R764">
        <f>2.0/((1/T764-1/S764)+SIGN(T764)*SQRT((1/T764-1/S764)*(1/T764-1/S764) + 4*DN764/((DN764+1)*(DN764+1))*(2*1/T764*1/S764-1/S764*1/S764)))</f>
        <v>0</v>
      </c>
      <c r="S764">
        <f>IF(LEFT(DO764,1)&lt;&gt;"0",IF(LEFT(DO764,1)="1",3.0,DP764),$D$5+$E$5*(EG764*DZ764/($K$5*1000))+$F$5*(EG764*DZ764/($K$5*1000))*MAX(MIN(DM764,$J$5),$I$5)*MAX(MIN(DM764,$J$5),$I$5)+$G$5*MAX(MIN(DM764,$J$5),$I$5)*(EG764*DZ764/($K$5*1000))+$H$5*(EG764*DZ764/($K$5*1000))*(EG764*DZ764/($K$5*1000)))</f>
        <v>0</v>
      </c>
      <c r="T764">
        <f>K764*(1000-(1000*0.61365*exp(17.502*X764/(240.97+X764))/(DZ764+EA764)+DU764)/2)/(1000*0.61365*exp(17.502*X764/(240.97+X764))/(DZ764+EA764)-DU764)</f>
        <v>0</v>
      </c>
      <c r="U764">
        <f>1/((DN764+1)/(R764/1.6)+1/(S764/1.37)) + DN764/((DN764+1)/(R764/1.6) + DN764/(S764/1.37))</f>
        <v>0</v>
      </c>
      <c r="V764">
        <f>(DI764*DL764)</f>
        <v>0</v>
      </c>
      <c r="W764">
        <f>(EB764+(V764+2*0.95*5.67E-8*(((EB764+$B$7)+273)^4-(EB764+273)^4)-44100*K764)/(1.84*29.3*S764+8*0.95*5.67E-8*(EB764+273)^3))</f>
        <v>0</v>
      </c>
      <c r="X764">
        <f>($C$7*EC764+$D$7*ED764+$E$7*W764)</f>
        <v>0</v>
      </c>
      <c r="Y764">
        <f>0.61365*exp(17.502*X764/(240.97+X764))</f>
        <v>0</v>
      </c>
      <c r="Z764">
        <f>(AA764/AB764*100)</f>
        <v>0</v>
      </c>
      <c r="AA764">
        <f>DU764*(DZ764+EA764)/1000</f>
        <v>0</v>
      </c>
      <c r="AB764">
        <f>0.61365*exp(17.502*EB764/(240.97+EB764))</f>
        <v>0</v>
      </c>
      <c r="AC764">
        <f>(Y764-DU764*(DZ764+EA764)/1000)</f>
        <v>0</v>
      </c>
      <c r="AD764">
        <f>(-K764*44100)</f>
        <v>0</v>
      </c>
      <c r="AE764">
        <f>2*29.3*S764*0.92*(EB764-X764)</f>
        <v>0</v>
      </c>
      <c r="AF764">
        <f>2*0.95*5.67E-8*(((EB764+$B$7)+273)^4-(X764+273)^4)</f>
        <v>0</v>
      </c>
      <c r="AG764">
        <f>V764+AF764+AD764+AE764</f>
        <v>0</v>
      </c>
      <c r="AH764">
        <f>DY764*AV764*(DT764-DS764*(1000-AV764*DV764)/(1000-AV764*DU764))/(100*DM764)</f>
        <v>0</v>
      </c>
      <c r="AI764">
        <f>1000*DY764*AV764*(DU764-DV764)/(100*DM764*(1000-AV764*DU764))</f>
        <v>0</v>
      </c>
      <c r="AJ764">
        <f>(AK764 - AL764 - DZ764*1E3/(8.314*(EB764+273.15)) * AN764/DY764 * AM764) * DY764/(100*DM764) * (1000 - DV764)/1000</f>
        <v>0</v>
      </c>
      <c r="AK764">
        <v>1199.18064041558</v>
      </c>
      <c r="AL764">
        <v>1166.85557575758</v>
      </c>
      <c r="AM764">
        <v>3.59118614718606</v>
      </c>
      <c r="AN764">
        <v>63.94</v>
      </c>
      <c r="AO764">
        <f>(AQ764 - AP764 + DZ764*1E3/(8.314*(EB764+273.15)) * AS764/DY764 * AR764) * DY764/(100*DM764) * 1000/(1000 - AQ764)</f>
        <v>0</v>
      </c>
      <c r="AP764">
        <v>21.5674127617756</v>
      </c>
      <c r="AQ764">
        <v>24.1512608391609</v>
      </c>
      <c r="AR764">
        <v>-5.15148125704211e-05</v>
      </c>
      <c r="AS764">
        <v>94.9993966536346</v>
      </c>
      <c r="AT764">
        <v>0</v>
      </c>
      <c r="AU764">
        <v>0</v>
      </c>
      <c r="AV764">
        <f>IF(AT764*$H$13&gt;=AX764,1.0,(AX764/(AX764-AT764*$H$13)))</f>
        <v>0</v>
      </c>
      <c r="AW764">
        <f>(AV764-1)*100</f>
        <v>0</v>
      </c>
      <c r="AX764">
        <f>MAX(0,($B$13+$C$13*EG764)/(1+$D$13*EG764)*DZ764/(EB764+273)*$E$13)</f>
        <v>0</v>
      </c>
      <c r="AY764" t="s">
        <v>439</v>
      </c>
      <c r="AZ764" t="s">
        <v>439</v>
      </c>
      <c r="BA764">
        <v>0</v>
      </c>
      <c r="BB764">
        <v>0</v>
      </c>
      <c r="BC764">
        <f>1-BA764/BB764</f>
        <v>0</v>
      </c>
      <c r="BD764">
        <v>0</v>
      </c>
      <c r="BE764" t="s">
        <v>439</v>
      </c>
      <c r="BF764" t="s">
        <v>439</v>
      </c>
      <c r="BG764">
        <v>0</v>
      </c>
      <c r="BH764">
        <v>0</v>
      </c>
      <c r="BI764">
        <f>1-BG764/BH764</f>
        <v>0</v>
      </c>
      <c r="BJ764">
        <v>0.5</v>
      </c>
      <c r="BK764">
        <f>DJ764</f>
        <v>0</v>
      </c>
      <c r="BL764">
        <f>M764</f>
        <v>0</v>
      </c>
      <c r="BM764">
        <f>BI764*BJ764*BK764</f>
        <v>0</v>
      </c>
      <c r="BN764">
        <f>(BL764-BD764)/BK764</f>
        <v>0</v>
      </c>
      <c r="BO764">
        <f>(BB764-BH764)/BH764</f>
        <v>0</v>
      </c>
      <c r="BP764">
        <f>BA764/(BC764+BA764/BH764)</f>
        <v>0</v>
      </c>
      <c r="BQ764" t="s">
        <v>439</v>
      </c>
      <c r="BR764">
        <v>0</v>
      </c>
      <c r="BS764">
        <f>IF(BR764&lt;&gt;0, BR764, BP764)</f>
        <v>0</v>
      </c>
      <c r="BT764">
        <f>1-BS764/BH764</f>
        <v>0</v>
      </c>
      <c r="BU764">
        <f>(BH764-BG764)/(BH764-BS764)</f>
        <v>0</v>
      </c>
      <c r="BV764">
        <f>(BB764-BH764)/(BB764-BS764)</f>
        <v>0</v>
      </c>
      <c r="BW764">
        <f>(BH764-BG764)/(BH764-BA764)</f>
        <v>0</v>
      </c>
      <c r="BX764">
        <f>(BB764-BH764)/(BB764-BA764)</f>
        <v>0</v>
      </c>
      <c r="BY764">
        <f>(BU764*BS764/BG764)</f>
        <v>0</v>
      </c>
      <c r="BZ764">
        <f>(1-BY764)</f>
        <v>0</v>
      </c>
      <c r="DI764">
        <f>$B$11*EH764+$C$11*EI764+$F$11*ET764*(1-EW764)</f>
        <v>0</v>
      </c>
      <c r="DJ764">
        <f>DI764*DK764</f>
        <v>0</v>
      </c>
      <c r="DK764">
        <f>($B$11*$D$9+$C$11*$D$9+$F$11*((FG764+EY764)/MAX(FG764+EY764+FH764, 0.1)*$I$9+FH764/MAX(FG764+EY764+FH764, 0.1)*$J$9))/($B$11+$C$11+$F$11)</f>
        <v>0</v>
      </c>
      <c r="DL764">
        <f>($B$11*$K$9+$C$11*$K$9+$F$11*((FG764+EY764)/MAX(FG764+EY764+FH764, 0.1)*$P$9+FH764/MAX(FG764+EY764+FH764, 0.1)*$Q$9))/($B$11+$C$11+$F$11)</f>
        <v>0</v>
      </c>
      <c r="DM764">
        <v>3.7</v>
      </c>
      <c r="DN764">
        <v>0.5</v>
      </c>
      <c r="DO764" t="s">
        <v>440</v>
      </c>
      <c r="DP764">
        <v>2</v>
      </c>
      <c r="DQ764" t="b">
        <v>1</v>
      </c>
      <c r="DR764">
        <v>1758491949.84615</v>
      </c>
      <c r="DS764">
        <v>1114.79307692308</v>
      </c>
      <c r="DT764">
        <v>1156.54615384615</v>
      </c>
      <c r="DU764">
        <v>24.1730230769231</v>
      </c>
      <c r="DV764">
        <v>21.5688692307692</v>
      </c>
      <c r="DW764">
        <v>1107.49769230769</v>
      </c>
      <c r="DX764">
        <v>23.8282076923077</v>
      </c>
      <c r="DY764">
        <v>500.005153846154</v>
      </c>
      <c r="DZ764">
        <v>89.8190076923077</v>
      </c>
      <c r="EA764">
        <v>0.0345196769230769</v>
      </c>
      <c r="EB764">
        <v>30.3463</v>
      </c>
      <c r="EC764">
        <v>30.0231461538462</v>
      </c>
      <c r="ED764">
        <v>999.9</v>
      </c>
      <c r="EE764">
        <v>0</v>
      </c>
      <c r="EF764">
        <v>0</v>
      </c>
      <c r="EG764">
        <v>9999.27923076923</v>
      </c>
      <c r="EH764">
        <v>0</v>
      </c>
      <c r="EI764">
        <v>11.7993</v>
      </c>
      <c r="EJ764">
        <v>-41.7529307692308</v>
      </c>
      <c r="EK764">
        <v>1142.40846153846</v>
      </c>
      <c r="EL764">
        <v>1182.04230769231</v>
      </c>
      <c r="EM764">
        <v>2.60413384615385</v>
      </c>
      <c r="EN764">
        <v>1156.54615384615</v>
      </c>
      <c r="EO764">
        <v>21.5688692307692</v>
      </c>
      <c r="EP764">
        <v>2.17119692307692</v>
      </c>
      <c r="EQ764">
        <v>1.93729615384615</v>
      </c>
      <c r="ER764">
        <v>18.7513384615385</v>
      </c>
      <c r="ES764">
        <v>16.9409461538462</v>
      </c>
      <c r="ET764">
        <v>1999.96923076923</v>
      </c>
      <c r="EU764">
        <v>0.979993230769231</v>
      </c>
      <c r="EV764">
        <v>0.0200066923076923</v>
      </c>
      <c r="EW764">
        <v>0</v>
      </c>
      <c r="EX764">
        <v>520.953076923077</v>
      </c>
      <c r="EY764">
        <v>5.00016</v>
      </c>
      <c r="EZ764">
        <v>11005.8923076923</v>
      </c>
      <c r="FA764">
        <v>18233.8692307692</v>
      </c>
      <c r="FB764">
        <v>48.6440769230769</v>
      </c>
      <c r="FC764">
        <v>49.0047692307692</v>
      </c>
      <c r="FD764">
        <v>49.062</v>
      </c>
      <c r="FE764">
        <v>48.5668461538462</v>
      </c>
      <c r="FF764">
        <v>50.5</v>
      </c>
      <c r="FG764">
        <v>1955.05923076923</v>
      </c>
      <c r="FH764">
        <v>39.91</v>
      </c>
      <c r="FI764">
        <v>0</v>
      </c>
      <c r="FJ764">
        <v>1758491959.4</v>
      </c>
      <c r="FK764">
        <v>0</v>
      </c>
      <c r="FL764">
        <v>520.951846153846</v>
      </c>
      <c r="FM764">
        <v>1.01695727966439</v>
      </c>
      <c r="FN764">
        <v>14.464957282017</v>
      </c>
      <c r="FO764">
        <v>11006.1346153846</v>
      </c>
      <c r="FP764">
        <v>15</v>
      </c>
      <c r="FQ764">
        <v>0</v>
      </c>
      <c r="FR764" t="s">
        <v>441</v>
      </c>
      <c r="FS764">
        <v>1747249705.1</v>
      </c>
      <c r="FT764">
        <v>1747249711.1</v>
      </c>
      <c r="FU764">
        <v>0</v>
      </c>
      <c r="FV764">
        <v>0.871</v>
      </c>
      <c r="FW764">
        <v>0.066</v>
      </c>
      <c r="FX764">
        <v>5.486</v>
      </c>
      <c r="FY764">
        <v>0.145</v>
      </c>
      <c r="FZ764">
        <v>420</v>
      </c>
      <c r="GA764">
        <v>16</v>
      </c>
      <c r="GB764">
        <v>0.27</v>
      </c>
      <c r="GC764">
        <v>0.16</v>
      </c>
      <c r="GD764">
        <v>-41.9329</v>
      </c>
      <c r="GE764">
        <v>0.525365413533821</v>
      </c>
      <c r="GF764">
        <v>0.878105654804705</v>
      </c>
      <c r="GG764">
        <v>0</v>
      </c>
      <c r="GH764">
        <v>520.921823529412</v>
      </c>
      <c r="GI764">
        <v>0.979679151297037</v>
      </c>
      <c r="GJ764">
        <v>0.241550076477662</v>
      </c>
      <c r="GK764">
        <v>-1</v>
      </c>
      <c r="GL764">
        <v>2.6126985</v>
      </c>
      <c r="GM764">
        <v>-0.151591127819548</v>
      </c>
      <c r="GN764">
        <v>0.0146019400337763</v>
      </c>
      <c r="GO764">
        <v>0</v>
      </c>
      <c r="GP764">
        <v>0</v>
      </c>
      <c r="GQ764">
        <v>2</v>
      </c>
      <c r="GR764" t="s">
        <v>467</v>
      </c>
      <c r="GS764">
        <v>3.12551</v>
      </c>
      <c r="GT764">
        <v>2.66012</v>
      </c>
      <c r="GU764">
        <v>0.178012</v>
      </c>
      <c r="GV764">
        <v>0.182485</v>
      </c>
      <c r="GW764">
        <v>0.101538</v>
      </c>
      <c r="GX764">
        <v>0.0940996</v>
      </c>
      <c r="GY764">
        <v>21248.3</v>
      </c>
      <c r="GZ764">
        <v>19974</v>
      </c>
      <c r="HA764">
        <v>23114.3</v>
      </c>
      <c r="HB764">
        <v>23786.9</v>
      </c>
      <c r="HC764">
        <v>35396.6</v>
      </c>
      <c r="HD764">
        <v>35673.5</v>
      </c>
      <c r="HE764">
        <v>41668.7</v>
      </c>
      <c r="HF764">
        <v>42415.7</v>
      </c>
      <c r="HG764">
        <v>1.9116</v>
      </c>
      <c r="HH764">
        <v>1.8089</v>
      </c>
      <c r="HI764">
        <v>0.138327</v>
      </c>
      <c r="HJ764">
        <v>0</v>
      </c>
      <c r="HK764">
        <v>27.7704</v>
      </c>
      <c r="HL764">
        <v>999.9</v>
      </c>
      <c r="HM764">
        <v>52.814</v>
      </c>
      <c r="HN764">
        <v>30.464</v>
      </c>
      <c r="HO764">
        <v>25.7263</v>
      </c>
      <c r="HP764">
        <v>54.3916</v>
      </c>
      <c r="HQ764">
        <v>42.7003</v>
      </c>
      <c r="HR764">
        <v>1</v>
      </c>
      <c r="HS764">
        <v>0.00256606</v>
      </c>
      <c r="HT764">
        <v>0.0596841</v>
      </c>
      <c r="HU764">
        <v>20.2177</v>
      </c>
      <c r="HV764">
        <v>5.23331</v>
      </c>
      <c r="HW764">
        <v>11.992</v>
      </c>
      <c r="HX764">
        <v>4.9556</v>
      </c>
      <c r="HY764">
        <v>3.30382</v>
      </c>
      <c r="HZ764">
        <v>999.9</v>
      </c>
      <c r="IA764">
        <v>9999</v>
      </c>
      <c r="IB764">
        <v>9999</v>
      </c>
      <c r="IC764">
        <v>9999</v>
      </c>
      <c r="ID764">
        <v>1.86855</v>
      </c>
      <c r="IE764">
        <v>1.86427</v>
      </c>
      <c r="IF764">
        <v>1.8718</v>
      </c>
      <c r="IG764">
        <v>1.86273</v>
      </c>
      <c r="IH764">
        <v>1.86218</v>
      </c>
      <c r="II764">
        <v>1.86859</v>
      </c>
      <c r="IJ764">
        <v>1.85871</v>
      </c>
      <c r="IK764">
        <v>1.86508</v>
      </c>
      <c r="IL764">
        <v>5</v>
      </c>
      <c r="IM764">
        <v>0</v>
      </c>
      <c r="IN764">
        <v>0</v>
      </c>
      <c r="IO764">
        <v>0</v>
      </c>
      <c r="IP764" t="s">
        <v>443</v>
      </c>
      <c r="IQ764" t="s">
        <v>444</v>
      </c>
      <c r="IR764" t="s">
        <v>445</v>
      </c>
      <c r="IS764" t="s">
        <v>445</v>
      </c>
      <c r="IT764" t="s">
        <v>445</v>
      </c>
      <c r="IU764" t="s">
        <v>445</v>
      </c>
      <c r="IV764">
        <v>0</v>
      </c>
      <c r="IW764">
        <v>100</v>
      </c>
      <c r="IX764">
        <v>100</v>
      </c>
      <c r="IY764">
        <v>7.34</v>
      </c>
      <c r="IZ764">
        <v>0.3443</v>
      </c>
      <c r="JA764">
        <v>4.24591870636989</v>
      </c>
      <c r="JB764">
        <v>0.00406324532283829</v>
      </c>
      <c r="JC764">
        <v>-1.45373754250553e-06</v>
      </c>
      <c r="JD764">
        <v>2.45784242640463e-10</v>
      </c>
      <c r="JE764">
        <v>0.0444475935836347</v>
      </c>
      <c r="JF764">
        <v>0.00491888386651684</v>
      </c>
      <c r="JG764">
        <v>0.000226889049496401</v>
      </c>
      <c r="JH764">
        <v>4.01595507822366e-06</v>
      </c>
      <c r="JI764">
        <v>-0</v>
      </c>
      <c r="JJ764">
        <v>2035</v>
      </c>
      <c r="JK764">
        <v>2</v>
      </c>
      <c r="JL764">
        <v>30</v>
      </c>
      <c r="JM764">
        <v>187370.9</v>
      </c>
      <c r="JN764">
        <v>187370.8</v>
      </c>
      <c r="JO764">
        <v>2.35718</v>
      </c>
      <c r="JP764">
        <v>2.33276</v>
      </c>
      <c r="JQ764">
        <v>1.49902</v>
      </c>
      <c r="JR764">
        <v>2.32666</v>
      </c>
      <c r="JS764">
        <v>1.54419</v>
      </c>
      <c r="JT764">
        <v>2.2876</v>
      </c>
      <c r="JU764">
        <v>35.8944</v>
      </c>
      <c r="JV764">
        <v>24.1138</v>
      </c>
      <c r="JW764">
        <v>18</v>
      </c>
      <c r="JX764">
        <v>546.359</v>
      </c>
      <c r="JY764">
        <v>424.369</v>
      </c>
      <c r="JZ764">
        <v>27.3454</v>
      </c>
      <c r="KA764">
        <v>27.5924</v>
      </c>
      <c r="KB764">
        <v>30.0001</v>
      </c>
      <c r="KC764">
        <v>27.466</v>
      </c>
      <c r="KD764">
        <v>27.487</v>
      </c>
      <c r="KE764">
        <v>47.1766</v>
      </c>
      <c r="KF764">
        <v>29.2247</v>
      </c>
      <c r="KG764">
        <v>61.3685</v>
      </c>
      <c r="KH764">
        <v>27.3427</v>
      </c>
      <c r="KI764">
        <v>1208.81</v>
      </c>
      <c r="KJ764">
        <v>21.5748</v>
      </c>
      <c r="KK764">
        <v>93.3924</v>
      </c>
      <c r="KL764">
        <v>98.8553</v>
      </c>
    </row>
    <row r="765" spans="1:298">
      <c r="A765">
        <v>749</v>
      </c>
      <c r="B765">
        <v>1758491963</v>
      </c>
      <c r="C765">
        <v>22634.9000000954</v>
      </c>
      <c r="D765" t="s">
        <v>1948</v>
      </c>
      <c r="E765" t="s">
        <v>1949</v>
      </c>
      <c r="F765">
        <v>5</v>
      </c>
      <c r="G765" t="s">
        <v>436</v>
      </c>
      <c r="H765" t="s">
        <v>1805</v>
      </c>
      <c r="I765" t="s">
        <v>438</v>
      </c>
      <c r="J765">
        <v>1758491954.84615</v>
      </c>
      <c r="K765">
        <f>(L765)/1000</f>
        <v>0</v>
      </c>
      <c r="L765">
        <f>IF(DQ765, AO765, AI765)</f>
        <v>0</v>
      </c>
      <c r="M765">
        <f>IF(DQ765, AJ765, AH765)</f>
        <v>0</v>
      </c>
      <c r="N765">
        <f>DS765 - IF(AV765&gt;1, M765*DM765*100.0/(AX765), 0)</f>
        <v>0</v>
      </c>
      <c r="O765">
        <f>((U765-K765/2)*N765-M765)/(U765+K765/2)</f>
        <v>0</v>
      </c>
      <c r="P765">
        <f>O765*(DZ765+EA765)/1000.0</f>
        <v>0</v>
      </c>
      <c r="Q765">
        <f>(DS765 - IF(AV765&gt;1, M765*DM765*100.0/(AX765), 0))*(DZ765+EA765)/1000.0</f>
        <v>0</v>
      </c>
      <c r="R765">
        <f>2.0/((1/T765-1/S765)+SIGN(T765)*SQRT((1/T765-1/S765)*(1/T765-1/S765) + 4*DN765/((DN765+1)*(DN765+1))*(2*1/T765*1/S765-1/S765*1/S765)))</f>
        <v>0</v>
      </c>
      <c r="S765">
        <f>IF(LEFT(DO765,1)&lt;&gt;"0",IF(LEFT(DO765,1)="1",3.0,DP765),$D$5+$E$5*(EG765*DZ765/($K$5*1000))+$F$5*(EG765*DZ765/($K$5*1000))*MAX(MIN(DM765,$J$5),$I$5)*MAX(MIN(DM765,$J$5),$I$5)+$G$5*MAX(MIN(DM765,$J$5),$I$5)*(EG765*DZ765/($K$5*1000))+$H$5*(EG765*DZ765/($K$5*1000))*(EG765*DZ765/($K$5*1000)))</f>
        <v>0</v>
      </c>
      <c r="T765">
        <f>K765*(1000-(1000*0.61365*exp(17.502*X765/(240.97+X765))/(DZ765+EA765)+DU765)/2)/(1000*0.61365*exp(17.502*X765/(240.97+X765))/(DZ765+EA765)-DU765)</f>
        <v>0</v>
      </c>
      <c r="U765">
        <f>1/((DN765+1)/(R765/1.6)+1/(S765/1.37)) + DN765/((DN765+1)/(R765/1.6) + DN765/(S765/1.37))</f>
        <v>0</v>
      </c>
      <c r="V765">
        <f>(DI765*DL765)</f>
        <v>0</v>
      </c>
      <c r="W765">
        <f>(EB765+(V765+2*0.95*5.67E-8*(((EB765+$B$7)+273)^4-(EB765+273)^4)-44100*K765)/(1.84*29.3*S765+8*0.95*5.67E-8*(EB765+273)^3))</f>
        <v>0</v>
      </c>
      <c r="X765">
        <f>($C$7*EC765+$D$7*ED765+$E$7*W765)</f>
        <v>0</v>
      </c>
      <c r="Y765">
        <f>0.61365*exp(17.502*X765/(240.97+X765))</f>
        <v>0</v>
      </c>
      <c r="Z765">
        <f>(AA765/AB765*100)</f>
        <v>0</v>
      </c>
      <c r="AA765">
        <f>DU765*(DZ765+EA765)/1000</f>
        <v>0</v>
      </c>
      <c r="AB765">
        <f>0.61365*exp(17.502*EB765/(240.97+EB765))</f>
        <v>0</v>
      </c>
      <c r="AC765">
        <f>(Y765-DU765*(DZ765+EA765)/1000)</f>
        <v>0</v>
      </c>
      <c r="AD765">
        <f>(-K765*44100)</f>
        <v>0</v>
      </c>
      <c r="AE765">
        <f>2*29.3*S765*0.92*(EB765-X765)</f>
        <v>0</v>
      </c>
      <c r="AF765">
        <f>2*0.95*5.67E-8*(((EB765+$B$7)+273)^4-(X765+273)^4)</f>
        <v>0</v>
      </c>
      <c r="AG765">
        <f>V765+AF765+AD765+AE765</f>
        <v>0</v>
      </c>
      <c r="AH765">
        <f>DY765*AV765*(DT765-DS765*(1000-AV765*DV765)/(1000-AV765*DU765))/(100*DM765)</f>
        <v>0</v>
      </c>
      <c r="AI765">
        <f>1000*DY765*AV765*(DU765-DV765)/(100*DM765*(1000-AV765*DU765))</f>
        <v>0</v>
      </c>
      <c r="AJ765">
        <f>(AK765 - AL765 - DZ765*1E3/(8.314*(EB765+273.15)) * AN765/DY765 * AM765) * DY765/(100*DM765) * (1000 - DV765)/1000</f>
        <v>0</v>
      </c>
      <c r="AK765">
        <v>1216.33960592208</v>
      </c>
      <c r="AL765">
        <v>1183.95339393939</v>
      </c>
      <c r="AM765">
        <v>3.38651082251082</v>
      </c>
      <c r="AN765">
        <v>63.94</v>
      </c>
      <c r="AO765">
        <f>(AQ765 - AP765 + DZ765*1E3/(8.314*(EB765+273.15)) * AS765/DY765 * AR765) * DY765/(100*DM765) * 1000/(1000 - AQ765)</f>
        <v>0</v>
      </c>
      <c r="AP765">
        <v>21.5646174918294</v>
      </c>
      <c r="AQ765">
        <v>24.1399958041958</v>
      </c>
      <c r="AR765">
        <v>-4.20200430011543e-05</v>
      </c>
      <c r="AS765">
        <v>94.9993966536346</v>
      </c>
      <c r="AT765">
        <v>0</v>
      </c>
      <c r="AU765">
        <v>0</v>
      </c>
      <c r="AV765">
        <f>IF(AT765*$H$13&gt;=AX765,1.0,(AX765/(AX765-AT765*$H$13)))</f>
        <v>0</v>
      </c>
      <c r="AW765">
        <f>(AV765-1)*100</f>
        <v>0</v>
      </c>
      <c r="AX765">
        <f>MAX(0,($B$13+$C$13*EG765)/(1+$D$13*EG765)*DZ765/(EB765+273)*$E$13)</f>
        <v>0</v>
      </c>
      <c r="AY765" t="s">
        <v>439</v>
      </c>
      <c r="AZ765" t="s">
        <v>439</v>
      </c>
      <c r="BA765">
        <v>0</v>
      </c>
      <c r="BB765">
        <v>0</v>
      </c>
      <c r="BC765">
        <f>1-BA765/BB765</f>
        <v>0</v>
      </c>
      <c r="BD765">
        <v>0</v>
      </c>
      <c r="BE765" t="s">
        <v>439</v>
      </c>
      <c r="BF765" t="s">
        <v>439</v>
      </c>
      <c r="BG765">
        <v>0</v>
      </c>
      <c r="BH765">
        <v>0</v>
      </c>
      <c r="BI765">
        <f>1-BG765/BH765</f>
        <v>0</v>
      </c>
      <c r="BJ765">
        <v>0.5</v>
      </c>
      <c r="BK765">
        <f>DJ765</f>
        <v>0</v>
      </c>
      <c r="BL765">
        <f>M765</f>
        <v>0</v>
      </c>
      <c r="BM765">
        <f>BI765*BJ765*BK765</f>
        <v>0</v>
      </c>
      <c r="BN765">
        <f>(BL765-BD765)/BK765</f>
        <v>0</v>
      </c>
      <c r="BO765">
        <f>(BB765-BH765)/BH765</f>
        <v>0</v>
      </c>
      <c r="BP765">
        <f>BA765/(BC765+BA765/BH765)</f>
        <v>0</v>
      </c>
      <c r="BQ765" t="s">
        <v>439</v>
      </c>
      <c r="BR765">
        <v>0</v>
      </c>
      <c r="BS765">
        <f>IF(BR765&lt;&gt;0, BR765, BP765)</f>
        <v>0</v>
      </c>
      <c r="BT765">
        <f>1-BS765/BH765</f>
        <v>0</v>
      </c>
      <c r="BU765">
        <f>(BH765-BG765)/(BH765-BS765)</f>
        <v>0</v>
      </c>
      <c r="BV765">
        <f>(BB765-BH765)/(BB765-BS765)</f>
        <v>0</v>
      </c>
      <c r="BW765">
        <f>(BH765-BG765)/(BH765-BA765)</f>
        <v>0</v>
      </c>
      <c r="BX765">
        <f>(BB765-BH765)/(BB765-BA765)</f>
        <v>0</v>
      </c>
      <c r="BY765">
        <f>(BU765*BS765/BG765)</f>
        <v>0</v>
      </c>
      <c r="BZ765">
        <f>(1-BY765)</f>
        <v>0</v>
      </c>
      <c r="DI765">
        <f>$B$11*EH765+$C$11*EI765+$F$11*ET765*(1-EW765)</f>
        <v>0</v>
      </c>
      <c r="DJ765">
        <f>DI765*DK765</f>
        <v>0</v>
      </c>
      <c r="DK765">
        <f>($B$11*$D$9+$C$11*$D$9+$F$11*((FG765+EY765)/MAX(FG765+EY765+FH765, 0.1)*$I$9+FH765/MAX(FG765+EY765+FH765, 0.1)*$J$9))/($B$11+$C$11+$F$11)</f>
        <v>0</v>
      </c>
      <c r="DL765">
        <f>($B$11*$K$9+$C$11*$K$9+$F$11*((FG765+EY765)/MAX(FG765+EY765+FH765, 0.1)*$P$9+FH765/MAX(FG765+EY765+FH765, 0.1)*$Q$9))/($B$11+$C$11+$F$11)</f>
        <v>0</v>
      </c>
      <c r="DM765">
        <v>3.7</v>
      </c>
      <c r="DN765">
        <v>0.5</v>
      </c>
      <c r="DO765" t="s">
        <v>440</v>
      </c>
      <c r="DP765">
        <v>2</v>
      </c>
      <c r="DQ765" t="b">
        <v>1</v>
      </c>
      <c r="DR765">
        <v>1758491954.84615</v>
      </c>
      <c r="DS765">
        <v>1131.35538461538</v>
      </c>
      <c r="DT765">
        <v>1173.41076923077</v>
      </c>
      <c r="DU765">
        <v>24.1587923076923</v>
      </c>
      <c r="DV765">
        <v>21.5666923076923</v>
      </c>
      <c r="DW765">
        <v>1124.03230769231</v>
      </c>
      <c r="DX765">
        <v>23.8142846153846</v>
      </c>
      <c r="DY765">
        <v>500.019846153846</v>
      </c>
      <c r="DZ765">
        <v>89.8206615384615</v>
      </c>
      <c r="EA765">
        <v>0.0344132538461538</v>
      </c>
      <c r="EB765">
        <v>30.3398692307692</v>
      </c>
      <c r="EC765">
        <v>30.0213</v>
      </c>
      <c r="ED765">
        <v>999.9</v>
      </c>
      <c r="EE765">
        <v>0</v>
      </c>
      <c r="EF765">
        <v>0</v>
      </c>
      <c r="EG765">
        <v>10003.6523076923</v>
      </c>
      <c r="EH765">
        <v>0</v>
      </c>
      <c r="EI765">
        <v>11.7988769230769</v>
      </c>
      <c r="EJ765">
        <v>-42.0550769230769</v>
      </c>
      <c r="EK765">
        <v>1159.36538461538</v>
      </c>
      <c r="EL765">
        <v>1199.27692307692</v>
      </c>
      <c r="EM765">
        <v>2.59208923076923</v>
      </c>
      <c r="EN765">
        <v>1173.41076923077</v>
      </c>
      <c r="EO765">
        <v>21.5666923076923</v>
      </c>
      <c r="EP765">
        <v>2.16995846153846</v>
      </c>
      <c r="EQ765">
        <v>1.93713538461538</v>
      </c>
      <c r="ER765">
        <v>18.7422153846154</v>
      </c>
      <c r="ES765">
        <v>16.9396384615385</v>
      </c>
      <c r="ET765">
        <v>1999.96692307692</v>
      </c>
      <c r="EU765">
        <v>0.979993230769231</v>
      </c>
      <c r="EV765">
        <v>0.0200066923076923</v>
      </c>
      <c r="EW765">
        <v>0</v>
      </c>
      <c r="EX765">
        <v>521.018538461538</v>
      </c>
      <c r="EY765">
        <v>5.00016</v>
      </c>
      <c r="EZ765">
        <v>11007.2769230769</v>
      </c>
      <c r="FA765">
        <v>18233.8461538462</v>
      </c>
      <c r="FB765">
        <v>48.6345384615385</v>
      </c>
      <c r="FC765">
        <v>49</v>
      </c>
      <c r="FD765">
        <v>49.062</v>
      </c>
      <c r="FE765">
        <v>48.5668461538462</v>
      </c>
      <c r="FF765">
        <v>50.5</v>
      </c>
      <c r="FG765">
        <v>1955.05692307692</v>
      </c>
      <c r="FH765">
        <v>39.91</v>
      </c>
      <c r="FI765">
        <v>0</v>
      </c>
      <c r="FJ765">
        <v>1758491964.8</v>
      </c>
      <c r="FK765">
        <v>0</v>
      </c>
      <c r="FL765">
        <v>521.03312</v>
      </c>
      <c r="FM765">
        <v>-0.121692304592127</v>
      </c>
      <c r="FN765">
        <v>20.2769231370395</v>
      </c>
      <c r="FO765">
        <v>11007.732</v>
      </c>
      <c r="FP765">
        <v>15</v>
      </c>
      <c r="FQ765">
        <v>0</v>
      </c>
      <c r="FR765" t="s">
        <v>441</v>
      </c>
      <c r="FS765">
        <v>1747249705.1</v>
      </c>
      <c r="FT765">
        <v>1747249711.1</v>
      </c>
      <c r="FU765">
        <v>0</v>
      </c>
      <c r="FV765">
        <v>0.871</v>
      </c>
      <c r="FW765">
        <v>0.066</v>
      </c>
      <c r="FX765">
        <v>5.486</v>
      </c>
      <c r="FY765">
        <v>0.145</v>
      </c>
      <c r="FZ765">
        <v>420</v>
      </c>
      <c r="GA765">
        <v>16</v>
      </c>
      <c r="GB765">
        <v>0.27</v>
      </c>
      <c r="GC765">
        <v>0.16</v>
      </c>
      <c r="GD765">
        <v>-41.89857</v>
      </c>
      <c r="GE765">
        <v>-6.1511007518797</v>
      </c>
      <c r="GF765">
        <v>0.862556024325377</v>
      </c>
      <c r="GG765">
        <v>0</v>
      </c>
      <c r="GH765">
        <v>520.9615</v>
      </c>
      <c r="GI765">
        <v>0.875614980923037</v>
      </c>
      <c r="GJ765">
        <v>0.228979096143265</v>
      </c>
      <c r="GK765">
        <v>-1</v>
      </c>
      <c r="GL765">
        <v>2.5979425</v>
      </c>
      <c r="GM765">
        <v>-0.146826315789471</v>
      </c>
      <c r="GN765">
        <v>0.0141597326510778</v>
      </c>
      <c r="GO765">
        <v>0</v>
      </c>
      <c r="GP765">
        <v>0</v>
      </c>
      <c r="GQ765">
        <v>2</v>
      </c>
      <c r="GR765" t="s">
        <v>467</v>
      </c>
      <c r="GS765">
        <v>3.12576</v>
      </c>
      <c r="GT765">
        <v>2.66006</v>
      </c>
      <c r="GU765">
        <v>0.179666</v>
      </c>
      <c r="GV765">
        <v>0.184219</v>
      </c>
      <c r="GW765">
        <v>0.101497</v>
      </c>
      <c r="GX765">
        <v>0.0940947</v>
      </c>
      <c r="GY765">
        <v>21205.5</v>
      </c>
      <c r="GZ765">
        <v>19931.5</v>
      </c>
      <c r="HA765">
        <v>23114.1</v>
      </c>
      <c r="HB765">
        <v>23786.7</v>
      </c>
      <c r="HC765">
        <v>35398.6</v>
      </c>
      <c r="HD765">
        <v>35673.7</v>
      </c>
      <c r="HE765">
        <v>41669</v>
      </c>
      <c r="HF765">
        <v>42415.5</v>
      </c>
      <c r="HG765">
        <v>1.91195</v>
      </c>
      <c r="HH765">
        <v>1.80853</v>
      </c>
      <c r="HI765">
        <v>0.137389</v>
      </c>
      <c r="HJ765">
        <v>0</v>
      </c>
      <c r="HK765">
        <v>27.7734</v>
      </c>
      <c r="HL765">
        <v>999.9</v>
      </c>
      <c r="HM765">
        <v>52.814</v>
      </c>
      <c r="HN765">
        <v>30.454</v>
      </c>
      <c r="HO765">
        <v>25.711</v>
      </c>
      <c r="HP765">
        <v>53.5616</v>
      </c>
      <c r="HQ765">
        <v>42.5</v>
      </c>
      <c r="HR765">
        <v>1</v>
      </c>
      <c r="HS765">
        <v>0.00262195</v>
      </c>
      <c r="HT765">
        <v>0.0946487</v>
      </c>
      <c r="HU765">
        <v>20.2178</v>
      </c>
      <c r="HV765">
        <v>5.23391</v>
      </c>
      <c r="HW765">
        <v>11.992</v>
      </c>
      <c r="HX765">
        <v>4.9556</v>
      </c>
      <c r="HY765">
        <v>3.3039</v>
      </c>
      <c r="HZ765">
        <v>999.9</v>
      </c>
      <c r="IA765">
        <v>9999</v>
      </c>
      <c r="IB765">
        <v>9999</v>
      </c>
      <c r="IC765">
        <v>9999</v>
      </c>
      <c r="ID765">
        <v>1.86856</v>
      </c>
      <c r="IE765">
        <v>1.86428</v>
      </c>
      <c r="IF765">
        <v>1.8718</v>
      </c>
      <c r="IG765">
        <v>1.86275</v>
      </c>
      <c r="IH765">
        <v>1.86218</v>
      </c>
      <c r="II765">
        <v>1.86859</v>
      </c>
      <c r="IJ765">
        <v>1.85872</v>
      </c>
      <c r="IK765">
        <v>1.86508</v>
      </c>
      <c r="IL765">
        <v>5</v>
      </c>
      <c r="IM765">
        <v>0</v>
      </c>
      <c r="IN765">
        <v>0</v>
      </c>
      <c r="IO765">
        <v>0</v>
      </c>
      <c r="IP765" t="s">
        <v>443</v>
      </c>
      <c r="IQ765" t="s">
        <v>444</v>
      </c>
      <c r="IR765" t="s">
        <v>445</v>
      </c>
      <c r="IS765" t="s">
        <v>445</v>
      </c>
      <c r="IT765" t="s">
        <v>445</v>
      </c>
      <c r="IU765" t="s">
        <v>445</v>
      </c>
      <c r="IV765">
        <v>0</v>
      </c>
      <c r="IW765">
        <v>100</v>
      </c>
      <c r="IX765">
        <v>100</v>
      </c>
      <c r="IY765">
        <v>7.37</v>
      </c>
      <c r="IZ765">
        <v>0.344</v>
      </c>
      <c r="JA765">
        <v>4.24591870636989</v>
      </c>
      <c r="JB765">
        <v>0.00406324532283829</v>
      </c>
      <c r="JC765">
        <v>-1.45373754250553e-06</v>
      </c>
      <c r="JD765">
        <v>2.45784242640463e-10</v>
      </c>
      <c r="JE765">
        <v>0.0444475935836347</v>
      </c>
      <c r="JF765">
        <v>0.00491888386651684</v>
      </c>
      <c r="JG765">
        <v>0.000226889049496401</v>
      </c>
      <c r="JH765">
        <v>4.01595507822366e-06</v>
      </c>
      <c r="JI765">
        <v>-0</v>
      </c>
      <c r="JJ765">
        <v>2035</v>
      </c>
      <c r="JK765">
        <v>2</v>
      </c>
      <c r="JL765">
        <v>30</v>
      </c>
      <c r="JM765">
        <v>187371</v>
      </c>
      <c r="JN765">
        <v>187370.9</v>
      </c>
      <c r="JO765">
        <v>2.38281</v>
      </c>
      <c r="JP765">
        <v>2.34619</v>
      </c>
      <c r="JQ765">
        <v>1.4978</v>
      </c>
      <c r="JR765">
        <v>2.32788</v>
      </c>
      <c r="JS765">
        <v>1.54419</v>
      </c>
      <c r="JT765">
        <v>2.38525</v>
      </c>
      <c r="JU765">
        <v>35.9178</v>
      </c>
      <c r="JV765">
        <v>24.1225</v>
      </c>
      <c r="JW765">
        <v>18</v>
      </c>
      <c r="JX765">
        <v>546.568</v>
      </c>
      <c r="JY765">
        <v>424.151</v>
      </c>
      <c r="JZ765">
        <v>27.3246</v>
      </c>
      <c r="KA765">
        <v>27.5924</v>
      </c>
      <c r="KB765">
        <v>30.0001</v>
      </c>
      <c r="KC765">
        <v>27.464</v>
      </c>
      <c r="KD765">
        <v>27.487</v>
      </c>
      <c r="KE765">
        <v>47.7105</v>
      </c>
      <c r="KF765">
        <v>29.2247</v>
      </c>
      <c r="KG765">
        <v>61.3685</v>
      </c>
      <c r="KH765">
        <v>27.3171</v>
      </c>
      <c r="KI765">
        <v>1222.24</v>
      </c>
      <c r="KJ765">
        <v>21.6016</v>
      </c>
      <c r="KK765">
        <v>93.3927</v>
      </c>
      <c r="KL765">
        <v>98.8547</v>
      </c>
    </row>
    <row r="766" spans="1:298">
      <c r="A766">
        <v>750</v>
      </c>
      <c r="B766">
        <v>1758491968</v>
      </c>
      <c r="C766">
        <v>22639.9000000954</v>
      </c>
      <c r="D766" t="s">
        <v>1950</v>
      </c>
      <c r="E766" t="s">
        <v>1951</v>
      </c>
      <c r="F766">
        <v>5</v>
      </c>
      <c r="G766" t="s">
        <v>436</v>
      </c>
      <c r="H766" t="s">
        <v>1805</v>
      </c>
      <c r="I766" t="s">
        <v>438</v>
      </c>
      <c r="J766">
        <v>1758491959.84615</v>
      </c>
      <c r="K766">
        <f>(L766)/1000</f>
        <v>0</v>
      </c>
      <c r="L766">
        <f>IF(DQ766, AO766, AI766)</f>
        <v>0</v>
      </c>
      <c r="M766">
        <f>IF(DQ766, AJ766, AH766)</f>
        <v>0</v>
      </c>
      <c r="N766">
        <f>DS766 - IF(AV766&gt;1, M766*DM766*100.0/(AX766), 0)</f>
        <v>0</v>
      </c>
      <c r="O766">
        <f>((U766-K766/2)*N766-M766)/(U766+K766/2)</f>
        <v>0</v>
      </c>
      <c r="P766">
        <f>O766*(DZ766+EA766)/1000.0</f>
        <v>0</v>
      </c>
      <c r="Q766">
        <f>(DS766 - IF(AV766&gt;1, M766*DM766*100.0/(AX766), 0))*(DZ766+EA766)/1000.0</f>
        <v>0</v>
      </c>
      <c r="R766">
        <f>2.0/((1/T766-1/S766)+SIGN(T766)*SQRT((1/T766-1/S766)*(1/T766-1/S766) + 4*DN766/((DN766+1)*(DN766+1))*(2*1/T766*1/S766-1/S766*1/S766)))</f>
        <v>0</v>
      </c>
      <c r="S766">
        <f>IF(LEFT(DO766,1)&lt;&gt;"0",IF(LEFT(DO766,1)="1",3.0,DP766),$D$5+$E$5*(EG766*DZ766/($K$5*1000))+$F$5*(EG766*DZ766/($K$5*1000))*MAX(MIN(DM766,$J$5),$I$5)*MAX(MIN(DM766,$J$5),$I$5)+$G$5*MAX(MIN(DM766,$J$5),$I$5)*(EG766*DZ766/($K$5*1000))+$H$5*(EG766*DZ766/($K$5*1000))*(EG766*DZ766/($K$5*1000)))</f>
        <v>0</v>
      </c>
      <c r="T766">
        <f>K766*(1000-(1000*0.61365*exp(17.502*X766/(240.97+X766))/(DZ766+EA766)+DU766)/2)/(1000*0.61365*exp(17.502*X766/(240.97+X766))/(DZ766+EA766)-DU766)</f>
        <v>0</v>
      </c>
      <c r="U766">
        <f>1/((DN766+1)/(R766/1.6)+1/(S766/1.37)) + DN766/((DN766+1)/(R766/1.6) + DN766/(S766/1.37))</f>
        <v>0</v>
      </c>
      <c r="V766">
        <f>(DI766*DL766)</f>
        <v>0</v>
      </c>
      <c r="W766">
        <f>(EB766+(V766+2*0.95*5.67E-8*(((EB766+$B$7)+273)^4-(EB766+273)^4)-44100*K766)/(1.84*29.3*S766+8*0.95*5.67E-8*(EB766+273)^3))</f>
        <v>0</v>
      </c>
      <c r="X766">
        <f>($C$7*EC766+$D$7*ED766+$E$7*W766)</f>
        <v>0</v>
      </c>
      <c r="Y766">
        <f>0.61365*exp(17.502*X766/(240.97+X766))</f>
        <v>0</v>
      </c>
      <c r="Z766">
        <f>(AA766/AB766*100)</f>
        <v>0</v>
      </c>
      <c r="AA766">
        <f>DU766*(DZ766+EA766)/1000</f>
        <v>0</v>
      </c>
      <c r="AB766">
        <f>0.61365*exp(17.502*EB766/(240.97+EB766))</f>
        <v>0</v>
      </c>
      <c r="AC766">
        <f>(Y766-DU766*(DZ766+EA766)/1000)</f>
        <v>0</v>
      </c>
      <c r="AD766">
        <f>(-K766*44100)</f>
        <v>0</v>
      </c>
      <c r="AE766">
        <f>2*29.3*S766*0.92*(EB766-X766)</f>
        <v>0</v>
      </c>
      <c r="AF766">
        <f>2*0.95*5.67E-8*(((EB766+$B$7)+273)^4-(X766+273)^4)</f>
        <v>0</v>
      </c>
      <c r="AG766">
        <f>V766+AF766+AD766+AE766</f>
        <v>0</v>
      </c>
      <c r="AH766">
        <f>DY766*AV766*(DT766-DS766*(1000-AV766*DV766)/(1000-AV766*DU766))/(100*DM766)</f>
        <v>0</v>
      </c>
      <c r="AI766">
        <f>1000*DY766*AV766*(DU766-DV766)/(100*DM766*(1000-AV766*DU766))</f>
        <v>0</v>
      </c>
      <c r="AJ766">
        <f>(AK766 - AL766 - DZ766*1E3/(8.314*(EB766+273.15)) * AN766/DY766 * AM766) * DY766/(100*DM766) * (1000 - DV766)/1000</f>
        <v>0</v>
      </c>
      <c r="AK766">
        <v>1234.98376928139</v>
      </c>
      <c r="AL766">
        <v>1202.02860606061</v>
      </c>
      <c r="AM766">
        <v>3.63377489177471</v>
      </c>
      <c r="AN766">
        <v>63.94</v>
      </c>
      <c r="AO766">
        <f>(AQ766 - AP766 + DZ766*1E3/(8.314*(EB766+273.15)) * AS766/DY766 * AR766) * DY766/(100*DM766) * 1000/(1000 - AQ766)</f>
        <v>0</v>
      </c>
      <c r="AP766">
        <v>21.5634255179878</v>
      </c>
      <c r="AQ766">
        <v>24.1209923076923</v>
      </c>
      <c r="AR766">
        <v>-5.07725349508337e-05</v>
      </c>
      <c r="AS766">
        <v>94.9993966536346</v>
      </c>
      <c r="AT766">
        <v>0</v>
      </c>
      <c r="AU766">
        <v>0</v>
      </c>
      <c r="AV766">
        <f>IF(AT766*$H$13&gt;=AX766,1.0,(AX766/(AX766-AT766*$H$13)))</f>
        <v>0</v>
      </c>
      <c r="AW766">
        <f>(AV766-1)*100</f>
        <v>0</v>
      </c>
      <c r="AX766">
        <f>MAX(0,($B$13+$C$13*EG766)/(1+$D$13*EG766)*DZ766/(EB766+273)*$E$13)</f>
        <v>0</v>
      </c>
      <c r="AY766" t="s">
        <v>439</v>
      </c>
      <c r="AZ766" t="s">
        <v>439</v>
      </c>
      <c r="BA766">
        <v>0</v>
      </c>
      <c r="BB766">
        <v>0</v>
      </c>
      <c r="BC766">
        <f>1-BA766/BB766</f>
        <v>0</v>
      </c>
      <c r="BD766">
        <v>0</v>
      </c>
      <c r="BE766" t="s">
        <v>439</v>
      </c>
      <c r="BF766" t="s">
        <v>439</v>
      </c>
      <c r="BG766">
        <v>0</v>
      </c>
      <c r="BH766">
        <v>0</v>
      </c>
      <c r="BI766">
        <f>1-BG766/BH766</f>
        <v>0</v>
      </c>
      <c r="BJ766">
        <v>0.5</v>
      </c>
      <c r="BK766">
        <f>DJ766</f>
        <v>0</v>
      </c>
      <c r="BL766">
        <f>M766</f>
        <v>0</v>
      </c>
      <c r="BM766">
        <f>BI766*BJ766*BK766</f>
        <v>0</v>
      </c>
      <c r="BN766">
        <f>(BL766-BD766)/BK766</f>
        <v>0</v>
      </c>
      <c r="BO766">
        <f>(BB766-BH766)/BH766</f>
        <v>0</v>
      </c>
      <c r="BP766">
        <f>BA766/(BC766+BA766/BH766)</f>
        <v>0</v>
      </c>
      <c r="BQ766" t="s">
        <v>439</v>
      </c>
      <c r="BR766">
        <v>0</v>
      </c>
      <c r="BS766">
        <f>IF(BR766&lt;&gt;0, BR766, BP766)</f>
        <v>0</v>
      </c>
      <c r="BT766">
        <f>1-BS766/BH766</f>
        <v>0</v>
      </c>
      <c r="BU766">
        <f>(BH766-BG766)/(BH766-BS766)</f>
        <v>0</v>
      </c>
      <c r="BV766">
        <f>(BB766-BH766)/(BB766-BS766)</f>
        <v>0</v>
      </c>
      <c r="BW766">
        <f>(BH766-BG766)/(BH766-BA766)</f>
        <v>0</v>
      </c>
      <c r="BX766">
        <f>(BB766-BH766)/(BB766-BA766)</f>
        <v>0</v>
      </c>
      <c r="BY766">
        <f>(BU766*BS766/BG766)</f>
        <v>0</v>
      </c>
      <c r="BZ766">
        <f>(1-BY766)</f>
        <v>0</v>
      </c>
      <c r="DI766">
        <f>$B$11*EH766+$C$11*EI766+$F$11*ET766*(1-EW766)</f>
        <v>0</v>
      </c>
      <c r="DJ766">
        <f>DI766*DK766</f>
        <v>0</v>
      </c>
      <c r="DK766">
        <f>($B$11*$D$9+$C$11*$D$9+$F$11*((FG766+EY766)/MAX(FG766+EY766+FH766, 0.1)*$I$9+FH766/MAX(FG766+EY766+FH766, 0.1)*$J$9))/($B$11+$C$11+$F$11)</f>
        <v>0</v>
      </c>
      <c r="DL766">
        <f>($B$11*$K$9+$C$11*$K$9+$F$11*((FG766+EY766)/MAX(FG766+EY766+FH766, 0.1)*$P$9+FH766/MAX(FG766+EY766+FH766, 0.1)*$Q$9))/($B$11+$C$11+$F$11)</f>
        <v>0</v>
      </c>
      <c r="DM766">
        <v>3.7</v>
      </c>
      <c r="DN766">
        <v>0.5</v>
      </c>
      <c r="DO766" t="s">
        <v>440</v>
      </c>
      <c r="DP766">
        <v>2</v>
      </c>
      <c r="DQ766" t="b">
        <v>1</v>
      </c>
      <c r="DR766">
        <v>1758491959.84615</v>
      </c>
      <c r="DS766">
        <v>1148.25923076923</v>
      </c>
      <c r="DT766">
        <v>1191.12384615385</v>
      </c>
      <c r="DU766">
        <v>24.1436846153846</v>
      </c>
      <c r="DV766">
        <v>21.5647846153846</v>
      </c>
      <c r="DW766">
        <v>1140.90615384615</v>
      </c>
      <c r="DX766">
        <v>23.7995153846154</v>
      </c>
      <c r="DY766">
        <v>500.003230769231</v>
      </c>
      <c r="DZ766">
        <v>89.8219923076923</v>
      </c>
      <c r="EA766">
        <v>0.0344760615384615</v>
      </c>
      <c r="EB766">
        <v>30.3325923076923</v>
      </c>
      <c r="EC766">
        <v>30.0194923076923</v>
      </c>
      <c r="ED766">
        <v>999.9</v>
      </c>
      <c r="EE766">
        <v>0</v>
      </c>
      <c r="EF766">
        <v>0</v>
      </c>
      <c r="EG766">
        <v>9998.79076923077</v>
      </c>
      <c r="EH766">
        <v>0</v>
      </c>
      <c r="EI766">
        <v>11.7961</v>
      </c>
      <c r="EJ766">
        <v>-42.8648384615385</v>
      </c>
      <c r="EK766">
        <v>1176.66846153846</v>
      </c>
      <c r="EL766">
        <v>1217.37692307692</v>
      </c>
      <c r="EM766">
        <v>2.57888769230769</v>
      </c>
      <c r="EN766">
        <v>1191.12384615385</v>
      </c>
      <c r="EO766">
        <v>21.5647846153846</v>
      </c>
      <c r="EP766">
        <v>2.16863307692308</v>
      </c>
      <c r="EQ766">
        <v>1.93699230769231</v>
      </c>
      <c r="ER766">
        <v>18.7324461538462</v>
      </c>
      <c r="ES766">
        <v>16.9384769230769</v>
      </c>
      <c r="ET766">
        <v>1999.99076923077</v>
      </c>
      <c r="EU766">
        <v>0.979993461538462</v>
      </c>
      <c r="EV766">
        <v>0.0200064769230769</v>
      </c>
      <c r="EW766">
        <v>0</v>
      </c>
      <c r="EX766">
        <v>521.112307692308</v>
      </c>
      <c r="EY766">
        <v>5.00016</v>
      </c>
      <c r="EZ766">
        <v>11008.8384615385</v>
      </c>
      <c r="FA766">
        <v>18234.0692307692</v>
      </c>
      <c r="FB766">
        <v>48.6297692307692</v>
      </c>
      <c r="FC766">
        <v>49</v>
      </c>
      <c r="FD766">
        <v>49.062</v>
      </c>
      <c r="FE766">
        <v>48.5668461538462</v>
      </c>
      <c r="FF766">
        <v>50.5</v>
      </c>
      <c r="FG766">
        <v>1955.08076923077</v>
      </c>
      <c r="FH766">
        <v>39.91</v>
      </c>
      <c r="FI766">
        <v>0</v>
      </c>
      <c r="FJ766">
        <v>1758491969.6</v>
      </c>
      <c r="FK766">
        <v>0</v>
      </c>
      <c r="FL766">
        <v>521.07016</v>
      </c>
      <c r="FM766">
        <v>0.864923075594411</v>
      </c>
      <c r="FN766">
        <v>19.3692308137761</v>
      </c>
      <c r="FO766">
        <v>11009.204</v>
      </c>
      <c r="FP766">
        <v>15</v>
      </c>
      <c r="FQ766">
        <v>0</v>
      </c>
      <c r="FR766" t="s">
        <v>441</v>
      </c>
      <c r="FS766">
        <v>1747249705.1</v>
      </c>
      <c r="FT766">
        <v>1747249711.1</v>
      </c>
      <c r="FU766">
        <v>0</v>
      </c>
      <c r="FV766">
        <v>0.871</v>
      </c>
      <c r="FW766">
        <v>0.066</v>
      </c>
      <c r="FX766">
        <v>5.486</v>
      </c>
      <c r="FY766">
        <v>0.145</v>
      </c>
      <c r="FZ766">
        <v>420</v>
      </c>
      <c r="GA766">
        <v>16</v>
      </c>
      <c r="GB766">
        <v>0.27</v>
      </c>
      <c r="GC766">
        <v>0.16</v>
      </c>
      <c r="GD766">
        <v>-42.370175</v>
      </c>
      <c r="GE766">
        <v>-8.83358345864668</v>
      </c>
      <c r="GF766">
        <v>1.03849422139702</v>
      </c>
      <c r="GG766">
        <v>0</v>
      </c>
      <c r="GH766">
        <v>521.016323529412</v>
      </c>
      <c r="GI766">
        <v>0.957876243795771</v>
      </c>
      <c r="GJ766">
        <v>0.235308398463682</v>
      </c>
      <c r="GK766">
        <v>-1</v>
      </c>
      <c r="GL766">
        <v>2.587414</v>
      </c>
      <c r="GM766">
        <v>-0.154278496240601</v>
      </c>
      <c r="GN766">
        <v>0.014911170443664</v>
      </c>
      <c r="GO766">
        <v>0</v>
      </c>
      <c r="GP766">
        <v>0</v>
      </c>
      <c r="GQ766">
        <v>2</v>
      </c>
      <c r="GR766" t="s">
        <v>467</v>
      </c>
      <c r="GS766">
        <v>3.12562</v>
      </c>
      <c r="GT766">
        <v>2.66015</v>
      </c>
      <c r="GU766">
        <v>0.181384</v>
      </c>
      <c r="GV766">
        <v>0.185757</v>
      </c>
      <c r="GW766">
        <v>0.101452</v>
      </c>
      <c r="GX766">
        <v>0.0940905</v>
      </c>
      <c r="GY766">
        <v>21160.9</v>
      </c>
      <c r="GZ766">
        <v>19894</v>
      </c>
      <c r="HA766">
        <v>23114</v>
      </c>
      <c r="HB766">
        <v>23786.8</v>
      </c>
      <c r="HC766">
        <v>35400.1</v>
      </c>
      <c r="HD766">
        <v>35674</v>
      </c>
      <c r="HE766">
        <v>41668.5</v>
      </c>
      <c r="HF766">
        <v>42415.6</v>
      </c>
      <c r="HG766">
        <v>1.91157</v>
      </c>
      <c r="HH766">
        <v>1.809</v>
      </c>
      <c r="HI766">
        <v>0.136651</v>
      </c>
      <c r="HJ766">
        <v>0</v>
      </c>
      <c r="HK766">
        <v>27.7744</v>
      </c>
      <c r="HL766">
        <v>999.9</v>
      </c>
      <c r="HM766">
        <v>52.814</v>
      </c>
      <c r="HN766">
        <v>30.454</v>
      </c>
      <c r="HO766">
        <v>25.7119</v>
      </c>
      <c r="HP766">
        <v>54.0216</v>
      </c>
      <c r="HQ766">
        <v>42.6162</v>
      </c>
      <c r="HR766">
        <v>1</v>
      </c>
      <c r="HS766">
        <v>0.00272358</v>
      </c>
      <c r="HT766">
        <v>0.0821596</v>
      </c>
      <c r="HU766">
        <v>20.2178</v>
      </c>
      <c r="HV766">
        <v>5.23256</v>
      </c>
      <c r="HW766">
        <v>11.992</v>
      </c>
      <c r="HX766">
        <v>4.95555</v>
      </c>
      <c r="HY766">
        <v>3.3038</v>
      </c>
      <c r="HZ766">
        <v>999.9</v>
      </c>
      <c r="IA766">
        <v>9999</v>
      </c>
      <c r="IB766">
        <v>9999</v>
      </c>
      <c r="IC766">
        <v>9999</v>
      </c>
      <c r="ID766">
        <v>1.86854</v>
      </c>
      <c r="IE766">
        <v>1.86429</v>
      </c>
      <c r="IF766">
        <v>1.8718</v>
      </c>
      <c r="IG766">
        <v>1.86276</v>
      </c>
      <c r="IH766">
        <v>1.86217</v>
      </c>
      <c r="II766">
        <v>1.86859</v>
      </c>
      <c r="IJ766">
        <v>1.8587</v>
      </c>
      <c r="IK766">
        <v>1.86508</v>
      </c>
      <c r="IL766">
        <v>5</v>
      </c>
      <c r="IM766">
        <v>0</v>
      </c>
      <c r="IN766">
        <v>0</v>
      </c>
      <c r="IO766">
        <v>0</v>
      </c>
      <c r="IP766" t="s">
        <v>443</v>
      </c>
      <c r="IQ766" t="s">
        <v>444</v>
      </c>
      <c r="IR766" t="s">
        <v>445</v>
      </c>
      <c r="IS766" t="s">
        <v>445</v>
      </c>
      <c r="IT766" t="s">
        <v>445</v>
      </c>
      <c r="IU766" t="s">
        <v>445</v>
      </c>
      <c r="IV766">
        <v>0</v>
      </c>
      <c r="IW766">
        <v>100</v>
      </c>
      <c r="IX766">
        <v>100</v>
      </c>
      <c r="IY766">
        <v>7.4</v>
      </c>
      <c r="IZ766">
        <v>0.3436</v>
      </c>
      <c r="JA766">
        <v>4.24591870636989</v>
      </c>
      <c r="JB766">
        <v>0.00406324532283829</v>
      </c>
      <c r="JC766">
        <v>-1.45373754250553e-06</v>
      </c>
      <c r="JD766">
        <v>2.45784242640463e-10</v>
      </c>
      <c r="JE766">
        <v>0.0444475935836347</v>
      </c>
      <c r="JF766">
        <v>0.00491888386651684</v>
      </c>
      <c r="JG766">
        <v>0.000226889049496401</v>
      </c>
      <c r="JH766">
        <v>4.01595507822366e-06</v>
      </c>
      <c r="JI766">
        <v>-0</v>
      </c>
      <c r="JJ766">
        <v>2035</v>
      </c>
      <c r="JK766">
        <v>2</v>
      </c>
      <c r="JL766">
        <v>30</v>
      </c>
      <c r="JM766">
        <v>187371</v>
      </c>
      <c r="JN766">
        <v>187370.9</v>
      </c>
      <c r="JO766">
        <v>2.40845</v>
      </c>
      <c r="JP766">
        <v>2.34863</v>
      </c>
      <c r="JQ766">
        <v>1.49902</v>
      </c>
      <c r="JR766">
        <v>2.32666</v>
      </c>
      <c r="JS766">
        <v>1.54419</v>
      </c>
      <c r="JT766">
        <v>2.31934</v>
      </c>
      <c r="JU766">
        <v>35.8944</v>
      </c>
      <c r="JV766">
        <v>24.1225</v>
      </c>
      <c r="JW766">
        <v>18</v>
      </c>
      <c r="JX766">
        <v>546.325</v>
      </c>
      <c r="JY766">
        <v>424.428</v>
      </c>
      <c r="JZ766">
        <v>27.3015</v>
      </c>
      <c r="KA766">
        <v>27.5924</v>
      </c>
      <c r="KB766">
        <v>30.0002</v>
      </c>
      <c r="KC766">
        <v>27.464</v>
      </c>
      <c r="KD766">
        <v>27.487</v>
      </c>
      <c r="KE766">
        <v>48.2006</v>
      </c>
      <c r="KF766">
        <v>29.2247</v>
      </c>
      <c r="KG766">
        <v>61.3685</v>
      </c>
      <c r="KH766">
        <v>27.2992</v>
      </c>
      <c r="KI766">
        <v>1242.57</v>
      </c>
      <c r="KJ766">
        <v>21.6335</v>
      </c>
      <c r="KK766">
        <v>93.3918</v>
      </c>
      <c r="KL766">
        <v>98.8549</v>
      </c>
    </row>
    <row r="767" spans="1:298">
      <c r="A767">
        <v>751</v>
      </c>
      <c r="B767">
        <v>1758491973.1</v>
      </c>
      <c r="C767">
        <v>22645</v>
      </c>
      <c r="D767" t="s">
        <v>1952</v>
      </c>
      <c r="E767" t="s">
        <v>1953</v>
      </c>
      <c r="F767">
        <v>5</v>
      </c>
      <c r="G767" t="s">
        <v>436</v>
      </c>
      <c r="H767" t="s">
        <v>1805</v>
      </c>
      <c r="I767" t="s">
        <v>438</v>
      </c>
      <c r="J767">
        <v>1758491966.00769</v>
      </c>
      <c r="K767">
        <f>(L767)/1000</f>
        <v>0</v>
      </c>
      <c r="L767">
        <f>IF(DQ767, AO767, AI767)</f>
        <v>0</v>
      </c>
      <c r="M767">
        <f>IF(DQ767, AJ767, AH767)</f>
        <v>0</v>
      </c>
      <c r="N767">
        <f>DS767 - IF(AV767&gt;1, M767*DM767*100.0/(AX767), 0)</f>
        <v>0</v>
      </c>
      <c r="O767">
        <f>((U767-K767/2)*N767-M767)/(U767+K767/2)</f>
        <v>0</v>
      </c>
      <c r="P767">
        <f>O767*(DZ767+EA767)/1000.0</f>
        <v>0</v>
      </c>
      <c r="Q767">
        <f>(DS767 - IF(AV767&gt;1, M767*DM767*100.0/(AX767), 0))*(DZ767+EA767)/1000.0</f>
        <v>0</v>
      </c>
      <c r="R767">
        <f>2.0/((1/T767-1/S767)+SIGN(T767)*SQRT((1/T767-1/S767)*(1/T767-1/S767) + 4*DN767/((DN767+1)*(DN767+1))*(2*1/T767*1/S767-1/S767*1/S767)))</f>
        <v>0</v>
      </c>
      <c r="S767">
        <f>IF(LEFT(DO767,1)&lt;&gt;"0",IF(LEFT(DO767,1)="1",3.0,DP767),$D$5+$E$5*(EG767*DZ767/($K$5*1000))+$F$5*(EG767*DZ767/($K$5*1000))*MAX(MIN(DM767,$J$5),$I$5)*MAX(MIN(DM767,$J$5),$I$5)+$G$5*MAX(MIN(DM767,$J$5),$I$5)*(EG767*DZ767/($K$5*1000))+$H$5*(EG767*DZ767/($K$5*1000))*(EG767*DZ767/($K$5*1000)))</f>
        <v>0</v>
      </c>
      <c r="T767">
        <f>K767*(1000-(1000*0.61365*exp(17.502*X767/(240.97+X767))/(DZ767+EA767)+DU767)/2)/(1000*0.61365*exp(17.502*X767/(240.97+X767))/(DZ767+EA767)-DU767)</f>
        <v>0</v>
      </c>
      <c r="U767">
        <f>1/((DN767+1)/(R767/1.6)+1/(S767/1.37)) + DN767/((DN767+1)/(R767/1.6) + DN767/(S767/1.37))</f>
        <v>0</v>
      </c>
      <c r="V767">
        <f>(DI767*DL767)</f>
        <v>0</v>
      </c>
      <c r="W767">
        <f>(EB767+(V767+2*0.95*5.67E-8*(((EB767+$B$7)+273)^4-(EB767+273)^4)-44100*K767)/(1.84*29.3*S767+8*0.95*5.67E-8*(EB767+273)^3))</f>
        <v>0</v>
      </c>
      <c r="X767">
        <f>($C$7*EC767+$D$7*ED767+$E$7*W767)</f>
        <v>0</v>
      </c>
      <c r="Y767">
        <f>0.61365*exp(17.502*X767/(240.97+X767))</f>
        <v>0</v>
      </c>
      <c r="Z767">
        <f>(AA767/AB767*100)</f>
        <v>0</v>
      </c>
      <c r="AA767">
        <f>DU767*(DZ767+EA767)/1000</f>
        <v>0</v>
      </c>
      <c r="AB767">
        <f>0.61365*exp(17.502*EB767/(240.97+EB767))</f>
        <v>0</v>
      </c>
      <c r="AC767">
        <f>(Y767-DU767*(DZ767+EA767)/1000)</f>
        <v>0</v>
      </c>
      <c r="AD767">
        <f>(-K767*44100)</f>
        <v>0</v>
      </c>
      <c r="AE767">
        <f>2*29.3*S767*0.92*(EB767-X767)</f>
        <v>0</v>
      </c>
      <c r="AF767">
        <f>2*0.95*5.67E-8*(((EB767+$B$7)+273)^4-(X767+273)^4)</f>
        <v>0</v>
      </c>
      <c r="AG767">
        <f>V767+AF767+AD767+AE767</f>
        <v>0</v>
      </c>
      <c r="AH767">
        <f>DY767*AV767*(DT767-DS767*(1000-AV767*DV767)/(1000-AV767*DU767))/(100*DM767)</f>
        <v>0</v>
      </c>
      <c r="AI767">
        <f>1000*DY767*AV767*(DU767-DV767)/(100*DM767*(1000-AV767*DU767))</f>
        <v>0</v>
      </c>
      <c r="AJ767">
        <f>(AK767 - AL767 - DZ767*1E3/(8.314*(EB767+273.15)) * AN767/DY767 * AM767) * DY767/(100*DM767) * (1000 - DV767)/1000</f>
        <v>0</v>
      </c>
      <c r="AK767">
        <v>1251.19348868033</v>
      </c>
      <c r="AL767">
        <v>1219.16843318946</v>
      </c>
      <c r="AM767">
        <v>3.33674040007761</v>
      </c>
      <c r="AN767">
        <v>63.94</v>
      </c>
      <c r="AO767">
        <f>(AQ767 - AP767 + DZ767*1E3/(8.314*(EB767+273.15)) * AS767/DY767 * AR767) * DY767/(100*DM767) * 1000/(1000 - AQ767)</f>
        <v>0</v>
      </c>
      <c r="AP767">
        <v>21.5615422325005</v>
      </c>
      <c r="AQ767">
        <v>24.1057941643863</v>
      </c>
      <c r="AR767">
        <v>-4.82636893506693e-05</v>
      </c>
      <c r="AS767">
        <v>94.9993966536346</v>
      </c>
      <c r="AT767">
        <v>0</v>
      </c>
      <c r="AU767">
        <v>0</v>
      </c>
      <c r="AV767">
        <f>IF(AT767*$H$13&gt;=AX767,1.0,(AX767/(AX767-AT767*$H$13)))</f>
        <v>0</v>
      </c>
      <c r="AW767">
        <f>(AV767-1)*100</f>
        <v>0</v>
      </c>
      <c r="AX767">
        <f>MAX(0,($B$13+$C$13*EG767)/(1+$D$13*EG767)*DZ767/(EB767+273)*$E$13)</f>
        <v>0</v>
      </c>
      <c r="AY767" t="s">
        <v>439</v>
      </c>
      <c r="AZ767" t="s">
        <v>439</v>
      </c>
      <c r="BA767">
        <v>0</v>
      </c>
      <c r="BB767">
        <v>0</v>
      </c>
      <c r="BC767">
        <f>1-BA767/BB767</f>
        <v>0</v>
      </c>
      <c r="BD767">
        <v>0</v>
      </c>
      <c r="BE767" t="s">
        <v>439</v>
      </c>
      <c r="BF767" t="s">
        <v>439</v>
      </c>
      <c r="BG767">
        <v>0</v>
      </c>
      <c r="BH767">
        <v>0</v>
      </c>
      <c r="BI767">
        <f>1-BG767/BH767</f>
        <v>0</v>
      </c>
      <c r="BJ767">
        <v>0.5</v>
      </c>
      <c r="BK767">
        <f>DJ767</f>
        <v>0</v>
      </c>
      <c r="BL767">
        <f>M767</f>
        <v>0</v>
      </c>
      <c r="BM767">
        <f>BI767*BJ767*BK767</f>
        <v>0</v>
      </c>
      <c r="BN767">
        <f>(BL767-BD767)/BK767</f>
        <v>0</v>
      </c>
      <c r="BO767">
        <f>(BB767-BH767)/BH767</f>
        <v>0</v>
      </c>
      <c r="BP767">
        <f>BA767/(BC767+BA767/BH767)</f>
        <v>0</v>
      </c>
      <c r="BQ767" t="s">
        <v>439</v>
      </c>
      <c r="BR767">
        <v>0</v>
      </c>
      <c r="BS767">
        <f>IF(BR767&lt;&gt;0, BR767, BP767)</f>
        <v>0</v>
      </c>
      <c r="BT767">
        <f>1-BS767/BH767</f>
        <v>0</v>
      </c>
      <c r="BU767">
        <f>(BH767-BG767)/(BH767-BS767)</f>
        <v>0</v>
      </c>
      <c r="BV767">
        <f>(BB767-BH767)/(BB767-BS767)</f>
        <v>0</v>
      </c>
      <c r="BW767">
        <f>(BH767-BG767)/(BH767-BA767)</f>
        <v>0</v>
      </c>
      <c r="BX767">
        <f>(BB767-BH767)/(BB767-BA767)</f>
        <v>0</v>
      </c>
      <c r="BY767">
        <f>(BU767*BS767/BG767)</f>
        <v>0</v>
      </c>
      <c r="BZ767">
        <f>(1-BY767)</f>
        <v>0</v>
      </c>
      <c r="DI767">
        <f>$B$11*EH767+$C$11*EI767+$F$11*ET767*(1-EW767)</f>
        <v>0</v>
      </c>
      <c r="DJ767">
        <f>DI767*DK767</f>
        <v>0</v>
      </c>
      <c r="DK767">
        <f>($B$11*$D$9+$C$11*$D$9+$F$11*((FG767+EY767)/MAX(FG767+EY767+FH767, 0.1)*$I$9+FH767/MAX(FG767+EY767+FH767, 0.1)*$J$9))/($B$11+$C$11+$F$11)</f>
        <v>0</v>
      </c>
      <c r="DL767">
        <f>($B$11*$K$9+$C$11*$K$9+$F$11*((FG767+EY767)/MAX(FG767+EY767+FH767, 0.1)*$P$9+FH767/MAX(FG767+EY767+FH767, 0.1)*$Q$9))/($B$11+$C$11+$F$11)</f>
        <v>0</v>
      </c>
      <c r="DM767">
        <v>3.7</v>
      </c>
      <c r="DN767">
        <v>0.5</v>
      </c>
      <c r="DO767" t="s">
        <v>440</v>
      </c>
      <c r="DP767">
        <v>2</v>
      </c>
      <c r="DQ767" t="b">
        <v>1</v>
      </c>
      <c r="DR767">
        <v>1758491966.00769</v>
      </c>
      <c r="DS767">
        <v>1169.28153846154</v>
      </c>
      <c r="DT767">
        <v>1211.93307692308</v>
      </c>
      <c r="DU767">
        <v>24.1250307692308</v>
      </c>
      <c r="DV767">
        <v>21.5625230769231</v>
      </c>
      <c r="DW767">
        <v>1161.89307692308</v>
      </c>
      <c r="DX767">
        <v>23.7812692307692</v>
      </c>
      <c r="DY767">
        <v>500.020307692308</v>
      </c>
      <c r="DZ767">
        <v>89.8218615384615</v>
      </c>
      <c r="EA767">
        <v>0.0343470923076923</v>
      </c>
      <c r="EB767">
        <v>30.3209076923077</v>
      </c>
      <c r="EC767">
        <v>30.0103846153846</v>
      </c>
      <c r="ED767">
        <v>999.9</v>
      </c>
      <c r="EE767">
        <v>0</v>
      </c>
      <c r="EF767">
        <v>0</v>
      </c>
      <c r="EG767">
        <v>10009.3638461538</v>
      </c>
      <c r="EH767">
        <v>0</v>
      </c>
      <c r="EI767">
        <v>11.8041076923077</v>
      </c>
      <c r="EJ767">
        <v>-42.6510846153846</v>
      </c>
      <c r="EK767">
        <v>1198.18846153846</v>
      </c>
      <c r="EL767">
        <v>1238.64076923077</v>
      </c>
      <c r="EM767">
        <v>2.56249923076923</v>
      </c>
      <c r="EN767">
        <v>1211.93307692308</v>
      </c>
      <c r="EO767">
        <v>21.5625230769231</v>
      </c>
      <c r="EP767">
        <v>2.16695307692308</v>
      </c>
      <c r="EQ767">
        <v>1.93678615384615</v>
      </c>
      <c r="ER767">
        <v>18.7200692307692</v>
      </c>
      <c r="ES767">
        <v>16.9368</v>
      </c>
      <c r="ET767">
        <v>1999.99</v>
      </c>
      <c r="EU767">
        <v>0.979993461538462</v>
      </c>
      <c r="EV767">
        <v>0.0200064692307692</v>
      </c>
      <c r="EW767">
        <v>0</v>
      </c>
      <c r="EX767">
        <v>521.179</v>
      </c>
      <c r="EY767">
        <v>5.00016</v>
      </c>
      <c r="EZ767">
        <v>11010.8230769231</v>
      </c>
      <c r="FA767">
        <v>18234.0692307692</v>
      </c>
      <c r="FB767">
        <v>48.625</v>
      </c>
      <c r="FC767">
        <v>49</v>
      </c>
      <c r="FD767">
        <v>49.062</v>
      </c>
      <c r="FE767">
        <v>48.562</v>
      </c>
      <c r="FF767">
        <v>50.4854615384615</v>
      </c>
      <c r="FG767">
        <v>1955.08</v>
      </c>
      <c r="FH767">
        <v>39.91</v>
      </c>
      <c r="FI767">
        <v>0</v>
      </c>
      <c r="FJ767">
        <v>1758491974.4</v>
      </c>
      <c r="FK767">
        <v>0</v>
      </c>
      <c r="FL767">
        <v>521.1104</v>
      </c>
      <c r="FM767">
        <v>0.72646154206143</v>
      </c>
      <c r="FN767">
        <v>18.0384614821308</v>
      </c>
      <c r="FO767">
        <v>11010.652</v>
      </c>
      <c r="FP767">
        <v>15</v>
      </c>
      <c r="FQ767">
        <v>0</v>
      </c>
      <c r="FR767" t="s">
        <v>441</v>
      </c>
      <c r="FS767">
        <v>1747249705.1</v>
      </c>
      <c r="FT767">
        <v>1747249711.1</v>
      </c>
      <c r="FU767">
        <v>0</v>
      </c>
      <c r="FV767">
        <v>0.871</v>
      </c>
      <c r="FW767">
        <v>0.066</v>
      </c>
      <c r="FX767">
        <v>5.486</v>
      </c>
      <c r="FY767">
        <v>0.145</v>
      </c>
      <c r="FZ767">
        <v>420</v>
      </c>
      <c r="GA767">
        <v>16</v>
      </c>
      <c r="GB767">
        <v>0.27</v>
      </c>
      <c r="GC767">
        <v>0.16</v>
      </c>
      <c r="GD767">
        <v>-42.7335523809524</v>
      </c>
      <c r="GE767">
        <v>1.06649527781935</v>
      </c>
      <c r="GF767">
        <v>0.639617086060125</v>
      </c>
      <c r="GG767">
        <v>0</v>
      </c>
      <c r="GH767">
        <v>521.089264705882</v>
      </c>
      <c r="GI767">
        <v>0.77147441056776</v>
      </c>
      <c r="GJ767">
        <v>0.225306106653822</v>
      </c>
      <c r="GK767">
        <v>-1</v>
      </c>
      <c r="GL767">
        <v>2.57032095238095</v>
      </c>
      <c r="GM767">
        <v>-0.162214749490174</v>
      </c>
      <c r="GN767">
        <v>0.0162651681310421</v>
      </c>
      <c r="GO767">
        <v>0</v>
      </c>
      <c r="GP767">
        <v>0</v>
      </c>
      <c r="GQ767">
        <v>2</v>
      </c>
      <c r="GR767" t="s">
        <v>467</v>
      </c>
      <c r="GS767">
        <v>3.12567</v>
      </c>
      <c r="GT767">
        <v>2.65978</v>
      </c>
      <c r="GU767">
        <v>0.183013</v>
      </c>
      <c r="GV767">
        <v>0.187421</v>
      </c>
      <c r="GW767">
        <v>0.1014</v>
      </c>
      <c r="GX767">
        <v>0.0940837</v>
      </c>
      <c r="GY767">
        <v>21118.8</v>
      </c>
      <c r="GZ767">
        <v>19853.5</v>
      </c>
      <c r="HA767">
        <v>23113.9</v>
      </c>
      <c r="HB767">
        <v>23787</v>
      </c>
      <c r="HC767">
        <v>35402.3</v>
      </c>
      <c r="HD767">
        <v>35674.7</v>
      </c>
      <c r="HE767">
        <v>41668.5</v>
      </c>
      <c r="HF767">
        <v>42415.9</v>
      </c>
      <c r="HG767">
        <v>1.91177</v>
      </c>
      <c r="HH767">
        <v>1.80895</v>
      </c>
      <c r="HI767">
        <v>0.137094</v>
      </c>
      <c r="HJ767">
        <v>0</v>
      </c>
      <c r="HK767">
        <v>27.7728</v>
      </c>
      <c r="HL767">
        <v>999.9</v>
      </c>
      <c r="HM767">
        <v>52.814</v>
      </c>
      <c r="HN767">
        <v>30.454</v>
      </c>
      <c r="HO767">
        <v>25.7121</v>
      </c>
      <c r="HP767">
        <v>53.8271</v>
      </c>
      <c r="HQ767">
        <v>42.6362</v>
      </c>
      <c r="HR767">
        <v>1</v>
      </c>
      <c r="HS767">
        <v>0.00260163</v>
      </c>
      <c r="HT767">
        <v>0.0313371</v>
      </c>
      <c r="HU767">
        <v>20.218</v>
      </c>
      <c r="HV767">
        <v>5.23361</v>
      </c>
      <c r="HW767">
        <v>11.992</v>
      </c>
      <c r="HX767">
        <v>4.9556</v>
      </c>
      <c r="HY767">
        <v>3.30393</v>
      </c>
      <c r="HZ767">
        <v>999.9</v>
      </c>
      <c r="IA767">
        <v>9999</v>
      </c>
      <c r="IB767">
        <v>9999</v>
      </c>
      <c r="IC767">
        <v>9999</v>
      </c>
      <c r="ID767">
        <v>1.86856</v>
      </c>
      <c r="IE767">
        <v>1.86431</v>
      </c>
      <c r="IF767">
        <v>1.8718</v>
      </c>
      <c r="IG767">
        <v>1.86276</v>
      </c>
      <c r="IH767">
        <v>1.86218</v>
      </c>
      <c r="II767">
        <v>1.86859</v>
      </c>
      <c r="IJ767">
        <v>1.85868</v>
      </c>
      <c r="IK767">
        <v>1.86508</v>
      </c>
      <c r="IL767">
        <v>5</v>
      </c>
      <c r="IM767">
        <v>0</v>
      </c>
      <c r="IN767">
        <v>0</v>
      </c>
      <c r="IO767">
        <v>0</v>
      </c>
      <c r="IP767" t="s">
        <v>443</v>
      </c>
      <c r="IQ767" t="s">
        <v>444</v>
      </c>
      <c r="IR767" t="s">
        <v>445</v>
      </c>
      <c r="IS767" t="s">
        <v>445</v>
      </c>
      <c r="IT767" t="s">
        <v>445</v>
      </c>
      <c r="IU767" t="s">
        <v>445</v>
      </c>
      <c r="IV767">
        <v>0</v>
      </c>
      <c r="IW767">
        <v>100</v>
      </c>
      <c r="IX767">
        <v>100</v>
      </c>
      <c r="IY767">
        <v>7.43</v>
      </c>
      <c r="IZ767">
        <v>0.3432</v>
      </c>
      <c r="JA767">
        <v>4.24591870636989</v>
      </c>
      <c r="JB767">
        <v>0.00406324532283829</v>
      </c>
      <c r="JC767">
        <v>-1.45373754250553e-06</v>
      </c>
      <c r="JD767">
        <v>2.45784242640463e-10</v>
      </c>
      <c r="JE767">
        <v>0.0444475935836347</v>
      </c>
      <c r="JF767">
        <v>0.00491888386651684</v>
      </c>
      <c r="JG767">
        <v>0.000226889049496401</v>
      </c>
      <c r="JH767">
        <v>4.01595507822366e-06</v>
      </c>
      <c r="JI767">
        <v>-0</v>
      </c>
      <c r="JJ767">
        <v>2035</v>
      </c>
      <c r="JK767">
        <v>2</v>
      </c>
      <c r="JL767">
        <v>30</v>
      </c>
      <c r="JM767">
        <v>187371.1</v>
      </c>
      <c r="JN767">
        <v>187371</v>
      </c>
      <c r="JO767">
        <v>2.43774</v>
      </c>
      <c r="JP767">
        <v>2.3584</v>
      </c>
      <c r="JQ767">
        <v>1.4978</v>
      </c>
      <c r="JR767">
        <v>2.32666</v>
      </c>
      <c r="JS767">
        <v>1.54419</v>
      </c>
      <c r="JT767">
        <v>2.30225</v>
      </c>
      <c r="JU767">
        <v>35.8944</v>
      </c>
      <c r="JV767">
        <v>24.1225</v>
      </c>
      <c r="JW767">
        <v>18</v>
      </c>
      <c r="JX767">
        <v>546.455</v>
      </c>
      <c r="JY767">
        <v>424.394</v>
      </c>
      <c r="JZ767">
        <v>27.2879</v>
      </c>
      <c r="KA767">
        <v>27.5924</v>
      </c>
      <c r="KB767">
        <v>30.0001</v>
      </c>
      <c r="KC767">
        <v>27.464</v>
      </c>
      <c r="KD767">
        <v>27.4864</v>
      </c>
      <c r="KE767">
        <v>48.8317</v>
      </c>
      <c r="KF767">
        <v>29.2247</v>
      </c>
      <c r="KG767">
        <v>61.3685</v>
      </c>
      <c r="KH767">
        <v>27.2931</v>
      </c>
      <c r="KI767">
        <v>1256.15</v>
      </c>
      <c r="KJ767">
        <v>21.6718</v>
      </c>
      <c r="KK767">
        <v>93.3917</v>
      </c>
      <c r="KL767">
        <v>98.8556</v>
      </c>
    </row>
    <row r="768" spans="1:298">
      <c r="A768">
        <v>752</v>
      </c>
      <c r="B768">
        <v>1758491978.1</v>
      </c>
      <c r="C768">
        <v>22650</v>
      </c>
      <c r="D768" t="s">
        <v>1954</v>
      </c>
      <c r="E768" t="s">
        <v>1955</v>
      </c>
      <c r="F768">
        <v>5</v>
      </c>
      <c r="G768" t="s">
        <v>436</v>
      </c>
      <c r="H768" t="s">
        <v>1805</v>
      </c>
      <c r="I768" t="s">
        <v>438</v>
      </c>
      <c r="J768">
        <v>1758491970.65385</v>
      </c>
      <c r="K768">
        <f>(L768)/1000</f>
        <v>0</v>
      </c>
      <c r="L768">
        <f>IF(DQ768, AO768, AI768)</f>
        <v>0</v>
      </c>
      <c r="M768">
        <f>IF(DQ768, AJ768, AH768)</f>
        <v>0</v>
      </c>
      <c r="N768">
        <f>DS768 - IF(AV768&gt;1, M768*DM768*100.0/(AX768), 0)</f>
        <v>0</v>
      </c>
      <c r="O768">
        <f>((U768-K768/2)*N768-M768)/(U768+K768/2)</f>
        <v>0</v>
      </c>
      <c r="P768">
        <f>O768*(DZ768+EA768)/1000.0</f>
        <v>0</v>
      </c>
      <c r="Q768">
        <f>(DS768 - IF(AV768&gt;1, M768*DM768*100.0/(AX768), 0))*(DZ768+EA768)/1000.0</f>
        <v>0</v>
      </c>
      <c r="R768">
        <f>2.0/((1/T768-1/S768)+SIGN(T768)*SQRT((1/T768-1/S768)*(1/T768-1/S768) + 4*DN768/((DN768+1)*(DN768+1))*(2*1/T768*1/S768-1/S768*1/S768)))</f>
        <v>0</v>
      </c>
      <c r="S768">
        <f>IF(LEFT(DO768,1)&lt;&gt;"0",IF(LEFT(DO768,1)="1",3.0,DP768),$D$5+$E$5*(EG768*DZ768/($K$5*1000))+$F$5*(EG768*DZ768/($K$5*1000))*MAX(MIN(DM768,$J$5),$I$5)*MAX(MIN(DM768,$J$5),$I$5)+$G$5*MAX(MIN(DM768,$J$5),$I$5)*(EG768*DZ768/($K$5*1000))+$H$5*(EG768*DZ768/($K$5*1000))*(EG768*DZ768/($K$5*1000)))</f>
        <v>0</v>
      </c>
      <c r="T768">
        <f>K768*(1000-(1000*0.61365*exp(17.502*X768/(240.97+X768))/(DZ768+EA768)+DU768)/2)/(1000*0.61365*exp(17.502*X768/(240.97+X768))/(DZ768+EA768)-DU768)</f>
        <v>0</v>
      </c>
      <c r="U768">
        <f>1/((DN768+1)/(R768/1.6)+1/(S768/1.37)) + DN768/((DN768+1)/(R768/1.6) + DN768/(S768/1.37))</f>
        <v>0</v>
      </c>
      <c r="V768">
        <f>(DI768*DL768)</f>
        <v>0</v>
      </c>
      <c r="W768">
        <f>(EB768+(V768+2*0.95*5.67E-8*(((EB768+$B$7)+273)^4-(EB768+273)^4)-44100*K768)/(1.84*29.3*S768+8*0.95*5.67E-8*(EB768+273)^3))</f>
        <v>0</v>
      </c>
      <c r="X768">
        <f>($C$7*EC768+$D$7*ED768+$E$7*W768)</f>
        <v>0</v>
      </c>
      <c r="Y768">
        <f>0.61365*exp(17.502*X768/(240.97+X768))</f>
        <v>0</v>
      </c>
      <c r="Z768">
        <f>(AA768/AB768*100)</f>
        <v>0</v>
      </c>
      <c r="AA768">
        <f>DU768*(DZ768+EA768)/1000</f>
        <v>0</v>
      </c>
      <c r="AB768">
        <f>0.61365*exp(17.502*EB768/(240.97+EB768))</f>
        <v>0</v>
      </c>
      <c r="AC768">
        <f>(Y768-DU768*(DZ768+EA768)/1000)</f>
        <v>0</v>
      </c>
      <c r="AD768">
        <f>(-K768*44100)</f>
        <v>0</v>
      </c>
      <c r="AE768">
        <f>2*29.3*S768*0.92*(EB768-X768)</f>
        <v>0</v>
      </c>
      <c r="AF768">
        <f>2*0.95*5.67E-8*(((EB768+$B$7)+273)^4-(X768+273)^4)</f>
        <v>0</v>
      </c>
      <c r="AG768">
        <f>V768+AF768+AD768+AE768</f>
        <v>0</v>
      </c>
      <c r="AH768">
        <f>DY768*AV768*(DT768-DS768*(1000-AV768*DV768)/(1000-AV768*DU768))/(100*DM768)</f>
        <v>0</v>
      </c>
      <c r="AI768">
        <f>1000*DY768*AV768*(DU768-DV768)/(100*DM768*(1000-AV768*DU768))</f>
        <v>0</v>
      </c>
      <c r="AJ768">
        <f>(AK768 - AL768 - DZ768*1E3/(8.314*(EB768+273.15)) * AN768/DY768 * AM768) * DY768/(100*DM768) * (1000 - DV768)/1000</f>
        <v>0</v>
      </c>
      <c r="AK768">
        <v>1269.12659736341</v>
      </c>
      <c r="AL768">
        <v>1236.49741559778</v>
      </c>
      <c r="AM768">
        <v>3.46966275491278</v>
      </c>
      <c r="AN768">
        <v>63.94</v>
      </c>
      <c r="AO768">
        <f>(AQ768 - AP768 + DZ768*1E3/(8.314*(EB768+273.15)) * AS768/DY768 * AR768) * DY768/(100*DM768) * 1000/(1000 - AQ768)</f>
        <v>0</v>
      </c>
      <c r="AP768">
        <v>21.5602146059326</v>
      </c>
      <c r="AQ768">
        <v>24.0929291793334</v>
      </c>
      <c r="AR768">
        <v>-4.26010322092362e-05</v>
      </c>
      <c r="AS768">
        <v>94.9993966536346</v>
      </c>
      <c r="AT768">
        <v>0</v>
      </c>
      <c r="AU768">
        <v>0</v>
      </c>
      <c r="AV768">
        <f>IF(AT768*$H$13&gt;=AX768,1.0,(AX768/(AX768-AT768*$H$13)))</f>
        <v>0</v>
      </c>
      <c r="AW768">
        <f>(AV768-1)*100</f>
        <v>0</v>
      </c>
      <c r="AX768">
        <f>MAX(0,($B$13+$C$13*EG768)/(1+$D$13*EG768)*DZ768/(EB768+273)*$E$13)</f>
        <v>0</v>
      </c>
      <c r="AY768" t="s">
        <v>439</v>
      </c>
      <c r="AZ768" t="s">
        <v>439</v>
      </c>
      <c r="BA768">
        <v>0</v>
      </c>
      <c r="BB768">
        <v>0</v>
      </c>
      <c r="BC768">
        <f>1-BA768/BB768</f>
        <v>0</v>
      </c>
      <c r="BD768">
        <v>0</v>
      </c>
      <c r="BE768" t="s">
        <v>439</v>
      </c>
      <c r="BF768" t="s">
        <v>439</v>
      </c>
      <c r="BG768">
        <v>0</v>
      </c>
      <c r="BH768">
        <v>0</v>
      </c>
      <c r="BI768">
        <f>1-BG768/BH768</f>
        <v>0</v>
      </c>
      <c r="BJ768">
        <v>0.5</v>
      </c>
      <c r="BK768">
        <f>DJ768</f>
        <v>0</v>
      </c>
      <c r="BL768">
        <f>M768</f>
        <v>0</v>
      </c>
      <c r="BM768">
        <f>BI768*BJ768*BK768</f>
        <v>0</v>
      </c>
      <c r="BN768">
        <f>(BL768-BD768)/BK768</f>
        <v>0</v>
      </c>
      <c r="BO768">
        <f>(BB768-BH768)/BH768</f>
        <v>0</v>
      </c>
      <c r="BP768">
        <f>BA768/(BC768+BA768/BH768)</f>
        <v>0</v>
      </c>
      <c r="BQ768" t="s">
        <v>439</v>
      </c>
      <c r="BR768">
        <v>0</v>
      </c>
      <c r="BS768">
        <f>IF(BR768&lt;&gt;0, BR768, BP768)</f>
        <v>0</v>
      </c>
      <c r="BT768">
        <f>1-BS768/BH768</f>
        <v>0</v>
      </c>
      <c r="BU768">
        <f>(BH768-BG768)/(BH768-BS768)</f>
        <v>0</v>
      </c>
      <c r="BV768">
        <f>(BB768-BH768)/(BB768-BS768)</f>
        <v>0</v>
      </c>
      <c r="BW768">
        <f>(BH768-BG768)/(BH768-BA768)</f>
        <v>0</v>
      </c>
      <c r="BX768">
        <f>(BB768-BH768)/(BB768-BA768)</f>
        <v>0</v>
      </c>
      <c r="BY768">
        <f>(BU768*BS768/BG768)</f>
        <v>0</v>
      </c>
      <c r="BZ768">
        <f>(1-BY768)</f>
        <v>0</v>
      </c>
      <c r="DI768">
        <f>$B$11*EH768+$C$11*EI768+$F$11*ET768*(1-EW768)</f>
        <v>0</v>
      </c>
      <c r="DJ768">
        <f>DI768*DK768</f>
        <v>0</v>
      </c>
      <c r="DK768">
        <f>($B$11*$D$9+$C$11*$D$9+$F$11*((FG768+EY768)/MAX(FG768+EY768+FH768, 0.1)*$I$9+FH768/MAX(FG768+EY768+FH768, 0.1)*$J$9))/($B$11+$C$11+$F$11)</f>
        <v>0</v>
      </c>
      <c r="DL768">
        <f>($B$11*$K$9+$C$11*$K$9+$F$11*((FG768+EY768)/MAX(FG768+EY768+FH768, 0.1)*$P$9+FH768/MAX(FG768+EY768+FH768, 0.1)*$Q$9))/($B$11+$C$11+$F$11)</f>
        <v>0</v>
      </c>
      <c r="DM768">
        <v>3.7</v>
      </c>
      <c r="DN768">
        <v>0.5</v>
      </c>
      <c r="DO768" t="s">
        <v>440</v>
      </c>
      <c r="DP768">
        <v>2</v>
      </c>
      <c r="DQ768" t="b">
        <v>1</v>
      </c>
      <c r="DR768">
        <v>1758491970.65385</v>
      </c>
      <c r="DS768">
        <v>1185.02769230769</v>
      </c>
      <c r="DT768">
        <v>1227.76846153846</v>
      </c>
      <c r="DU768">
        <v>24.1107153846154</v>
      </c>
      <c r="DV768">
        <v>21.5613</v>
      </c>
      <c r="DW768">
        <v>1177.61307692308</v>
      </c>
      <c r="DX768">
        <v>23.7672769230769</v>
      </c>
      <c r="DY768">
        <v>500.010461538462</v>
      </c>
      <c r="DZ768">
        <v>89.8212461538462</v>
      </c>
      <c r="EA768">
        <v>0.0344495153846154</v>
      </c>
      <c r="EB768">
        <v>30.3133615384615</v>
      </c>
      <c r="EC768">
        <v>30.0060769230769</v>
      </c>
      <c r="ED768">
        <v>999.9</v>
      </c>
      <c r="EE768">
        <v>0</v>
      </c>
      <c r="EF768">
        <v>0</v>
      </c>
      <c r="EG768">
        <v>9996.15</v>
      </c>
      <c r="EH768">
        <v>0</v>
      </c>
      <c r="EI768">
        <v>11.8046384615385</v>
      </c>
      <c r="EJ768">
        <v>-42.7388846153846</v>
      </c>
      <c r="EK768">
        <v>1214.30615384615</v>
      </c>
      <c r="EL768">
        <v>1254.82230769231</v>
      </c>
      <c r="EM768">
        <v>2.54940076923077</v>
      </c>
      <c r="EN768">
        <v>1227.76846153846</v>
      </c>
      <c r="EO768">
        <v>21.5613</v>
      </c>
      <c r="EP768">
        <v>2.16565307692308</v>
      </c>
      <c r="EQ768">
        <v>1.93666230769231</v>
      </c>
      <c r="ER768">
        <v>18.7104769230769</v>
      </c>
      <c r="ES768">
        <v>16.9358</v>
      </c>
      <c r="ET768">
        <v>2000.01230769231</v>
      </c>
      <c r="EU768">
        <v>0.979993692307692</v>
      </c>
      <c r="EV768">
        <v>0.0200062615384615</v>
      </c>
      <c r="EW768">
        <v>0</v>
      </c>
      <c r="EX768">
        <v>521.252461538462</v>
      </c>
      <c r="EY768">
        <v>5.00016</v>
      </c>
      <c r="EZ768">
        <v>11012.2230769231</v>
      </c>
      <c r="FA768">
        <v>18234.2769230769</v>
      </c>
      <c r="FB768">
        <v>48.625</v>
      </c>
      <c r="FC768">
        <v>49</v>
      </c>
      <c r="FD768">
        <v>49.062</v>
      </c>
      <c r="FE768">
        <v>48.562</v>
      </c>
      <c r="FF768">
        <v>50.4854615384615</v>
      </c>
      <c r="FG768">
        <v>1955.10230769231</v>
      </c>
      <c r="FH768">
        <v>39.91</v>
      </c>
      <c r="FI768">
        <v>0</v>
      </c>
      <c r="FJ768">
        <v>1758491979.8</v>
      </c>
      <c r="FK768">
        <v>0</v>
      </c>
      <c r="FL768">
        <v>521.2225</v>
      </c>
      <c r="FM768">
        <v>0.817401708546155</v>
      </c>
      <c r="FN768">
        <v>18.6358974193573</v>
      </c>
      <c r="FO768">
        <v>11012.1038461538</v>
      </c>
      <c r="FP768">
        <v>15</v>
      </c>
      <c r="FQ768">
        <v>0</v>
      </c>
      <c r="FR768" t="s">
        <v>441</v>
      </c>
      <c r="FS768">
        <v>1747249705.1</v>
      </c>
      <c r="FT768">
        <v>1747249711.1</v>
      </c>
      <c r="FU768">
        <v>0</v>
      </c>
      <c r="FV768">
        <v>0.871</v>
      </c>
      <c r="FW768">
        <v>0.066</v>
      </c>
      <c r="FX768">
        <v>5.486</v>
      </c>
      <c r="FY768">
        <v>0.145</v>
      </c>
      <c r="FZ768">
        <v>420</v>
      </c>
      <c r="GA768">
        <v>16</v>
      </c>
      <c r="GB768">
        <v>0.27</v>
      </c>
      <c r="GC768">
        <v>0.16</v>
      </c>
      <c r="GD768">
        <v>-42.6882047619048</v>
      </c>
      <c r="GE768">
        <v>0.374356906632686</v>
      </c>
      <c r="GF768">
        <v>0.638065079138029</v>
      </c>
      <c r="GG768">
        <v>1</v>
      </c>
      <c r="GH768">
        <v>521.138705882353</v>
      </c>
      <c r="GI768">
        <v>1.08577539896941</v>
      </c>
      <c r="GJ768">
        <v>0.242994617395212</v>
      </c>
      <c r="GK768">
        <v>-1</v>
      </c>
      <c r="GL768">
        <v>2.5577919047619</v>
      </c>
      <c r="GM768">
        <v>-0.166158485065513</v>
      </c>
      <c r="GN768">
        <v>0.0159714866824624</v>
      </c>
      <c r="GO768">
        <v>0</v>
      </c>
      <c r="GP768">
        <v>1</v>
      </c>
      <c r="GQ768">
        <v>2</v>
      </c>
      <c r="GR768" t="s">
        <v>448</v>
      </c>
      <c r="GS768">
        <v>3.12562</v>
      </c>
      <c r="GT768">
        <v>2.66007</v>
      </c>
      <c r="GU768">
        <v>0.184632</v>
      </c>
      <c r="GV768">
        <v>0.188909</v>
      </c>
      <c r="GW768">
        <v>0.101367</v>
      </c>
      <c r="GX768">
        <v>0.094086</v>
      </c>
      <c r="GY768">
        <v>21077</v>
      </c>
      <c r="GZ768">
        <v>19816.7</v>
      </c>
      <c r="HA768">
        <v>23114</v>
      </c>
      <c r="HB768">
        <v>23786.4</v>
      </c>
      <c r="HC768">
        <v>35404</v>
      </c>
      <c r="HD768">
        <v>35673.9</v>
      </c>
      <c r="HE768">
        <v>41668.8</v>
      </c>
      <c r="HF768">
        <v>42414.9</v>
      </c>
      <c r="HG768">
        <v>1.91175</v>
      </c>
      <c r="HH768">
        <v>1.8092</v>
      </c>
      <c r="HI768">
        <v>0.137053</v>
      </c>
      <c r="HJ768">
        <v>0</v>
      </c>
      <c r="HK768">
        <v>27.7698</v>
      </c>
      <c r="HL768">
        <v>999.9</v>
      </c>
      <c r="HM768">
        <v>52.814</v>
      </c>
      <c r="HN768">
        <v>30.454</v>
      </c>
      <c r="HO768">
        <v>25.7116</v>
      </c>
      <c r="HP768">
        <v>54.4671</v>
      </c>
      <c r="HQ768">
        <v>42.6242</v>
      </c>
      <c r="HR768">
        <v>1</v>
      </c>
      <c r="HS768">
        <v>0.00253049</v>
      </c>
      <c r="HT768">
        <v>0.00359749</v>
      </c>
      <c r="HU768">
        <v>20.2179</v>
      </c>
      <c r="HV768">
        <v>5.23346</v>
      </c>
      <c r="HW768">
        <v>11.992</v>
      </c>
      <c r="HX768">
        <v>4.95555</v>
      </c>
      <c r="HY768">
        <v>3.30387</v>
      </c>
      <c r="HZ768">
        <v>999.9</v>
      </c>
      <c r="IA768">
        <v>9999</v>
      </c>
      <c r="IB768">
        <v>9999</v>
      </c>
      <c r="IC768">
        <v>9999</v>
      </c>
      <c r="ID768">
        <v>1.86856</v>
      </c>
      <c r="IE768">
        <v>1.8643</v>
      </c>
      <c r="IF768">
        <v>1.8718</v>
      </c>
      <c r="IG768">
        <v>1.86278</v>
      </c>
      <c r="IH768">
        <v>1.86218</v>
      </c>
      <c r="II768">
        <v>1.86859</v>
      </c>
      <c r="IJ768">
        <v>1.85871</v>
      </c>
      <c r="IK768">
        <v>1.86508</v>
      </c>
      <c r="IL768">
        <v>5</v>
      </c>
      <c r="IM768">
        <v>0</v>
      </c>
      <c r="IN768">
        <v>0</v>
      </c>
      <c r="IO768">
        <v>0</v>
      </c>
      <c r="IP768" t="s">
        <v>443</v>
      </c>
      <c r="IQ768" t="s">
        <v>444</v>
      </c>
      <c r="IR768" t="s">
        <v>445</v>
      </c>
      <c r="IS768" t="s">
        <v>445</v>
      </c>
      <c r="IT768" t="s">
        <v>445</v>
      </c>
      <c r="IU768" t="s">
        <v>445</v>
      </c>
      <c r="IV768">
        <v>0</v>
      </c>
      <c r="IW768">
        <v>100</v>
      </c>
      <c r="IX768">
        <v>100</v>
      </c>
      <c r="IY768">
        <v>7.46</v>
      </c>
      <c r="IZ768">
        <v>0.343</v>
      </c>
      <c r="JA768">
        <v>4.24591870636989</v>
      </c>
      <c r="JB768">
        <v>0.00406324532283829</v>
      </c>
      <c r="JC768">
        <v>-1.45373754250553e-06</v>
      </c>
      <c r="JD768">
        <v>2.45784242640463e-10</v>
      </c>
      <c r="JE768">
        <v>0.0444475935836347</v>
      </c>
      <c r="JF768">
        <v>0.00491888386651684</v>
      </c>
      <c r="JG768">
        <v>0.000226889049496401</v>
      </c>
      <c r="JH768">
        <v>4.01595507822366e-06</v>
      </c>
      <c r="JI768">
        <v>-0</v>
      </c>
      <c r="JJ768">
        <v>2035</v>
      </c>
      <c r="JK768">
        <v>2</v>
      </c>
      <c r="JL768">
        <v>30</v>
      </c>
      <c r="JM768">
        <v>187371.2</v>
      </c>
      <c r="JN768">
        <v>187371.1</v>
      </c>
      <c r="JO768">
        <v>2.46094</v>
      </c>
      <c r="JP768">
        <v>2.34009</v>
      </c>
      <c r="JQ768">
        <v>1.4978</v>
      </c>
      <c r="JR768">
        <v>2.32666</v>
      </c>
      <c r="JS768">
        <v>1.54419</v>
      </c>
      <c r="JT768">
        <v>2.34375</v>
      </c>
      <c r="JU768">
        <v>35.9178</v>
      </c>
      <c r="JV768">
        <v>24.1313</v>
      </c>
      <c r="JW768">
        <v>18</v>
      </c>
      <c r="JX768">
        <v>546.438</v>
      </c>
      <c r="JY768">
        <v>424.527</v>
      </c>
      <c r="JZ768">
        <v>27.2844</v>
      </c>
      <c r="KA768">
        <v>27.5924</v>
      </c>
      <c r="KB768">
        <v>30</v>
      </c>
      <c r="KC768">
        <v>27.464</v>
      </c>
      <c r="KD768">
        <v>27.4847</v>
      </c>
      <c r="KE768">
        <v>49.3805</v>
      </c>
      <c r="KF768">
        <v>28.9311</v>
      </c>
      <c r="KG768">
        <v>61.3685</v>
      </c>
      <c r="KH768">
        <v>27.2896</v>
      </c>
      <c r="KI768">
        <v>1276.56</v>
      </c>
      <c r="KJ768">
        <v>21.7136</v>
      </c>
      <c r="KK768">
        <v>93.3921</v>
      </c>
      <c r="KL768">
        <v>98.8534</v>
      </c>
    </row>
    <row r="769" spans="1:298">
      <c r="A769">
        <v>753</v>
      </c>
      <c r="B769">
        <v>1758491983.1</v>
      </c>
      <c r="C769">
        <v>22655</v>
      </c>
      <c r="D769" t="s">
        <v>1956</v>
      </c>
      <c r="E769" t="s">
        <v>1957</v>
      </c>
      <c r="F769">
        <v>5</v>
      </c>
      <c r="G769" t="s">
        <v>436</v>
      </c>
      <c r="H769" t="s">
        <v>1805</v>
      </c>
      <c r="I769" t="s">
        <v>438</v>
      </c>
      <c r="J769">
        <v>1758491975.3</v>
      </c>
      <c r="K769">
        <f>(L769)/1000</f>
        <v>0</v>
      </c>
      <c r="L769">
        <f>IF(DQ769, AO769, AI769)</f>
        <v>0</v>
      </c>
      <c r="M769">
        <f>IF(DQ769, AJ769, AH769)</f>
        <v>0</v>
      </c>
      <c r="N769">
        <f>DS769 - IF(AV769&gt;1, M769*DM769*100.0/(AX769), 0)</f>
        <v>0</v>
      </c>
      <c r="O769">
        <f>((U769-K769/2)*N769-M769)/(U769+K769/2)</f>
        <v>0</v>
      </c>
      <c r="P769">
        <f>O769*(DZ769+EA769)/1000.0</f>
        <v>0</v>
      </c>
      <c r="Q769">
        <f>(DS769 - IF(AV769&gt;1, M769*DM769*100.0/(AX769), 0))*(DZ769+EA769)/1000.0</f>
        <v>0</v>
      </c>
      <c r="R769">
        <f>2.0/((1/T769-1/S769)+SIGN(T769)*SQRT((1/T769-1/S769)*(1/T769-1/S769) + 4*DN769/((DN769+1)*(DN769+1))*(2*1/T769*1/S769-1/S769*1/S769)))</f>
        <v>0</v>
      </c>
      <c r="S769">
        <f>IF(LEFT(DO769,1)&lt;&gt;"0",IF(LEFT(DO769,1)="1",3.0,DP769),$D$5+$E$5*(EG769*DZ769/($K$5*1000))+$F$5*(EG769*DZ769/($K$5*1000))*MAX(MIN(DM769,$J$5),$I$5)*MAX(MIN(DM769,$J$5),$I$5)+$G$5*MAX(MIN(DM769,$J$5),$I$5)*(EG769*DZ769/($K$5*1000))+$H$5*(EG769*DZ769/($K$5*1000))*(EG769*DZ769/($K$5*1000)))</f>
        <v>0</v>
      </c>
      <c r="T769">
        <f>K769*(1000-(1000*0.61365*exp(17.502*X769/(240.97+X769))/(DZ769+EA769)+DU769)/2)/(1000*0.61365*exp(17.502*X769/(240.97+X769))/(DZ769+EA769)-DU769)</f>
        <v>0</v>
      </c>
      <c r="U769">
        <f>1/((DN769+1)/(R769/1.6)+1/(S769/1.37)) + DN769/((DN769+1)/(R769/1.6) + DN769/(S769/1.37))</f>
        <v>0</v>
      </c>
      <c r="V769">
        <f>(DI769*DL769)</f>
        <v>0</v>
      </c>
      <c r="W769">
        <f>(EB769+(V769+2*0.95*5.67E-8*(((EB769+$B$7)+273)^4-(EB769+273)^4)-44100*K769)/(1.84*29.3*S769+8*0.95*5.67E-8*(EB769+273)^3))</f>
        <v>0</v>
      </c>
      <c r="X769">
        <f>($C$7*EC769+$D$7*ED769+$E$7*W769)</f>
        <v>0</v>
      </c>
      <c r="Y769">
        <f>0.61365*exp(17.502*X769/(240.97+X769))</f>
        <v>0</v>
      </c>
      <c r="Z769">
        <f>(AA769/AB769*100)</f>
        <v>0</v>
      </c>
      <c r="AA769">
        <f>DU769*(DZ769+EA769)/1000</f>
        <v>0</v>
      </c>
      <c r="AB769">
        <f>0.61365*exp(17.502*EB769/(240.97+EB769))</f>
        <v>0</v>
      </c>
      <c r="AC769">
        <f>(Y769-DU769*(DZ769+EA769)/1000)</f>
        <v>0</v>
      </c>
      <c r="AD769">
        <f>(-K769*44100)</f>
        <v>0</v>
      </c>
      <c r="AE769">
        <f>2*29.3*S769*0.92*(EB769-X769)</f>
        <v>0</v>
      </c>
      <c r="AF769">
        <f>2*0.95*5.67E-8*(((EB769+$B$7)+273)^4-(X769+273)^4)</f>
        <v>0</v>
      </c>
      <c r="AG769">
        <f>V769+AF769+AD769+AE769</f>
        <v>0</v>
      </c>
      <c r="AH769">
        <f>DY769*AV769*(DT769-DS769*(1000-AV769*DV769)/(1000-AV769*DU769))/(100*DM769)</f>
        <v>0</v>
      </c>
      <c r="AI769">
        <f>1000*DY769*AV769*(DU769-DV769)/(100*DM769*(1000-AV769*DU769))</f>
        <v>0</v>
      </c>
      <c r="AJ769">
        <f>(AK769 - AL769 - DZ769*1E3/(8.314*(EB769+273.15)) * AN769/DY769 * AM769) * DY769/(100*DM769) * (1000 - DV769)/1000</f>
        <v>0</v>
      </c>
      <c r="AK769">
        <v>1284.71061908225</v>
      </c>
      <c r="AL769">
        <v>1253.00460606061</v>
      </c>
      <c r="AM769">
        <v>3.28029870129859</v>
      </c>
      <c r="AN769">
        <v>63.94</v>
      </c>
      <c r="AO769">
        <f>(AQ769 - AP769 + DZ769*1E3/(8.314*(EB769+273.15)) * AS769/DY769 * AR769) * DY769/(100*DM769) * 1000/(1000 - AQ769)</f>
        <v>0</v>
      </c>
      <c r="AP769">
        <v>21.5683322631486</v>
      </c>
      <c r="AQ769">
        <v>24.0821314685315</v>
      </c>
      <c r="AR769">
        <v>-3.38273061271322e-05</v>
      </c>
      <c r="AS769">
        <v>94.9993966536346</v>
      </c>
      <c r="AT769">
        <v>0</v>
      </c>
      <c r="AU769">
        <v>0</v>
      </c>
      <c r="AV769">
        <f>IF(AT769*$H$13&gt;=AX769,1.0,(AX769/(AX769-AT769*$H$13)))</f>
        <v>0</v>
      </c>
      <c r="AW769">
        <f>(AV769-1)*100</f>
        <v>0</v>
      </c>
      <c r="AX769">
        <f>MAX(0,($B$13+$C$13*EG769)/(1+$D$13*EG769)*DZ769/(EB769+273)*$E$13)</f>
        <v>0</v>
      </c>
      <c r="AY769" t="s">
        <v>439</v>
      </c>
      <c r="AZ769" t="s">
        <v>439</v>
      </c>
      <c r="BA769">
        <v>0</v>
      </c>
      <c r="BB769">
        <v>0</v>
      </c>
      <c r="BC769">
        <f>1-BA769/BB769</f>
        <v>0</v>
      </c>
      <c r="BD769">
        <v>0</v>
      </c>
      <c r="BE769" t="s">
        <v>439</v>
      </c>
      <c r="BF769" t="s">
        <v>439</v>
      </c>
      <c r="BG769">
        <v>0</v>
      </c>
      <c r="BH769">
        <v>0</v>
      </c>
      <c r="BI769">
        <f>1-BG769/BH769</f>
        <v>0</v>
      </c>
      <c r="BJ769">
        <v>0.5</v>
      </c>
      <c r="BK769">
        <f>DJ769</f>
        <v>0</v>
      </c>
      <c r="BL769">
        <f>M769</f>
        <v>0</v>
      </c>
      <c r="BM769">
        <f>BI769*BJ769*BK769</f>
        <v>0</v>
      </c>
      <c r="BN769">
        <f>(BL769-BD769)/BK769</f>
        <v>0</v>
      </c>
      <c r="BO769">
        <f>(BB769-BH769)/BH769</f>
        <v>0</v>
      </c>
      <c r="BP769">
        <f>BA769/(BC769+BA769/BH769)</f>
        <v>0</v>
      </c>
      <c r="BQ769" t="s">
        <v>439</v>
      </c>
      <c r="BR769">
        <v>0</v>
      </c>
      <c r="BS769">
        <f>IF(BR769&lt;&gt;0, BR769, BP769)</f>
        <v>0</v>
      </c>
      <c r="BT769">
        <f>1-BS769/BH769</f>
        <v>0</v>
      </c>
      <c r="BU769">
        <f>(BH769-BG769)/(BH769-BS769)</f>
        <v>0</v>
      </c>
      <c r="BV769">
        <f>(BB769-BH769)/(BB769-BS769)</f>
        <v>0</v>
      </c>
      <c r="BW769">
        <f>(BH769-BG769)/(BH769-BA769)</f>
        <v>0</v>
      </c>
      <c r="BX769">
        <f>(BB769-BH769)/(BB769-BA769)</f>
        <v>0</v>
      </c>
      <c r="BY769">
        <f>(BU769*BS769/BG769)</f>
        <v>0</v>
      </c>
      <c r="BZ769">
        <f>(1-BY769)</f>
        <v>0</v>
      </c>
      <c r="DI769">
        <f>$B$11*EH769+$C$11*EI769+$F$11*ET769*(1-EW769)</f>
        <v>0</v>
      </c>
      <c r="DJ769">
        <f>DI769*DK769</f>
        <v>0</v>
      </c>
      <c r="DK769">
        <f>($B$11*$D$9+$C$11*$D$9+$F$11*((FG769+EY769)/MAX(FG769+EY769+FH769, 0.1)*$I$9+FH769/MAX(FG769+EY769+FH769, 0.1)*$J$9))/($B$11+$C$11+$F$11)</f>
        <v>0</v>
      </c>
      <c r="DL769">
        <f>($B$11*$K$9+$C$11*$K$9+$F$11*((FG769+EY769)/MAX(FG769+EY769+FH769, 0.1)*$P$9+FH769/MAX(FG769+EY769+FH769, 0.1)*$Q$9))/($B$11+$C$11+$F$11)</f>
        <v>0</v>
      </c>
      <c r="DM769">
        <v>3.7</v>
      </c>
      <c r="DN769">
        <v>0.5</v>
      </c>
      <c r="DO769" t="s">
        <v>440</v>
      </c>
      <c r="DP769">
        <v>2</v>
      </c>
      <c r="DQ769" t="b">
        <v>1</v>
      </c>
      <c r="DR769">
        <v>1758491975.3</v>
      </c>
      <c r="DS769">
        <v>1200.52923076923</v>
      </c>
      <c r="DT769">
        <v>1242.63384615385</v>
      </c>
      <c r="DU769">
        <v>24.0979230769231</v>
      </c>
      <c r="DV769">
        <v>21.5669846153846</v>
      </c>
      <c r="DW769">
        <v>1193.08923076923</v>
      </c>
      <c r="DX769">
        <v>23.7547692307692</v>
      </c>
      <c r="DY769">
        <v>500.029538461538</v>
      </c>
      <c r="DZ769">
        <v>89.8207923076923</v>
      </c>
      <c r="EA769">
        <v>0.0343507769230769</v>
      </c>
      <c r="EB769">
        <v>30.306</v>
      </c>
      <c r="EC769">
        <v>30.0038692307692</v>
      </c>
      <c r="ED769">
        <v>999.9</v>
      </c>
      <c r="EE769">
        <v>0</v>
      </c>
      <c r="EF769">
        <v>0</v>
      </c>
      <c r="EG769">
        <v>9999.08461538461</v>
      </c>
      <c r="EH769">
        <v>0</v>
      </c>
      <c r="EI769">
        <v>11.8046384615385</v>
      </c>
      <c r="EJ769">
        <v>-42.1037846153846</v>
      </c>
      <c r="EK769">
        <v>1230.17461538462</v>
      </c>
      <c r="EL769">
        <v>1270.02307692308</v>
      </c>
      <c r="EM769">
        <v>2.53092692307692</v>
      </c>
      <c r="EN769">
        <v>1242.63384615385</v>
      </c>
      <c r="EO769">
        <v>21.5669846153846</v>
      </c>
      <c r="EP769">
        <v>2.16449461538462</v>
      </c>
      <c r="EQ769">
        <v>1.93716307692308</v>
      </c>
      <c r="ER769">
        <v>18.7019153846154</v>
      </c>
      <c r="ES769">
        <v>16.9398769230769</v>
      </c>
      <c r="ET769">
        <v>2000.01076923077</v>
      </c>
      <c r="EU769">
        <v>0.979993692307692</v>
      </c>
      <c r="EV769">
        <v>0.0200062692307692</v>
      </c>
      <c r="EW769">
        <v>0</v>
      </c>
      <c r="EX769">
        <v>521.288461538462</v>
      </c>
      <c r="EY769">
        <v>5.00016</v>
      </c>
      <c r="EZ769">
        <v>11013.7076923077</v>
      </c>
      <c r="FA769">
        <v>18234.2615384615</v>
      </c>
      <c r="FB769">
        <v>48.625</v>
      </c>
      <c r="FC769">
        <v>49</v>
      </c>
      <c r="FD769">
        <v>49.062</v>
      </c>
      <c r="FE769">
        <v>48.562</v>
      </c>
      <c r="FF769">
        <v>50.4854615384615</v>
      </c>
      <c r="FG769">
        <v>1955.10076923077</v>
      </c>
      <c r="FH769">
        <v>39.91</v>
      </c>
      <c r="FI769">
        <v>0</v>
      </c>
      <c r="FJ769">
        <v>1758491984.6</v>
      </c>
      <c r="FK769">
        <v>0</v>
      </c>
      <c r="FL769">
        <v>521.274807692308</v>
      </c>
      <c r="FM769">
        <v>1.26765811702578</v>
      </c>
      <c r="FN769">
        <v>21.2717948545861</v>
      </c>
      <c r="FO769">
        <v>11013.7692307692</v>
      </c>
      <c r="FP769">
        <v>15</v>
      </c>
      <c r="FQ769">
        <v>0</v>
      </c>
      <c r="FR769" t="s">
        <v>441</v>
      </c>
      <c r="FS769">
        <v>1747249705.1</v>
      </c>
      <c r="FT769">
        <v>1747249711.1</v>
      </c>
      <c r="FU769">
        <v>0</v>
      </c>
      <c r="FV769">
        <v>0.871</v>
      </c>
      <c r="FW769">
        <v>0.066</v>
      </c>
      <c r="FX769">
        <v>5.486</v>
      </c>
      <c r="FY769">
        <v>0.145</v>
      </c>
      <c r="FZ769">
        <v>420</v>
      </c>
      <c r="GA769">
        <v>16</v>
      </c>
      <c r="GB769">
        <v>0.27</v>
      </c>
      <c r="GC769">
        <v>0.16</v>
      </c>
      <c r="GD769">
        <v>-42.4896666666667</v>
      </c>
      <c r="GE769">
        <v>6.19536748390533</v>
      </c>
      <c r="GF769">
        <v>0.80550807174776</v>
      </c>
      <c r="GG769">
        <v>0</v>
      </c>
      <c r="GH769">
        <v>521.240029411765</v>
      </c>
      <c r="GI769">
        <v>1.00151260312216</v>
      </c>
      <c r="GJ769">
        <v>0.230158191799886</v>
      </c>
      <c r="GK769">
        <v>-1</v>
      </c>
      <c r="GL769">
        <v>2.54060714285714</v>
      </c>
      <c r="GM769">
        <v>-0.220105813346395</v>
      </c>
      <c r="GN769">
        <v>0.0219508006455253</v>
      </c>
      <c r="GO769">
        <v>0</v>
      </c>
      <c r="GP769">
        <v>0</v>
      </c>
      <c r="GQ769">
        <v>2</v>
      </c>
      <c r="GR769" t="s">
        <v>467</v>
      </c>
      <c r="GS769">
        <v>3.12573</v>
      </c>
      <c r="GT769">
        <v>2.65989</v>
      </c>
      <c r="GU769">
        <v>0.186165</v>
      </c>
      <c r="GV769">
        <v>0.190482</v>
      </c>
      <c r="GW769">
        <v>0.101347</v>
      </c>
      <c r="GX769">
        <v>0.0942396</v>
      </c>
      <c r="GY769">
        <v>21037.4</v>
      </c>
      <c r="GZ769">
        <v>19778.4</v>
      </c>
      <c r="HA769">
        <v>23114</v>
      </c>
      <c r="HB769">
        <v>23786.6</v>
      </c>
      <c r="HC769">
        <v>35404.9</v>
      </c>
      <c r="HD769">
        <v>35668</v>
      </c>
      <c r="HE769">
        <v>41668.8</v>
      </c>
      <c r="HF769">
        <v>42415</v>
      </c>
      <c r="HG769">
        <v>1.91212</v>
      </c>
      <c r="HH769">
        <v>1.80907</v>
      </c>
      <c r="HI769">
        <v>0.136867</v>
      </c>
      <c r="HJ769">
        <v>0</v>
      </c>
      <c r="HK769">
        <v>27.7643</v>
      </c>
      <c r="HL769">
        <v>999.9</v>
      </c>
      <c r="HM769">
        <v>52.814</v>
      </c>
      <c r="HN769">
        <v>30.434</v>
      </c>
      <c r="HO769">
        <v>25.6826</v>
      </c>
      <c r="HP769">
        <v>54.4471</v>
      </c>
      <c r="HQ769">
        <v>42.5321</v>
      </c>
      <c r="HR769">
        <v>1</v>
      </c>
      <c r="HS769">
        <v>0.00252541</v>
      </c>
      <c r="HT769">
        <v>0.0146977</v>
      </c>
      <c r="HU769">
        <v>20.218</v>
      </c>
      <c r="HV769">
        <v>5.23331</v>
      </c>
      <c r="HW769">
        <v>11.992</v>
      </c>
      <c r="HX769">
        <v>4.9556</v>
      </c>
      <c r="HY769">
        <v>3.3039</v>
      </c>
      <c r="HZ769">
        <v>999.9</v>
      </c>
      <c r="IA769">
        <v>9999</v>
      </c>
      <c r="IB769">
        <v>9999</v>
      </c>
      <c r="IC769">
        <v>9999</v>
      </c>
      <c r="ID769">
        <v>1.86857</v>
      </c>
      <c r="IE769">
        <v>1.86429</v>
      </c>
      <c r="IF769">
        <v>1.87181</v>
      </c>
      <c r="IG769">
        <v>1.86279</v>
      </c>
      <c r="IH769">
        <v>1.86218</v>
      </c>
      <c r="II769">
        <v>1.86859</v>
      </c>
      <c r="IJ769">
        <v>1.85871</v>
      </c>
      <c r="IK769">
        <v>1.86508</v>
      </c>
      <c r="IL769">
        <v>5</v>
      </c>
      <c r="IM769">
        <v>0</v>
      </c>
      <c r="IN769">
        <v>0</v>
      </c>
      <c r="IO769">
        <v>0</v>
      </c>
      <c r="IP769" t="s">
        <v>443</v>
      </c>
      <c r="IQ769" t="s">
        <v>444</v>
      </c>
      <c r="IR769" t="s">
        <v>445</v>
      </c>
      <c r="IS769" t="s">
        <v>445</v>
      </c>
      <c r="IT769" t="s">
        <v>445</v>
      </c>
      <c r="IU769" t="s">
        <v>445</v>
      </c>
      <c r="IV769">
        <v>0</v>
      </c>
      <c r="IW769">
        <v>100</v>
      </c>
      <c r="IX769">
        <v>100</v>
      </c>
      <c r="IY769">
        <v>7.49</v>
      </c>
      <c r="IZ769">
        <v>0.3429</v>
      </c>
      <c r="JA769">
        <v>4.24591870636989</v>
      </c>
      <c r="JB769">
        <v>0.00406324532283829</v>
      </c>
      <c r="JC769">
        <v>-1.45373754250553e-06</v>
      </c>
      <c r="JD769">
        <v>2.45784242640463e-10</v>
      </c>
      <c r="JE769">
        <v>0.0444475935836347</v>
      </c>
      <c r="JF769">
        <v>0.00491888386651684</v>
      </c>
      <c r="JG769">
        <v>0.000226889049496401</v>
      </c>
      <c r="JH769">
        <v>4.01595507822366e-06</v>
      </c>
      <c r="JI769">
        <v>-0</v>
      </c>
      <c r="JJ769">
        <v>2035</v>
      </c>
      <c r="JK769">
        <v>2</v>
      </c>
      <c r="JL769">
        <v>30</v>
      </c>
      <c r="JM769">
        <v>187371.3</v>
      </c>
      <c r="JN769">
        <v>187371.2</v>
      </c>
      <c r="JO769">
        <v>2.49512</v>
      </c>
      <c r="JP769">
        <v>2.35474</v>
      </c>
      <c r="JQ769">
        <v>1.49902</v>
      </c>
      <c r="JR769">
        <v>2.32666</v>
      </c>
      <c r="JS769">
        <v>1.54419</v>
      </c>
      <c r="JT769">
        <v>2.28149</v>
      </c>
      <c r="JU769">
        <v>35.9178</v>
      </c>
      <c r="JV769">
        <v>24.1138</v>
      </c>
      <c r="JW769">
        <v>18</v>
      </c>
      <c r="JX769">
        <v>546.676</v>
      </c>
      <c r="JY769">
        <v>424.454</v>
      </c>
      <c r="JZ769">
        <v>27.2828</v>
      </c>
      <c r="KA769">
        <v>27.5924</v>
      </c>
      <c r="KB769">
        <v>30</v>
      </c>
      <c r="KC769">
        <v>27.4634</v>
      </c>
      <c r="KD769">
        <v>27.4847</v>
      </c>
      <c r="KE769">
        <v>49.9715</v>
      </c>
      <c r="KF769">
        <v>28.6511</v>
      </c>
      <c r="KG769">
        <v>61.3685</v>
      </c>
      <c r="KH769">
        <v>27.2826</v>
      </c>
      <c r="KI769">
        <v>1290.22</v>
      </c>
      <c r="KJ769">
        <v>21.747</v>
      </c>
      <c r="KK769">
        <v>93.3922</v>
      </c>
      <c r="KL769">
        <v>98.8537</v>
      </c>
    </row>
    <row r="770" spans="1:298">
      <c r="A770">
        <v>754</v>
      </c>
      <c r="B770">
        <v>1758491988.1</v>
      </c>
      <c r="C770">
        <v>22660</v>
      </c>
      <c r="D770" t="s">
        <v>1958</v>
      </c>
      <c r="E770" t="s">
        <v>1959</v>
      </c>
      <c r="F770">
        <v>5</v>
      </c>
      <c r="G770" t="s">
        <v>436</v>
      </c>
      <c r="H770" t="s">
        <v>1805</v>
      </c>
      <c r="I770" t="s">
        <v>438</v>
      </c>
      <c r="J770">
        <v>1758491980.6</v>
      </c>
      <c r="K770">
        <f>(L770)/1000</f>
        <v>0</v>
      </c>
      <c r="L770">
        <f>IF(DQ770, AO770, AI770)</f>
        <v>0</v>
      </c>
      <c r="M770">
        <f>IF(DQ770, AJ770, AH770)</f>
        <v>0</v>
      </c>
      <c r="N770">
        <f>DS770 - IF(AV770&gt;1, M770*DM770*100.0/(AX770), 0)</f>
        <v>0</v>
      </c>
      <c r="O770">
        <f>((U770-K770/2)*N770-M770)/(U770+K770/2)</f>
        <v>0</v>
      </c>
      <c r="P770">
        <f>O770*(DZ770+EA770)/1000.0</f>
        <v>0</v>
      </c>
      <c r="Q770">
        <f>(DS770 - IF(AV770&gt;1, M770*DM770*100.0/(AX770), 0))*(DZ770+EA770)/1000.0</f>
        <v>0</v>
      </c>
      <c r="R770">
        <f>2.0/((1/T770-1/S770)+SIGN(T770)*SQRT((1/T770-1/S770)*(1/T770-1/S770) + 4*DN770/((DN770+1)*(DN770+1))*(2*1/T770*1/S770-1/S770*1/S770)))</f>
        <v>0</v>
      </c>
      <c r="S770">
        <f>IF(LEFT(DO770,1)&lt;&gt;"0",IF(LEFT(DO770,1)="1",3.0,DP770),$D$5+$E$5*(EG770*DZ770/($K$5*1000))+$F$5*(EG770*DZ770/($K$5*1000))*MAX(MIN(DM770,$J$5),$I$5)*MAX(MIN(DM770,$J$5),$I$5)+$G$5*MAX(MIN(DM770,$J$5),$I$5)*(EG770*DZ770/($K$5*1000))+$H$5*(EG770*DZ770/($K$5*1000))*(EG770*DZ770/($K$5*1000)))</f>
        <v>0</v>
      </c>
      <c r="T770">
        <f>K770*(1000-(1000*0.61365*exp(17.502*X770/(240.97+X770))/(DZ770+EA770)+DU770)/2)/(1000*0.61365*exp(17.502*X770/(240.97+X770))/(DZ770+EA770)-DU770)</f>
        <v>0</v>
      </c>
      <c r="U770">
        <f>1/((DN770+1)/(R770/1.6)+1/(S770/1.37)) + DN770/((DN770+1)/(R770/1.6) + DN770/(S770/1.37))</f>
        <v>0</v>
      </c>
      <c r="V770">
        <f>(DI770*DL770)</f>
        <v>0</v>
      </c>
      <c r="W770">
        <f>(EB770+(V770+2*0.95*5.67E-8*(((EB770+$B$7)+273)^4-(EB770+273)^4)-44100*K770)/(1.84*29.3*S770+8*0.95*5.67E-8*(EB770+273)^3))</f>
        <v>0</v>
      </c>
      <c r="X770">
        <f>($C$7*EC770+$D$7*ED770+$E$7*W770)</f>
        <v>0</v>
      </c>
      <c r="Y770">
        <f>0.61365*exp(17.502*X770/(240.97+X770))</f>
        <v>0</v>
      </c>
      <c r="Z770">
        <f>(AA770/AB770*100)</f>
        <v>0</v>
      </c>
      <c r="AA770">
        <f>DU770*(DZ770+EA770)/1000</f>
        <v>0</v>
      </c>
      <c r="AB770">
        <f>0.61365*exp(17.502*EB770/(240.97+EB770))</f>
        <v>0</v>
      </c>
      <c r="AC770">
        <f>(Y770-DU770*(DZ770+EA770)/1000)</f>
        <v>0</v>
      </c>
      <c r="AD770">
        <f>(-K770*44100)</f>
        <v>0</v>
      </c>
      <c r="AE770">
        <f>2*29.3*S770*0.92*(EB770-X770)</f>
        <v>0</v>
      </c>
      <c r="AF770">
        <f>2*0.95*5.67E-8*(((EB770+$B$7)+273)^4-(X770+273)^4)</f>
        <v>0</v>
      </c>
      <c r="AG770">
        <f>V770+AF770+AD770+AE770</f>
        <v>0</v>
      </c>
      <c r="AH770">
        <f>DY770*AV770*(DT770-DS770*(1000-AV770*DV770)/(1000-AV770*DU770))/(100*DM770)</f>
        <v>0</v>
      </c>
      <c r="AI770">
        <f>1000*DY770*AV770*(DU770-DV770)/(100*DM770*(1000-AV770*DU770))</f>
        <v>0</v>
      </c>
      <c r="AJ770">
        <f>(AK770 - AL770 - DZ770*1E3/(8.314*(EB770+273.15)) * AN770/DY770 * AM770) * DY770/(100*DM770) * (1000 - DV770)/1000</f>
        <v>0</v>
      </c>
      <c r="AK770">
        <v>1303.4362188052</v>
      </c>
      <c r="AL770">
        <v>1270.54</v>
      </c>
      <c r="AM770">
        <v>3.57909523809511</v>
      </c>
      <c r="AN770">
        <v>63.94</v>
      </c>
      <c r="AO770">
        <f>(AQ770 - AP770 + DZ770*1E3/(8.314*(EB770+273.15)) * AS770/DY770 * AR770) * DY770/(100*DM770) * 1000/(1000 - AQ770)</f>
        <v>0</v>
      </c>
      <c r="AP770">
        <v>21.6237710918187</v>
      </c>
      <c r="AQ770">
        <v>24.094427972028</v>
      </c>
      <c r="AR770">
        <v>1.33506665991275e-05</v>
      </c>
      <c r="AS770">
        <v>94.9993966536346</v>
      </c>
      <c r="AT770">
        <v>0</v>
      </c>
      <c r="AU770">
        <v>0</v>
      </c>
      <c r="AV770">
        <f>IF(AT770*$H$13&gt;=AX770,1.0,(AX770/(AX770-AT770*$H$13)))</f>
        <v>0</v>
      </c>
      <c r="AW770">
        <f>(AV770-1)*100</f>
        <v>0</v>
      </c>
      <c r="AX770">
        <f>MAX(0,($B$13+$C$13*EG770)/(1+$D$13*EG770)*DZ770/(EB770+273)*$E$13)</f>
        <v>0</v>
      </c>
      <c r="AY770" t="s">
        <v>439</v>
      </c>
      <c r="AZ770" t="s">
        <v>439</v>
      </c>
      <c r="BA770">
        <v>0</v>
      </c>
      <c r="BB770">
        <v>0</v>
      </c>
      <c r="BC770">
        <f>1-BA770/BB770</f>
        <v>0</v>
      </c>
      <c r="BD770">
        <v>0</v>
      </c>
      <c r="BE770" t="s">
        <v>439</v>
      </c>
      <c r="BF770" t="s">
        <v>439</v>
      </c>
      <c r="BG770">
        <v>0</v>
      </c>
      <c r="BH770">
        <v>0</v>
      </c>
      <c r="BI770">
        <f>1-BG770/BH770</f>
        <v>0</v>
      </c>
      <c r="BJ770">
        <v>0.5</v>
      </c>
      <c r="BK770">
        <f>DJ770</f>
        <v>0</v>
      </c>
      <c r="BL770">
        <f>M770</f>
        <v>0</v>
      </c>
      <c r="BM770">
        <f>BI770*BJ770*BK770</f>
        <v>0</v>
      </c>
      <c r="BN770">
        <f>(BL770-BD770)/BK770</f>
        <v>0</v>
      </c>
      <c r="BO770">
        <f>(BB770-BH770)/BH770</f>
        <v>0</v>
      </c>
      <c r="BP770">
        <f>BA770/(BC770+BA770/BH770)</f>
        <v>0</v>
      </c>
      <c r="BQ770" t="s">
        <v>439</v>
      </c>
      <c r="BR770">
        <v>0</v>
      </c>
      <c r="BS770">
        <f>IF(BR770&lt;&gt;0, BR770, BP770)</f>
        <v>0</v>
      </c>
      <c r="BT770">
        <f>1-BS770/BH770</f>
        <v>0</v>
      </c>
      <c r="BU770">
        <f>(BH770-BG770)/(BH770-BS770)</f>
        <v>0</v>
      </c>
      <c r="BV770">
        <f>(BB770-BH770)/(BB770-BS770)</f>
        <v>0</v>
      </c>
      <c r="BW770">
        <f>(BH770-BG770)/(BH770-BA770)</f>
        <v>0</v>
      </c>
      <c r="BX770">
        <f>(BB770-BH770)/(BB770-BA770)</f>
        <v>0</v>
      </c>
      <c r="BY770">
        <f>(BU770*BS770/BG770)</f>
        <v>0</v>
      </c>
      <c r="BZ770">
        <f>(1-BY770)</f>
        <v>0</v>
      </c>
      <c r="DI770">
        <f>$B$11*EH770+$C$11*EI770+$F$11*ET770*(1-EW770)</f>
        <v>0</v>
      </c>
      <c r="DJ770">
        <f>DI770*DK770</f>
        <v>0</v>
      </c>
      <c r="DK770">
        <f>($B$11*$D$9+$C$11*$D$9+$F$11*((FG770+EY770)/MAX(FG770+EY770+FH770, 0.1)*$I$9+FH770/MAX(FG770+EY770+FH770, 0.1)*$J$9))/($B$11+$C$11+$F$11)</f>
        <v>0</v>
      </c>
      <c r="DL770">
        <f>($B$11*$K$9+$C$11*$K$9+$F$11*((FG770+EY770)/MAX(FG770+EY770+FH770, 0.1)*$P$9+FH770/MAX(FG770+EY770+FH770, 0.1)*$Q$9))/($B$11+$C$11+$F$11)</f>
        <v>0</v>
      </c>
      <c r="DM770">
        <v>3.7</v>
      </c>
      <c r="DN770">
        <v>0.5</v>
      </c>
      <c r="DO770" t="s">
        <v>440</v>
      </c>
      <c r="DP770">
        <v>2</v>
      </c>
      <c r="DQ770" t="b">
        <v>1</v>
      </c>
      <c r="DR770">
        <v>1758491980.6</v>
      </c>
      <c r="DS770">
        <v>1218.10416666667</v>
      </c>
      <c r="DT770">
        <v>1260.7825</v>
      </c>
      <c r="DU770">
        <v>24.0903083333333</v>
      </c>
      <c r="DV770">
        <v>21.5935</v>
      </c>
      <c r="DW770">
        <v>1210.63583333333</v>
      </c>
      <c r="DX770">
        <v>23.747325</v>
      </c>
      <c r="DY770">
        <v>500.02775</v>
      </c>
      <c r="DZ770">
        <v>89.8193666666667</v>
      </c>
      <c r="EA770">
        <v>0.03432545</v>
      </c>
      <c r="EB770">
        <v>30.3022083333333</v>
      </c>
      <c r="EC770">
        <v>30.0013916666667</v>
      </c>
      <c r="ED770">
        <v>999.9</v>
      </c>
      <c r="EE770">
        <v>0</v>
      </c>
      <c r="EF770">
        <v>0</v>
      </c>
      <c r="EG770">
        <v>10001.5083333333</v>
      </c>
      <c r="EH770">
        <v>0</v>
      </c>
      <c r="EI770">
        <v>11.796675</v>
      </c>
      <c r="EJ770">
        <v>-42.677925</v>
      </c>
      <c r="EK770">
        <v>1248.17333333333</v>
      </c>
      <c r="EL770">
        <v>1288.60833333333</v>
      </c>
      <c r="EM770">
        <v>2.49680916666667</v>
      </c>
      <c r="EN770">
        <v>1260.7825</v>
      </c>
      <c r="EO770">
        <v>21.5935</v>
      </c>
      <c r="EP770">
        <v>2.1637775</v>
      </c>
      <c r="EQ770">
        <v>1.93951333333333</v>
      </c>
      <c r="ER770">
        <v>18.6966083333333</v>
      </c>
      <c r="ES770">
        <v>16.9589916666667</v>
      </c>
      <c r="ET770">
        <v>2000.01833333333</v>
      </c>
      <c r="EU770">
        <v>0.97999375</v>
      </c>
      <c r="EV770">
        <v>0.0200062166666667</v>
      </c>
      <c r="EW770">
        <v>0</v>
      </c>
      <c r="EX770">
        <v>521.376666666667</v>
      </c>
      <c r="EY770">
        <v>5.00016</v>
      </c>
      <c r="EZ770">
        <v>11015.3666666667</v>
      </c>
      <c r="FA770">
        <v>18234.325</v>
      </c>
      <c r="FB770">
        <v>48.625</v>
      </c>
      <c r="FC770">
        <v>49</v>
      </c>
      <c r="FD770">
        <v>49.062</v>
      </c>
      <c r="FE770">
        <v>48.562</v>
      </c>
      <c r="FF770">
        <v>50.49475</v>
      </c>
      <c r="FG770">
        <v>1955.10833333333</v>
      </c>
      <c r="FH770">
        <v>39.91</v>
      </c>
      <c r="FI770">
        <v>0</v>
      </c>
      <c r="FJ770">
        <v>1758491990</v>
      </c>
      <c r="FK770">
        <v>0</v>
      </c>
      <c r="FL770">
        <v>521.39572</v>
      </c>
      <c r="FM770">
        <v>0.486769216081514</v>
      </c>
      <c r="FN770">
        <v>15.4538461334733</v>
      </c>
      <c r="FO770">
        <v>11015.492</v>
      </c>
      <c r="FP770">
        <v>15</v>
      </c>
      <c r="FQ770">
        <v>0</v>
      </c>
      <c r="FR770" t="s">
        <v>441</v>
      </c>
      <c r="FS770">
        <v>1747249705.1</v>
      </c>
      <c r="FT770">
        <v>1747249711.1</v>
      </c>
      <c r="FU770">
        <v>0</v>
      </c>
      <c r="FV770">
        <v>0.871</v>
      </c>
      <c r="FW770">
        <v>0.066</v>
      </c>
      <c r="FX770">
        <v>5.486</v>
      </c>
      <c r="FY770">
        <v>0.145</v>
      </c>
      <c r="FZ770">
        <v>420</v>
      </c>
      <c r="GA770">
        <v>16</v>
      </c>
      <c r="GB770">
        <v>0.27</v>
      </c>
      <c r="GC770">
        <v>0.16</v>
      </c>
      <c r="GD770">
        <v>-42.4877714285714</v>
      </c>
      <c r="GE770">
        <v>-2.4574756410832</v>
      </c>
      <c r="GF770">
        <v>0.831934736533065</v>
      </c>
      <c r="GG770">
        <v>0</v>
      </c>
      <c r="GH770">
        <v>521.306205882353</v>
      </c>
      <c r="GI770">
        <v>1.07268143524129</v>
      </c>
      <c r="GJ770">
        <v>0.222611212049394</v>
      </c>
      <c r="GK770">
        <v>-1</v>
      </c>
      <c r="GL770">
        <v>2.52010619047619</v>
      </c>
      <c r="GM770">
        <v>-0.352123939420967</v>
      </c>
      <c r="GN770">
        <v>0.0356595511116942</v>
      </c>
      <c r="GO770">
        <v>0</v>
      </c>
      <c r="GP770">
        <v>0</v>
      </c>
      <c r="GQ770">
        <v>2</v>
      </c>
      <c r="GR770" t="s">
        <v>467</v>
      </c>
      <c r="GS770">
        <v>3.12569</v>
      </c>
      <c r="GT770">
        <v>2.65957</v>
      </c>
      <c r="GU770">
        <v>0.187828</v>
      </c>
      <c r="GV770">
        <v>0.192167</v>
      </c>
      <c r="GW770">
        <v>0.101381</v>
      </c>
      <c r="GX770">
        <v>0.0943719</v>
      </c>
      <c r="GY770">
        <v>20994</v>
      </c>
      <c r="GZ770">
        <v>19737.2</v>
      </c>
      <c r="HA770">
        <v>23113.5</v>
      </c>
      <c r="HB770">
        <v>23786.5</v>
      </c>
      <c r="HC770">
        <v>35403.1</v>
      </c>
      <c r="HD770">
        <v>35662.8</v>
      </c>
      <c r="HE770">
        <v>41668.1</v>
      </c>
      <c r="HF770">
        <v>42414.8</v>
      </c>
      <c r="HG770">
        <v>1.91185</v>
      </c>
      <c r="HH770">
        <v>1.80905</v>
      </c>
      <c r="HI770">
        <v>0.137329</v>
      </c>
      <c r="HJ770">
        <v>0</v>
      </c>
      <c r="HK770">
        <v>27.7571</v>
      </c>
      <c r="HL770">
        <v>999.9</v>
      </c>
      <c r="HM770">
        <v>52.814</v>
      </c>
      <c r="HN770">
        <v>30.454</v>
      </c>
      <c r="HO770">
        <v>25.7155</v>
      </c>
      <c r="HP770">
        <v>54.4271</v>
      </c>
      <c r="HQ770">
        <v>42.5601</v>
      </c>
      <c r="HR770">
        <v>1</v>
      </c>
      <c r="HS770">
        <v>0.00270325</v>
      </c>
      <c r="HT770">
        <v>-0.672004</v>
      </c>
      <c r="HU770">
        <v>20.2163</v>
      </c>
      <c r="HV770">
        <v>5.23406</v>
      </c>
      <c r="HW770">
        <v>11.992</v>
      </c>
      <c r="HX770">
        <v>4.95575</v>
      </c>
      <c r="HY770">
        <v>3.30393</v>
      </c>
      <c r="HZ770">
        <v>999.9</v>
      </c>
      <c r="IA770">
        <v>9999</v>
      </c>
      <c r="IB770">
        <v>9999</v>
      </c>
      <c r="IC770">
        <v>9999</v>
      </c>
      <c r="ID770">
        <v>1.86854</v>
      </c>
      <c r="IE770">
        <v>1.86428</v>
      </c>
      <c r="IF770">
        <v>1.8718</v>
      </c>
      <c r="IG770">
        <v>1.86279</v>
      </c>
      <c r="IH770">
        <v>1.86218</v>
      </c>
      <c r="II770">
        <v>1.86859</v>
      </c>
      <c r="IJ770">
        <v>1.8587</v>
      </c>
      <c r="IK770">
        <v>1.86508</v>
      </c>
      <c r="IL770">
        <v>5</v>
      </c>
      <c r="IM770">
        <v>0</v>
      </c>
      <c r="IN770">
        <v>0</v>
      </c>
      <c r="IO770">
        <v>0</v>
      </c>
      <c r="IP770" t="s">
        <v>443</v>
      </c>
      <c r="IQ770" t="s">
        <v>444</v>
      </c>
      <c r="IR770" t="s">
        <v>445</v>
      </c>
      <c r="IS770" t="s">
        <v>445</v>
      </c>
      <c r="IT770" t="s">
        <v>445</v>
      </c>
      <c r="IU770" t="s">
        <v>445</v>
      </c>
      <c r="IV770">
        <v>0</v>
      </c>
      <c r="IW770">
        <v>100</v>
      </c>
      <c r="IX770">
        <v>100</v>
      </c>
      <c r="IY770">
        <v>7.51</v>
      </c>
      <c r="IZ770">
        <v>0.3431</v>
      </c>
      <c r="JA770">
        <v>4.24591870636989</v>
      </c>
      <c r="JB770">
        <v>0.00406324532283829</v>
      </c>
      <c r="JC770">
        <v>-1.45373754250553e-06</v>
      </c>
      <c r="JD770">
        <v>2.45784242640463e-10</v>
      </c>
      <c r="JE770">
        <v>0.0444475935836347</v>
      </c>
      <c r="JF770">
        <v>0.00491888386651684</v>
      </c>
      <c r="JG770">
        <v>0.000226889049496401</v>
      </c>
      <c r="JH770">
        <v>4.01595507822366e-06</v>
      </c>
      <c r="JI770">
        <v>-0</v>
      </c>
      <c r="JJ770">
        <v>2035</v>
      </c>
      <c r="JK770">
        <v>2</v>
      </c>
      <c r="JL770">
        <v>30</v>
      </c>
      <c r="JM770">
        <v>187371.4</v>
      </c>
      <c r="JN770">
        <v>187371.3</v>
      </c>
      <c r="JO770">
        <v>2.51709</v>
      </c>
      <c r="JP770">
        <v>2.34619</v>
      </c>
      <c r="JQ770">
        <v>1.4978</v>
      </c>
      <c r="JR770">
        <v>2.32788</v>
      </c>
      <c r="JS770">
        <v>1.54419</v>
      </c>
      <c r="JT770">
        <v>2.36206</v>
      </c>
      <c r="JU770">
        <v>35.9178</v>
      </c>
      <c r="JV770">
        <v>24.1225</v>
      </c>
      <c r="JW770">
        <v>18</v>
      </c>
      <c r="JX770">
        <v>546.486</v>
      </c>
      <c r="JY770">
        <v>424.44</v>
      </c>
      <c r="JZ770">
        <v>27.3387</v>
      </c>
      <c r="KA770">
        <v>27.5924</v>
      </c>
      <c r="KB770">
        <v>30.0002</v>
      </c>
      <c r="KC770">
        <v>27.4619</v>
      </c>
      <c r="KD770">
        <v>27.4847</v>
      </c>
      <c r="KE770">
        <v>50.5106</v>
      </c>
      <c r="KF770">
        <v>28.3751</v>
      </c>
      <c r="KG770">
        <v>61.3685</v>
      </c>
      <c r="KH770">
        <v>27.4392</v>
      </c>
      <c r="KI770">
        <v>1310.82</v>
      </c>
      <c r="KJ770">
        <v>21.7679</v>
      </c>
      <c r="KK770">
        <v>93.3905</v>
      </c>
      <c r="KL770">
        <v>98.8533</v>
      </c>
    </row>
    <row r="771" spans="1:298">
      <c r="A771">
        <v>755</v>
      </c>
      <c r="B771">
        <v>1758491993.1</v>
      </c>
      <c r="C771">
        <v>22665</v>
      </c>
      <c r="D771" t="s">
        <v>1960</v>
      </c>
      <c r="E771" t="s">
        <v>1961</v>
      </c>
      <c r="F771">
        <v>5</v>
      </c>
      <c r="G771" t="s">
        <v>436</v>
      </c>
      <c r="H771" t="s">
        <v>1805</v>
      </c>
      <c r="I771" t="s">
        <v>438</v>
      </c>
      <c r="J771">
        <v>1758491985.6</v>
      </c>
      <c r="K771">
        <f>(L771)/1000</f>
        <v>0</v>
      </c>
      <c r="L771">
        <f>IF(DQ771, AO771, AI771)</f>
        <v>0</v>
      </c>
      <c r="M771">
        <f>IF(DQ771, AJ771, AH771)</f>
        <v>0</v>
      </c>
      <c r="N771">
        <f>DS771 - IF(AV771&gt;1, M771*DM771*100.0/(AX771), 0)</f>
        <v>0</v>
      </c>
      <c r="O771">
        <f>((U771-K771/2)*N771-M771)/(U771+K771/2)</f>
        <v>0</v>
      </c>
      <c r="P771">
        <f>O771*(DZ771+EA771)/1000.0</f>
        <v>0</v>
      </c>
      <c r="Q771">
        <f>(DS771 - IF(AV771&gt;1, M771*DM771*100.0/(AX771), 0))*(DZ771+EA771)/1000.0</f>
        <v>0</v>
      </c>
      <c r="R771">
        <f>2.0/((1/T771-1/S771)+SIGN(T771)*SQRT((1/T771-1/S771)*(1/T771-1/S771) + 4*DN771/((DN771+1)*(DN771+1))*(2*1/T771*1/S771-1/S771*1/S771)))</f>
        <v>0</v>
      </c>
      <c r="S771">
        <f>IF(LEFT(DO771,1)&lt;&gt;"0",IF(LEFT(DO771,1)="1",3.0,DP771),$D$5+$E$5*(EG771*DZ771/($K$5*1000))+$F$5*(EG771*DZ771/($K$5*1000))*MAX(MIN(DM771,$J$5),$I$5)*MAX(MIN(DM771,$J$5),$I$5)+$G$5*MAX(MIN(DM771,$J$5),$I$5)*(EG771*DZ771/($K$5*1000))+$H$5*(EG771*DZ771/($K$5*1000))*(EG771*DZ771/($K$5*1000)))</f>
        <v>0</v>
      </c>
      <c r="T771">
        <f>K771*(1000-(1000*0.61365*exp(17.502*X771/(240.97+X771))/(DZ771+EA771)+DU771)/2)/(1000*0.61365*exp(17.502*X771/(240.97+X771))/(DZ771+EA771)-DU771)</f>
        <v>0</v>
      </c>
      <c r="U771">
        <f>1/((DN771+1)/(R771/1.6)+1/(S771/1.37)) + DN771/((DN771+1)/(R771/1.6) + DN771/(S771/1.37))</f>
        <v>0</v>
      </c>
      <c r="V771">
        <f>(DI771*DL771)</f>
        <v>0</v>
      </c>
      <c r="W771">
        <f>(EB771+(V771+2*0.95*5.67E-8*(((EB771+$B$7)+273)^4-(EB771+273)^4)-44100*K771)/(1.84*29.3*S771+8*0.95*5.67E-8*(EB771+273)^3))</f>
        <v>0</v>
      </c>
      <c r="X771">
        <f>($C$7*EC771+$D$7*ED771+$E$7*W771)</f>
        <v>0</v>
      </c>
      <c r="Y771">
        <f>0.61365*exp(17.502*X771/(240.97+X771))</f>
        <v>0</v>
      </c>
      <c r="Z771">
        <f>(AA771/AB771*100)</f>
        <v>0</v>
      </c>
      <c r="AA771">
        <f>DU771*(DZ771+EA771)/1000</f>
        <v>0</v>
      </c>
      <c r="AB771">
        <f>0.61365*exp(17.502*EB771/(240.97+EB771))</f>
        <v>0</v>
      </c>
      <c r="AC771">
        <f>(Y771-DU771*(DZ771+EA771)/1000)</f>
        <v>0</v>
      </c>
      <c r="AD771">
        <f>(-K771*44100)</f>
        <v>0</v>
      </c>
      <c r="AE771">
        <f>2*29.3*S771*0.92*(EB771-X771)</f>
        <v>0</v>
      </c>
      <c r="AF771">
        <f>2*0.95*5.67E-8*(((EB771+$B$7)+273)^4-(X771+273)^4)</f>
        <v>0</v>
      </c>
      <c r="AG771">
        <f>V771+AF771+AD771+AE771</f>
        <v>0</v>
      </c>
      <c r="AH771">
        <f>DY771*AV771*(DT771-DS771*(1000-AV771*DV771)/(1000-AV771*DU771))/(100*DM771)</f>
        <v>0</v>
      </c>
      <c r="AI771">
        <f>1000*DY771*AV771*(DU771-DV771)/(100*DM771*(1000-AV771*DU771))</f>
        <v>0</v>
      </c>
      <c r="AJ771">
        <f>(AK771 - AL771 - DZ771*1E3/(8.314*(EB771+273.15)) * AN771/DY771 * AM771) * DY771/(100*DM771) * (1000 - DV771)/1000</f>
        <v>0</v>
      </c>
      <c r="AK771">
        <v>1320.85045953247</v>
      </c>
      <c r="AL771">
        <v>1288.18575757576</v>
      </c>
      <c r="AM771">
        <v>3.48443290043254</v>
      </c>
      <c r="AN771">
        <v>63.94</v>
      </c>
      <c r="AO771">
        <f>(AQ771 - AP771 + DZ771*1E3/(8.314*(EB771+273.15)) * AS771/DY771 * AR771) * DY771/(100*DM771) * 1000/(1000 - AQ771)</f>
        <v>0</v>
      </c>
      <c r="AP771">
        <v>21.6644165642705</v>
      </c>
      <c r="AQ771">
        <v>24.119341958042</v>
      </c>
      <c r="AR771">
        <v>5.94874438511474e-05</v>
      </c>
      <c r="AS771">
        <v>94.9993966536346</v>
      </c>
      <c r="AT771">
        <v>0</v>
      </c>
      <c r="AU771">
        <v>0</v>
      </c>
      <c r="AV771">
        <f>IF(AT771*$H$13&gt;=AX771,1.0,(AX771/(AX771-AT771*$H$13)))</f>
        <v>0</v>
      </c>
      <c r="AW771">
        <f>(AV771-1)*100</f>
        <v>0</v>
      </c>
      <c r="AX771">
        <f>MAX(0,($B$13+$C$13*EG771)/(1+$D$13*EG771)*DZ771/(EB771+273)*$E$13)</f>
        <v>0</v>
      </c>
      <c r="AY771" t="s">
        <v>439</v>
      </c>
      <c r="AZ771" t="s">
        <v>439</v>
      </c>
      <c r="BA771">
        <v>0</v>
      </c>
      <c r="BB771">
        <v>0</v>
      </c>
      <c r="BC771">
        <f>1-BA771/BB771</f>
        <v>0</v>
      </c>
      <c r="BD771">
        <v>0</v>
      </c>
      <c r="BE771" t="s">
        <v>439</v>
      </c>
      <c r="BF771" t="s">
        <v>439</v>
      </c>
      <c r="BG771">
        <v>0</v>
      </c>
      <c r="BH771">
        <v>0</v>
      </c>
      <c r="BI771">
        <f>1-BG771/BH771</f>
        <v>0</v>
      </c>
      <c r="BJ771">
        <v>0.5</v>
      </c>
      <c r="BK771">
        <f>DJ771</f>
        <v>0</v>
      </c>
      <c r="BL771">
        <f>M771</f>
        <v>0</v>
      </c>
      <c r="BM771">
        <f>BI771*BJ771*BK771</f>
        <v>0</v>
      </c>
      <c r="BN771">
        <f>(BL771-BD771)/BK771</f>
        <v>0</v>
      </c>
      <c r="BO771">
        <f>(BB771-BH771)/BH771</f>
        <v>0</v>
      </c>
      <c r="BP771">
        <f>BA771/(BC771+BA771/BH771)</f>
        <v>0</v>
      </c>
      <c r="BQ771" t="s">
        <v>439</v>
      </c>
      <c r="BR771">
        <v>0</v>
      </c>
      <c r="BS771">
        <f>IF(BR771&lt;&gt;0, BR771, BP771)</f>
        <v>0</v>
      </c>
      <c r="BT771">
        <f>1-BS771/BH771</f>
        <v>0</v>
      </c>
      <c r="BU771">
        <f>(BH771-BG771)/(BH771-BS771)</f>
        <v>0</v>
      </c>
      <c r="BV771">
        <f>(BB771-BH771)/(BB771-BS771)</f>
        <v>0</v>
      </c>
      <c r="BW771">
        <f>(BH771-BG771)/(BH771-BA771)</f>
        <v>0</v>
      </c>
      <c r="BX771">
        <f>(BB771-BH771)/(BB771-BA771)</f>
        <v>0</v>
      </c>
      <c r="BY771">
        <f>(BU771*BS771/BG771)</f>
        <v>0</v>
      </c>
      <c r="BZ771">
        <f>(1-BY771)</f>
        <v>0</v>
      </c>
      <c r="DI771">
        <f>$B$11*EH771+$C$11*EI771+$F$11*ET771*(1-EW771)</f>
        <v>0</v>
      </c>
      <c r="DJ771">
        <f>DI771*DK771</f>
        <v>0</v>
      </c>
      <c r="DK771">
        <f>($B$11*$D$9+$C$11*$D$9+$F$11*((FG771+EY771)/MAX(FG771+EY771+FH771, 0.1)*$I$9+FH771/MAX(FG771+EY771+FH771, 0.1)*$J$9))/($B$11+$C$11+$F$11)</f>
        <v>0</v>
      </c>
      <c r="DL771">
        <f>($B$11*$K$9+$C$11*$K$9+$F$11*((FG771+EY771)/MAX(FG771+EY771+FH771, 0.1)*$P$9+FH771/MAX(FG771+EY771+FH771, 0.1)*$Q$9))/($B$11+$C$11+$F$11)</f>
        <v>0</v>
      </c>
      <c r="DM771">
        <v>3.7</v>
      </c>
      <c r="DN771">
        <v>0.5</v>
      </c>
      <c r="DO771" t="s">
        <v>440</v>
      </c>
      <c r="DP771">
        <v>2</v>
      </c>
      <c r="DQ771" t="b">
        <v>1</v>
      </c>
      <c r="DR771">
        <v>1758491985.6</v>
      </c>
      <c r="DS771">
        <v>1234.92416666667</v>
      </c>
      <c r="DT771">
        <v>1277.54416666667</v>
      </c>
      <c r="DU771">
        <v>24.0949833333333</v>
      </c>
      <c r="DV771">
        <v>21.6318</v>
      </c>
      <c r="DW771">
        <v>1227.4275</v>
      </c>
      <c r="DX771">
        <v>23.7519</v>
      </c>
      <c r="DY771">
        <v>500.01825</v>
      </c>
      <c r="DZ771">
        <v>89.8176416666667</v>
      </c>
      <c r="EA771">
        <v>0.034069475</v>
      </c>
      <c r="EB771">
        <v>30.2979666666667</v>
      </c>
      <c r="EC771">
        <v>29.9973916666667</v>
      </c>
      <c r="ED771">
        <v>999.9</v>
      </c>
      <c r="EE771">
        <v>0</v>
      </c>
      <c r="EF771">
        <v>0</v>
      </c>
      <c r="EG771">
        <v>10018.4958333333</v>
      </c>
      <c r="EH771">
        <v>0</v>
      </c>
      <c r="EI771">
        <v>11.7961</v>
      </c>
      <c r="EJ771">
        <v>-42.6201083333333</v>
      </c>
      <c r="EK771">
        <v>1265.41583333333</v>
      </c>
      <c r="EL771">
        <v>1305.79166666667</v>
      </c>
      <c r="EM771">
        <v>2.46319166666667</v>
      </c>
      <c r="EN771">
        <v>1277.54416666667</v>
      </c>
      <c r="EO771">
        <v>21.6318</v>
      </c>
      <c r="EP771">
        <v>2.16415583333333</v>
      </c>
      <c r="EQ771">
        <v>1.9429175</v>
      </c>
      <c r="ER771">
        <v>18.6994</v>
      </c>
      <c r="ES771">
        <v>16.9866416666667</v>
      </c>
      <c r="ET771">
        <v>2000.01666666667</v>
      </c>
      <c r="EU771">
        <v>0.97999375</v>
      </c>
      <c r="EV771">
        <v>0.0200062083333333</v>
      </c>
      <c r="EW771">
        <v>0</v>
      </c>
      <c r="EX771">
        <v>521.44575</v>
      </c>
      <c r="EY771">
        <v>5.00016</v>
      </c>
      <c r="EZ771">
        <v>11016.375</v>
      </c>
      <c r="FA771">
        <v>18234.3083333333</v>
      </c>
      <c r="FB771">
        <v>48.625</v>
      </c>
      <c r="FC771">
        <v>49</v>
      </c>
      <c r="FD771">
        <v>49.062</v>
      </c>
      <c r="FE771">
        <v>48.562</v>
      </c>
      <c r="FF771">
        <v>50.4895</v>
      </c>
      <c r="FG771">
        <v>1955.10666666667</v>
      </c>
      <c r="FH771">
        <v>39.91</v>
      </c>
      <c r="FI771">
        <v>0</v>
      </c>
      <c r="FJ771">
        <v>1758491994.8</v>
      </c>
      <c r="FK771">
        <v>0</v>
      </c>
      <c r="FL771">
        <v>521.43324</v>
      </c>
      <c r="FM771">
        <v>0.554461527912029</v>
      </c>
      <c r="FN771">
        <v>4.98461537724389</v>
      </c>
      <c r="FO771">
        <v>11016.392</v>
      </c>
      <c r="FP771">
        <v>15</v>
      </c>
      <c r="FQ771">
        <v>0</v>
      </c>
      <c r="FR771" t="s">
        <v>441</v>
      </c>
      <c r="FS771">
        <v>1747249705.1</v>
      </c>
      <c r="FT771">
        <v>1747249711.1</v>
      </c>
      <c r="FU771">
        <v>0</v>
      </c>
      <c r="FV771">
        <v>0.871</v>
      </c>
      <c r="FW771">
        <v>0.066</v>
      </c>
      <c r="FX771">
        <v>5.486</v>
      </c>
      <c r="FY771">
        <v>0.145</v>
      </c>
      <c r="FZ771">
        <v>420</v>
      </c>
      <c r="GA771">
        <v>16</v>
      </c>
      <c r="GB771">
        <v>0.27</v>
      </c>
      <c r="GC771">
        <v>0.16</v>
      </c>
      <c r="GD771">
        <v>-42.6795619047619</v>
      </c>
      <c r="GE771">
        <v>-1.68835587069826</v>
      </c>
      <c r="GF771">
        <v>0.878803831773183</v>
      </c>
      <c r="GG771">
        <v>0</v>
      </c>
      <c r="GH771">
        <v>521.365117647059</v>
      </c>
      <c r="GI771">
        <v>0.609778450053645</v>
      </c>
      <c r="GJ771">
        <v>0.203027202568271</v>
      </c>
      <c r="GK771">
        <v>-1</v>
      </c>
      <c r="GL771">
        <v>2.4928519047619</v>
      </c>
      <c r="GM771">
        <v>-0.41520896173722</v>
      </c>
      <c r="GN771">
        <v>0.0424289240539032</v>
      </c>
      <c r="GO771">
        <v>0</v>
      </c>
      <c r="GP771">
        <v>0</v>
      </c>
      <c r="GQ771">
        <v>2</v>
      </c>
      <c r="GR771" t="s">
        <v>467</v>
      </c>
      <c r="GS771">
        <v>3.12579</v>
      </c>
      <c r="GT771">
        <v>2.66003</v>
      </c>
      <c r="GU771">
        <v>0.189421</v>
      </c>
      <c r="GV771">
        <v>0.193694</v>
      </c>
      <c r="GW771">
        <v>0.101458</v>
      </c>
      <c r="GX771">
        <v>0.0944662</v>
      </c>
      <c r="GY771">
        <v>20953.3</v>
      </c>
      <c r="GZ771">
        <v>19699.9</v>
      </c>
      <c r="HA771">
        <v>23114.1</v>
      </c>
      <c r="HB771">
        <v>23786.4</v>
      </c>
      <c r="HC771">
        <v>35400.6</v>
      </c>
      <c r="HD771">
        <v>35659.5</v>
      </c>
      <c r="HE771">
        <v>41668.6</v>
      </c>
      <c r="HF771">
        <v>42415.2</v>
      </c>
      <c r="HG771">
        <v>1.9119</v>
      </c>
      <c r="HH771">
        <v>1.80922</v>
      </c>
      <c r="HI771">
        <v>0.137977</v>
      </c>
      <c r="HJ771">
        <v>0</v>
      </c>
      <c r="HK771">
        <v>27.748</v>
      </c>
      <c r="HL771">
        <v>999.9</v>
      </c>
      <c r="HM771">
        <v>52.79</v>
      </c>
      <c r="HN771">
        <v>30.454</v>
      </c>
      <c r="HO771">
        <v>25.7038</v>
      </c>
      <c r="HP771">
        <v>54.2271</v>
      </c>
      <c r="HQ771">
        <v>42.4519</v>
      </c>
      <c r="HR771">
        <v>1</v>
      </c>
      <c r="HS771">
        <v>0.0028811</v>
      </c>
      <c r="HT771">
        <v>-0.331032</v>
      </c>
      <c r="HU771">
        <v>20.2174</v>
      </c>
      <c r="HV771">
        <v>5.23391</v>
      </c>
      <c r="HW771">
        <v>11.9918</v>
      </c>
      <c r="HX771">
        <v>4.95555</v>
      </c>
      <c r="HY771">
        <v>3.30393</v>
      </c>
      <c r="HZ771">
        <v>999.9</v>
      </c>
      <c r="IA771">
        <v>9999</v>
      </c>
      <c r="IB771">
        <v>9999</v>
      </c>
      <c r="IC771">
        <v>9999</v>
      </c>
      <c r="ID771">
        <v>1.86854</v>
      </c>
      <c r="IE771">
        <v>1.8643</v>
      </c>
      <c r="IF771">
        <v>1.87181</v>
      </c>
      <c r="IG771">
        <v>1.86277</v>
      </c>
      <c r="IH771">
        <v>1.86218</v>
      </c>
      <c r="II771">
        <v>1.86859</v>
      </c>
      <c r="IJ771">
        <v>1.85873</v>
      </c>
      <c r="IK771">
        <v>1.86508</v>
      </c>
      <c r="IL771">
        <v>5</v>
      </c>
      <c r="IM771">
        <v>0</v>
      </c>
      <c r="IN771">
        <v>0</v>
      </c>
      <c r="IO771">
        <v>0</v>
      </c>
      <c r="IP771" t="s">
        <v>443</v>
      </c>
      <c r="IQ771" t="s">
        <v>444</v>
      </c>
      <c r="IR771" t="s">
        <v>445</v>
      </c>
      <c r="IS771" t="s">
        <v>445</v>
      </c>
      <c r="IT771" t="s">
        <v>445</v>
      </c>
      <c r="IU771" t="s">
        <v>445</v>
      </c>
      <c r="IV771">
        <v>0</v>
      </c>
      <c r="IW771">
        <v>100</v>
      </c>
      <c r="IX771">
        <v>100</v>
      </c>
      <c r="IY771">
        <v>7.54</v>
      </c>
      <c r="IZ771">
        <v>0.3438</v>
      </c>
      <c r="JA771">
        <v>4.24591870636989</v>
      </c>
      <c r="JB771">
        <v>0.00406324532283829</v>
      </c>
      <c r="JC771">
        <v>-1.45373754250553e-06</v>
      </c>
      <c r="JD771">
        <v>2.45784242640463e-10</v>
      </c>
      <c r="JE771">
        <v>0.0444475935836347</v>
      </c>
      <c r="JF771">
        <v>0.00491888386651684</v>
      </c>
      <c r="JG771">
        <v>0.000226889049496401</v>
      </c>
      <c r="JH771">
        <v>4.01595507822366e-06</v>
      </c>
      <c r="JI771">
        <v>-0</v>
      </c>
      <c r="JJ771">
        <v>2035</v>
      </c>
      <c r="JK771">
        <v>2</v>
      </c>
      <c r="JL771">
        <v>30</v>
      </c>
      <c r="JM771">
        <v>187371.5</v>
      </c>
      <c r="JN771">
        <v>187371.4</v>
      </c>
      <c r="JO771">
        <v>2.54639</v>
      </c>
      <c r="JP771">
        <v>2.34497</v>
      </c>
      <c r="JQ771">
        <v>1.49902</v>
      </c>
      <c r="JR771">
        <v>2.32666</v>
      </c>
      <c r="JS771">
        <v>1.54419</v>
      </c>
      <c r="JT771">
        <v>2.31567</v>
      </c>
      <c r="JU771">
        <v>35.9178</v>
      </c>
      <c r="JV771">
        <v>24.1225</v>
      </c>
      <c r="JW771">
        <v>18</v>
      </c>
      <c r="JX771">
        <v>546.516</v>
      </c>
      <c r="JY771">
        <v>424.542</v>
      </c>
      <c r="JZ771">
        <v>27.4505</v>
      </c>
      <c r="KA771">
        <v>27.5924</v>
      </c>
      <c r="KB771">
        <v>30.0003</v>
      </c>
      <c r="KC771">
        <v>27.4617</v>
      </c>
      <c r="KD771">
        <v>27.4847</v>
      </c>
      <c r="KE771">
        <v>51.0254</v>
      </c>
      <c r="KF771">
        <v>28.3751</v>
      </c>
      <c r="KG771">
        <v>61.3685</v>
      </c>
      <c r="KH771">
        <v>27.4437</v>
      </c>
      <c r="KI771">
        <v>1324.35</v>
      </c>
      <c r="KJ771">
        <v>21.7681</v>
      </c>
      <c r="KK771">
        <v>93.392</v>
      </c>
      <c r="KL771">
        <v>98.8539</v>
      </c>
    </row>
    <row r="772" spans="1:298">
      <c r="A772">
        <v>756</v>
      </c>
      <c r="B772">
        <v>1758491998.1</v>
      </c>
      <c r="C772">
        <v>22670</v>
      </c>
      <c r="D772" t="s">
        <v>1962</v>
      </c>
      <c r="E772" t="s">
        <v>1963</v>
      </c>
      <c r="F772">
        <v>5</v>
      </c>
      <c r="G772" t="s">
        <v>436</v>
      </c>
      <c r="H772" t="s">
        <v>1805</v>
      </c>
      <c r="I772" t="s">
        <v>438</v>
      </c>
      <c r="J772">
        <v>1758491990.6</v>
      </c>
      <c r="K772">
        <f>(L772)/1000</f>
        <v>0</v>
      </c>
      <c r="L772">
        <f>IF(DQ772, AO772, AI772)</f>
        <v>0</v>
      </c>
      <c r="M772">
        <f>IF(DQ772, AJ772, AH772)</f>
        <v>0</v>
      </c>
      <c r="N772">
        <f>DS772 - IF(AV772&gt;1, M772*DM772*100.0/(AX772), 0)</f>
        <v>0</v>
      </c>
      <c r="O772">
        <f>((U772-K772/2)*N772-M772)/(U772+K772/2)</f>
        <v>0</v>
      </c>
      <c r="P772">
        <f>O772*(DZ772+EA772)/1000.0</f>
        <v>0</v>
      </c>
      <c r="Q772">
        <f>(DS772 - IF(AV772&gt;1, M772*DM772*100.0/(AX772), 0))*(DZ772+EA772)/1000.0</f>
        <v>0</v>
      </c>
      <c r="R772">
        <f>2.0/((1/T772-1/S772)+SIGN(T772)*SQRT((1/T772-1/S772)*(1/T772-1/S772) + 4*DN772/((DN772+1)*(DN772+1))*(2*1/T772*1/S772-1/S772*1/S772)))</f>
        <v>0</v>
      </c>
      <c r="S772">
        <f>IF(LEFT(DO772,1)&lt;&gt;"0",IF(LEFT(DO772,1)="1",3.0,DP772),$D$5+$E$5*(EG772*DZ772/($K$5*1000))+$F$5*(EG772*DZ772/($K$5*1000))*MAX(MIN(DM772,$J$5),$I$5)*MAX(MIN(DM772,$J$5),$I$5)+$G$5*MAX(MIN(DM772,$J$5),$I$5)*(EG772*DZ772/($K$5*1000))+$H$5*(EG772*DZ772/($K$5*1000))*(EG772*DZ772/($K$5*1000)))</f>
        <v>0</v>
      </c>
      <c r="T772">
        <f>K772*(1000-(1000*0.61365*exp(17.502*X772/(240.97+X772))/(DZ772+EA772)+DU772)/2)/(1000*0.61365*exp(17.502*X772/(240.97+X772))/(DZ772+EA772)-DU772)</f>
        <v>0</v>
      </c>
      <c r="U772">
        <f>1/((DN772+1)/(R772/1.6)+1/(S772/1.37)) + DN772/((DN772+1)/(R772/1.6) + DN772/(S772/1.37))</f>
        <v>0</v>
      </c>
      <c r="V772">
        <f>(DI772*DL772)</f>
        <v>0</v>
      </c>
      <c r="W772">
        <f>(EB772+(V772+2*0.95*5.67E-8*(((EB772+$B$7)+273)^4-(EB772+273)^4)-44100*K772)/(1.84*29.3*S772+8*0.95*5.67E-8*(EB772+273)^3))</f>
        <v>0</v>
      </c>
      <c r="X772">
        <f>($C$7*EC772+$D$7*ED772+$E$7*W772)</f>
        <v>0</v>
      </c>
      <c r="Y772">
        <f>0.61365*exp(17.502*X772/(240.97+X772))</f>
        <v>0</v>
      </c>
      <c r="Z772">
        <f>(AA772/AB772*100)</f>
        <v>0</v>
      </c>
      <c r="AA772">
        <f>DU772*(DZ772+EA772)/1000</f>
        <v>0</v>
      </c>
      <c r="AB772">
        <f>0.61365*exp(17.502*EB772/(240.97+EB772))</f>
        <v>0</v>
      </c>
      <c r="AC772">
        <f>(Y772-DU772*(DZ772+EA772)/1000)</f>
        <v>0</v>
      </c>
      <c r="AD772">
        <f>(-K772*44100)</f>
        <v>0</v>
      </c>
      <c r="AE772">
        <f>2*29.3*S772*0.92*(EB772-X772)</f>
        <v>0</v>
      </c>
      <c r="AF772">
        <f>2*0.95*5.67E-8*(((EB772+$B$7)+273)^4-(X772+273)^4)</f>
        <v>0</v>
      </c>
      <c r="AG772">
        <f>V772+AF772+AD772+AE772</f>
        <v>0</v>
      </c>
      <c r="AH772">
        <f>DY772*AV772*(DT772-DS772*(1000-AV772*DV772)/(1000-AV772*DU772))/(100*DM772)</f>
        <v>0</v>
      </c>
      <c r="AI772">
        <f>1000*DY772*AV772*(DU772-DV772)/(100*DM772*(1000-AV772*DU772))</f>
        <v>0</v>
      </c>
      <c r="AJ772">
        <f>(AK772 - AL772 - DZ772*1E3/(8.314*(EB772+273.15)) * AN772/DY772 * AM772) * DY772/(100*DM772) * (1000 - DV772)/1000</f>
        <v>0</v>
      </c>
      <c r="AK772">
        <v>1338.24672283983</v>
      </c>
      <c r="AL772">
        <v>1305.79472727273</v>
      </c>
      <c r="AM772">
        <v>3.53674891774896</v>
      </c>
      <c r="AN772">
        <v>63.94</v>
      </c>
      <c r="AO772">
        <f>(AQ772 - AP772 + DZ772*1E3/(8.314*(EB772+273.15)) * AS772/DY772 * AR772) * DY772/(100*DM772) * 1000/(1000 - AQ772)</f>
        <v>0</v>
      </c>
      <c r="AP772">
        <v>21.6886461478019</v>
      </c>
      <c r="AQ772">
        <v>24.1357104895105</v>
      </c>
      <c r="AR772">
        <v>5.62212556767881e-05</v>
      </c>
      <c r="AS772">
        <v>94.9993966536346</v>
      </c>
      <c r="AT772">
        <v>0</v>
      </c>
      <c r="AU772">
        <v>0</v>
      </c>
      <c r="AV772">
        <f>IF(AT772*$H$13&gt;=AX772,1.0,(AX772/(AX772-AT772*$H$13)))</f>
        <v>0</v>
      </c>
      <c r="AW772">
        <f>(AV772-1)*100</f>
        <v>0</v>
      </c>
      <c r="AX772">
        <f>MAX(0,($B$13+$C$13*EG772)/(1+$D$13*EG772)*DZ772/(EB772+273)*$E$13)</f>
        <v>0</v>
      </c>
      <c r="AY772" t="s">
        <v>439</v>
      </c>
      <c r="AZ772" t="s">
        <v>439</v>
      </c>
      <c r="BA772">
        <v>0</v>
      </c>
      <c r="BB772">
        <v>0</v>
      </c>
      <c r="BC772">
        <f>1-BA772/BB772</f>
        <v>0</v>
      </c>
      <c r="BD772">
        <v>0</v>
      </c>
      <c r="BE772" t="s">
        <v>439</v>
      </c>
      <c r="BF772" t="s">
        <v>439</v>
      </c>
      <c r="BG772">
        <v>0</v>
      </c>
      <c r="BH772">
        <v>0</v>
      </c>
      <c r="BI772">
        <f>1-BG772/BH772</f>
        <v>0</v>
      </c>
      <c r="BJ772">
        <v>0.5</v>
      </c>
      <c r="BK772">
        <f>DJ772</f>
        <v>0</v>
      </c>
      <c r="BL772">
        <f>M772</f>
        <v>0</v>
      </c>
      <c r="BM772">
        <f>BI772*BJ772*BK772</f>
        <v>0</v>
      </c>
      <c r="BN772">
        <f>(BL772-BD772)/BK772</f>
        <v>0</v>
      </c>
      <c r="BO772">
        <f>(BB772-BH772)/BH772</f>
        <v>0</v>
      </c>
      <c r="BP772">
        <f>BA772/(BC772+BA772/BH772)</f>
        <v>0</v>
      </c>
      <c r="BQ772" t="s">
        <v>439</v>
      </c>
      <c r="BR772">
        <v>0</v>
      </c>
      <c r="BS772">
        <f>IF(BR772&lt;&gt;0, BR772, BP772)</f>
        <v>0</v>
      </c>
      <c r="BT772">
        <f>1-BS772/BH772</f>
        <v>0</v>
      </c>
      <c r="BU772">
        <f>(BH772-BG772)/(BH772-BS772)</f>
        <v>0</v>
      </c>
      <c r="BV772">
        <f>(BB772-BH772)/(BB772-BS772)</f>
        <v>0</v>
      </c>
      <c r="BW772">
        <f>(BH772-BG772)/(BH772-BA772)</f>
        <v>0</v>
      </c>
      <c r="BX772">
        <f>(BB772-BH772)/(BB772-BA772)</f>
        <v>0</v>
      </c>
      <c r="BY772">
        <f>(BU772*BS772/BG772)</f>
        <v>0</v>
      </c>
      <c r="BZ772">
        <f>(1-BY772)</f>
        <v>0</v>
      </c>
      <c r="DI772">
        <f>$B$11*EH772+$C$11*EI772+$F$11*ET772*(1-EW772)</f>
        <v>0</v>
      </c>
      <c r="DJ772">
        <f>DI772*DK772</f>
        <v>0</v>
      </c>
      <c r="DK772">
        <f>($B$11*$D$9+$C$11*$D$9+$F$11*((FG772+EY772)/MAX(FG772+EY772+FH772, 0.1)*$I$9+FH772/MAX(FG772+EY772+FH772, 0.1)*$J$9))/($B$11+$C$11+$F$11)</f>
        <v>0</v>
      </c>
      <c r="DL772">
        <f>($B$11*$K$9+$C$11*$K$9+$F$11*((FG772+EY772)/MAX(FG772+EY772+FH772, 0.1)*$P$9+FH772/MAX(FG772+EY772+FH772, 0.1)*$Q$9))/($B$11+$C$11+$F$11)</f>
        <v>0</v>
      </c>
      <c r="DM772">
        <v>3.7</v>
      </c>
      <c r="DN772">
        <v>0.5</v>
      </c>
      <c r="DO772" t="s">
        <v>440</v>
      </c>
      <c r="DP772">
        <v>2</v>
      </c>
      <c r="DQ772" t="b">
        <v>1</v>
      </c>
      <c r="DR772">
        <v>1758491990.6</v>
      </c>
      <c r="DS772">
        <v>1251.9375</v>
      </c>
      <c r="DT772">
        <v>1295.06083333333</v>
      </c>
      <c r="DU772">
        <v>24.1109</v>
      </c>
      <c r="DV772">
        <v>21.667325</v>
      </c>
      <c r="DW772">
        <v>1244.41333333333</v>
      </c>
      <c r="DX772">
        <v>23.7674583333333</v>
      </c>
      <c r="DY772">
        <v>500.00875</v>
      </c>
      <c r="DZ772">
        <v>89.8153666666667</v>
      </c>
      <c r="EA772">
        <v>0.0341566416666667</v>
      </c>
      <c r="EB772">
        <v>30.2965833333333</v>
      </c>
      <c r="EC772">
        <v>29.9955</v>
      </c>
      <c r="ED772">
        <v>999.9</v>
      </c>
      <c r="EE772">
        <v>0</v>
      </c>
      <c r="EF772">
        <v>0</v>
      </c>
      <c r="EG772">
        <v>10005.89</v>
      </c>
      <c r="EH772">
        <v>0</v>
      </c>
      <c r="EI772">
        <v>11.7989916666667</v>
      </c>
      <c r="EJ772">
        <v>-43.121325</v>
      </c>
      <c r="EK772">
        <v>1282.87166666667</v>
      </c>
      <c r="EL772">
        <v>1323.7425</v>
      </c>
      <c r="EM772">
        <v>2.44358416666667</v>
      </c>
      <c r="EN772">
        <v>1295.06083333333</v>
      </c>
      <c r="EO772">
        <v>21.667325</v>
      </c>
      <c r="EP772">
        <v>2.16552916666667</v>
      </c>
      <c r="EQ772">
        <v>1.9460575</v>
      </c>
      <c r="ER772">
        <v>18.7095416666667</v>
      </c>
      <c r="ES772">
        <v>17.0121333333333</v>
      </c>
      <c r="ET772">
        <v>2000.01666666667</v>
      </c>
      <c r="EU772">
        <v>0.97999375</v>
      </c>
      <c r="EV772">
        <v>0.0200062</v>
      </c>
      <c r="EW772">
        <v>0</v>
      </c>
      <c r="EX772">
        <v>521.476166666666</v>
      </c>
      <c r="EY772">
        <v>5.00016</v>
      </c>
      <c r="EZ772">
        <v>11017.1083333333</v>
      </c>
      <c r="FA772">
        <v>18234.3083333333</v>
      </c>
      <c r="FB772">
        <v>48.625</v>
      </c>
      <c r="FC772">
        <v>49</v>
      </c>
      <c r="FD772">
        <v>49.062</v>
      </c>
      <c r="FE772">
        <v>48.562</v>
      </c>
      <c r="FF772">
        <v>50.48425</v>
      </c>
      <c r="FG772">
        <v>1955.10666666667</v>
      </c>
      <c r="FH772">
        <v>39.91</v>
      </c>
      <c r="FI772">
        <v>0</v>
      </c>
      <c r="FJ772">
        <v>1758491999.6</v>
      </c>
      <c r="FK772">
        <v>0</v>
      </c>
      <c r="FL772">
        <v>521.48924</v>
      </c>
      <c r="FM772">
        <v>0.790461531095837</v>
      </c>
      <c r="FN772">
        <v>7.59999999817166</v>
      </c>
      <c r="FO772">
        <v>11017.02</v>
      </c>
      <c r="FP772">
        <v>15</v>
      </c>
      <c r="FQ772">
        <v>0</v>
      </c>
      <c r="FR772" t="s">
        <v>441</v>
      </c>
      <c r="FS772">
        <v>1747249705.1</v>
      </c>
      <c r="FT772">
        <v>1747249711.1</v>
      </c>
      <c r="FU772">
        <v>0</v>
      </c>
      <c r="FV772">
        <v>0.871</v>
      </c>
      <c r="FW772">
        <v>0.066</v>
      </c>
      <c r="FX772">
        <v>5.486</v>
      </c>
      <c r="FY772">
        <v>0.145</v>
      </c>
      <c r="FZ772">
        <v>420</v>
      </c>
      <c r="GA772">
        <v>16</v>
      </c>
      <c r="GB772">
        <v>0.27</v>
      </c>
      <c r="GC772">
        <v>0.16</v>
      </c>
      <c r="GD772">
        <v>-42.730305</v>
      </c>
      <c r="GE772">
        <v>-4.04869624060148</v>
      </c>
      <c r="GF772">
        <v>0.91419252374705</v>
      </c>
      <c r="GG772">
        <v>0</v>
      </c>
      <c r="GH772">
        <v>521.430088235294</v>
      </c>
      <c r="GI772">
        <v>0.318915199440575</v>
      </c>
      <c r="GJ772">
        <v>0.17005956874113</v>
      </c>
      <c r="GK772">
        <v>-1</v>
      </c>
      <c r="GL772">
        <v>2.465459</v>
      </c>
      <c r="GM772">
        <v>-0.303958195488724</v>
      </c>
      <c r="GN772">
        <v>0.0332845768938107</v>
      </c>
      <c r="GO772">
        <v>0</v>
      </c>
      <c r="GP772">
        <v>0</v>
      </c>
      <c r="GQ772">
        <v>2</v>
      </c>
      <c r="GR772" t="s">
        <v>467</v>
      </c>
      <c r="GS772">
        <v>3.12555</v>
      </c>
      <c r="GT772">
        <v>2.66007</v>
      </c>
      <c r="GU772">
        <v>0.191034</v>
      </c>
      <c r="GV772">
        <v>0.195185</v>
      </c>
      <c r="GW772">
        <v>0.101487</v>
      </c>
      <c r="GX772">
        <v>0.0945012</v>
      </c>
      <c r="GY772">
        <v>20911.5</v>
      </c>
      <c r="GZ772">
        <v>19663.5</v>
      </c>
      <c r="HA772">
        <v>23113.9</v>
      </c>
      <c r="HB772">
        <v>23786.5</v>
      </c>
      <c r="HC772">
        <v>35399</v>
      </c>
      <c r="HD772">
        <v>35658</v>
      </c>
      <c r="HE772">
        <v>41667.9</v>
      </c>
      <c r="HF772">
        <v>42414.9</v>
      </c>
      <c r="HG772">
        <v>1.91185</v>
      </c>
      <c r="HH772">
        <v>1.8095</v>
      </c>
      <c r="HI772">
        <v>0.138726</v>
      </c>
      <c r="HJ772">
        <v>0</v>
      </c>
      <c r="HK772">
        <v>27.738</v>
      </c>
      <c r="HL772">
        <v>999.9</v>
      </c>
      <c r="HM772">
        <v>52.79</v>
      </c>
      <c r="HN772">
        <v>30.454</v>
      </c>
      <c r="HO772">
        <v>25.7027</v>
      </c>
      <c r="HP772">
        <v>54.2371</v>
      </c>
      <c r="HQ772">
        <v>42.6603</v>
      </c>
      <c r="HR772">
        <v>1</v>
      </c>
      <c r="HS772">
        <v>0.00304116</v>
      </c>
      <c r="HT772">
        <v>-0.20155</v>
      </c>
      <c r="HU772">
        <v>20.2174</v>
      </c>
      <c r="HV772">
        <v>5.23406</v>
      </c>
      <c r="HW772">
        <v>11.992</v>
      </c>
      <c r="HX772">
        <v>4.9554</v>
      </c>
      <c r="HY772">
        <v>3.30398</v>
      </c>
      <c r="HZ772">
        <v>999.9</v>
      </c>
      <c r="IA772">
        <v>9999</v>
      </c>
      <c r="IB772">
        <v>9999</v>
      </c>
      <c r="IC772">
        <v>9999</v>
      </c>
      <c r="ID772">
        <v>1.86855</v>
      </c>
      <c r="IE772">
        <v>1.86427</v>
      </c>
      <c r="IF772">
        <v>1.8718</v>
      </c>
      <c r="IG772">
        <v>1.86274</v>
      </c>
      <c r="IH772">
        <v>1.86218</v>
      </c>
      <c r="II772">
        <v>1.86859</v>
      </c>
      <c r="IJ772">
        <v>1.85872</v>
      </c>
      <c r="IK772">
        <v>1.86509</v>
      </c>
      <c r="IL772">
        <v>5</v>
      </c>
      <c r="IM772">
        <v>0</v>
      </c>
      <c r="IN772">
        <v>0</v>
      </c>
      <c r="IO772">
        <v>0</v>
      </c>
      <c r="IP772" t="s">
        <v>443</v>
      </c>
      <c r="IQ772" t="s">
        <v>444</v>
      </c>
      <c r="IR772" t="s">
        <v>445</v>
      </c>
      <c r="IS772" t="s">
        <v>445</v>
      </c>
      <c r="IT772" t="s">
        <v>445</v>
      </c>
      <c r="IU772" t="s">
        <v>445</v>
      </c>
      <c r="IV772">
        <v>0</v>
      </c>
      <c r="IW772">
        <v>100</v>
      </c>
      <c r="IX772">
        <v>100</v>
      </c>
      <c r="IY772">
        <v>7.56</v>
      </c>
      <c r="IZ772">
        <v>0.3439</v>
      </c>
      <c r="JA772">
        <v>4.24591870636989</v>
      </c>
      <c r="JB772">
        <v>0.00406324532283829</v>
      </c>
      <c r="JC772">
        <v>-1.45373754250553e-06</v>
      </c>
      <c r="JD772">
        <v>2.45784242640463e-10</v>
      </c>
      <c r="JE772">
        <v>0.0444475935836347</v>
      </c>
      <c r="JF772">
        <v>0.00491888386651684</v>
      </c>
      <c r="JG772">
        <v>0.000226889049496401</v>
      </c>
      <c r="JH772">
        <v>4.01595507822366e-06</v>
      </c>
      <c r="JI772">
        <v>-0</v>
      </c>
      <c r="JJ772">
        <v>2035</v>
      </c>
      <c r="JK772">
        <v>2</v>
      </c>
      <c r="JL772">
        <v>30</v>
      </c>
      <c r="JM772">
        <v>187371.5</v>
      </c>
      <c r="JN772">
        <v>187371.5</v>
      </c>
      <c r="JO772">
        <v>2.5708</v>
      </c>
      <c r="JP772">
        <v>2.35229</v>
      </c>
      <c r="JQ772">
        <v>1.4978</v>
      </c>
      <c r="JR772">
        <v>2.32666</v>
      </c>
      <c r="JS772">
        <v>1.54419</v>
      </c>
      <c r="JT772">
        <v>2.31812</v>
      </c>
      <c r="JU772">
        <v>35.9178</v>
      </c>
      <c r="JV772">
        <v>24.1225</v>
      </c>
      <c r="JW772">
        <v>18</v>
      </c>
      <c r="JX772">
        <v>546.483</v>
      </c>
      <c r="JY772">
        <v>424.702</v>
      </c>
      <c r="JZ772">
        <v>27.4645</v>
      </c>
      <c r="KA772">
        <v>27.5924</v>
      </c>
      <c r="KB772">
        <v>30.0002</v>
      </c>
      <c r="KC772">
        <v>27.4617</v>
      </c>
      <c r="KD772">
        <v>27.4847</v>
      </c>
      <c r="KE772">
        <v>51.4966</v>
      </c>
      <c r="KF772">
        <v>28.0956</v>
      </c>
      <c r="KG772">
        <v>61.3685</v>
      </c>
      <c r="KH772">
        <v>27.4455</v>
      </c>
      <c r="KI772">
        <v>1337.82</v>
      </c>
      <c r="KJ772">
        <v>21.7847</v>
      </c>
      <c r="KK772">
        <v>93.3908</v>
      </c>
      <c r="KL772">
        <v>98.8535</v>
      </c>
    </row>
    <row r="773" spans="1:298">
      <c r="A773">
        <v>757</v>
      </c>
      <c r="B773">
        <v>1758492003.1</v>
      </c>
      <c r="C773">
        <v>22675</v>
      </c>
      <c r="D773" t="s">
        <v>1964</v>
      </c>
      <c r="E773" t="s">
        <v>1965</v>
      </c>
      <c r="F773">
        <v>5</v>
      </c>
      <c r="G773" t="s">
        <v>436</v>
      </c>
      <c r="H773" t="s">
        <v>1805</v>
      </c>
      <c r="I773" t="s">
        <v>438</v>
      </c>
      <c r="J773">
        <v>1758491995.6</v>
      </c>
      <c r="K773">
        <f>(L773)/1000</f>
        <v>0</v>
      </c>
      <c r="L773">
        <f>IF(DQ773, AO773, AI773)</f>
        <v>0</v>
      </c>
      <c r="M773">
        <f>IF(DQ773, AJ773, AH773)</f>
        <v>0</v>
      </c>
      <c r="N773">
        <f>DS773 - IF(AV773&gt;1, M773*DM773*100.0/(AX773), 0)</f>
        <v>0</v>
      </c>
      <c r="O773">
        <f>((U773-K773/2)*N773-M773)/(U773+K773/2)</f>
        <v>0</v>
      </c>
      <c r="P773">
        <f>O773*(DZ773+EA773)/1000.0</f>
        <v>0</v>
      </c>
      <c r="Q773">
        <f>(DS773 - IF(AV773&gt;1, M773*DM773*100.0/(AX773), 0))*(DZ773+EA773)/1000.0</f>
        <v>0</v>
      </c>
      <c r="R773">
        <f>2.0/((1/T773-1/S773)+SIGN(T773)*SQRT((1/T773-1/S773)*(1/T773-1/S773) + 4*DN773/((DN773+1)*(DN773+1))*(2*1/T773*1/S773-1/S773*1/S773)))</f>
        <v>0</v>
      </c>
      <c r="S773">
        <f>IF(LEFT(DO773,1)&lt;&gt;"0",IF(LEFT(DO773,1)="1",3.0,DP773),$D$5+$E$5*(EG773*DZ773/($K$5*1000))+$F$5*(EG773*DZ773/($K$5*1000))*MAX(MIN(DM773,$J$5),$I$5)*MAX(MIN(DM773,$J$5),$I$5)+$G$5*MAX(MIN(DM773,$J$5),$I$5)*(EG773*DZ773/($K$5*1000))+$H$5*(EG773*DZ773/($K$5*1000))*(EG773*DZ773/($K$5*1000)))</f>
        <v>0</v>
      </c>
      <c r="T773">
        <f>K773*(1000-(1000*0.61365*exp(17.502*X773/(240.97+X773))/(DZ773+EA773)+DU773)/2)/(1000*0.61365*exp(17.502*X773/(240.97+X773))/(DZ773+EA773)-DU773)</f>
        <v>0</v>
      </c>
      <c r="U773">
        <f>1/((DN773+1)/(R773/1.6)+1/(S773/1.37)) + DN773/((DN773+1)/(R773/1.6) + DN773/(S773/1.37))</f>
        <v>0</v>
      </c>
      <c r="V773">
        <f>(DI773*DL773)</f>
        <v>0</v>
      </c>
      <c r="W773">
        <f>(EB773+(V773+2*0.95*5.67E-8*(((EB773+$B$7)+273)^4-(EB773+273)^4)-44100*K773)/(1.84*29.3*S773+8*0.95*5.67E-8*(EB773+273)^3))</f>
        <v>0</v>
      </c>
      <c r="X773">
        <f>($C$7*EC773+$D$7*ED773+$E$7*W773)</f>
        <v>0</v>
      </c>
      <c r="Y773">
        <f>0.61365*exp(17.502*X773/(240.97+X773))</f>
        <v>0</v>
      </c>
      <c r="Z773">
        <f>(AA773/AB773*100)</f>
        <v>0</v>
      </c>
      <c r="AA773">
        <f>DU773*(DZ773+EA773)/1000</f>
        <v>0</v>
      </c>
      <c r="AB773">
        <f>0.61365*exp(17.502*EB773/(240.97+EB773))</f>
        <v>0</v>
      </c>
      <c r="AC773">
        <f>(Y773-DU773*(DZ773+EA773)/1000)</f>
        <v>0</v>
      </c>
      <c r="AD773">
        <f>(-K773*44100)</f>
        <v>0</v>
      </c>
      <c r="AE773">
        <f>2*29.3*S773*0.92*(EB773-X773)</f>
        <v>0</v>
      </c>
      <c r="AF773">
        <f>2*0.95*5.67E-8*(((EB773+$B$7)+273)^4-(X773+273)^4)</f>
        <v>0</v>
      </c>
      <c r="AG773">
        <f>V773+AF773+AD773+AE773</f>
        <v>0</v>
      </c>
      <c r="AH773">
        <f>DY773*AV773*(DT773-DS773*(1000-AV773*DV773)/(1000-AV773*DU773))/(100*DM773)</f>
        <v>0</v>
      </c>
      <c r="AI773">
        <f>1000*DY773*AV773*(DU773-DV773)/(100*DM773*(1000-AV773*DU773))</f>
        <v>0</v>
      </c>
      <c r="AJ773">
        <f>(AK773 - AL773 - DZ773*1E3/(8.314*(EB773+273.15)) * AN773/DY773 * AM773) * DY773/(100*DM773) * (1000 - DV773)/1000</f>
        <v>0</v>
      </c>
      <c r="AK773">
        <v>1354.38417530736</v>
      </c>
      <c r="AL773">
        <v>1322.40751515152</v>
      </c>
      <c r="AM773">
        <v>3.29081818181802</v>
      </c>
      <c r="AN773">
        <v>63.94</v>
      </c>
      <c r="AO773">
        <f>(AQ773 - AP773 + DZ773*1E3/(8.314*(EB773+273.15)) * AS773/DY773 * AR773) * DY773/(100*DM773) * 1000/(1000 - AQ773)</f>
        <v>0</v>
      </c>
      <c r="AP773">
        <v>21.7076463808644</v>
      </c>
      <c r="AQ773">
        <v>24.1418993006993</v>
      </c>
      <c r="AR773">
        <v>2.55192794278654e-05</v>
      </c>
      <c r="AS773">
        <v>94.9993966536346</v>
      </c>
      <c r="AT773">
        <v>0</v>
      </c>
      <c r="AU773">
        <v>0</v>
      </c>
      <c r="AV773">
        <f>IF(AT773*$H$13&gt;=AX773,1.0,(AX773/(AX773-AT773*$H$13)))</f>
        <v>0</v>
      </c>
      <c r="AW773">
        <f>(AV773-1)*100</f>
        <v>0</v>
      </c>
      <c r="AX773">
        <f>MAX(0,($B$13+$C$13*EG773)/(1+$D$13*EG773)*DZ773/(EB773+273)*$E$13)</f>
        <v>0</v>
      </c>
      <c r="AY773" t="s">
        <v>439</v>
      </c>
      <c r="AZ773" t="s">
        <v>439</v>
      </c>
      <c r="BA773">
        <v>0</v>
      </c>
      <c r="BB773">
        <v>0</v>
      </c>
      <c r="BC773">
        <f>1-BA773/BB773</f>
        <v>0</v>
      </c>
      <c r="BD773">
        <v>0</v>
      </c>
      <c r="BE773" t="s">
        <v>439</v>
      </c>
      <c r="BF773" t="s">
        <v>439</v>
      </c>
      <c r="BG773">
        <v>0</v>
      </c>
      <c r="BH773">
        <v>0</v>
      </c>
      <c r="BI773">
        <f>1-BG773/BH773</f>
        <v>0</v>
      </c>
      <c r="BJ773">
        <v>0.5</v>
      </c>
      <c r="BK773">
        <f>DJ773</f>
        <v>0</v>
      </c>
      <c r="BL773">
        <f>M773</f>
        <v>0</v>
      </c>
      <c r="BM773">
        <f>BI773*BJ773*BK773</f>
        <v>0</v>
      </c>
      <c r="BN773">
        <f>(BL773-BD773)/BK773</f>
        <v>0</v>
      </c>
      <c r="BO773">
        <f>(BB773-BH773)/BH773</f>
        <v>0</v>
      </c>
      <c r="BP773">
        <f>BA773/(BC773+BA773/BH773)</f>
        <v>0</v>
      </c>
      <c r="BQ773" t="s">
        <v>439</v>
      </c>
      <c r="BR773">
        <v>0</v>
      </c>
      <c r="BS773">
        <f>IF(BR773&lt;&gt;0, BR773, BP773)</f>
        <v>0</v>
      </c>
      <c r="BT773">
        <f>1-BS773/BH773</f>
        <v>0</v>
      </c>
      <c r="BU773">
        <f>(BH773-BG773)/(BH773-BS773)</f>
        <v>0</v>
      </c>
      <c r="BV773">
        <f>(BB773-BH773)/(BB773-BS773)</f>
        <v>0</v>
      </c>
      <c r="BW773">
        <f>(BH773-BG773)/(BH773-BA773)</f>
        <v>0</v>
      </c>
      <c r="BX773">
        <f>(BB773-BH773)/(BB773-BA773)</f>
        <v>0</v>
      </c>
      <c r="BY773">
        <f>(BU773*BS773/BG773)</f>
        <v>0</v>
      </c>
      <c r="BZ773">
        <f>(1-BY773)</f>
        <v>0</v>
      </c>
      <c r="DI773">
        <f>$B$11*EH773+$C$11*EI773+$F$11*ET773*(1-EW773)</f>
        <v>0</v>
      </c>
      <c r="DJ773">
        <f>DI773*DK773</f>
        <v>0</v>
      </c>
      <c r="DK773">
        <f>($B$11*$D$9+$C$11*$D$9+$F$11*((FG773+EY773)/MAX(FG773+EY773+FH773, 0.1)*$I$9+FH773/MAX(FG773+EY773+FH773, 0.1)*$J$9))/($B$11+$C$11+$F$11)</f>
        <v>0</v>
      </c>
      <c r="DL773">
        <f>($B$11*$K$9+$C$11*$K$9+$F$11*((FG773+EY773)/MAX(FG773+EY773+FH773, 0.1)*$P$9+FH773/MAX(FG773+EY773+FH773, 0.1)*$Q$9))/($B$11+$C$11+$F$11)</f>
        <v>0</v>
      </c>
      <c r="DM773">
        <v>3.7</v>
      </c>
      <c r="DN773">
        <v>0.5</v>
      </c>
      <c r="DO773" t="s">
        <v>440</v>
      </c>
      <c r="DP773">
        <v>2</v>
      </c>
      <c r="DQ773" t="b">
        <v>1</v>
      </c>
      <c r="DR773">
        <v>1758491995.6</v>
      </c>
      <c r="DS773">
        <v>1268.96833333333</v>
      </c>
      <c r="DT773">
        <v>1311.32416666667</v>
      </c>
      <c r="DU773">
        <v>24.1274166666667</v>
      </c>
      <c r="DV773">
        <v>21.6962</v>
      </c>
      <c r="DW773">
        <v>1261.4175</v>
      </c>
      <c r="DX773">
        <v>23.783625</v>
      </c>
      <c r="DY773">
        <v>499.983</v>
      </c>
      <c r="DZ773">
        <v>89.8148916666667</v>
      </c>
      <c r="EA773">
        <v>0.0343380416666667</v>
      </c>
      <c r="EB773">
        <v>30.295925</v>
      </c>
      <c r="EC773">
        <v>29.9955666666667</v>
      </c>
      <c r="ED773">
        <v>999.9</v>
      </c>
      <c r="EE773">
        <v>0</v>
      </c>
      <c r="EF773">
        <v>0</v>
      </c>
      <c r="EG773">
        <v>10009.33</v>
      </c>
      <c r="EH773">
        <v>0</v>
      </c>
      <c r="EI773">
        <v>11.7995666666667</v>
      </c>
      <c r="EJ773">
        <v>-42.3528583333333</v>
      </c>
      <c r="EK773">
        <v>1300.345</v>
      </c>
      <c r="EL773">
        <v>1340.40416666667</v>
      </c>
      <c r="EM773">
        <v>2.43121833333333</v>
      </c>
      <c r="EN773">
        <v>1311.32416666667</v>
      </c>
      <c r="EO773">
        <v>21.6962</v>
      </c>
      <c r="EP773">
        <v>2.1670025</v>
      </c>
      <c r="EQ773">
        <v>1.94864166666667</v>
      </c>
      <c r="ER773">
        <v>18.7204166666667</v>
      </c>
      <c r="ES773">
        <v>17.0330666666667</v>
      </c>
      <c r="ET773">
        <v>1999.99166666667</v>
      </c>
      <c r="EU773">
        <v>0.9799935</v>
      </c>
      <c r="EV773">
        <v>0.020006425</v>
      </c>
      <c r="EW773">
        <v>0</v>
      </c>
      <c r="EX773">
        <v>521.51975</v>
      </c>
      <c r="EY773">
        <v>5.00016</v>
      </c>
      <c r="EZ773">
        <v>11017.775</v>
      </c>
      <c r="FA773">
        <v>18234.0833333333</v>
      </c>
      <c r="FB773">
        <v>48.625</v>
      </c>
      <c r="FC773">
        <v>49</v>
      </c>
      <c r="FD773">
        <v>49.062</v>
      </c>
      <c r="FE773">
        <v>48.562</v>
      </c>
      <c r="FF773">
        <v>50.47375</v>
      </c>
      <c r="FG773">
        <v>1955.08166666667</v>
      </c>
      <c r="FH773">
        <v>39.91</v>
      </c>
      <c r="FI773">
        <v>0</v>
      </c>
      <c r="FJ773">
        <v>1758492004.4</v>
      </c>
      <c r="FK773">
        <v>0</v>
      </c>
      <c r="FL773">
        <v>521.51344</v>
      </c>
      <c r="FM773">
        <v>0.959846145503505</v>
      </c>
      <c r="FN773">
        <v>13.2692307531748</v>
      </c>
      <c r="FO773">
        <v>11017.76</v>
      </c>
      <c r="FP773">
        <v>15</v>
      </c>
      <c r="FQ773">
        <v>0</v>
      </c>
      <c r="FR773" t="s">
        <v>441</v>
      </c>
      <c r="FS773">
        <v>1747249705.1</v>
      </c>
      <c r="FT773">
        <v>1747249711.1</v>
      </c>
      <c r="FU773">
        <v>0</v>
      </c>
      <c r="FV773">
        <v>0.871</v>
      </c>
      <c r="FW773">
        <v>0.066</v>
      </c>
      <c r="FX773">
        <v>5.486</v>
      </c>
      <c r="FY773">
        <v>0.145</v>
      </c>
      <c r="FZ773">
        <v>420</v>
      </c>
      <c r="GA773">
        <v>16</v>
      </c>
      <c r="GB773">
        <v>0.27</v>
      </c>
      <c r="GC773">
        <v>0.16</v>
      </c>
      <c r="GD773">
        <v>-42.80643</v>
      </c>
      <c r="GE773">
        <v>6.4753353383458</v>
      </c>
      <c r="GF773">
        <v>0.811901018659295</v>
      </c>
      <c r="GG773">
        <v>0</v>
      </c>
      <c r="GH773">
        <v>521.4955</v>
      </c>
      <c r="GI773">
        <v>0.824705878813006</v>
      </c>
      <c r="GJ773">
        <v>0.218871470475795</v>
      </c>
      <c r="GK773">
        <v>-1</v>
      </c>
      <c r="GL773">
        <v>2.4384535</v>
      </c>
      <c r="GM773">
        <v>-0.134928270676688</v>
      </c>
      <c r="GN773">
        <v>0.0159001466266824</v>
      </c>
      <c r="GO773">
        <v>0</v>
      </c>
      <c r="GP773">
        <v>0</v>
      </c>
      <c r="GQ773">
        <v>2</v>
      </c>
      <c r="GR773" t="s">
        <v>467</v>
      </c>
      <c r="GS773">
        <v>3.12577</v>
      </c>
      <c r="GT773">
        <v>2.66021</v>
      </c>
      <c r="GU773">
        <v>0.192521</v>
      </c>
      <c r="GV773">
        <v>0.196552</v>
      </c>
      <c r="GW773">
        <v>0.101526</v>
      </c>
      <c r="GX773">
        <v>0.0946484</v>
      </c>
      <c r="GY773">
        <v>20872.9</v>
      </c>
      <c r="GZ773">
        <v>19630.1</v>
      </c>
      <c r="HA773">
        <v>23113.7</v>
      </c>
      <c r="HB773">
        <v>23786.4</v>
      </c>
      <c r="HC773">
        <v>35397.9</v>
      </c>
      <c r="HD773">
        <v>35652.3</v>
      </c>
      <c r="HE773">
        <v>41668.2</v>
      </c>
      <c r="HF773">
        <v>42414.9</v>
      </c>
      <c r="HG773">
        <v>1.91185</v>
      </c>
      <c r="HH773">
        <v>1.80907</v>
      </c>
      <c r="HI773">
        <v>0.13819</v>
      </c>
      <c r="HJ773">
        <v>0</v>
      </c>
      <c r="HK773">
        <v>27.7303</v>
      </c>
      <c r="HL773">
        <v>999.9</v>
      </c>
      <c r="HM773">
        <v>52.814</v>
      </c>
      <c r="HN773">
        <v>30.454</v>
      </c>
      <c r="HO773">
        <v>25.7146</v>
      </c>
      <c r="HP773">
        <v>54.0671</v>
      </c>
      <c r="HQ773">
        <v>42.508</v>
      </c>
      <c r="HR773">
        <v>1</v>
      </c>
      <c r="HS773">
        <v>0.00299797</v>
      </c>
      <c r="HT773">
        <v>-0.132369</v>
      </c>
      <c r="HU773">
        <v>20.2177</v>
      </c>
      <c r="HV773">
        <v>5.23331</v>
      </c>
      <c r="HW773">
        <v>11.992</v>
      </c>
      <c r="HX773">
        <v>4.95575</v>
      </c>
      <c r="HY773">
        <v>3.30387</v>
      </c>
      <c r="HZ773">
        <v>999.9</v>
      </c>
      <c r="IA773">
        <v>9999</v>
      </c>
      <c r="IB773">
        <v>9999</v>
      </c>
      <c r="IC773">
        <v>9999</v>
      </c>
      <c r="ID773">
        <v>1.86858</v>
      </c>
      <c r="IE773">
        <v>1.86427</v>
      </c>
      <c r="IF773">
        <v>1.8718</v>
      </c>
      <c r="IG773">
        <v>1.86278</v>
      </c>
      <c r="IH773">
        <v>1.86218</v>
      </c>
      <c r="II773">
        <v>1.86859</v>
      </c>
      <c r="IJ773">
        <v>1.85872</v>
      </c>
      <c r="IK773">
        <v>1.86508</v>
      </c>
      <c r="IL773">
        <v>5</v>
      </c>
      <c r="IM773">
        <v>0</v>
      </c>
      <c r="IN773">
        <v>0</v>
      </c>
      <c r="IO773">
        <v>0</v>
      </c>
      <c r="IP773" t="s">
        <v>443</v>
      </c>
      <c r="IQ773" t="s">
        <v>444</v>
      </c>
      <c r="IR773" t="s">
        <v>445</v>
      </c>
      <c r="IS773" t="s">
        <v>445</v>
      </c>
      <c r="IT773" t="s">
        <v>445</v>
      </c>
      <c r="IU773" t="s">
        <v>445</v>
      </c>
      <c r="IV773">
        <v>0</v>
      </c>
      <c r="IW773">
        <v>100</v>
      </c>
      <c r="IX773">
        <v>100</v>
      </c>
      <c r="IY773">
        <v>7.59</v>
      </c>
      <c r="IZ773">
        <v>0.3442</v>
      </c>
      <c r="JA773">
        <v>4.24591870636989</v>
      </c>
      <c r="JB773">
        <v>0.00406324532283829</v>
      </c>
      <c r="JC773">
        <v>-1.45373754250553e-06</v>
      </c>
      <c r="JD773">
        <v>2.45784242640463e-10</v>
      </c>
      <c r="JE773">
        <v>0.0444475935836347</v>
      </c>
      <c r="JF773">
        <v>0.00491888386651684</v>
      </c>
      <c r="JG773">
        <v>0.000226889049496401</v>
      </c>
      <c r="JH773">
        <v>4.01595507822366e-06</v>
      </c>
      <c r="JI773">
        <v>-0</v>
      </c>
      <c r="JJ773">
        <v>2035</v>
      </c>
      <c r="JK773">
        <v>2</v>
      </c>
      <c r="JL773">
        <v>30</v>
      </c>
      <c r="JM773">
        <v>187371.6</v>
      </c>
      <c r="JN773">
        <v>187371.5</v>
      </c>
      <c r="JO773">
        <v>2.59766</v>
      </c>
      <c r="JP773">
        <v>2.33765</v>
      </c>
      <c r="JQ773">
        <v>1.4978</v>
      </c>
      <c r="JR773">
        <v>2.32666</v>
      </c>
      <c r="JS773">
        <v>1.54419</v>
      </c>
      <c r="JT773">
        <v>2.34619</v>
      </c>
      <c r="JU773">
        <v>35.9178</v>
      </c>
      <c r="JV773">
        <v>24.1313</v>
      </c>
      <c r="JW773">
        <v>18</v>
      </c>
      <c r="JX773">
        <v>546.483</v>
      </c>
      <c r="JY773">
        <v>424.454</v>
      </c>
      <c r="JZ773">
        <v>27.4629</v>
      </c>
      <c r="KA773">
        <v>27.5924</v>
      </c>
      <c r="KB773">
        <v>30</v>
      </c>
      <c r="KC773">
        <v>27.4617</v>
      </c>
      <c r="KD773">
        <v>27.4847</v>
      </c>
      <c r="KE773">
        <v>52.0921</v>
      </c>
      <c r="KF773">
        <v>28.0956</v>
      </c>
      <c r="KG773">
        <v>61.3685</v>
      </c>
      <c r="KH773">
        <v>27.447</v>
      </c>
      <c r="KI773">
        <v>1358.21</v>
      </c>
      <c r="KJ773">
        <v>21.7841</v>
      </c>
      <c r="KK773">
        <v>93.3909</v>
      </c>
      <c r="KL773">
        <v>98.8534</v>
      </c>
    </row>
    <row r="774" spans="1:298">
      <c r="A774">
        <v>758</v>
      </c>
      <c r="B774">
        <v>1758492008.1</v>
      </c>
      <c r="C774">
        <v>22680</v>
      </c>
      <c r="D774" t="s">
        <v>1966</v>
      </c>
      <c r="E774" t="s">
        <v>1967</v>
      </c>
      <c r="F774">
        <v>5</v>
      </c>
      <c r="G774" t="s">
        <v>436</v>
      </c>
      <c r="H774" t="s">
        <v>1805</v>
      </c>
      <c r="I774" t="s">
        <v>438</v>
      </c>
      <c r="J774">
        <v>1758492000.6</v>
      </c>
      <c r="K774">
        <f>(L774)/1000</f>
        <v>0</v>
      </c>
      <c r="L774">
        <f>IF(DQ774, AO774, AI774)</f>
        <v>0</v>
      </c>
      <c r="M774">
        <f>IF(DQ774, AJ774, AH774)</f>
        <v>0</v>
      </c>
      <c r="N774">
        <f>DS774 - IF(AV774&gt;1, M774*DM774*100.0/(AX774), 0)</f>
        <v>0</v>
      </c>
      <c r="O774">
        <f>((U774-K774/2)*N774-M774)/(U774+K774/2)</f>
        <v>0</v>
      </c>
      <c r="P774">
        <f>O774*(DZ774+EA774)/1000.0</f>
        <v>0</v>
      </c>
      <c r="Q774">
        <f>(DS774 - IF(AV774&gt;1, M774*DM774*100.0/(AX774), 0))*(DZ774+EA774)/1000.0</f>
        <v>0</v>
      </c>
      <c r="R774">
        <f>2.0/((1/T774-1/S774)+SIGN(T774)*SQRT((1/T774-1/S774)*(1/T774-1/S774) + 4*DN774/((DN774+1)*(DN774+1))*(2*1/T774*1/S774-1/S774*1/S774)))</f>
        <v>0</v>
      </c>
      <c r="S774">
        <f>IF(LEFT(DO774,1)&lt;&gt;"0",IF(LEFT(DO774,1)="1",3.0,DP774),$D$5+$E$5*(EG774*DZ774/($K$5*1000))+$F$5*(EG774*DZ774/($K$5*1000))*MAX(MIN(DM774,$J$5),$I$5)*MAX(MIN(DM774,$J$5),$I$5)+$G$5*MAX(MIN(DM774,$J$5),$I$5)*(EG774*DZ774/($K$5*1000))+$H$5*(EG774*DZ774/($K$5*1000))*(EG774*DZ774/($K$5*1000)))</f>
        <v>0</v>
      </c>
      <c r="T774">
        <f>K774*(1000-(1000*0.61365*exp(17.502*X774/(240.97+X774))/(DZ774+EA774)+DU774)/2)/(1000*0.61365*exp(17.502*X774/(240.97+X774))/(DZ774+EA774)-DU774)</f>
        <v>0</v>
      </c>
      <c r="U774">
        <f>1/((DN774+1)/(R774/1.6)+1/(S774/1.37)) + DN774/((DN774+1)/(R774/1.6) + DN774/(S774/1.37))</f>
        <v>0</v>
      </c>
      <c r="V774">
        <f>(DI774*DL774)</f>
        <v>0</v>
      </c>
      <c r="W774">
        <f>(EB774+(V774+2*0.95*5.67E-8*(((EB774+$B$7)+273)^4-(EB774+273)^4)-44100*K774)/(1.84*29.3*S774+8*0.95*5.67E-8*(EB774+273)^3))</f>
        <v>0</v>
      </c>
      <c r="X774">
        <f>($C$7*EC774+$D$7*ED774+$E$7*W774)</f>
        <v>0</v>
      </c>
      <c r="Y774">
        <f>0.61365*exp(17.502*X774/(240.97+X774))</f>
        <v>0</v>
      </c>
      <c r="Z774">
        <f>(AA774/AB774*100)</f>
        <v>0</v>
      </c>
      <c r="AA774">
        <f>DU774*(DZ774+EA774)/1000</f>
        <v>0</v>
      </c>
      <c r="AB774">
        <f>0.61365*exp(17.502*EB774/(240.97+EB774))</f>
        <v>0</v>
      </c>
      <c r="AC774">
        <f>(Y774-DU774*(DZ774+EA774)/1000)</f>
        <v>0</v>
      </c>
      <c r="AD774">
        <f>(-K774*44100)</f>
        <v>0</v>
      </c>
      <c r="AE774">
        <f>2*29.3*S774*0.92*(EB774-X774)</f>
        <v>0</v>
      </c>
      <c r="AF774">
        <f>2*0.95*5.67E-8*(((EB774+$B$7)+273)^4-(X774+273)^4)</f>
        <v>0</v>
      </c>
      <c r="AG774">
        <f>V774+AF774+AD774+AE774</f>
        <v>0</v>
      </c>
      <c r="AH774">
        <f>DY774*AV774*(DT774-DS774*(1000-AV774*DV774)/(1000-AV774*DU774))/(100*DM774)</f>
        <v>0</v>
      </c>
      <c r="AI774">
        <f>1000*DY774*AV774*(DU774-DV774)/(100*DM774*(1000-AV774*DU774))</f>
        <v>0</v>
      </c>
      <c r="AJ774">
        <f>(AK774 - AL774 - DZ774*1E3/(8.314*(EB774+273.15)) * AN774/DY774 * AM774) * DY774/(100*DM774) * (1000 - DV774)/1000</f>
        <v>0</v>
      </c>
      <c r="AK774">
        <v>1370.73949845887</v>
      </c>
      <c r="AL774">
        <v>1338.85290909091</v>
      </c>
      <c r="AM774">
        <v>3.31942424242401</v>
      </c>
      <c r="AN774">
        <v>63.94</v>
      </c>
      <c r="AO774">
        <f>(AQ774 - AP774 + DZ774*1E3/(8.314*(EB774+273.15)) * AS774/DY774 * AR774) * DY774/(100*DM774) * 1000/(1000 - AQ774)</f>
        <v>0</v>
      </c>
      <c r="AP774">
        <v>21.7479014885558</v>
      </c>
      <c r="AQ774">
        <v>24.1591384615385</v>
      </c>
      <c r="AR774">
        <v>3.94432241600142e-05</v>
      </c>
      <c r="AS774">
        <v>94.9993966536346</v>
      </c>
      <c r="AT774">
        <v>0</v>
      </c>
      <c r="AU774">
        <v>0</v>
      </c>
      <c r="AV774">
        <f>IF(AT774*$H$13&gt;=AX774,1.0,(AX774/(AX774-AT774*$H$13)))</f>
        <v>0</v>
      </c>
      <c r="AW774">
        <f>(AV774-1)*100</f>
        <v>0</v>
      </c>
      <c r="AX774">
        <f>MAX(0,($B$13+$C$13*EG774)/(1+$D$13*EG774)*DZ774/(EB774+273)*$E$13)</f>
        <v>0</v>
      </c>
      <c r="AY774" t="s">
        <v>439</v>
      </c>
      <c r="AZ774" t="s">
        <v>439</v>
      </c>
      <c r="BA774">
        <v>0</v>
      </c>
      <c r="BB774">
        <v>0</v>
      </c>
      <c r="BC774">
        <f>1-BA774/BB774</f>
        <v>0</v>
      </c>
      <c r="BD774">
        <v>0</v>
      </c>
      <c r="BE774" t="s">
        <v>439</v>
      </c>
      <c r="BF774" t="s">
        <v>439</v>
      </c>
      <c r="BG774">
        <v>0</v>
      </c>
      <c r="BH774">
        <v>0</v>
      </c>
      <c r="BI774">
        <f>1-BG774/BH774</f>
        <v>0</v>
      </c>
      <c r="BJ774">
        <v>0.5</v>
      </c>
      <c r="BK774">
        <f>DJ774</f>
        <v>0</v>
      </c>
      <c r="BL774">
        <f>M774</f>
        <v>0</v>
      </c>
      <c r="BM774">
        <f>BI774*BJ774*BK774</f>
        <v>0</v>
      </c>
      <c r="BN774">
        <f>(BL774-BD774)/BK774</f>
        <v>0</v>
      </c>
      <c r="BO774">
        <f>(BB774-BH774)/BH774</f>
        <v>0</v>
      </c>
      <c r="BP774">
        <f>BA774/(BC774+BA774/BH774)</f>
        <v>0</v>
      </c>
      <c r="BQ774" t="s">
        <v>439</v>
      </c>
      <c r="BR774">
        <v>0</v>
      </c>
      <c r="BS774">
        <f>IF(BR774&lt;&gt;0, BR774, BP774)</f>
        <v>0</v>
      </c>
      <c r="BT774">
        <f>1-BS774/BH774</f>
        <v>0</v>
      </c>
      <c r="BU774">
        <f>(BH774-BG774)/(BH774-BS774)</f>
        <v>0</v>
      </c>
      <c r="BV774">
        <f>(BB774-BH774)/(BB774-BS774)</f>
        <v>0</v>
      </c>
      <c r="BW774">
        <f>(BH774-BG774)/(BH774-BA774)</f>
        <v>0</v>
      </c>
      <c r="BX774">
        <f>(BB774-BH774)/(BB774-BA774)</f>
        <v>0</v>
      </c>
      <c r="BY774">
        <f>(BU774*BS774/BG774)</f>
        <v>0</v>
      </c>
      <c r="BZ774">
        <f>(1-BY774)</f>
        <v>0</v>
      </c>
      <c r="DI774">
        <f>$B$11*EH774+$C$11*EI774+$F$11*ET774*(1-EW774)</f>
        <v>0</v>
      </c>
      <c r="DJ774">
        <f>DI774*DK774</f>
        <v>0</v>
      </c>
      <c r="DK774">
        <f>($B$11*$D$9+$C$11*$D$9+$F$11*((FG774+EY774)/MAX(FG774+EY774+FH774, 0.1)*$I$9+FH774/MAX(FG774+EY774+FH774, 0.1)*$J$9))/($B$11+$C$11+$F$11)</f>
        <v>0</v>
      </c>
      <c r="DL774">
        <f>($B$11*$K$9+$C$11*$K$9+$F$11*((FG774+EY774)/MAX(FG774+EY774+FH774, 0.1)*$P$9+FH774/MAX(FG774+EY774+FH774, 0.1)*$Q$9))/($B$11+$C$11+$F$11)</f>
        <v>0</v>
      </c>
      <c r="DM774">
        <v>3.7</v>
      </c>
      <c r="DN774">
        <v>0.5</v>
      </c>
      <c r="DO774" t="s">
        <v>440</v>
      </c>
      <c r="DP774">
        <v>2</v>
      </c>
      <c r="DQ774" t="b">
        <v>1</v>
      </c>
      <c r="DR774">
        <v>1758492000.6</v>
      </c>
      <c r="DS774">
        <v>1285.48166666667</v>
      </c>
      <c r="DT774">
        <v>1327.82083333333</v>
      </c>
      <c r="DU774">
        <v>24.1420416666667</v>
      </c>
      <c r="DV774">
        <v>21.7203833333333</v>
      </c>
      <c r="DW774">
        <v>1277.905</v>
      </c>
      <c r="DX774">
        <v>23.7979166666667</v>
      </c>
      <c r="DY774">
        <v>500.008</v>
      </c>
      <c r="DZ774">
        <v>89.815025</v>
      </c>
      <c r="EA774">
        <v>0.0345338916666667</v>
      </c>
      <c r="EB774">
        <v>30.297475</v>
      </c>
      <c r="EC774">
        <v>29.9922</v>
      </c>
      <c r="ED774">
        <v>999.9</v>
      </c>
      <c r="EE774">
        <v>0</v>
      </c>
      <c r="EF774">
        <v>0</v>
      </c>
      <c r="EG774">
        <v>9991.50833333333</v>
      </c>
      <c r="EH774">
        <v>0</v>
      </c>
      <c r="EI774">
        <v>11.7995666666667</v>
      </c>
      <c r="EJ774">
        <v>-42.3361166666667</v>
      </c>
      <c r="EK774">
        <v>1317.285</v>
      </c>
      <c r="EL774">
        <v>1357.3</v>
      </c>
      <c r="EM774">
        <v>2.42165333333333</v>
      </c>
      <c r="EN774">
        <v>1327.82083333333</v>
      </c>
      <c r="EO774">
        <v>21.7203833333333</v>
      </c>
      <c r="EP774">
        <v>2.16831916666667</v>
      </c>
      <c r="EQ774">
        <v>1.95081583333333</v>
      </c>
      <c r="ER774">
        <v>18.730125</v>
      </c>
      <c r="ES774">
        <v>17.050675</v>
      </c>
      <c r="ET774">
        <v>2000.01166666667</v>
      </c>
      <c r="EU774">
        <v>0.97999375</v>
      </c>
      <c r="EV774">
        <v>0.0200061916666667</v>
      </c>
      <c r="EW774">
        <v>0</v>
      </c>
      <c r="EX774">
        <v>521.5185</v>
      </c>
      <c r="EY774">
        <v>5.00016</v>
      </c>
      <c r="EZ774">
        <v>11019</v>
      </c>
      <c r="FA774">
        <v>18234.2666666667</v>
      </c>
      <c r="FB774">
        <v>48.625</v>
      </c>
      <c r="FC774">
        <v>49</v>
      </c>
      <c r="FD774">
        <v>49.062</v>
      </c>
      <c r="FE774">
        <v>48.562</v>
      </c>
      <c r="FF774">
        <v>50.46325</v>
      </c>
      <c r="FG774">
        <v>1955.10166666667</v>
      </c>
      <c r="FH774">
        <v>39.91</v>
      </c>
      <c r="FI774">
        <v>0</v>
      </c>
      <c r="FJ774">
        <v>1758492009.8</v>
      </c>
      <c r="FK774">
        <v>0</v>
      </c>
      <c r="FL774">
        <v>521.569692307692</v>
      </c>
      <c r="FM774">
        <v>0.330461540250069</v>
      </c>
      <c r="FN774">
        <v>11.8495726256093</v>
      </c>
      <c r="FO774">
        <v>11018.8307692308</v>
      </c>
      <c r="FP774">
        <v>15</v>
      </c>
      <c r="FQ774">
        <v>0</v>
      </c>
      <c r="FR774" t="s">
        <v>441</v>
      </c>
      <c r="FS774">
        <v>1747249705.1</v>
      </c>
      <c r="FT774">
        <v>1747249711.1</v>
      </c>
      <c r="FU774">
        <v>0</v>
      </c>
      <c r="FV774">
        <v>0.871</v>
      </c>
      <c r="FW774">
        <v>0.066</v>
      </c>
      <c r="FX774">
        <v>5.486</v>
      </c>
      <c r="FY774">
        <v>0.145</v>
      </c>
      <c r="FZ774">
        <v>420</v>
      </c>
      <c r="GA774">
        <v>16</v>
      </c>
      <c r="GB774">
        <v>0.27</v>
      </c>
      <c r="GC774">
        <v>0.16</v>
      </c>
      <c r="GD774">
        <v>-42.5010714285714</v>
      </c>
      <c r="GE774">
        <v>3.8638597402597</v>
      </c>
      <c r="GF774">
        <v>0.750472562325047</v>
      </c>
      <c r="GG774">
        <v>0</v>
      </c>
      <c r="GH774">
        <v>521.525441176471</v>
      </c>
      <c r="GI774">
        <v>0.693430097218788</v>
      </c>
      <c r="GJ774">
        <v>0.213921534704623</v>
      </c>
      <c r="GK774">
        <v>-1</v>
      </c>
      <c r="GL774">
        <v>2.42717761904762</v>
      </c>
      <c r="GM774">
        <v>-0.135425454545456</v>
      </c>
      <c r="GN774">
        <v>0.0162401374920177</v>
      </c>
      <c r="GO774">
        <v>0</v>
      </c>
      <c r="GP774">
        <v>0</v>
      </c>
      <c r="GQ774">
        <v>2</v>
      </c>
      <c r="GR774" t="s">
        <v>467</v>
      </c>
      <c r="GS774">
        <v>3.12561</v>
      </c>
      <c r="GT774">
        <v>2.66005</v>
      </c>
      <c r="GU774">
        <v>0.194035</v>
      </c>
      <c r="GV774">
        <v>0.198236</v>
      </c>
      <c r="GW774">
        <v>0.101561</v>
      </c>
      <c r="GX774">
        <v>0.0946604</v>
      </c>
      <c r="GY774">
        <v>20833.8</v>
      </c>
      <c r="GZ774">
        <v>19588.8</v>
      </c>
      <c r="HA774">
        <v>23113.8</v>
      </c>
      <c r="HB774">
        <v>23786.3</v>
      </c>
      <c r="HC774">
        <v>35396.6</v>
      </c>
      <c r="HD774">
        <v>35652</v>
      </c>
      <c r="HE774">
        <v>41668.3</v>
      </c>
      <c r="HF774">
        <v>42414.9</v>
      </c>
      <c r="HG774">
        <v>1.91173</v>
      </c>
      <c r="HH774">
        <v>1.80942</v>
      </c>
      <c r="HI774">
        <v>0.1394</v>
      </c>
      <c r="HJ774">
        <v>0</v>
      </c>
      <c r="HK774">
        <v>27.7232</v>
      </c>
      <c r="HL774">
        <v>999.9</v>
      </c>
      <c r="HM774">
        <v>52.79</v>
      </c>
      <c r="HN774">
        <v>30.454</v>
      </c>
      <c r="HO774">
        <v>25.7026</v>
      </c>
      <c r="HP774">
        <v>54.5571</v>
      </c>
      <c r="HQ774">
        <v>42.5401</v>
      </c>
      <c r="HR774">
        <v>1</v>
      </c>
      <c r="HS774">
        <v>0.00298018</v>
      </c>
      <c r="HT774">
        <v>-0.147277</v>
      </c>
      <c r="HU774">
        <v>20.2179</v>
      </c>
      <c r="HV774">
        <v>5.23346</v>
      </c>
      <c r="HW774">
        <v>11.992</v>
      </c>
      <c r="HX774">
        <v>4.95575</v>
      </c>
      <c r="HY774">
        <v>3.30385</v>
      </c>
      <c r="HZ774">
        <v>999.9</v>
      </c>
      <c r="IA774">
        <v>9999</v>
      </c>
      <c r="IB774">
        <v>9999</v>
      </c>
      <c r="IC774">
        <v>9999</v>
      </c>
      <c r="ID774">
        <v>1.86856</v>
      </c>
      <c r="IE774">
        <v>1.86429</v>
      </c>
      <c r="IF774">
        <v>1.8718</v>
      </c>
      <c r="IG774">
        <v>1.86274</v>
      </c>
      <c r="IH774">
        <v>1.86218</v>
      </c>
      <c r="II774">
        <v>1.86859</v>
      </c>
      <c r="IJ774">
        <v>1.85869</v>
      </c>
      <c r="IK774">
        <v>1.86508</v>
      </c>
      <c r="IL774">
        <v>5</v>
      </c>
      <c r="IM774">
        <v>0</v>
      </c>
      <c r="IN774">
        <v>0</v>
      </c>
      <c r="IO774">
        <v>0</v>
      </c>
      <c r="IP774" t="s">
        <v>443</v>
      </c>
      <c r="IQ774" t="s">
        <v>444</v>
      </c>
      <c r="IR774" t="s">
        <v>445</v>
      </c>
      <c r="IS774" t="s">
        <v>445</v>
      </c>
      <c r="IT774" t="s">
        <v>445</v>
      </c>
      <c r="IU774" t="s">
        <v>445</v>
      </c>
      <c r="IV774">
        <v>0</v>
      </c>
      <c r="IW774">
        <v>100</v>
      </c>
      <c r="IX774">
        <v>100</v>
      </c>
      <c r="IY774">
        <v>7.62</v>
      </c>
      <c r="IZ774">
        <v>0.3445</v>
      </c>
      <c r="JA774">
        <v>4.24591870636989</v>
      </c>
      <c r="JB774">
        <v>0.00406324532283829</v>
      </c>
      <c r="JC774">
        <v>-1.45373754250553e-06</v>
      </c>
      <c r="JD774">
        <v>2.45784242640463e-10</v>
      </c>
      <c r="JE774">
        <v>0.0444475935836347</v>
      </c>
      <c r="JF774">
        <v>0.00491888386651684</v>
      </c>
      <c r="JG774">
        <v>0.000226889049496401</v>
      </c>
      <c r="JH774">
        <v>4.01595507822366e-06</v>
      </c>
      <c r="JI774">
        <v>-0</v>
      </c>
      <c r="JJ774">
        <v>2035</v>
      </c>
      <c r="JK774">
        <v>2</v>
      </c>
      <c r="JL774">
        <v>30</v>
      </c>
      <c r="JM774">
        <v>187371.7</v>
      </c>
      <c r="JN774">
        <v>187371.6</v>
      </c>
      <c r="JO774">
        <v>2.62573</v>
      </c>
      <c r="JP774">
        <v>2.35229</v>
      </c>
      <c r="JQ774">
        <v>1.4978</v>
      </c>
      <c r="JR774">
        <v>2.32666</v>
      </c>
      <c r="JS774">
        <v>1.54419</v>
      </c>
      <c r="JT774">
        <v>2.27661</v>
      </c>
      <c r="JU774">
        <v>35.9178</v>
      </c>
      <c r="JV774">
        <v>24.1138</v>
      </c>
      <c r="JW774">
        <v>18</v>
      </c>
      <c r="JX774">
        <v>546.402</v>
      </c>
      <c r="JY774">
        <v>424.648</v>
      </c>
      <c r="JZ774">
        <v>27.4593</v>
      </c>
      <c r="KA774">
        <v>27.5924</v>
      </c>
      <c r="KB774">
        <v>30.0001</v>
      </c>
      <c r="KC774">
        <v>27.4617</v>
      </c>
      <c r="KD774">
        <v>27.4832</v>
      </c>
      <c r="KE774">
        <v>52.5812</v>
      </c>
      <c r="KF774">
        <v>28.0956</v>
      </c>
      <c r="KG774">
        <v>61.7572</v>
      </c>
      <c r="KH774">
        <v>27.4564</v>
      </c>
      <c r="KI774">
        <v>1371.83</v>
      </c>
      <c r="KJ774">
        <v>21.7911</v>
      </c>
      <c r="KK774">
        <v>93.3912</v>
      </c>
      <c r="KL774">
        <v>98.8533</v>
      </c>
    </row>
    <row r="775" spans="1:298">
      <c r="A775">
        <v>759</v>
      </c>
      <c r="B775">
        <v>1758492013.1</v>
      </c>
      <c r="C775">
        <v>22685</v>
      </c>
      <c r="D775" t="s">
        <v>1968</v>
      </c>
      <c r="E775" t="s">
        <v>1969</v>
      </c>
      <c r="F775">
        <v>5</v>
      </c>
      <c r="G775" t="s">
        <v>436</v>
      </c>
      <c r="H775" t="s">
        <v>1805</v>
      </c>
      <c r="I775" t="s">
        <v>438</v>
      </c>
      <c r="J775">
        <v>1758492005.6</v>
      </c>
      <c r="K775">
        <f>(L775)/1000</f>
        <v>0</v>
      </c>
      <c r="L775">
        <f>IF(DQ775, AO775, AI775)</f>
        <v>0</v>
      </c>
      <c r="M775">
        <f>IF(DQ775, AJ775, AH775)</f>
        <v>0</v>
      </c>
      <c r="N775">
        <f>DS775 - IF(AV775&gt;1, M775*DM775*100.0/(AX775), 0)</f>
        <v>0</v>
      </c>
      <c r="O775">
        <f>((U775-K775/2)*N775-M775)/(U775+K775/2)</f>
        <v>0</v>
      </c>
      <c r="P775">
        <f>O775*(DZ775+EA775)/1000.0</f>
        <v>0</v>
      </c>
      <c r="Q775">
        <f>(DS775 - IF(AV775&gt;1, M775*DM775*100.0/(AX775), 0))*(DZ775+EA775)/1000.0</f>
        <v>0</v>
      </c>
      <c r="R775">
        <f>2.0/((1/T775-1/S775)+SIGN(T775)*SQRT((1/T775-1/S775)*(1/T775-1/S775) + 4*DN775/((DN775+1)*(DN775+1))*(2*1/T775*1/S775-1/S775*1/S775)))</f>
        <v>0</v>
      </c>
      <c r="S775">
        <f>IF(LEFT(DO775,1)&lt;&gt;"0",IF(LEFT(DO775,1)="1",3.0,DP775),$D$5+$E$5*(EG775*DZ775/($K$5*1000))+$F$5*(EG775*DZ775/($K$5*1000))*MAX(MIN(DM775,$J$5),$I$5)*MAX(MIN(DM775,$J$5),$I$5)+$G$5*MAX(MIN(DM775,$J$5),$I$5)*(EG775*DZ775/($K$5*1000))+$H$5*(EG775*DZ775/($K$5*1000))*(EG775*DZ775/($K$5*1000)))</f>
        <v>0</v>
      </c>
      <c r="T775">
        <f>K775*(1000-(1000*0.61365*exp(17.502*X775/(240.97+X775))/(DZ775+EA775)+DU775)/2)/(1000*0.61365*exp(17.502*X775/(240.97+X775))/(DZ775+EA775)-DU775)</f>
        <v>0</v>
      </c>
      <c r="U775">
        <f>1/((DN775+1)/(R775/1.6)+1/(S775/1.37)) + DN775/((DN775+1)/(R775/1.6) + DN775/(S775/1.37))</f>
        <v>0</v>
      </c>
      <c r="V775">
        <f>(DI775*DL775)</f>
        <v>0</v>
      </c>
      <c r="W775">
        <f>(EB775+(V775+2*0.95*5.67E-8*(((EB775+$B$7)+273)^4-(EB775+273)^4)-44100*K775)/(1.84*29.3*S775+8*0.95*5.67E-8*(EB775+273)^3))</f>
        <v>0</v>
      </c>
      <c r="X775">
        <f>($C$7*EC775+$D$7*ED775+$E$7*W775)</f>
        <v>0</v>
      </c>
      <c r="Y775">
        <f>0.61365*exp(17.502*X775/(240.97+X775))</f>
        <v>0</v>
      </c>
      <c r="Z775">
        <f>(AA775/AB775*100)</f>
        <v>0</v>
      </c>
      <c r="AA775">
        <f>DU775*(DZ775+EA775)/1000</f>
        <v>0</v>
      </c>
      <c r="AB775">
        <f>0.61365*exp(17.502*EB775/(240.97+EB775))</f>
        <v>0</v>
      </c>
      <c r="AC775">
        <f>(Y775-DU775*(DZ775+EA775)/1000)</f>
        <v>0</v>
      </c>
      <c r="AD775">
        <f>(-K775*44100)</f>
        <v>0</v>
      </c>
      <c r="AE775">
        <f>2*29.3*S775*0.92*(EB775-X775)</f>
        <v>0</v>
      </c>
      <c r="AF775">
        <f>2*0.95*5.67E-8*(((EB775+$B$7)+273)^4-(X775+273)^4)</f>
        <v>0</v>
      </c>
      <c r="AG775">
        <f>V775+AF775+AD775+AE775</f>
        <v>0</v>
      </c>
      <c r="AH775">
        <f>DY775*AV775*(DT775-DS775*(1000-AV775*DV775)/(1000-AV775*DU775))/(100*DM775)</f>
        <v>0</v>
      </c>
      <c r="AI775">
        <f>1000*DY775*AV775*(DU775-DV775)/(100*DM775*(1000-AV775*DU775))</f>
        <v>0</v>
      </c>
      <c r="AJ775">
        <f>(AK775 - AL775 - DZ775*1E3/(8.314*(EB775+273.15)) * AN775/DY775 * AM775) * DY775/(100*DM775) * (1000 - DV775)/1000</f>
        <v>0</v>
      </c>
      <c r="AK775">
        <v>1389.44026282251</v>
      </c>
      <c r="AL775">
        <v>1356.67981818182</v>
      </c>
      <c r="AM775">
        <v>3.57961038961037</v>
      </c>
      <c r="AN775">
        <v>63.94</v>
      </c>
      <c r="AO775">
        <f>(AQ775 - AP775 + DZ775*1E3/(8.314*(EB775+273.15)) * AS775/DY775 * AR775) * DY775/(100*DM775) * 1000/(1000 - AQ775)</f>
        <v>0</v>
      </c>
      <c r="AP775">
        <v>21.7479220013345</v>
      </c>
      <c r="AQ775">
        <v>24.1607496503497</v>
      </c>
      <c r="AR775">
        <v>1.74735409013684e-05</v>
      </c>
      <c r="AS775">
        <v>94.9993966536346</v>
      </c>
      <c r="AT775">
        <v>0</v>
      </c>
      <c r="AU775">
        <v>0</v>
      </c>
      <c r="AV775">
        <f>IF(AT775*$H$13&gt;=AX775,1.0,(AX775/(AX775-AT775*$H$13)))</f>
        <v>0</v>
      </c>
      <c r="AW775">
        <f>(AV775-1)*100</f>
        <v>0</v>
      </c>
      <c r="AX775">
        <f>MAX(0,($B$13+$C$13*EG775)/(1+$D$13*EG775)*DZ775/(EB775+273)*$E$13)</f>
        <v>0</v>
      </c>
      <c r="AY775" t="s">
        <v>439</v>
      </c>
      <c r="AZ775" t="s">
        <v>439</v>
      </c>
      <c r="BA775">
        <v>0</v>
      </c>
      <c r="BB775">
        <v>0</v>
      </c>
      <c r="BC775">
        <f>1-BA775/BB775</f>
        <v>0</v>
      </c>
      <c r="BD775">
        <v>0</v>
      </c>
      <c r="BE775" t="s">
        <v>439</v>
      </c>
      <c r="BF775" t="s">
        <v>439</v>
      </c>
      <c r="BG775">
        <v>0</v>
      </c>
      <c r="BH775">
        <v>0</v>
      </c>
      <c r="BI775">
        <f>1-BG775/BH775</f>
        <v>0</v>
      </c>
      <c r="BJ775">
        <v>0.5</v>
      </c>
      <c r="BK775">
        <f>DJ775</f>
        <v>0</v>
      </c>
      <c r="BL775">
        <f>M775</f>
        <v>0</v>
      </c>
      <c r="BM775">
        <f>BI775*BJ775*BK775</f>
        <v>0</v>
      </c>
      <c r="BN775">
        <f>(BL775-BD775)/BK775</f>
        <v>0</v>
      </c>
      <c r="BO775">
        <f>(BB775-BH775)/BH775</f>
        <v>0</v>
      </c>
      <c r="BP775">
        <f>BA775/(BC775+BA775/BH775)</f>
        <v>0</v>
      </c>
      <c r="BQ775" t="s">
        <v>439</v>
      </c>
      <c r="BR775">
        <v>0</v>
      </c>
      <c r="BS775">
        <f>IF(BR775&lt;&gt;0, BR775, BP775)</f>
        <v>0</v>
      </c>
      <c r="BT775">
        <f>1-BS775/BH775</f>
        <v>0</v>
      </c>
      <c r="BU775">
        <f>(BH775-BG775)/(BH775-BS775)</f>
        <v>0</v>
      </c>
      <c r="BV775">
        <f>(BB775-BH775)/(BB775-BS775)</f>
        <v>0</v>
      </c>
      <c r="BW775">
        <f>(BH775-BG775)/(BH775-BA775)</f>
        <v>0</v>
      </c>
      <c r="BX775">
        <f>(BB775-BH775)/(BB775-BA775)</f>
        <v>0</v>
      </c>
      <c r="BY775">
        <f>(BU775*BS775/BG775)</f>
        <v>0</v>
      </c>
      <c r="BZ775">
        <f>(1-BY775)</f>
        <v>0</v>
      </c>
      <c r="DI775">
        <f>$B$11*EH775+$C$11*EI775+$F$11*ET775*(1-EW775)</f>
        <v>0</v>
      </c>
      <c r="DJ775">
        <f>DI775*DK775</f>
        <v>0</v>
      </c>
      <c r="DK775">
        <f>($B$11*$D$9+$C$11*$D$9+$F$11*((FG775+EY775)/MAX(FG775+EY775+FH775, 0.1)*$I$9+FH775/MAX(FG775+EY775+FH775, 0.1)*$J$9))/($B$11+$C$11+$F$11)</f>
        <v>0</v>
      </c>
      <c r="DL775">
        <f>($B$11*$K$9+$C$11*$K$9+$F$11*((FG775+EY775)/MAX(FG775+EY775+FH775, 0.1)*$P$9+FH775/MAX(FG775+EY775+FH775, 0.1)*$Q$9))/($B$11+$C$11+$F$11)</f>
        <v>0</v>
      </c>
      <c r="DM775">
        <v>3.7</v>
      </c>
      <c r="DN775">
        <v>0.5</v>
      </c>
      <c r="DO775" t="s">
        <v>440</v>
      </c>
      <c r="DP775">
        <v>2</v>
      </c>
      <c r="DQ775" t="b">
        <v>1</v>
      </c>
      <c r="DR775">
        <v>1758492005.6</v>
      </c>
      <c r="DS775">
        <v>1301.995</v>
      </c>
      <c r="DT775">
        <v>1344.4</v>
      </c>
      <c r="DU775">
        <v>24.1514333333333</v>
      </c>
      <c r="DV775">
        <v>21.7402833333333</v>
      </c>
      <c r="DW775">
        <v>1294.3925</v>
      </c>
      <c r="DX775">
        <v>23.8071</v>
      </c>
      <c r="DY775">
        <v>499.9805</v>
      </c>
      <c r="DZ775">
        <v>89.8153333333333</v>
      </c>
      <c r="EA775">
        <v>0.034643</v>
      </c>
      <c r="EB775">
        <v>30.2970416666667</v>
      </c>
      <c r="EC775">
        <v>29.9930583333333</v>
      </c>
      <c r="ED775">
        <v>999.9</v>
      </c>
      <c r="EE775">
        <v>0</v>
      </c>
      <c r="EF775">
        <v>0</v>
      </c>
      <c r="EG775">
        <v>9996.095</v>
      </c>
      <c r="EH775">
        <v>0</v>
      </c>
      <c r="EI775">
        <v>11.796675</v>
      </c>
      <c r="EJ775">
        <v>-42.4037916666667</v>
      </c>
      <c r="EK775">
        <v>1334.21833333333</v>
      </c>
      <c r="EL775">
        <v>1374.27666666667</v>
      </c>
      <c r="EM775">
        <v>2.411135</v>
      </c>
      <c r="EN775">
        <v>1344.4</v>
      </c>
      <c r="EO775">
        <v>21.7402833333333</v>
      </c>
      <c r="EP775">
        <v>2.16917083333333</v>
      </c>
      <c r="EQ775">
        <v>1.9526125</v>
      </c>
      <c r="ER775">
        <v>18.7364083333333</v>
      </c>
      <c r="ES775">
        <v>17.0652</v>
      </c>
      <c r="ET775">
        <v>2000.005</v>
      </c>
      <c r="EU775">
        <v>0.97999375</v>
      </c>
      <c r="EV775">
        <v>0.0200062</v>
      </c>
      <c r="EW775">
        <v>0</v>
      </c>
      <c r="EX775">
        <v>521.603666666667</v>
      </c>
      <c r="EY775">
        <v>5.00016</v>
      </c>
      <c r="EZ775">
        <v>11020.0166666667</v>
      </c>
      <c r="FA775">
        <v>18234.2</v>
      </c>
      <c r="FB775">
        <v>48.625</v>
      </c>
      <c r="FC775">
        <v>49</v>
      </c>
      <c r="FD775">
        <v>49.062</v>
      </c>
      <c r="FE775">
        <v>48.562</v>
      </c>
      <c r="FF775">
        <v>50.4475</v>
      </c>
      <c r="FG775">
        <v>1955.095</v>
      </c>
      <c r="FH775">
        <v>39.91</v>
      </c>
      <c r="FI775">
        <v>0</v>
      </c>
      <c r="FJ775">
        <v>1758492014.6</v>
      </c>
      <c r="FK775">
        <v>0</v>
      </c>
      <c r="FL775">
        <v>521.628653846154</v>
      </c>
      <c r="FM775">
        <v>0.337470079527038</v>
      </c>
      <c r="FN775">
        <v>11.5487179203082</v>
      </c>
      <c r="FO775">
        <v>11019.8384615385</v>
      </c>
      <c r="FP775">
        <v>15</v>
      </c>
      <c r="FQ775">
        <v>0</v>
      </c>
      <c r="FR775" t="s">
        <v>441</v>
      </c>
      <c r="FS775">
        <v>1747249705.1</v>
      </c>
      <c r="FT775">
        <v>1747249711.1</v>
      </c>
      <c r="FU775">
        <v>0</v>
      </c>
      <c r="FV775">
        <v>0.871</v>
      </c>
      <c r="FW775">
        <v>0.066</v>
      </c>
      <c r="FX775">
        <v>5.486</v>
      </c>
      <c r="FY775">
        <v>0.145</v>
      </c>
      <c r="FZ775">
        <v>420</v>
      </c>
      <c r="GA775">
        <v>16</v>
      </c>
      <c r="GB775">
        <v>0.27</v>
      </c>
      <c r="GC775">
        <v>0.16</v>
      </c>
      <c r="GD775">
        <v>-42.555235</v>
      </c>
      <c r="GE775">
        <v>-1.21073233082713</v>
      </c>
      <c r="GF775">
        <v>0.739460876771044</v>
      </c>
      <c r="GG775">
        <v>0</v>
      </c>
      <c r="GH775">
        <v>521.595029411765</v>
      </c>
      <c r="GI775">
        <v>0.387700532703538</v>
      </c>
      <c r="GJ775">
        <v>0.188393593823591</v>
      </c>
      <c r="GK775">
        <v>-1</v>
      </c>
      <c r="GL775">
        <v>2.419911</v>
      </c>
      <c r="GM775">
        <v>-0.121748571428573</v>
      </c>
      <c r="GN775">
        <v>0.0153493468590686</v>
      </c>
      <c r="GO775">
        <v>0</v>
      </c>
      <c r="GP775">
        <v>0</v>
      </c>
      <c r="GQ775">
        <v>2</v>
      </c>
      <c r="GR775" t="s">
        <v>467</v>
      </c>
      <c r="GS775">
        <v>3.12565</v>
      </c>
      <c r="GT775">
        <v>2.66026</v>
      </c>
      <c r="GU775">
        <v>0.195618</v>
      </c>
      <c r="GV775">
        <v>0.199644</v>
      </c>
      <c r="GW775">
        <v>0.101567</v>
      </c>
      <c r="GX775">
        <v>0.0946658</v>
      </c>
      <c r="GY775">
        <v>20793</v>
      </c>
      <c r="GZ775">
        <v>19554.3</v>
      </c>
      <c r="HA775">
        <v>23113.8</v>
      </c>
      <c r="HB775">
        <v>23786.1</v>
      </c>
      <c r="HC775">
        <v>35396.3</v>
      </c>
      <c r="HD775">
        <v>35651.5</v>
      </c>
      <c r="HE775">
        <v>41668</v>
      </c>
      <c r="HF775">
        <v>42414.4</v>
      </c>
      <c r="HG775">
        <v>1.91153</v>
      </c>
      <c r="HH775">
        <v>1.80928</v>
      </c>
      <c r="HI775">
        <v>0.140879</v>
      </c>
      <c r="HJ775">
        <v>0</v>
      </c>
      <c r="HK775">
        <v>27.7144</v>
      </c>
      <c r="HL775">
        <v>999.9</v>
      </c>
      <c r="HM775">
        <v>52.79</v>
      </c>
      <c r="HN775">
        <v>30.454</v>
      </c>
      <c r="HO775">
        <v>25.7031</v>
      </c>
      <c r="HP775">
        <v>54.1771</v>
      </c>
      <c r="HQ775">
        <v>42.6923</v>
      </c>
      <c r="HR775">
        <v>1</v>
      </c>
      <c r="HS775">
        <v>0.00322409</v>
      </c>
      <c r="HT775">
        <v>-0.14927</v>
      </c>
      <c r="HU775">
        <v>20.2177</v>
      </c>
      <c r="HV775">
        <v>5.23346</v>
      </c>
      <c r="HW775">
        <v>11.992</v>
      </c>
      <c r="HX775">
        <v>4.95565</v>
      </c>
      <c r="HY775">
        <v>3.30387</v>
      </c>
      <c r="HZ775">
        <v>999.9</v>
      </c>
      <c r="IA775">
        <v>9999</v>
      </c>
      <c r="IB775">
        <v>9999</v>
      </c>
      <c r="IC775">
        <v>9999</v>
      </c>
      <c r="ID775">
        <v>1.86858</v>
      </c>
      <c r="IE775">
        <v>1.86428</v>
      </c>
      <c r="IF775">
        <v>1.8718</v>
      </c>
      <c r="IG775">
        <v>1.86277</v>
      </c>
      <c r="IH775">
        <v>1.86218</v>
      </c>
      <c r="II775">
        <v>1.86859</v>
      </c>
      <c r="IJ775">
        <v>1.85873</v>
      </c>
      <c r="IK775">
        <v>1.86509</v>
      </c>
      <c r="IL775">
        <v>5</v>
      </c>
      <c r="IM775">
        <v>0</v>
      </c>
      <c r="IN775">
        <v>0</v>
      </c>
      <c r="IO775">
        <v>0</v>
      </c>
      <c r="IP775" t="s">
        <v>443</v>
      </c>
      <c r="IQ775" t="s">
        <v>444</v>
      </c>
      <c r="IR775" t="s">
        <v>445</v>
      </c>
      <c r="IS775" t="s">
        <v>445</v>
      </c>
      <c r="IT775" t="s">
        <v>445</v>
      </c>
      <c r="IU775" t="s">
        <v>445</v>
      </c>
      <c r="IV775">
        <v>0</v>
      </c>
      <c r="IW775">
        <v>100</v>
      </c>
      <c r="IX775">
        <v>100</v>
      </c>
      <c r="IY775">
        <v>7.64</v>
      </c>
      <c r="IZ775">
        <v>0.3445</v>
      </c>
      <c r="JA775">
        <v>4.24591870636989</v>
      </c>
      <c r="JB775">
        <v>0.00406324532283829</v>
      </c>
      <c r="JC775">
        <v>-1.45373754250553e-06</v>
      </c>
      <c r="JD775">
        <v>2.45784242640463e-10</v>
      </c>
      <c r="JE775">
        <v>0.0444475935836347</v>
      </c>
      <c r="JF775">
        <v>0.00491888386651684</v>
      </c>
      <c r="JG775">
        <v>0.000226889049496401</v>
      </c>
      <c r="JH775">
        <v>4.01595507822366e-06</v>
      </c>
      <c r="JI775">
        <v>-0</v>
      </c>
      <c r="JJ775">
        <v>2035</v>
      </c>
      <c r="JK775">
        <v>2</v>
      </c>
      <c r="JL775">
        <v>30</v>
      </c>
      <c r="JM775">
        <v>187371.8</v>
      </c>
      <c r="JN775">
        <v>187371.7</v>
      </c>
      <c r="JO775">
        <v>2.64893</v>
      </c>
      <c r="JP775">
        <v>2.34131</v>
      </c>
      <c r="JQ775">
        <v>1.4978</v>
      </c>
      <c r="JR775">
        <v>2.32666</v>
      </c>
      <c r="JS775">
        <v>1.54419</v>
      </c>
      <c r="JT775">
        <v>2.37671</v>
      </c>
      <c r="JU775">
        <v>35.9178</v>
      </c>
      <c r="JV775">
        <v>24.1313</v>
      </c>
      <c r="JW775">
        <v>18</v>
      </c>
      <c r="JX775">
        <v>546.273</v>
      </c>
      <c r="JY775">
        <v>424.554</v>
      </c>
      <c r="JZ775">
        <v>27.462</v>
      </c>
      <c r="KA775">
        <v>27.5924</v>
      </c>
      <c r="KB775">
        <v>30.0002</v>
      </c>
      <c r="KC775">
        <v>27.4617</v>
      </c>
      <c r="KD775">
        <v>27.4823</v>
      </c>
      <c r="KE775">
        <v>53.1434</v>
      </c>
      <c r="KF775">
        <v>28.0956</v>
      </c>
      <c r="KG775">
        <v>61.7572</v>
      </c>
      <c r="KH775">
        <v>27.4619</v>
      </c>
      <c r="KI775">
        <v>1392.09</v>
      </c>
      <c r="KJ775">
        <v>21.801</v>
      </c>
      <c r="KK775">
        <v>93.3908</v>
      </c>
      <c r="KL775">
        <v>98.8523</v>
      </c>
    </row>
    <row r="776" spans="1:298">
      <c r="A776">
        <v>760</v>
      </c>
      <c r="B776">
        <v>1758492018.1</v>
      </c>
      <c r="C776">
        <v>22690</v>
      </c>
      <c r="D776" t="s">
        <v>1970</v>
      </c>
      <c r="E776" t="s">
        <v>1971</v>
      </c>
      <c r="F776">
        <v>5</v>
      </c>
      <c r="G776" t="s">
        <v>436</v>
      </c>
      <c r="H776" t="s">
        <v>1805</v>
      </c>
      <c r="I776" t="s">
        <v>438</v>
      </c>
      <c r="J776">
        <v>1758492010.6</v>
      </c>
      <c r="K776">
        <f>(L776)/1000</f>
        <v>0</v>
      </c>
      <c r="L776">
        <f>IF(DQ776, AO776, AI776)</f>
        <v>0</v>
      </c>
      <c r="M776">
        <f>IF(DQ776, AJ776, AH776)</f>
        <v>0</v>
      </c>
      <c r="N776">
        <f>DS776 - IF(AV776&gt;1, M776*DM776*100.0/(AX776), 0)</f>
        <v>0</v>
      </c>
      <c r="O776">
        <f>((U776-K776/2)*N776-M776)/(U776+K776/2)</f>
        <v>0</v>
      </c>
      <c r="P776">
        <f>O776*(DZ776+EA776)/1000.0</f>
        <v>0</v>
      </c>
      <c r="Q776">
        <f>(DS776 - IF(AV776&gt;1, M776*DM776*100.0/(AX776), 0))*(DZ776+EA776)/1000.0</f>
        <v>0</v>
      </c>
      <c r="R776">
        <f>2.0/((1/T776-1/S776)+SIGN(T776)*SQRT((1/T776-1/S776)*(1/T776-1/S776) + 4*DN776/((DN776+1)*(DN776+1))*(2*1/T776*1/S776-1/S776*1/S776)))</f>
        <v>0</v>
      </c>
      <c r="S776">
        <f>IF(LEFT(DO776,1)&lt;&gt;"0",IF(LEFT(DO776,1)="1",3.0,DP776),$D$5+$E$5*(EG776*DZ776/($K$5*1000))+$F$5*(EG776*DZ776/($K$5*1000))*MAX(MIN(DM776,$J$5),$I$5)*MAX(MIN(DM776,$J$5),$I$5)+$G$5*MAX(MIN(DM776,$J$5),$I$5)*(EG776*DZ776/($K$5*1000))+$H$5*(EG776*DZ776/($K$5*1000))*(EG776*DZ776/($K$5*1000)))</f>
        <v>0</v>
      </c>
      <c r="T776">
        <f>K776*(1000-(1000*0.61365*exp(17.502*X776/(240.97+X776))/(DZ776+EA776)+DU776)/2)/(1000*0.61365*exp(17.502*X776/(240.97+X776))/(DZ776+EA776)-DU776)</f>
        <v>0</v>
      </c>
      <c r="U776">
        <f>1/((DN776+1)/(R776/1.6)+1/(S776/1.37)) + DN776/((DN776+1)/(R776/1.6) + DN776/(S776/1.37))</f>
        <v>0</v>
      </c>
      <c r="V776">
        <f>(DI776*DL776)</f>
        <v>0</v>
      </c>
      <c r="W776">
        <f>(EB776+(V776+2*0.95*5.67E-8*(((EB776+$B$7)+273)^4-(EB776+273)^4)-44100*K776)/(1.84*29.3*S776+8*0.95*5.67E-8*(EB776+273)^3))</f>
        <v>0</v>
      </c>
      <c r="X776">
        <f>($C$7*EC776+$D$7*ED776+$E$7*W776)</f>
        <v>0</v>
      </c>
      <c r="Y776">
        <f>0.61365*exp(17.502*X776/(240.97+X776))</f>
        <v>0</v>
      </c>
      <c r="Z776">
        <f>(AA776/AB776*100)</f>
        <v>0</v>
      </c>
      <c r="AA776">
        <f>DU776*(DZ776+EA776)/1000</f>
        <v>0</v>
      </c>
      <c r="AB776">
        <f>0.61365*exp(17.502*EB776/(240.97+EB776))</f>
        <v>0</v>
      </c>
      <c r="AC776">
        <f>(Y776-DU776*(DZ776+EA776)/1000)</f>
        <v>0</v>
      </c>
      <c r="AD776">
        <f>(-K776*44100)</f>
        <v>0</v>
      </c>
      <c r="AE776">
        <f>2*29.3*S776*0.92*(EB776-X776)</f>
        <v>0</v>
      </c>
      <c r="AF776">
        <f>2*0.95*5.67E-8*(((EB776+$B$7)+273)^4-(X776+273)^4)</f>
        <v>0</v>
      </c>
      <c r="AG776">
        <f>V776+AF776+AD776+AE776</f>
        <v>0</v>
      </c>
      <c r="AH776">
        <f>DY776*AV776*(DT776-DS776*(1000-AV776*DV776)/(1000-AV776*DU776))/(100*DM776)</f>
        <v>0</v>
      </c>
      <c r="AI776">
        <f>1000*DY776*AV776*(DU776-DV776)/(100*DM776*(1000-AV776*DU776))</f>
        <v>0</v>
      </c>
      <c r="AJ776">
        <f>(AK776 - AL776 - DZ776*1E3/(8.314*(EB776+273.15)) * AN776/DY776 * AM776) * DY776/(100*DM776) * (1000 - DV776)/1000</f>
        <v>0</v>
      </c>
      <c r="AK776">
        <v>1405.2949492987</v>
      </c>
      <c r="AL776">
        <v>1373.28709090909</v>
      </c>
      <c r="AM776">
        <v>3.30890909090897</v>
      </c>
      <c r="AN776">
        <v>63.94</v>
      </c>
      <c r="AO776">
        <f>(AQ776 - AP776 + DZ776*1E3/(8.314*(EB776+273.15)) * AS776/DY776 * AR776) * DY776/(100*DM776) * 1000/(1000 - AQ776)</f>
        <v>0</v>
      </c>
      <c r="AP776">
        <v>21.7495950032027</v>
      </c>
      <c r="AQ776">
        <v>24.1583300699301</v>
      </c>
      <c r="AR776">
        <v>-1.74611008028066e-06</v>
      </c>
      <c r="AS776">
        <v>94.9993966536346</v>
      </c>
      <c r="AT776">
        <v>0</v>
      </c>
      <c r="AU776">
        <v>0</v>
      </c>
      <c r="AV776">
        <f>IF(AT776*$H$13&gt;=AX776,1.0,(AX776/(AX776-AT776*$H$13)))</f>
        <v>0</v>
      </c>
      <c r="AW776">
        <f>(AV776-1)*100</f>
        <v>0</v>
      </c>
      <c r="AX776">
        <f>MAX(0,($B$13+$C$13*EG776)/(1+$D$13*EG776)*DZ776/(EB776+273)*$E$13)</f>
        <v>0</v>
      </c>
      <c r="AY776" t="s">
        <v>439</v>
      </c>
      <c r="AZ776" t="s">
        <v>439</v>
      </c>
      <c r="BA776">
        <v>0</v>
      </c>
      <c r="BB776">
        <v>0</v>
      </c>
      <c r="BC776">
        <f>1-BA776/BB776</f>
        <v>0</v>
      </c>
      <c r="BD776">
        <v>0</v>
      </c>
      <c r="BE776" t="s">
        <v>439</v>
      </c>
      <c r="BF776" t="s">
        <v>439</v>
      </c>
      <c r="BG776">
        <v>0</v>
      </c>
      <c r="BH776">
        <v>0</v>
      </c>
      <c r="BI776">
        <f>1-BG776/BH776</f>
        <v>0</v>
      </c>
      <c r="BJ776">
        <v>0.5</v>
      </c>
      <c r="BK776">
        <f>DJ776</f>
        <v>0</v>
      </c>
      <c r="BL776">
        <f>M776</f>
        <v>0</v>
      </c>
      <c r="BM776">
        <f>BI776*BJ776*BK776</f>
        <v>0</v>
      </c>
      <c r="BN776">
        <f>(BL776-BD776)/BK776</f>
        <v>0</v>
      </c>
      <c r="BO776">
        <f>(BB776-BH776)/BH776</f>
        <v>0</v>
      </c>
      <c r="BP776">
        <f>BA776/(BC776+BA776/BH776)</f>
        <v>0</v>
      </c>
      <c r="BQ776" t="s">
        <v>439</v>
      </c>
      <c r="BR776">
        <v>0</v>
      </c>
      <c r="BS776">
        <f>IF(BR776&lt;&gt;0, BR776, BP776)</f>
        <v>0</v>
      </c>
      <c r="BT776">
        <f>1-BS776/BH776</f>
        <v>0</v>
      </c>
      <c r="BU776">
        <f>(BH776-BG776)/(BH776-BS776)</f>
        <v>0</v>
      </c>
      <c r="BV776">
        <f>(BB776-BH776)/(BB776-BS776)</f>
        <v>0</v>
      </c>
      <c r="BW776">
        <f>(BH776-BG776)/(BH776-BA776)</f>
        <v>0</v>
      </c>
      <c r="BX776">
        <f>(BB776-BH776)/(BB776-BA776)</f>
        <v>0</v>
      </c>
      <c r="BY776">
        <f>(BU776*BS776/BG776)</f>
        <v>0</v>
      </c>
      <c r="BZ776">
        <f>(1-BY776)</f>
        <v>0</v>
      </c>
      <c r="DI776">
        <f>$B$11*EH776+$C$11*EI776+$F$11*ET776*(1-EW776)</f>
        <v>0</v>
      </c>
      <c r="DJ776">
        <f>DI776*DK776</f>
        <v>0</v>
      </c>
      <c r="DK776">
        <f>($B$11*$D$9+$C$11*$D$9+$F$11*((FG776+EY776)/MAX(FG776+EY776+FH776, 0.1)*$I$9+FH776/MAX(FG776+EY776+FH776, 0.1)*$J$9))/($B$11+$C$11+$F$11)</f>
        <v>0</v>
      </c>
      <c r="DL776">
        <f>($B$11*$K$9+$C$11*$K$9+$F$11*((FG776+EY776)/MAX(FG776+EY776+FH776, 0.1)*$P$9+FH776/MAX(FG776+EY776+FH776, 0.1)*$Q$9))/($B$11+$C$11+$F$11)</f>
        <v>0</v>
      </c>
      <c r="DM776">
        <v>3.7</v>
      </c>
      <c r="DN776">
        <v>0.5</v>
      </c>
      <c r="DO776" t="s">
        <v>440</v>
      </c>
      <c r="DP776">
        <v>2</v>
      </c>
      <c r="DQ776" t="b">
        <v>1</v>
      </c>
      <c r="DR776">
        <v>1758492010.6</v>
      </c>
      <c r="DS776">
        <v>1318.52</v>
      </c>
      <c r="DT776">
        <v>1361.07333333333</v>
      </c>
      <c r="DU776">
        <v>24.1579416666667</v>
      </c>
      <c r="DV776">
        <v>21.748525</v>
      </c>
      <c r="DW776">
        <v>1310.89083333333</v>
      </c>
      <c r="DX776">
        <v>23.8134666666667</v>
      </c>
      <c r="DY776">
        <v>499.999416666667</v>
      </c>
      <c r="DZ776">
        <v>89.815375</v>
      </c>
      <c r="EA776">
        <v>0.034651375</v>
      </c>
      <c r="EB776">
        <v>30.29685</v>
      </c>
      <c r="EC776">
        <v>30.0013416666667</v>
      </c>
      <c r="ED776">
        <v>999.9</v>
      </c>
      <c r="EE776">
        <v>0</v>
      </c>
      <c r="EF776">
        <v>0</v>
      </c>
      <c r="EG776">
        <v>9991.35666666667</v>
      </c>
      <c r="EH776">
        <v>0</v>
      </c>
      <c r="EI776">
        <v>11.7961</v>
      </c>
      <c r="EJ776">
        <v>-42.5547333333333</v>
      </c>
      <c r="EK776">
        <v>1351.16</v>
      </c>
      <c r="EL776">
        <v>1391.33333333333</v>
      </c>
      <c r="EM776">
        <v>2.40940583333333</v>
      </c>
      <c r="EN776">
        <v>1361.07333333333</v>
      </c>
      <c r="EO776">
        <v>21.748525</v>
      </c>
      <c r="EP776">
        <v>2.16975583333333</v>
      </c>
      <c r="EQ776">
        <v>1.95335333333333</v>
      </c>
      <c r="ER776">
        <v>18.740725</v>
      </c>
      <c r="ES776">
        <v>17.0711916666667</v>
      </c>
      <c r="ET776">
        <v>2000.00166666667</v>
      </c>
      <c r="EU776">
        <v>0.97999375</v>
      </c>
      <c r="EV776">
        <v>0.0200062083333333</v>
      </c>
      <c r="EW776">
        <v>0</v>
      </c>
      <c r="EX776">
        <v>521.598666666667</v>
      </c>
      <c r="EY776">
        <v>5.00016</v>
      </c>
      <c r="EZ776">
        <v>11020.9333333333</v>
      </c>
      <c r="FA776">
        <v>18234.1666666667</v>
      </c>
      <c r="FB776">
        <v>48.625</v>
      </c>
      <c r="FC776">
        <v>49</v>
      </c>
      <c r="FD776">
        <v>49.062</v>
      </c>
      <c r="FE776">
        <v>48.562</v>
      </c>
      <c r="FF776">
        <v>50.44225</v>
      </c>
      <c r="FG776">
        <v>1955.09166666667</v>
      </c>
      <c r="FH776">
        <v>39.91</v>
      </c>
      <c r="FI776">
        <v>0</v>
      </c>
      <c r="FJ776">
        <v>1758492019.4</v>
      </c>
      <c r="FK776">
        <v>0</v>
      </c>
      <c r="FL776">
        <v>521.670384615385</v>
      </c>
      <c r="FM776">
        <v>1.03685470806097</v>
      </c>
      <c r="FN776">
        <v>12.0273503801449</v>
      </c>
      <c r="FO776">
        <v>11020.7923076923</v>
      </c>
      <c r="FP776">
        <v>15</v>
      </c>
      <c r="FQ776">
        <v>0</v>
      </c>
      <c r="FR776" t="s">
        <v>441</v>
      </c>
      <c r="FS776">
        <v>1747249705.1</v>
      </c>
      <c r="FT776">
        <v>1747249711.1</v>
      </c>
      <c r="FU776">
        <v>0</v>
      </c>
      <c r="FV776">
        <v>0.871</v>
      </c>
      <c r="FW776">
        <v>0.066</v>
      </c>
      <c r="FX776">
        <v>5.486</v>
      </c>
      <c r="FY776">
        <v>0.145</v>
      </c>
      <c r="FZ776">
        <v>420</v>
      </c>
      <c r="GA776">
        <v>16</v>
      </c>
      <c r="GB776">
        <v>0.27</v>
      </c>
      <c r="GC776">
        <v>0.16</v>
      </c>
      <c r="GD776">
        <v>-42.3535285714286</v>
      </c>
      <c r="GE776">
        <v>-1.94110129870128</v>
      </c>
      <c r="GF776">
        <v>0.712290693830129</v>
      </c>
      <c r="GG776">
        <v>0</v>
      </c>
      <c r="GH776">
        <v>521.653970588235</v>
      </c>
      <c r="GI776">
        <v>0.46629488267779</v>
      </c>
      <c r="GJ776">
        <v>0.193641646786632</v>
      </c>
      <c r="GK776">
        <v>-1</v>
      </c>
      <c r="GL776">
        <v>2.41294047619048</v>
      </c>
      <c r="GM776">
        <v>-0.0522833766233769</v>
      </c>
      <c r="GN776">
        <v>0.0102488556741904</v>
      </c>
      <c r="GO776">
        <v>1</v>
      </c>
      <c r="GP776">
        <v>1</v>
      </c>
      <c r="GQ776">
        <v>2</v>
      </c>
      <c r="GR776" t="s">
        <v>448</v>
      </c>
      <c r="GS776">
        <v>3.12585</v>
      </c>
      <c r="GT776">
        <v>2.66039</v>
      </c>
      <c r="GU776">
        <v>0.197109</v>
      </c>
      <c r="GV776">
        <v>0.201196</v>
      </c>
      <c r="GW776">
        <v>0.101558</v>
      </c>
      <c r="GX776">
        <v>0.0946727</v>
      </c>
      <c r="GY776">
        <v>20754.4</v>
      </c>
      <c r="GZ776">
        <v>19516.4</v>
      </c>
      <c r="HA776">
        <v>23113.8</v>
      </c>
      <c r="HB776">
        <v>23786.2</v>
      </c>
      <c r="HC776">
        <v>35397</v>
      </c>
      <c r="HD776">
        <v>35651.6</v>
      </c>
      <c r="HE776">
        <v>41668.2</v>
      </c>
      <c r="HF776">
        <v>42414.8</v>
      </c>
      <c r="HG776">
        <v>1.9118</v>
      </c>
      <c r="HH776">
        <v>1.8093</v>
      </c>
      <c r="HI776">
        <v>0.141792</v>
      </c>
      <c r="HJ776">
        <v>0</v>
      </c>
      <c r="HK776">
        <v>27.7058</v>
      </c>
      <c r="HL776">
        <v>999.9</v>
      </c>
      <c r="HM776">
        <v>52.79</v>
      </c>
      <c r="HN776">
        <v>30.434</v>
      </c>
      <c r="HO776">
        <v>25.6707</v>
      </c>
      <c r="HP776">
        <v>54.1271</v>
      </c>
      <c r="HQ776">
        <v>42.484</v>
      </c>
      <c r="HR776">
        <v>1</v>
      </c>
      <c r="HS776">
        <v>0.00292937</v>
      </c>
      <c r="HT776">
        <v>-0.085463</v>
      </c>
      <c r="HU776">
        <v>20.2177</v>
      </c>
      <c r="HV776">
        <v>5.23331</v>
      </c>
      <c r="HW776">
        <v>11.992</v>
      </c>
      <c r="HX776">
        <v>4.95555</v>
      </c>
      <c r="HY776">
        <v>3.30393</v>
      </c>
      <c r="HZ776">
        <v>999.9</v>
      </c>
      <c r="IA776">
        <v>9999</v>
      </c>
      <c r="IB776">
        <v>9999</v>
      </c>
      <c r="IC776">
        <v>9999</v>
      </c>
      <c r="ID776">
        <v>1.86856</v>
      </c>
      <c r="IE776">
        <v>1.86429</v>
      </c>
      <c r="IF776">
        <v>1.8718</v>
      </c>
      <c r="IG776">
        <v>1.86278</v>
      </c>
      <c r="IH776">
        <v>1.86218</v>
      </c>
      <c r="II776">
        <v>1.86859</v>
      </c>
      <c r="IJ776">
        <v>1.85872</v>
      </c>
      <c r="IK776">
        <v>1.86508</v>
      </c>
      <c r="IL776">
        <v>5</v>
      </c>
      <c r="IM776">
        <v>0</v>
      </c>
      <c r="IN776">
        <v>0</v>
      </c>
      <c r="IO776">
        <v>0</v>
      </c>
      <c r="IP776" t="s">
        <v>443</v>
      </c>
      <c r="IQ776" t="s">
        <v>444</v>
      </c>
      <c r="IR776" t="s">
        <v>445</v>
      </c>
      <c r="IS776" t="s">
        <v>445</v>
      </c>
      <c r="IT776" t="s">
        <v>445</v>
      </c>
      <c r="IU776" t="s">
        <v>445</v>
      </c>
      <c r="IV776">
        <v>0</v>
      </c>
      <c r="IW776">
        <v>100</v>
      </c>
      <c r="IX776">
        <v>100</v>
      </c>
      <c r="IY776">
        <v>7.66</v>
      </c>
      <c r="IZ776">
        <v>0.3445</v>
      </c>
      <c r="JA776">
        <v>4.24591870636989</v>
      </c>
      <c r="JB776">
        <v>0.00406324532283829</v>
      </c>
      <c r="JC776">
        <v>-1.45373754250553e-06</v>
      </c>
      <c r="JD776">
        <v>2.45784242640463e-10</v>
      </c>
      <c r="JE776">
        <v>0.0444475935836347</v>
      </c>
      <c r="JF776">
        <v>0.00491888386651684</v>
      </c>
      <c r="JG776">
        <v>0.000226889049496401</v>
      </c>
      <c r="JH776">
        <v>4.01595507822366e-06</v>
      </c>
      <c r="JI776">
        <v>-0</v>
      </c>
      <c r="JJ776">
        <v>2035</v>
      </c>
      <c r="JK776">
        <v>2</v>
      </c>
      <c r="JL776">
        <v>30</v>
      </c>
      <c r="JM776">
        <v>187371.9</v>
      </c>
      <c r="JN776">
        <v>187371.8</v>
      </c>
      <c r="JO776">
        <v>2.67944</v>
      </c>
      <c r="JP776">
        <v>2.34253</v>
      </c>
      <c r="JQ776">
        <v>1.49902</v>
      </c>
      <c r="JR776">
        <v>2.32788</v>
      </c>
      <c r="JS776">
        <v>1.54419</v>
      </c>
      <c r="JT776">
        <v>2.31689</v>
      </c>
      <c r="JU776">
        <v>35.9178</v>
      </c>
      <c r="JV776">
        <v>24.1225</v>
      </c>
      <c r="JW776">
        <v>18</v>
      </c>
      <c r="JX776">
        <v>546.451</v>
      </c>
      <c r="JY776">
        <v>424.568</v>
      </c>
      <c r="JZ776">
        <v>27.4601</v>
      </c>
      <c r="KA776">
        <v>27.5924</v>
      </c>
      <c r="KB776">
        <v>30</v>
      </c>
      <c r="KC776">
        <v>27.4617</v>
      </c>
      <c r="KD776">
        <v>27.4823</v>
      </c>
      <c r="KE776">
        <v>53.6586</v>
      </c>
      <c r="KF776">
        <v>28.0956</v>
      </c>
      <c r="KG776">
        <v>61.7572</v>
      </c>
      <c r="KH776">
        <v>27.4509</v>
      </c>
      <c r="KI776">
        <v>1405.69</v>
      </c>
      <c r="KJ776">
        <v>21.8111</v>
      </c>
      <c r="KK776">
        <v>93.3911</v>
      </c>
      <c r="KL776">
        <v>98.8529</v>
      </c>
    </row>
    <row r="777" spans="1:298">
      <c r="A777">
        <v>761</v>
      </c>
      <c r="B777">
        <v>1758492023.1</v>
      </c>
      <c r="C777">
        <v>22695</v>
      </c>
      <c r="D777" t="s">
        <v>1972</v>
      </c>
      <c r="E777" t="s">
        <v>1973</v>
      </c>
      <c r="F777">
        <v>5</v>
      </c>
      <c r="G777" t="s">
        <v>436</v>
      </c>
      <c r="H777" t="s">
        <v>1805</v>
      </c>
      <c r="I777" t="s">
        <v>438</v>
      </c>
      <c r="J777">
        <v>1758492015.6</v>
      </c>
      <c r="K777">
        <f>(L777)/1000</f>
        <v>0</v>
      </c>
      <c r="L777">
        <f>IF(DQ777, AO777, AI777)</f>
        <v>0</v>
      </c>
      <c r="M777">
        <f>IF(DQ777, AJ777, AH777)</f>
        <v>0</v>
      </c>
      <c r="N777">
        <f>DS777 - IF(AV777&gt;1, M777*DM777*100.0/(AX777), 0)</f>
        <v>0</v>
      </c>
      <c r="O777">
        <f>((U777-K777/2)*N777-M777)/(U777+K777/2)</f>
        <v>0</v>
      </c>
      <c r="P777">
        <f>O777*(DZ777+EA777)/1000.0</f>
        <v>0</v>
      </c>
      <c r="Q777">
        <f>(DS777 - IF(AV777&gt;1, M777*DM777*100.0/(AX777), 0))*(DZ777+EA777)/1000.0</f>
        <v>0</v>
      </c>
      <c r="R777">
        <f>2.0/((1/T777-1/S777)+SIGN(T777)*SQRT((1/T777-1/S777)*(1/T777-1/S777) + 4*DN777/((DN777+1)*(DN777+1))*(2*1/T777*1/S777-1/S777*1/S777)))</f>
        <v>0</v>
      </c>
      <c r="S777">
        <f>IF(LEFT(DO777,1)&lt;&gt;"0",IF(LEFT(DO777,1)="1",3.0,DP777),$D$5+$E$5*(EG777*DZ777/($K$5*1000))+$F$5*(EG777*DZ777/($K$5*1000))*MAX(MIN(DM777,$J$5),$I$5)*MAX(MIN(DM777,$J$5),$I$5)+$G$5*MAX(MIN(DM777,$J$5),$I$5)*(EG777*DZ777/($K$5*1000))+$H$5*(EG777*DZ777/($K$5*1000))*(EG777*DZ777/($K$5*1000)))</f>
        <v>0</v>
      </c>
      <c r="T777">
        <f>K777*(1000-(1000*0.61365*exp(17.502*X777/(240.97+X777))/(DZ777+EA777)+DU777)/2)/(1000*0.61365*exp(17.502*X777/(240.97+X777))/(DZ777+EA777)-DU777)</f>
        <v>0</v>
      </c>
      <c r="U777">
        <f>1/((DN777+1)/(R777/1.6)+1/(S777/1.37)) + DN777/((DN777+1)/(R777/1.6) + DN777/(S777/1.37))</f>
        <v>0</v>
      </c>
      <c r="V777">
        <f>(DI777*DL777)</f>
        <v>0</v>
      </c>
      <c r="W777">
        <f>(EB777+(V777+2*0.95*5.67E-8*(((EB777+$B$7)+273)^4-(EB777+273)^4)-44100*K777)/(1.84*29.3*S777+8*0.95*5.67E-8*(EB777+273)^3))</f>
        <v>0</v>
      </c>
      <c r="X777">
        <f>($C$7*EC777+$D$7*ED777+$E$7*W777)</f>
        <v>0</v>
      </c>
      <c r="Y777">
        <f>0.61365*exp(17.502*X777/(240.97+X777))</f>
        <v>0</v>
      </c>
      <c r="Z777">
        <f>(AA777/AB777*100)</f>
        <v>0</v>
      </c>
      <c r="AA777">
        <f>DU777*(DZ777+EA777)/1000</f>
        <v>0</v>
      </c>
      <c r="AB777">
        <f>0.61365*exp(17.502*EB777/(240.97+EB777))</f>
        <v>0</v>
      </c>
      <c r="AC777">
        <f>(Y777-DU777*(DZ777+EA777)/1000)</f>
        <v>0</v>
      </c>
      <c r="AD777">
        <f>(-K777*44100)</f>
        <v>0</v>
      </c>
      <c r="AE777">
        <f>2*29.3*S777*0.92*(EB777-X777)</f>
        <v>0</v>
      </c>
      <c r="AF777">
        <f>2*0.95*5.67E-8*(((EB777+$B$7)+273)^4-(X777+273)^4)</f>
        <v>0</v>
      </c>
      <c r="AG777">
        <f>V777+AF777+AD777+AE777</f>
        <v>0</v>
      </c>
      <c r="AH777">
        <f>DY777*AV777*(DT777-DS777*(1000-AV777*DV777)/(1000-AV777*DU777))/(100*DM777)</f>
        <v>0</v>
      </c>
      <c r="AI777">
        <f>1000*DY777*AV777*(DU777-DV777)/(100*DM777*(1000-AV777*DU777))</f>
        <v>0</v>
      </c>
      <c r="AJ777">
        <f>(AK777 - AL777 - DZ777*1E3/(8.314*(EB777+273.15)) * AN777/DY777 * AM777) * DY777/(100*DM777) * (1000 - DV777)/1000</f>
        <v>0</v>
      </c>
      <c r="AK777">
        <v>1423.53308824242</v>
      </c>
      <c r="AL777">
        <v>1390.86927272727</v>
      </c>
      <c r="AM777">
        <v>3.52482251082239</v>
      </c>
      <c r="AN777">
        <v>63.94</v>
      </c>
      <c r="AO777">
        <f>(AQ777 - AP777 + DZ777*1E3/(8.314*(EB777+273.15)) * AS777/DY777 * AR777) * DY777/(100*DM777) * 1000/(1000 - AQ777)</f>
        <v>0</v>
      </c>
      <c r="AP777">
        <v>21.7511022661805</v>
      </c>
      <c r="AQ777">
        <v>24.1471895104895</v>
      </c>
      <c r="AR777">
        <v>-2.08210095517397e-05</v>
      </c>
      <c r="AS777">
        <v>94.9993966536346</v>
      </c>
      <c r="AT777">
        <v>0</v>
      </c>
      <c r="AU777">
        <v>0</v>
      </c>
      <c r="AV777">
        <f>IF(AT777*$H$13&gt;=AX777,1.0,(AX777/(AX777-AT777*$H$13)))</f>
        <v>0</v>
      </c>
      <c r="AW777">
        <f>(AV777-1)*100</f>
        <v>0</v>
      </c>
      <c r="AX777">
        <f>MAX(0,($B$13+$C$13*EG777)/(1+$D$13*EG777)*DZ777/(EB777+273)*$E$13)</f>
        <v>0</v>
      </c>
      <c r="AY777" t="s">
        <v>439</v>
      </c>
      <c r="AZ777" t="s">
        <v>439</v>
      </c>
      <c r="BA777">
        <v>0</v>
      </c>
      <c r="BB777">
        <v>0</v>
      </c>
      <c r="BC777">
        <f>1-BA777/BB777</f>
        <v>0</v>
      </c>
      <c r="BD777">
        <v>0</v>
      </c>
      <c r="BE777" t="s">
        <v>439</v>
      </c>
      <c r="BF777" t="s">
        <v>439</v>
      </c>
      <c r="BG777">
        <v>0</v>
      </c>
      <c r="BH777">
        <v>0</v>
      </c>
      <c r="BI777">
        <f>1-BG777/BH777</f>
        <v>0</v>
      </c>
      <c r="BJ777">
        <v>0.5</v>
      </c>
      <c r="BK777">
        <f>DJ777</f>
        <v>0</v>
      </c>
      <c r="BL777">
        <f>M777</f>
        <v>0</v>
      </c>
      <c r="BM777">
        <f>BI777*BJ777*BK777</f>
        <v>0</v>
      </c>
      <c r="BN777">
        <f>(BL777-BD777)/BK777</f>
        <v>0</v>
      </c>
      <c r="BO777">
        <f>(BB777-BH777)/BH777</f>
        <v>0</v>
      </c>
      <c r="BP777">
        <f>BA777/(BC777+BA777/BH777)</f>
        <v>0</v>
      </c>
      <c r="BQ777" t="s">
        <v>439</v>
      </c>
      <c r="BR777">
        <v>0</v>
      </c>
      <c r="BS777">
        <f>IF(BR777&lt;&gt;0, BR777, BP777)</f>
        <v>0</v>
      </c>
      <c r="BT777">
        <f>1-BS777/BH777</f>
        <v>0</v>
      </c>
      <c r="BU777">
        <f>(BH777-BG777)/(BH777-BS777)</f>
        <v>0</v>
      </c>
      <c r="BV777">
        <f>(BB777-BH777)/(BB777-BS777)</f>
        <v>0</v>
      </c>
      <c r="BW777">
        <f>(BH777-BG777)/(BH777-BA777)</f>
        <v>0</v>
      </c>
      <c r="BX777">
        <f>(BB777-BH777)/(BB777-BA777)</f>
        <v>0</v>
      </c>
      <c r="BY777">
        <f>(BU777*BS777/BG777)</f>
        <v>0</v>
      </c>
      <c r="BZ777">
        <f>(1-BY777)</f>
        <v>0</v>
      </c>
      <c r="DI777">
        <f>$B$11*EH777+$C$11*EI777+$F$11*ET777*(1-EW777)</f>
        <v>0</v>
      </c>
      <c r="DJ777">
        <f>DI777*DK777</f>
        <v>0</v>
      </c>
      <c r="DK777">
        <f>($B$11*$D$9+$C$11*$D$9+$F$11*((FG777+EY777)/MAX(FG777+EY777+FH777, 0.1)*$I$9+FH777/MAX(FG777+EY777+FH777, 0.1)*$J$9))/($B$11+$C$11+$F$11)</f>
        <v>0</v>
      </c>
      <c r="DL777">
        <f>($B$11*$K$9+$C$11*$K$9+$F$11*((FG777+EY777)/MAX(FG777+EY777+FH777, 0.1)*$P$9+FH777/MAX(FG777+EY777+FH777, 0.1)*$Q$9))/($B$11+$C$11+$F$11)</f>
        <v>0</v>
      </c>
      <c r="DM777">
        <v>3.7</v>
      </c>
      <c r="DN777">
        <v>0.5</v>
      </c>
      <c r="DO777" t="s">
        <v>440</v>
      </c>
      <c r="DP777">
        <v>2</v>
      </c>
      <c r="DQ777" t="b">
        <v>1</v>
      </c>
      <c r="DR777">
        <v>1758492015.6</v>
      </c>
      <c r="DS777">
        <v>1335.345</v>
      </c>
      <c r="DT777">
        <v>1378.18916666667</v>
      </c>
      <c r="DU777">
        <v>24.1567416666667</v>
      </c>
      <c r="DV777">
        <v>21.7496</v>
      </c>
      <c r="DW777">
        <v>1327.69166666667</v>
      </c>
      <c r="DX777">
        <v>23.8123083333333</v>
      </c>
      <c r="DY777">
        <v>499.974916666667</v>
      </c>
      <c r="DZ777">
        <v>89.8163083333333</v>
      </c>
      <c r="EA777">
        <v>0.0346408833333333</v>
      </c>
      <c r="EB777">
        <v>30.296225</v>
      </c>
      <c r="EC777">
        <v>30.01395</v>
      </c>
      <c r="ED777">
        <v>999.9</v>
      </c>
      <c r="EE777">
        <v>0</v>
      </c>
      <c r="EF777">
        <v>0</v>
      </c>
      <c r="EG777">
        <v>10012.9158333333</v>
      </c>
      <c r="EH777">
        <v>0</v>
      </c>
      <c r="EI777">
        <v>11.7961</v>
      </c>
      <c r="EJ777">
        <v>-42.8448333333333</v>
      </c>
      <c r="EK777">
        <v>1368.40166666667</v>
      </c>
      <c r="EL777">
        <v>1408.83166666667</v>
      </c>
      <c r="EM777">
        <v>2.40714333333333</v>
      </c>
      <c r="EN777">
        <v>1378.18916666667</v>
      </c>
      <c r="EO777">
        <v>21.7496</v>
      </c>
      <c r="EP777">
        <v>2.16967166666667</v>
      </c>
      <c r="EQ777">
        <v>1.95347083333333</v>
      </c>
      <c r="ER777">
        <v>18.7401083333333</v>
      </c>
      <c r="ES777">
        <v>17.0721333333333</v>
      </c>
      <c r="ET777">
        <v>1999.9775</v>
      </c>
      <c r="EU777">
        <v>0.9799935</v>
      </c>
      <c r="EV777">
        <v>0.0200064416666667</v>
      </c>
      <c r="EW777">
        <v>0</v>
      </c>
      <c r="EX777">
        <v>521.710416666667</v>
      </c>
      <c r="EY777">
        <v>5.00016</v>
      </c>
      <c r="EZ777">
        <v>11021.8166666667</v>
      </c>
      <c r="FA777">
        <v>18233.9416666667</v>
      </c>
      <c r="FB777">
        <v>48.625</v>
      </c>
      <c r="FC777">
        <v>49</v>
      </c>
      <c r="FD777">
        <v>49.062</v>
      </c>
      <c r="FE777">
        <v>48.562</v>
      </c>
      <c r="FF777">
        <v>50.437</v>
      </c>
      <c r="FG777">
        <v>1955.0675</v>
      </c>
      <c r="FH777">
        <v>39.91</v>
      </c>
      <c r="FI777">
        <v>0</v>
      </c>
      <c r="FJ777">
        <v>1758492024.8</v>
      </c>
      <c r="FK777">
        <v>0</v>
      </c>
      <c r="FL777">
        <v>521.77</v>
      </c>
      <c r="FM777">
        <v>0.695538472230412</v>
      </c>
      <c r="FN777">
        <v>14.6230769628994</v>
      </c>
      <c r="FO777">
        <v>11022.172</v>
      </c>
      <c r="FP777">
        <v>15</v>
      </c>
      <c r="FQ777">
        <v>0</v>
      </c>
      <c r="FR777" t="s">
        <v>441</v>
      </c>
      <c r="FS777">
        <v>1747249705.1</v>
      </c>
      <c r="FT777">
        <v>1747249711.1</v>
      </c>
      <c r="FU777">
        <v>0</v>
      </c>
      <c r="FV777">
        <v>0.871</v>
      </c>
      <c r="FW777">
        <v>0.066</v>
      </c>
      <c r="FX777">
        <v>5.486</v>
      </c>
      <c r="FY777">
        <v>0.145</v>
      </c>
      <c r="FZ777">
        <v>420</v>
      </c>
      <c r="GA777">
        <v>16</v>
      </c>
      <c r="GB777">
        <v>0.27</v>
      </c>
      <c r="GC777">
        <v>0.16</v>
      </c>
      <c r="GD777">
        <v>-42.708055</v>
      </c>
      <c r="GE777">
        <v>-2.72508721804502</v>
      </c>
      <c r="GF777">
        <v>0.725305742066751</v>
      </c>
      <c r="GG777">
        <v>0</v>
      </c>
      <c r="GH777">
        <v>521.709705882353</v>
      </c>
      <c r="GI777">
        <v>0.940137512793698</v>
      </c>
      <c r="GJ777">
        <v>0.175365757173191</v>
      </c>
      <c r="GK777">
        <v>-1</v>
      </c>
      <c r="GL777">
        <v>2.4073245</v>
      </c>
      <c r="GM777">
        <v>-0.0199565413533841</v>
      </c>
      <c r="GN777">
        <v>0.00433709980862789</v>
      </c>
      <c r="GO777">
        <v>1</v>
      </c>
      <c r="GP777">
        <v>1</v>
      </c>
      <c r="GQ777">
        <v>2</v>
      </c>
      <c r="GR777" t="s">
        <v>448</v>
      </c>
      <c r="GS777">
        <v>3.1257</v>
      </c>
      <c r="GT777">
        <v>2.66023</v>
      </c>
      <c r="GU777">
        <v>0.198672</v>
      </c>
      <c r="GV777">
        <v>0.202646</v>
      </c>
      <c r="GW777">
        <v>0.101528</v>
      </c>
      <c r="GX777">
        <v>0.0946711</v>
      </c>
      <c r="GY777">
        <v>20714.2</v>
      </c>
      <c r="GZ777">
        <v>19480.9</v>
      </c>
      <c r="HA777">
        <v>23114</v>
      </c>
      <c r="HB777">
        <v>23786</v>
      </c>
      <c r="HC777">
        <v>35398.4</v>
      </c>
      <c r="HD777">
        <v>35651.6</v>
      </c>
      <c r="HE777">
        <v>41668.3</v>
      </c>
      <c r="HF777">
        <v>42414.5</v>
      </c>
      <c r="HG777">
        <v>1.9119</v>
      </c>
      <c r="HH777">
        <v>1.80947</v>
      </c>
      <c r="HI777">
        <v>0.142321</v>
      </c>
      <c r="HJ777">
        <v>0</v>
      </c>
      <c r="HK777">
        <v>27.6979</v>
      </c>
      <c r="HL777">
        <v>999.9</v>
      </c>
      <c r="HM777">
        <v>52.79</v>
      </c>
      <c r="HN777">
        <v>30.434</v>
      </c>
      <c r="HO777">
        <v>25.673</v>
      </c>
      <c r="HP777">
        <v>54.2271</v>
      </c>
      <c r="HQ777">
        <v>42.6562</v>
      </c>
      <c r="HR777">
        <v>1</v>
      </c>
      <c r="HS777">
        <v>0.0029751</v>
      </c>
      <c r="HT777">
        <v>-0.0312936</v>
      </c>
      <c r="HU777">
        <v>20.2178</v>
      </c>
      <c r="HV777">
        <v>5.23316</v>
      </c>
      <c r="HW777">
        <v>11.9918</v>
      </c>
      <c r="HX777">
        <v>4.9556</v>
      </c>
      <c r="HY777">
        <v>3.30385</v>
      </c>
      <c r="HZ777">
        <v>999.9</v>
      </c>
      <c r="IA777">
        <v>9999</v>
      </c>
      <c r="IB777">
        <v>9999</v>
      </c>
      <c r="IC777">
        <v>9999</v>
      </c>
      <c r="ID777">
        <v>1.86858</v>
      </c>
      <c r="IE777">
        <v>1.86431</v>
      </c>
      <c r="IF777">
        <v>1.87181</v>
      </c>
      <c r="IG777">
        <v>1.86276</v>
      </c>
      <c r="IH777">
        <v>1.86218</v>
      </c>
      <c r="II777">
        <v>1.86859</v>
      </c>
      <c r="IJ777">
        <v>1.85874</v>
      </c>
      <c r="IK777">
        <v>1.86508</v>
      </c>
      <c r="IL777">
        <v>5</v>
      </c>
      <c r="IM777">
        <v>0</v>
      </c>
      <c r="IN777">
        <v>0</v>
      </c>
      <c r="IO777">
        <v>0</v>
      </c>
      <c r="IP777" t="s">
        <v>443</v>
      </c>
      <c r="IQ777" t="s">
        <v>444</v>
      </c>
      <c r="IR777" t="s">
        <v>445</v>
      </c>
      <c r="IS777" t="s">
        <v>445</v>
      </c>
      <c r="IT777" t="s">
        <v>445</v>
      </c>
      <c r="IU777" t="s">
        <v>445</v>
      </c>
      <c r="IV777">
        <v>0</v>
      </c>
      <c r="IW777">
        <v>100</v>
      </c>
      <c r="IX777">
        <v>100</v>
      </c>
      <c r="IY777">
        <v>7.7</v>
      </c>
      <c r="IZ777">
        <v>0.3443</v>
      </c>
      <c r="JA777">
        <v>4.24591870636989</v>
      </c>
      <c r="JB777">
        <v>0.00406324532283829</v>
      </c>
      <c r="JC777">
        <v>-1.45373754250553e-06</v>
      </c>
      <c r="JD777">
        <v>2.45784242640463e-10</v>
      </c>
      <c r="JE777">
        <v>0.0444475935836347</v>
      </c>
      <c r="JF777">
        <v>0.00491888386651684</v>
      </c>
      <c r="JG777">
        <v>0.000226889049496401</v>
      </c>
      <c r="JH777">
        <v>4.01595507822366e-06</v>
      </c>
      <c r="JI777">
        <v>-0</v>
      </c>
      <c r="JJ777">
        <v>2035</v>
      </c>
      <c r="JK777">
        <v>2</v>
      </c>
      <c r="JL777">
        <v>30</v>
      </c>
      <c r="JM777">
        <v>187372</v>
      </c>
      <c r="JN777">
        <v>187371.9</v>
      </c>
      <c r="JO777">
        <v>2.70386</v>
      </c>
      <c r="JP777">
        <v>2.34985</v>
      </c>
      <c r="JQ777">
        <v>1.4978</v>
      </c>
      <c r="JR777">
        <v>2.32666</v>
      </c>
      <c r="JS777">
        <v>1.54419</v>
      </c>
      <c r="JT777">
        <v>2.27905</v>
      </c>
      <c r="JU777">
        <v>35.9178</v>
      </c>
      <c r="JV777">
        <v>24.1138</v>
      </c>
      <c r="JW777">
        <v>18</v>
      </c>
      <c r="JX777">
        <v>546.506</v>
      </c>
      <c r="JY777">
        <v>424.67</v>
      </c>
      <c r="JZ777">
        <v>27.4438</v>
      </c>
      <c r="KA777">
        <v>27.5924</v>
      </c>
      <c r="KB777">
        <v>30.0001</v>
      </c>
      <c r="KC777">
        <v>27.4605</v>
      </c>
      <c r="KD777">
        <v>27.4823</v>
      </c>
      <c r="KE777">
        <v>54.223</v>
      </c>
      <c r="KF777">
        <v>28.0956</v>
      </c>
      <c r="KG777">
        <v>61.7572</v>
      </c>
      <c r="KH777">
        <v>27.4324</v>
      </c>
      <c r="KI777">
        <v>1426.04</v>
      </c>
      <c r="KJ777">
        <v>21.8319</v>
      </c>
      <c r="KK777">
        <v>93.3914</v>
      </c>
      <c r="KL777">
        <v>98.8522</v>
      </c>
    </row>
    <row r="778" spans="1:298">
      <c r="A778">
        <v>762</v>
      </c>
      <c r="B778">
        <v>1758492028.1</v>
      </c>
      <c r="C778">
        <v>22700</v>
      </c>
      <c r="D778" t="s">
        <v>1974</v>
      </c>
      <c r="E778" t="s">
        <v>1975</v>
      </c>
      <c r="F778">
        <v>5</v>
      </c>
      <c r="G778" t="s">
        <v>436</v>
      </c>
      <c r="H778" t="s">
        <v>1805</v>
      </c>
      <c r="I778" t="s">
        <v>438</v>
      </c>
      <c r="J778">
        <v>1758492020.6</v>
      </c>
      <c r="K778">
        <f>(L778)/1000</f>
        <v>0</v>
      </c>
      <c r="L778">
        <f>IF(DQ778, AO778, AI778)</f>
        <v>0</v>
      </c>
      <c r="M778">
        <f>IF(DQ778, AJ778, AH778)</f>
        <v>0</v>
      </c>
      <c r="N778">
        <f>DS778 - IF(AV778&gt;1, M778*DM778*100.0/(AX778), 0)</f>
        <v>0</v>
      </c>
      <c r="O778">
        <f>((U778-K778/2)*N778-M778)/(U778+K778/2)</f>
        <v>0</v>
      </c>
      <c r="P778">
        <f>O778*(DZ778+EA778)/1000.0</f>
        <v>0</v>
      </c>
      <c r="Q778">
        <f>(DS778 - IF(AV778&gt;1, M778*DM778*100.0/(AX778), 0))*(DZ778+EA778)/1000.0</f>
        <v>0</v>
      </c>
      <c r="R778">
        <f>2.0/((1/T778-1/S778)+SIGN(T778)*SQRT((1/T778-1/S778)*(1/T778-1/S778) + 4*DN778/((DN778+1)*(DN778+1))*(2*1/T778*1/S778-1/S778*1/S778)))</f>
        <v>0</v>
      </c>
      <c r="S778">
        <f>IF(LEFT(DO778,1)&lt;&gt;"0",IF(LEFT(DO778,1)="1",3.0,DP778),$D$5+$E$5*(EG778*DZ778/($K$5*1000))+$F$5*(EG778*DZ778/($K$5*1000))*MAX(MIN(DM778,$J$5),$I$5)*MAX(MIN(DM778,$J$5),$I$5)+$G$5*MAX(MIN(DM778,$J$5),$I$5)*(EG778*DZ778/($K$5*1000))+$H$5*(EG778*DZ778/($K$5*1000))*(EG778*DZ778/($K$5*1000)))</f>
        <v>0</v>
      </c>
      <c r="T778">
        <f>K778*(1000-(1000*0.61365*exp(17.502*X778/(240.97+X778))/(DZ778+EA778)+DU778)/2)/(1000*0.61365*exp(17.502*X778/(240.97+X778))/(DZ778+EA778)-DU778)</f>
        <v>0</v>
      </c>
      <c r="U778">
        <f>1/((DN778+1)/(R778/1.6)+1/(S778/1.37)) + DN778/((DN778+1)/(R778/1.6) + DN778/(S778/1.37))</f>
        <v>0</v>
      </c>
      <c r="V778">
        <f>(DI778*DL778)</f>
        <v>0</v>
      </c>
      <c r="W778">
        <f>(EB778+(V778+2*0.95*5.67E-8*(((EB778+$B$7)+273)^4-(EB778+273)^4)-44100*K778)/(1.84*29.3*S778+8*0.95*5.67E-8*(EB778+273)^3))</f>
        <v>0</v>
      </c>
      <c r="X778">
        <f>($C$7*EC778+$D$7*ED778+$E$7*W778)</f>
        <v>0</v>
      </c>
      <c r="Y778">
        <f>0.61365*exp(17.502*X778/(240.97+X778))</f>
        <v>0</v>
      </c>
      <c r="Z778">
        <f>(AA778/AB778*100)</f>
        <v>0</v>
      </c>
      <c r="AA778">
        <f>DU778*(DZ778+EA778)/1000</f>
        <v>0</v>
      </c>
      <c r="AB778">
        <f>0.61365*exp(17.502*EB778/(240.97+EB778))</f>
        <v>0</v>
      </c>
      <c r="AC778">
        <f>(Y778-DU778*(DZ778+EA778)/1000)</f>
        <v>0</v>
      </c>
      <c r="AD778">
        <f>(-K778*44100)</f>
        <v>0</v>
      </c>
      <c r="AE778">
        <f>2*29.3*S778*0.92*(EB778-X778)</f>
        <v>0</v>
      </c>
      <c r="AF778">
        <f>2*0.95*5.67E-8*(((EB778+$B$7)+273)^4-(X778+273)^4)</f>
        <v>0</v>
      </c>
      <c r="AG778">
        <f>V778+AF778+AD778+AE778</f>
        <v>0</v>
      </c>
      <c r="AH778">
        <f>DY778*AV778*(DT778-DS778*(1000-AV778*DV778)/(1000-AV778*DU778))/(100*DM778)</f>
        <v>0</v>
      </c>
      <c r="AI778">
        <f>1000*DY778*AV778*(DU778-DV778)/(100*DM778*(1000-AV778*DU778))</f>
        <v>0</v>
      </c>
      <c r="AJ778">
        <f>(AK778 - AL778 - DZ778*1E3/(8.314*(EB778+273.15)) * AN778/DY778 * AM778) * DY778/(100*DM778) * (1000 - DV778)/1000</f>
        <v>0</v>
      </c>
      <c r="AK778">
        <v>1439.96328256277</v>
      </c>
      <c r="AL778">
        <v>1407.97915151515</v>
      </c>
      <c r="AM778">
        <v>3.39461038961024</v>
      </c>
      <c r="AN778">
        <v>63.94</v>
      </c>
      <c r="AO778">
        <f>(AQ778 - AP778 + DZ778*1E3/(8.314*(EB778+273.15)) * AS778/DY778 * AR778) * DY778/(100*DM778) * 1000/(1000 - AQ778)</f>
        <v>0</v>
      </c>
      <c r="AP778">
        <v>21.7492902624757</v>
      </c>
      <c r="AQ778">
        <v>24.1413328671329</v>
      </c>
      <c r="AR778">
        <v>-2.09354910583663e-05</v>
      </c>
      <c r="AS778">
        <v>94.9993966536346</v>
      </c>
      <c r="AT778">
        <v>0</v>
      </c>
      <c r="AU778">
        <v>0</v>
      </c>
      <c r="AV778">
        <f>IF(AT778*$H$13&gt;=AX778,1.0,(AX778/(AX778-AT778*$H$13)))</f>
        <v>0</v>
      </c>
      <c r="AW778">
        <f>(AV778-1)*100</f>
        <v>0</v>
      </c>
      <c r="AX778">
        <f>MAX(0,($B$13+$C$13*EG778)/(1+$D$13*EG778)*DZ778/(EB778+273)*$E$13)</f>
        <v>0</v>
      </c>
      <c r="AY778" t="s">
        <v>439</v>
      </c>
      <c r="AZ778" t="s">
        <v>439</v>
      </c>
      <c r="BA778">
        <v>0</v>
      </c>
      <c r="BB778">
        <v>0</v>
      </c>
      <c r="BC778">
        <f>1-BA778/BB778</f>
        <v>0</v>
      </c>
      <c r="BD778">
        <v>0</v>
      </c>
      <c r="BE778" t="s">
        <v>439</v>
      </c>
      <c r="BF778" t="s">
        <v>439</v>
      </c>
      <c r="BG778">
        <v>0</v>
      </c>
      <c r="BH778">
        <v>0</v>
      </c>
      <c r="BI778">
        <f>1-BG778/BH778</f>
        <v>0</v>
      </c>
      <c r="BJ778">
        <v>0.5</v>
      </c>
      <c r="BK778">
        <f>DJ778</f>
        <v>0</v>
      </c>
      <c r="BL778">
        <f>M778</f>
        <v>0</v>
      </c>
      <c r="BM778">
        <f>BI778*BJ778*BK778</f>
        <v>0</v>
      </c>
      <c r="BN778">
        <f>(BL778-BD778)/BK778</f>
        <v>0</v>
      </c>
      <c r="BO778">
        <f>(BB778-BH778)/BH778</f>
        <v>0</v>
      </c>
      <c r="BP778">
        <f>BA778/(BC778+BA778/BH778)</f>
        <v>0</v>
      </c>
      <c r="BQ778" t="s">
        <v>439</v>
      </c>
      <c r="BR778">
        <v>0</v>
      </c>
      <c r="BS778">
        <f>IF(BR778&lt;&gt;0, BR778, BP778)</f>
        <v>0</v>
      </c>
      <c r="BT778">
        <f>1-BS778/BH778</f>
        <v>0</v>
      </c>
      <c r="BU778">
        <f>(BH778-BG778)/(BH778-BS778)</f>
        <v>0</v>
      </c>
      <c r="BV778">
        <f>(BB778-BH778)/(BB778-BS778)</f>
        <v>0</v>
      </c>
      <c r="BW778">
        <f>(BH778-BG778)/(BH778-BA778)</f>
        <v>0</v>
      </c>
      <c r="BX778">
        <f>(BB778-BH778)/(BB778-BA778)</f>
        <v>0</v>
      </c>
      <c r="BY778">
        <f>(BU778*BS778/BG778)</f>
        <v>0</v>
      </c>
      <c r="BZ778">
        <f>(1-BY778)</f>
        <v>0</v>
      </c>
      <c r="DI778">
        <f>$B$11*EH778+$C$11*EI778+$F$11*ET778*(1-EW778)</f>
        <v>0</v>
      </c>
      <c r="DJ778">
        <f>DI778*DK778</f>
        <v>0</v>
      </c>
      <c r="DK778">
        <f>($B$11*$D$9+$C$11*$D$9+$F$11*((FG778+EY778)/MAX(FG778+EY778+FH778, 0.1)*$I$9+FH778/MAX(FG778+EY778+FH778, 0.1)*$J$9))/($B$11+$C$11+$F$11)</f>
        <v>0</v>
      </c>
      <c r="DL778">
        <f>($B$11*$K$9+$C$11*$K$9+$F$11*((FG778+EY778)/MAX(FG778+EY778+FH778, 0.1)*$P$9+FH778/MAX(FG778+EY778+FH778, 0.1)*$Q$9))/($B$11+$C$11+$F$11)</f>
        <v>0</v>
      </c>
      <c r="DM778">
        <v>3.7</v>
      </c>
      <c r="DN778">
        <v>0.5</v>
      </c>
      <c r="DO778" t="s">
        <v>440</v>
      </c>
      <c r="DP778">
        <v>2</v>
      </c>
      <c r="DQ778" t="b">
        <v>1</v>
      </c>
      <c r="DR778">
        <v>1758492020.6</v>
      </c>
      <c r="DS778">
        <v>1352.14416666667</v>
      </c>
      <c r="DT778">
        <v>1394.72</v>
      </c>
      <c r="DU778">
        <v>24.1510083333333</v>
      </c>
      <c r="DV778">
        <v>21.7499666666667</v>
      </c>
      <c r="DW778">
        <v>1344.465</v>
      </c>
      <c r="DX778">
        <v>23.8067166666667</v>
      </c>
      <c r="DY778">
        <v>500.03025</v>
      </c>
      <c r="DZ778">
        <v>89.8175416666667</v>
      </c>
      <c r="EA778">
        <v>0.0345294166666667</v>
      </c>
      <c r="EB778">
        <v>30.2933</v>
      </c>
      <c r="EC778">
        <v>30.0161166666667</v>
      </c>
      <c r="ED778">
        <v>999.9</v>
      </c>
      <c r="EE778">
        <v>0</v>
      </c>
      <c r="EF778">
        <v>0</v>
      </c>
      <c r="EG778">
        <v>10014.9466666667</v>
      </c>
      <c r="EH778">
        <v>0</v>
      </c>
      <c r="EI778">
        <v>11.925925</v>
      </c>
      <c r="EJ778">
        <v>-42.5771416666667</v>
      </c>
      <c r="EK778">
        <v>1385.60833333333</v>
      </c>
      <c r="EL778">
        <v>1425.73083333333</v>
      </c>
      <c r="EM778">
        <v>2.40106166666667</v>
      </c>
      <c r="EN778">
        <v>1394.72</v>
      </c>
      <c r="EO778">
        <v>21.7499666666667</v>
      </c>
      <c r="EP778">
        <v>2.1691875</v>
      </c>
      <c r="EQ778">
        <v>1.95352916666667</v>
      </c>
      <c r="ER778">
        <v>18.7365416666667</v>
      </c>
      <c r="ES778">
        <v>17.0726166666667</v>
      </c>
      <c r="ET778">
        <v>1999.98166666667</v>
      </c>
      <c r="EU778">
        <v>0.9799935</v>
      </c>
      <c r="EV778">
        <v>0.0200064416666667</v>
      </c>
      <c r="EW778">
        <v>0</v>
      </c>
      <c r="EX778">
        <v>521.79875</v>
      </c>
      <c r="EY778">
        <v>5.00016</v>
      </c>
      <c r="EZ778">
        <v>11022.9166666667</v>
      </c>
      <c r="FA778">
        <v>18233.9833333333</v>
      </c>
      <c r="FB778">
        <v>48.625</v>
      </c>
      <c r="FC778">
        <v>49</v>
      </c>
      <c r="FD778">
        <v>49.062</v>
      </c>
      <c r="FE778">
        <v>48.562</v>
      </c>
      <c r="FF778">
        <v>50.44225</v>
      </c>
      <c r="FG778">
        <v>1955.07166666667</v>
      </c>
      <c r="FH778">
        <v>39.91</v>
      </c>
      <c r="FI778">
        <v>0</v>
      </c>
      <c r="FJ778">
        <v>1758492029.6</v>
      </c>
      <c r="FK778">
        <v>0</v>
      </c>
      <c r="FL778">
        <v>521.86612</v>
      </c>
      <c r="FM778">
        <v>0.953230784567557</v>
      </c>
      <c r="FN778">
        <v>13.84615391109</v>
      </c>
      <c r="FO778">
        <v>11023.204</v>
      </c>
      <c r="FP778">
        <v>15</v>
      </c>
      <c r="FQ778">
        <v>0</v>
      </c>
      <c r="FR778" t="s">
        <v>441</v>
      </c>
      <c r="FS778">
        <v>1747249705.1</v>
      </c>
      <c r="FT778">
        <v>1747249711.1</v>
      </c>
      <c r="FU778">
        <v>0</v>
      </c>
      <c r="FV778">
        <v>0.871</v>
      </c>
      <c r="FW778">
        <v>0.066</v>
      </c>
      <c r="FX778">
        <v>5.486</v>
      </c>
      <c r="FY778">
        <v>0.145</v>
      </c>
      <c r="FZ778">
        <v>420</v>
      </c>
      <c r="GA778">
        <v>16</v>
      </c>
      <c r="GB778">
        <v>0.27</v>
      </c>
      <c r="GC778">
        <v>0.16</v>
      </c>
      <c r="GD778">
        <v>-42.75494</v>
      </c>
      <c r="GE778">
        <v>2.58163308270678</v>
      </c>
      <c r="GF778">
        <v>0.642349540670809</v>
      </c>
      <c r="GG778">
        <v>0</v>
      </c>
      <c r="GH778">
        <v>521.800470588235</v>
      </c>
      <c r="GI778">
        <v>1.14686020534265</v>
      </c>
      <c r="GJ778">
        <v>0.20990379242911</v>
      </c>
      <c r="GK778">
        <v>-1</v>
      </c>
      <c r="GL778">
        <v>2.405231</v>
      </c>
      <c r="GM778">
        <v>-0.0633293233082701</v>
      </c>
      <c r="GN778">
        <v>0.00649879288791387</v>
      </c>
      <c r="GO778">
        <v>1</v>
      </c>
      <c r="GP778">
        <v>1</v>
      </c>
      <c r="GQ778">
        <v>2</v>
      </c>
      <c r="GR778" t="s">
        <v>448</v>
      </c>
      <c r="GS778">
        <v>3.12572</v>
      </c>
      <c r="GT778">
        <v>2.65999</v>
      </c>
      <c r="GU778">
        <v>0.200164</v>
      </c>
      <c r="GV778">
        <v>0.204172</v>
      </c>
      <c r="GW778">
        <v>0.101505</v>
      </c>
      <c r="GX778">
        <v>0.0946659</v>
      </c>
      <c r="GY778">
        <v>20675.4</v>
      </c>
      <c r="GZ778">
        <v>19443.5</v>
      </c>
      <c r="HA778">
        <v>23113.8</v>
      </c>
      <c r="HB778">
        <v>23785.9</v>
      </c>
      <c r="HC778">
        <v>35399.2</v>
      </c>
      <c r="HD778">
        <v>35651.9</v>
      </c>
      <c r="HE778">
        <v>41668</v>
      </c>
      <c r="HF778">
        <v>42414.6</v>
      </c>
      <c r="HG778">
        <v>1.91165</v>
      </c>
      <c r="HH778">
        <v>1.80977</v>
      </c>
      <c r="HI778">
        <v>0.141554</v>
      </c>
      <c r="HJ778">
        <v>0</v>
      </c>
      <c r="HK778">
        <v>27.6911</v>
      </c>
      <c r="HL778">
        <v>999.9</v>
      </c>
      <c r="HM778">
        <v>52.79</v>
      </c>
      <c r="HN778">
        <v>30.434</v>
      </c>
      <c r="HO778">
        <v>25.6695</v>
      </c>
      <c r="HP778">
        <v>54.2371</v>
      </c>
      <c r="HQ778">
        <v>42.48</v>
      </c>
      <c r="HR778">
        <v>1</v>
      </c>
      <c r="HS778">
        <v>0.00304116</v>
      </c>
      <c r="HT778">
        <v>0.00954248</v>
      </c>
      <c r="HU778">
        <v>20.218</v>
      </c>
      <c r="HV778">
        <v>5.23376</v>
      </c>
      <c r="HW778">
        <v>11.992</v>
      </c>
      <c r="HX778">
        <v>4.9557</v>
      </c>
      <c r="HY778">
        <v>3.30385</v>
      </c>
      <c r="HZ778">
        <v>999.9</v>
      </c>
      <c r="IA778">
        <v>9999</v>
      </c>
      <c r="IB778">
        <v>9999</v>
      </c>
      <c r="IC778">
        <v>9999</v>
      </c>
      <c r="ID778">
        <v>1.86858</v>
      </c>
      <c r="IE778">
        <v>1.8643</v>
      </c>
      <c r="IF778">
        <v>1.87181</v>
      </c>
      <c r="IG778">
        <v>1.86275</v>
      </c>
      <c r="IH778">
        <v>1.86218</v>
      </c>
      <c r="II778">
        <v>1.86859</v>
      </c>
      <c r="IJ778">
        <v>1.85869</v>
      </c>
      <c r="IK778">
        <v>1.86509</v>
      </c>
      <c r="IL778">
        <v>5</v>
      </c>
      <c r="IM778">
        <v>0</v>
      </c>
      <c r="IN778">
        <v>0</v>
      </c>
      <c r="IO778">
        <v>0</v>
      </c>
      <c r="IP778" t="s">
        <v>443</v>
      </c>
      <c r="IQ778" t="s">
        <v>444</v>
      </c>
      <c r="IR778" t="s">
        <v>445</v>
      </c>
      <c r="IS778" t="s">
        <v>445</v>
      </c>
      <c r="IT778" t="s">
        <v>445</v>
      </c>
      <c r="IU778" t="s">
        <v>445</v>
      </c>
      <c r="IV778">
        <v>0</v>
      </c>
      <c r="IW778">
        <v>100</v>
      </c>
      <c r="IX778">
        <v>100</v>
      </c>
      <c r="IY778">
        <v>7.72</v>
      </c>
      <c r="IZ778">
        <v>0.3441</v>
      </c>
      <c r="JA778">
        <v>4.24591870636989</v>
      </c>
      <c r="JB778">
        <v>0.00406324532283829</v>
      </c>
      <c r="JC778">
        <v>-1.45373754250553e-06</v>
      </c>
      <c r="JD778">
        <v>2.45784242640463e-10</v>
      </c>
      <c r="JE778">
        <v>0.0444475935836347</v>
      </c>
      <c r="JF778">
        <v>0.00491888386651684</v>
      </c>
      <c r="JG778">
        <v>0.000226889049496401</v>
      </c>
      <c r="JH778">
        <v>4.01595507822366e-06</v>
      </c>
      <c r="JI778">
        <v>-0</v>
      </c>
      <c r="JJ778">
        <v>2035</v>
      </c>
      <c r="JK778">
        <v>2</v>
      </c>
      <c r="JL778">
        <v>30</v>
      </c>
      <c r="JM778">
        <v>187372</v>
      </c>
      <c r="JN778">
        <v>187372</v>
      </c>
      <c r="JO778">
        <v>2.73315</v>
      </c>
      <c r="JP778">
        <v>2.33276</v>
      </c>
      <c r="JQ778">
        <v>1.4978</v>
      </c>
      <c r="JR778">
        <v>2.32666</v>
      </c>
      <c r="JS778">
        <v>1.54419</v>
      </c>
      <c r="JT778">
        <v>2.35229</v>
      </c>
      <c r="JU778">
        <v>35.8944</v>
      </c>
      <c r="JV778">
        <v>24.1313</v>
      </c>
      <c r="JW778">
        <v>18</v>
      </c>
      <c r="JX778">
        <v>546.334</v>
      </c>
      <c r="JY778">
        <v>424.845</v>
      </c>
      <c r="JZ778">
        <v>27.4218</v>
      </c>
      <c r="KA778">
        <v>27.5924</v>
      </c>
      <c r="KB778">
        <v>30.0002</v>
      </c>
      <c r="KC778">
        <v>27.4594</v>
      </c>
      <c r="KD778">
        <v>27.4823</v>
      </c>
      <c r="KE778">
        <v>54.724</v>
      </c>
      <c r="KF778">
        <v>27.8164</v>
      </c>
      <c r="KG778">
        <v>61.7572</v>
      </c>
      <c r="KH778">
        <v>27.4106</v>
      </c>
      <c r="KI778">
        <v>1439.55</v>
      </c>
      <c r="KJ778">
        <v>21.8595</v>
      </c>
      <c r="KK778">
        <v>93.3908</v>
      </c>
      <c r="KL778">
        <v>98.8522</v>
      </c>
    </row>
    <row r="779" spans="1:298">
      <c r="A779">
        <v>763</v>
      </c>
      <c r="B779">
        <v>1758492033.1</v>
      </c>
      <c r="C779">
        <v>22705</v>
      </c>
      <c r="D779" t="s">
        <v>1976</v>
      </c>
      <c r="E779" t="s">
        <v>1977</v>
      </c>
      <c r="F779">
        <v>5</v>
      </c>
      <c r="G779" t="s">
        <v>436</v>
      </c>
      <c r="H779" t="s">
        <v>1805</v>
      </c>
      <c r="I779" t="s">
        <v>438</v>
      </c>
      <c r="J779">
        <v>1758492025.6</v>
      </c>
      <c r="K779">
        <f>(L779)/1000</f>
        <v>0</v>
      </c>
      <c r="L779">
        <f>IF(DQ779, AO779, AI779)</f>
        <v>0</v>
      </c>
      <c r="M779">
        <f>IF(DQ779, AJ779, AH779)</f>
        <v>0</v>
      </c>
      <c r="N779">
        <f>DS779 - IF(AV779&gt;1, M779*DM779*100.0/(AX779), 0)</f>
        <v>0</v>
      </c>
      <c r="O779">
        <f>((U779-K779/2)*N779-M779)/(U779+K779/2)</f>
        <v>0</v>
      </c>
      <c r="P779">
        <f>O779*(DZ779+EA779)/1000.0</f>
        <v>0</v>
      </c>
      <c r="Q779">
        <f>(DS779 - IF(AV779&gt;1, M779*DM779*100.0/(AX779), 0))*(DZ779+EA779)/1000.0</f>
        <v>0</v>
      </c>
      <c r="R779">
        <f>2.0/((1/T779-1/S779)+SIGN(T779)*SQRT((1/T779-1/S779)*(1/T779-1/S779) + 4*DN779/((DN779+1)*(DN779+1))*(2*1/T779*1/S779-1/S779*1/S779)))</f>
        <v>0</v>
      </c>
      <c r="S779">
        <f>IF(LEFT(DO779,1)&lt;&gt;"0",IF(LEFT(DO779,1)="1",3.0,DP779),$D$5+$E$5*(EG779*DZ779/($K$5*1000))+$F$5*(EG779*DZ779/($K$5*1000))*MAX(MIN(DM779,$J$5),$I$5)*MAX(MIN(DM779,$J$5),$I$5)+$G$5*MAX(MIN(DM779,$J$5),$I$5)*(EG779*DZ779/($K$5*1000))+$H$5*(EG779*DZ779/($K$5*1000))*(EG779*DZ779/($K$5*1000)))</f>
        <v>0</v>
      </c>
      <c r="T779">
        <f>K779*(1000-(1000*0.61365*exp(17.502*X779/(240.97+X779))/(DZ779+EA779)+DU779)/2)/(1000*0.61365*exp(17.502*X779/(240.97+X779))/(DZ779+EA779)-DU779)</f>
        <v>0</v>
      </c>
      <c r="U779">
        <f>1/((DN779+1)/(R779/1.6)+1/(S779/1.37)) + DN779/((DN779+1)/(R779/1.6) + DN779/(S779/1.37))</f>
        <v>0</v>
      </c>
      <c r="V779">
        <f>(DI779*DL779)</f>
        <v>0</v>
      </c>
      <c r="W779">
        <f>(EB779+(V779+2*0.95*5.67E-8*(((EB779+$B$7)+273)^4-(EB779+273)^4)-44100*K779)/(1.84*29.3*S779+8*0.95*5.67E-8*(EB779+273)^3))</f>
        <v>0</v>
      </c>
      <c r="X779">
        <f>($C$7*EC779+$D$7*ED779+$E$7*W779)</f>
        <v>0</v>
      </c>
      <c r="Y779">
        <f>0.61365*exp(17.502*X779/(240.97+X779))</f>
        <v>0</v>
      </c>
      <c r="Z779">
        <f>(AA779/AB779*100)</f>
        <v>0</v>
      </c>
      <c r="AA779">
        <f>DU779*(DZ779+EA779)/1000</f>
        <v>0</v>
      </c>
      <c r="AB779">
        <f>0.61365*exp(17.502*EB779/(240.97+EB779))</f>
        <v>0</v>
      </c>
      <c r="AC779">
        <f>(Y779-DU779*(DZ779+EA779)/1000)</f>
        <v>0</v>
      </c>
      <c r="AD779">
        <f>(-K779*44100)</f>
        <v>0</v>
      </c>
      <c r="AE779">
        <f>2*29.3*S779*0.92*(EB779-X779)</f>
        <v>0</v>
      </c>
      <c r="AF779">
        <f>2*0.95*5.67E-8*(((EB779+$B$7)+273)^4-(X779+273)^4)</f>
        <v>0</v>
      </c>
      <c r="AG779">
        <f>V779+AF779+AD779+AE779</f>
        <v>0</v>
      </c>
      <c r="AH779">
        <f>DY779*AV779*(DT779-DS779*(1000-AV779*DV779)/(1000-AV779*DU779))/(100*DM779)</f>
        <v>0</v>
      </c>
      <c r="AI779">
        <f>1000*DY779*AV779*(DU779-DV779)/(100*DM779*(1000-AV779*DU779))</f>
        <v>0</v>
      </c>
      <c r="AJ779">
        <f>(AK779 - AL779 - DZ779*1E3/(8.314*(EB779+273.15)) * AN779/DY779 * AM779) * DY779/(100*DM779) * (1000 - DV779)/1000</f>
        <v>0</v>
      </c>
      <c r="AK779">
        <v>1457.87268197403</v>
      </c>
      <c r="AL779">
        <v>1425.42563636364</v>
      </c>
      <c r="AM779">
        <v>3.50098268398246</v>
      </c>
      <c r="AN779">
        <v>63.94</v>
      </c>
      <c r="AO779">
        <f>(AQ779 - AP779 + DZ779*1E3/(8.314*(EB779+273.15)) * AS779/DY779 * AR779) * DY779/(100*DM779) * 1000/(1000 - AQ779)</f>
        <v>0</v>
      </c>
      <c r="AP779">
        <v>21.7541840689851</v>
      </c>
      <c r="AQ779">
        <v>24.1291090909091</v>
      </c>
      <c r="AR779">
        <v>-2.4933760595204e-05</v>
      </c>
      <c r="AS779">
        <v>94.9993966536346</v>
      </c>
      <c r="AT779">
        <v>0</v>
      </c>
      <c r="AU779">
        <v>0</v>
      </c>
      <c r="AV779">
        <f>IF(AT779*$H$13&gt;=AX779,1.0,(AX779/(AX779-AT779*$H$13)))</f>
        <v>0</v>
      </c>
      <c r="AW779">
        <f>(AV779-1)*100</f>
        <v>0</v>
      </c>
      <c r="AX779">
        <f>MAX(0,($B$13+$C$13*EG779)/(1+$D$13*EG779)*DZ779/(EB779+273)*$E$13)</f>
        <v>0</v>
      </c>
      <c r="AY779" t="s">
        <v>439</v>
      </c>
      <c r="AZ779" t="s">
        <v>439</v>
      </c>
      <c r="BA779">
        <v>0</v>
      </c>
      <c r="BB779">
        <v>0</v>
      </c>
      <c r="BC779">
        <f>1-BA779/BB779</f>
        <v>0</v>
      </c>
      <c r="BD779">
        <v>0</v>
      </c>
      <c r="BE779" t="s">
        <v>439</v>
      </c>
      <c r="BF779" t="s">
        <v>439</v>
      </c>
      <c r="BG779">
        <v>0</v>
      </c>
      <c r="BH779">
        <v>0</v>
      </c>
      <c r="BI779">
        <f>1-BG779/BH779</f>
        <v>0</v>
      </c>
      <c r="BJ779">
        <v>0.5</v>
      </c>
      <c r="BK779">
        <f>DJ779</f>
        <v>0</v>
      </c>
      <c r="BL779">
        <f>M779</f>
        <v>0</v>
      </c>
      <c r="BM779">
        <f>BI779*BJ779*BK779</f>
        <v>0</v>
      </c>
      <c r="BN779">
        <f>(BL779-BD779)/BK779</f>
        <v>0</v>
      </c>
      <c r="BO779">
        <f>(BB779-BH779)/BH779</f>
        <v>0</v>
      </c>
      <c r="BP779">
        <f>BA779/(BC779+BA779/BH779)</f>
        <v>0</v>
      </c>
      <c r="BQ779" t="s">
        <v>439</v>
      </c>
      <c r="BR779">
        <v>0</v>
      </c>
      <c r="BS779">
        <f>IF(BR779&lt;&gt;0, BR779, BP779)</f>
        <v>0</v>
      </c>
      <c r="BT779">
        <f>1-BS779/BH779</f>
        <v>0</v>
      </c>
      <c r="BU779">
        <f>(BH779-BG779)/(BH779-BS779)</f>
        <v>0</v>
      </c>
      <c r="BV779">
        <f>(BB779-BH779)/(BB779-BS779)</f>
        <v>0</v>
      </c>
      <c r="BW779">
        <f>(BH779-BG779)/(BH779-BA779)</f>
        <v>0</v>
      </c>
      <c r="BX779">
        <f>(BB779-BH779)/(BB779-BA779)</f>
        <v>0</v>
      </c>
      <c r="BY779">
        <f>(BU779*BS779/BG779)</f>
        <v>0</v>
      </c>
      <c r="BZ779">
        <f>(1-BY779)</f>
        <v>0</v>
      </c>
      <c r="DI779">
        <f>$B$11*EH779+$C$11*EI779+$F$11*ET779*(1-EW779)</f>
        <v>0</v>
      </c>
      <c r="DJ779">
        <f>DI779*DK779</f>
        <v>0</v>
      </c>
      <c r="DK779">
        <f>($B$11*$D$9+$C$11*$D$9+$F$11*((FG779+EY779)/MAX(FG779+EY779+FH779, 0.1)*$I$9+FH779/MAX(FG779+EY779+FH779, 0.1)*$J$9))/($B$11+$C$11+$F$11)</f>
        <v>0</v>
      </c>
      <c r="DL779">
        <f>($B$11*$K$9+$C$11*$K$9+$F$11*((FG779+EY779)/MAX(FG779+EY779+FH779, 0.1)*$P$9+FH779/MAX(FG779+EY779+FH779, 0.1)*$Q$9))/($B$11+$C$11+$F$11)</f>
        <v>0</v>
      </c>
      <c r="DM779">
        <v>3.7</v>
      </c>
      <c r="DN779">
        <v>0.5</v>
      </c>
      <c r="DO779" t="s">
        <v>440</v>
      </c>
      <c r="DP779">
        <v>2</v>
      </c>
      <c r="DQ779" t="b">
        <v>1</v>
      </c>
      <c r="DR779">
        <v>1758492025.6</v>
      </c>
      <c r="DS779">
        <v>1369.01</v>
      </c>
      <c r="DT779">
        <v>1411.87</v>
      </c>
      <c r="DU779">
        <v>24.142</v>
      </c>
      <c r="DV779">
        <v>21.7544833333333</v>
      </c>
      <c r="DW779">
        <v>1361.3075</v>
      </c>
      <c r="DX779">
        <v>23.7979</v>
      </c>
      <c r="DY779">
        <v>500.03675</v>
      </c>
      <c r="DZ779">
        <v>89.8184666666667</v>
      </c>
      <c r="EA779">
        <v>0.0344463333333333</v>
      </c>
      <c r="EB779">
        <v>30.2879916666667</v>
      </c>
      <c r="EC779">
        <v>30.0136583333333</v>
      </c>
      <c r="ED779">
        <v>999.9</v>
      </c>
      <c r="EE779">
        <v>0</v>
      </c>
      <c r="EF779">
        <v>0</v>
      </c>
      <c r="EG779">
        <v>10003.3841666667</v>
      </c>
      <c r="EH779">
        <v>0</v>
      </c>
      <c r="EI779">
        <v>11.9551333333333</v>
      </c>
      <c r="EJ779">
        <v>-42.8589416666667</v>
      </c>
      <c r="EK779">
        <v>1402.88</v>
      </c>
      <c r="EL779">
        <v>1443.2675</v>
      </c>
      <c r="EM779">
        <v>2.38753</v>
      </c>
      <c r="EN779">
        <v>1411.87</v>
      </c>
      <c r="EO779">
        <v>21.7544833333333</v>
      </c>
      <c r="EP779">
        <v>2.1684</v>
      </c>
      <c r="EQ779">
        <v>1.953955</v>
      </c>
      <c r="ER779">
        <v>18.7307333333333</v>
      </c>
      <c r="ES779">
        <v>17.0760666666667</v>
      </c>
      <c r="ET779">
        <v>2000.01</v>
      </c>
      <c r="EU779">
        <v>0.97999375</v>
      </c>
      <c r="EV779">
        <v>0.0200062083333333</v>
      </c>
      <c r="EW779">
        <v>0</v>
      </c>
      <c r="EX779">
        <v>521.84775</v>
      </c>
      <c r="EY779">
        <v>5.00016</v>
      </c>
      <c r="EZ779">
        <v>11023.9166666667</v>
      </c>
      <c r="FA779">
        <v>18234.25</v>
      </c>
      <c r="FB779">
        <v>48.625</v>
      </c>
      <c r="FC779">
        <v>49</v>
      </c>
      <c r="FD779">
        <v>49.062</v>
      </c>
      <c r="FE779">
        <v>48.562</v>
      </c>
      <c r="FF779">
        <v>50.44225</v>
      </c>
      <c r="FG779">
        <v>1955.1</v>
      </c>
      <c r="FH779">
        <v>39.91</v>
      </c>
      <c r="FI779">
        <v>0</v>
      </c>
      <c r="FJ779">
        <v>1758492034.4</v>
      </c>
      <c r="FK779">
        <v>0</v>
      </c>
      <c r="FL779">
        <v>521.86416</v>
      </c>
      <c r="FM779">
        <v>-0.59153845502922</v>
      </c>
      <c r="FN779">
        <v>6.10769230982823</v>
      </c>
      <c r="FO779">
        <v>11023.968</v>
      </c>
      <c r="FP779">
        <v>15</v>
      </c>
      <c r="FQ779">
        <v>0</v>
      </c>
      <c r="FR779" t="s">
        <v>441</v>
      </c>
      <c r="FS779">
        <v>1747249705.1</v>
      </c>
      <c r="FT779">
        <v>1747249711.1</v>
      </c>
      <c r="FU779">
        <v>0</v>
      </c>
      <c r="FV779">
        <v>0.871</v>
      </c>
      <c r="FW779">
        <v>0.066</v>
      </c>
      <c r="FX779">
        <v>5.486</v>
      </c>
      <c r="FY779">
        <v>0.145</v>
      </c>
      <c r="FZ779">
        <v>420</v>
      </c>
      <c r="GA779">
        <v>16</v>
      </c>
      <c r="GB779">
        <v>0.27</v>
      </c>
      <c r="GC779">
        <v>0.16</v>
      </c>
      <c r="GD779">
        <v>-42.67734</v>
      </c>
      <c r="GE779">
        <v>-2.07877894736838</v>
      </c>
      <c r="GF779">
        <v>0.563623738321941</v>
      </c>
      <c r="GG779">
        <v>0</v>
      </c>
      <c r="GH779">
        <v>521.8325</v>
      </c>
      <c r="GI779">
        <v>0.158181824645633</v>
      </c>
      <c r="GJ779">
        <v>0.206495014894967</v>
      </c>
      <c r="GK779">
        <v>-1</v>
      </c>
      <c r="GL779">
        <v>2.39431</v>
      </c>
      <c r="GM779">
        <v>-0.144327518796994</v>
      </c>
      <c r="GN779">
        <v>0.0153513862566219</v>
      </c>
      <c r="GO779">
        <v>0</v>
      </c>
      <c r="GP779">
        <v>0</v>
      </c>
      <c r="GQ779">
        <v>2</v>
      </c>
      <c r="GR779" t="s">
        <v>467</v>
      </c>
      <c r="GS779">
        <v>3.12571</v>
      </c>
      <c r="GT779">
        <v>2.65974</v>
      </c>
      <c r="GU779">
        <v>0.201678</v>
      </c>
      <c r="GV779">
        <v>0.205592</v>
      </c>
      <c r="GW779">
        <v>0.101486</v>
      </c>
      <c r="GX779">
        <v>0.0947764</v>
      </c>
      <c r="GY779">
        <v>20636.2</v>
      </c>
      <c r="GZ779">
        <v>19409.3</v>
      </c>
      <c r="HA779">
        <v>23113.7</v>
      </c>
      <c r="HB779">
        <v>23786.4</v>
      </c>
      <c r="HC779">
        <v>35400.4</v>
      </c>
      <c r="HD779">
        <v>35648.4</v>
      </c>
      <c r="HE779">
        <v>41668.5</v>
      </c>
      <c r="HF779">
        <v>42415.4</v>
      </c>
      <c r="HG779">
        <v>1.9119</v>
      </c>
      <c r="HH779">
        <v>1.8096</v>
      </c>
      <c r="HI779">
        <v>0.143208</v>
      </c>
      <c r="HJ779">
        <v>0</v>
      </c>
      <c r="HK779">
        <v>27.6856</v>
      </c>
      <c r="HL779">
        <v>999.9</v>
      </c>
      <c r="HM779">
        <v>52.79</v>
      </c>
      <c r="HN779">
        <v>30.434</v>
      </c>
      <c r="HO779">
        <v>25.6721</v>
      </c>
      <c r="HP779">
        <v>53.8871</v>
      </c>
      <c r="HQ779">
        <v>42.6122</v>
      </c>
      <c r="HR779">
        <v>1</v>
      </c>
      <c r="HS779">
        <v>0.0027185</v>
      </c>
      <c r="HT779">
        <v>-0.0467184</v>
      </c>
      <c r="HU779">
        <v>20.2179</v>
      </c>
      <c r="HV779">
        <v>5.23361</v>
      </c>
      <c r="HW779">
        <v>11.992</v>
      </c>
      <c r="HX779">
        <v>4.9557</v>
      </c>
      <c r="HY779">
        <v>3.30387</v>
      </c>
      <c r="HZ779">
        <v>999.9</v>
      </c>
      <c r="IA779">
        <v>9999</v>
      </c>
      <c r="IB779">
        <v>9999</v>
      </c>
      <c r="IC779">
        <v>9999</v>
      </c>
      <c r="ID779">
        <v>1.86859</v>
      </c>
      <c r="IE779">
        <v>1.8643</v>
      </c>
      <c r="IF779">
        <v>1.87181</v>
      </c>
      <c r="IG779">
        <v>1.86276</v>
      </c>
      <c r="IH779">
        <v>1.86218</v>
      </c>
      <c r="II779">
        <v>1.86859</v>
      </c>
      <c r="IJ779">
        <v>1.85871</v>
      </c>
      <c r="IK779">
        <v>1.86509</v>
      </c>
      <c r="IL779">
        <v>5</v>
      </c>
      <c r="IM779">
        <v>0</v>
      </c>
      <c r="IN779">
        <v>0</v>
      </c>
      <c r="IO779">
        <v>0</v>
      </c>
      <c r="IP779" t="s">
        <v>443</v>
      </c>
      <c r="IQ779" t="s">
        <v>444</v>
      </c>
      <c r="IR779" t="s">
        <v>445</v>
      </c>
      <c r="IS779" t="s">
        <v>445</v>
      </c>
      <c r="IT779" t="s">
        <v>445</v>
      </c>
      <c r="IU779" t="s">
        <v>445</v>
      </c>
      <c r="IV779">
        <v>0</v>
      </c>
      <c r="IW779">
        <v>100</v>
      </c>
      <c r="IX779">
        <v>100</v>
      </c>
      <c r="IY779">
        <v>7.74</v>
      </c>
      <c r="IZ779">
        <v>0.3439</v>
      </c>
      <c r="JA779">
        <v>4.24591870636989</v>
      </c>
      <c r="JB779">
        <v>0.00406324532283829</v>
      </c>
      <c r="JC779">
        <v>-1.45373754250553e-06</v>
      </c>
      <c r="JD779">
        <v>2.45784242640463e-10</v>
      </c>
      <c r="JE779">
        <v>0.0444475935836347</v>
      </c>
      <c r="JF779">
        <v>0.00491888386651684</v>
      </c>
      <c r="JG779">
        <v>0.000226889049496401</v>
      </c>
      <c r="JH779">
        <v>4.01595507822366e-06</v>
      </c>
      <c r="JI779">
        <v>-0</v>
      </c>
      <c r="JJ779">
        <v>2035</v>
      </c>
      <c r="JK779">
        <v>2</v>
      </c>
      <c r="JL779">
        <v>30</v>
      </c>
      <c r="JM779">
        <v>187372.1</v>
      </c>
      <c r="JN779">
        <v>187372</v>
      </c>
      <c r="JO779">
        <v>2.75757</v>
      </c>
      <c r="JP779">
        <v>2.35107</v>
      </c>
      <c r="JQ779">
        <v>1.49902</v>
      </c>
      <c r="JR779">
        <v>2.32788</v>
      </c>
      <c r="JS779">
        <v>1.54419</v>
      </c>
      <c r="JT779">
        <v>2.27539</v>
      </c>
      <c r="JU779">
        <v>35.8944</v>
      </c>
      <c r="JV779">
        <v>24.1138</v>
      </c>
      <c r="JW779">
        <v>18</v>
      </c>
      <c r="JX779">
        <v>546.496</v>
      </c>
      <c r="JY779">
        <v>424.743</v>
      </c>
      <c r="JZ779">
        <v>27.4045</v>
      </c>
      <c r="KA779">
        <v>27.5924</v>
      </c>
      <c r="KB779">
        <v>30</v>
      </c>
      <c r="KC779">
        <v>27.4594</v>
      </c>
      <c r="KD779">
        <v>27.4823</v>
      </c>
      <c r="KE779">
        <v>55.295</v>
      </c>
      <c r="KF779">
        <v>27.8164</v>
      </c>
      <c r="KG779">
        <v>62.1375</v>
      </c>
      <c r="KH779">
        <v>27.4074</v>
      </c>
      <c r="KI779">
        <v>1459.89</v>
      </c>
      <c r="KJ779">
        <v>21.8677</v>
      </c>
      <c r="KK779">
        <v>93.3912</v>
      </c>
      <c r="KL779">
        <v>98.8542</v>
      </c>
    </row>
    <row r="780" spans="1:298">
      <c r="A780">
        <v>764</v>
      </c>
      <c r="B780">
        <v>1758492038.1</v>
      </c>
      <c r="C780">
        <v>22710</v>
      </c>
      <c r="D780" t="s">
        <v>1978</v>
      </c>
      <c r="E780" t="s">
        <v>1979</v>
      </c>
      <c r="F780">
        <v>5</v>
      </c>
      <c r="G780" t="s">
        <v>436</v>
      </c>
      <c r="H780" t="s">
        <v>1805</v>
      </c>
      <c r="I780" t="s">
        <v>438</v>
      </c>
      <c r="J780">
        <v>1758492030.6</v>
      </c>
      <c r="K780">
        <f>(L780)/1000</f>
        <v>0</v>
      </c>
      <c r="L780">
        <f>IF(DQ780, AO780, AI780)</f>
        <v>0</v>
      </c>
      <c r="M780">
        <f>IF(DQ780, AJ780, AH780)</f>
        <v>0</v>
      </c>
      <c r="N780">
        <f>DS780 - IF(AV780&gt;1, M780*DM780*100.0/(AX780), 0)</f>
        <v>0</v>
      </c>
      <c r="O780">
        <f>((U780-K780/2)*N780-M780)/(U780+K780/2)</f>
        <v>0</v>
      </c>
      <c r="P780">
        <f>O780*(DZ780+EA780)/1000.0</f>
        <v>0</v>
      </c>
      <c r="Q780">
        <f>(DS780 - IF(AV780&gt;1, M780*DM780*100.0/(AX780), 0))*(DZ780+EA780)/1000.0</f>
        <v>0</v>
      </c>
      <c r="R780">
        <f>2.0/((1/T780-1/S780)+SIGN(T780)*SQRT((1/T780-1/S780)*(1/T780-1/S780) + 4*DN780/((DN780+1)*(DN780+1))*(2*1/T780*1/S780-1/S780*1/S780)))</f>
        <v>0</v>
      </c>
      <c r="S780">
        <f>IF(LEFT(DO780,1)&lt;&gt;"0",IF(LEFT(DO780,1)="1",3.0,DP780),$D$5+$E$5*(EG780*DZ780/($K$5*1000))+$F$5*(EG780*DZ780/($K$5*1000))*MAX(MIN(DM780,$J$5),$I$5)*MAX(MIN(DM780,$J$5),$I$5)+$G$5*MAX(MIN(DM780,$J$5),$I$5)*(EG780*DZ780/($K$5*1000))+$H$5*(EG780*DZ780/($K$5*1000))*(EG780*DZ780/($K$5*1000)))</f>
        <v>0</v>
      </c>
      <c r="T780">
        <f>K780*(1000-(1000*0.61365*exp(17.502*X780/(240.97+X780))/(DZ780+EA780)+DU780)/2)/(1000*0.61365*exp(17.502*X780/(240.97+X780))/(DZ780+EA780)-DU780)</f>
        <v>0</v>
      </c>
      <c r="U780">
        <f>1/((DN780+1)/(R780/1.6)+1/(S780/1.37)) + DN780/((DN780+1)/(R780/1.6) + DN780/(S780/1.37))</f>
        <v>0</v>
      </c>
      <c r="V780">
        <f>(DI780*DL780)</f>
        <v>0</v>
      </c>
      <c r="W780">
        <f>(EB780+(V780+2*0.95*5.67E-8*(((EB780+$B$7)+273)^4-(EB780+273)^4)-44100*K780)/(1.84*29.3*S780+8*0.95*5.67E-8*(EB780+273)^3))</f>
        <v>0</v>
      </c>
      <c r="X780">
        <f>($C$7*EC780+$D$7*ED780+$E$7*W780)</f>
        <v>0</v>
      </c>
      <c r="Y780">
        <f>0.61365*exp(17.502*X780/(240.97+X780))</f>
        <v>0</v>
      </c>
      <c r="Z780">
        <f>(AA780/AB780*100)</f>
        <v>0</v>
      </c>
      <c r="AA780">
        <f>DU780*(DZ780+EA780)/1000</f>
        <v>0</v>
      </c>
      <c r="AB780">
        <f>0.61365*exp(17.502*EB780/(240.97+EB780))</f>
        <v>0</v>
      </c>
      <c r="AC780">
        <f>(Y780-DU780*(DZ780+EA780)/1000)</f>
        <v>0</v>
      </c>
      <c r="AD780">
        <f>(-K780*44100)</f>
        <v>0</v>
      </c>
      <c r="AE780">
        <f>2*29.3*S780*0.92*(EB780-X780)</f>
        <v>0</v>
      </c>
      <c r="AF780">
        <f>2*0.95*5.67E-8*(((EB780+$B$7)+273)^4-(X780+273)^4)</f>
        <v>0</v>
      </c>
      <c r="AG780">
        <f>V780+AF780+AD780+AE780</f>
        <v>0</v>
      </c>
      <c r="AH780">
        <f>DY780*AV780*(DT780-DS780*(1000-AV780*DV780)/(1000-AV780*DU780))/(100*DM780)</f>
        <v>0</v>
      </c>
      <c r="AI780">
        <f>1000*DY780*AV780*(DU780-DV780)/(100*DM780*(1000-AV780*DU780))</f>
        <v>0</v>
      </c>
      <c r="AJ780">
        <f>(AK780 - AL780 - DZ780*1E3/(8.314*(EB780+273.15)) * AN780/DY780 * AM780) * DY780/(100*DM780) * (1000 - DV780)/1000</f>
        <v>0</v>
      </c>
      <c r="AK780">
        <v>1474.55429838961</v>
      </c>
      <c r="AL780">
        <v>1442.40381818182</v>
      </c>
      <c r="AM780">
        <v>3.38056277056252</v>
      </c>
      <c r="AN780">
        <v>63.94</v>
      </c>
      <c r="AO780">
        <f>(AQ780 - AP780 + DZ780*1E3/(8.314*(EB780+273.15)) * AS780/DY780 * AR780) * DY780/(100*DM780) * 1000/(1000 - AQ780)</f>
        <v>0</v>
      </c>
      <c r="AP780">
        <v>21.7931911543715</v>
      </c>
      <c r="AQ780">
        <v>24.1364874125874</v>
      </c>
      <c r="AR780">
        <v>2.96759272982705e-06</v>
      </c>
      <c r="AS780">
        <v>94.9993966536346</v>
      </c>
      <c r="AT780">
        <v>0</v>
      </c>
      <c r="AU780">
        <v>0</v>
      </c>
      <c r="AV780">
        <f>IF(AT780*$H$13&gt;=AX780,1.0,(AX780/(AX780-AT780*$H$13)))</f>
        <v>0</v>
      </c>
      <c r="AW780">
        <f>(AV780-1)*100</f>
        <v>0</v>
      </c>
      <c r="AX780">
        <f>MAX(0,($B$13+$C$13*EG780)/(1+$D$13*EG780)*DZ780/(EB780+273)*$E$13)</f>
        <v>0</v>
      </c>
      <c r="AY780" t="s">
        <v>439</v>
      </c>
      <c r="AZ780" t="s">
        <v>439</v>
      </c>
      <c r="BA780">
        <v>0</v>
      </c>
      <c r="BB780">
        <v>0</v>
      </c>
      <c r="BC780">
        <f>1-BA780/BB780</f>
        <v>0</v>
      </c>
      <c r="BD780">
        <v>0</v>
      </c>
      <c r="BE780" t="s">
        <v>439</v>
      </c>
      <c r="BF780" t="s">
        <v>439</v>
      </c>
      <c r="BG780">
        <v>0</v>
      </c>
      <c r="BH780">
        <v>0</v>
      </c>
      <c r="BI780">
        <f>1-BG780/BH780</f>
        <v>0</v>
      </c>
      <c r="BJ780">
        <v>0.5</v>
      </c>
      <c r="BK780">
        <f>DJ780</f>
        <v>0</v>
      </c>
      <c r="BL780">
        <f>M780</f>
        <v>0</v>
      </c>
      <c r="BM780">
        <f>BI780*BJ780*BK780</f>
        <v>0</v>
      </c>
      <c r="BN780">
        <f>(BL780-BD780)/BK780</f>
        <v>0</v>
      </c>
      <c r="BO780">
        <f>(BB780-BH780)/BH780</f>
        <v>0</v>
      </c>
      <c r="BP780">
        <f>BA780/(BC780+BA780/BH780)</f>
        <v>0</v>
      </c>
      <c r="BQ780" t="s">
        <v>439</v>
      </c>
      <c r="BR780">
        <v>0</v>
      </c>
      <c r="BS780">
        <f>IF(BR780&lt;&gt;0, BR780, BP780)</f>
        <v>0</v>
      </c>
      <c r="BT780">
        <f>1-BS780/BH780</f>
        <v>0</v>
      </c>
      <c r="BU780">
        <f>(BH780-BG780)/(BH780-BS780)</f>
        <v>0</v>
      </c>
      <c r="BV780">
        <f>(BB780-BH780)/(BB780-BS780)</f>
        <v>0</v>
      </c>
      <c r="BW780">
        <f>(BH780-BG780)/(BH780-BA780)</f>
        <v>0</v>
      </c>
      <c r="BX780">
        <f>(BB780-BH780)/(BB780-BA780)</f>
        <v>0</v>
      </c>
      <c r="BY780">
        <f>(BU780*BS780/BG780)</f>
        <v>0</v>
      </c>
      <c r="BZ780">
        <f>(1-BY780)</f>
        <v>0</v>
      </c>
      <c r="DI780">
        <f>$B$11*EH780+$C$11*EI780+$F$11*ET780*(1-EW780)</f>
        <v>0</v>
      </c>
      <c r="DJ780">
        <f>DI780*DK780</f>
        <v>0</v>
      </c>
      <c r="DK780">
        <f>($B$11*$D$9+$C$11*$D$9+$F$11*((FG780+EY780)/MAX(FG780+EY780+FH780, 0.1)*$I$9+FH780/MAX(FG780+EY780+FH780, 0.1)*$J$9))/($B$11+$C$11+$F$11)</f>
        <v>0</v>
      </c>
      <c r="DL780">
        <f>($B$11*$K$9+$C$11*$K$9+$F$11*((FG780+EY780)/MAX(FG780+EY780+FH780, 0.1)*$P$9+FH780/MAX(FG780+EY780+FH780, 0.1)*$Q$9))/($B$11+$C$11+$F$11)</f>
        <v>0</v>
      </c>
      <c r="DM780">
        <v>3.7</v>
      </c>
      <c r="DN780">
        <v>0.5</v>
      </c>
      <c r="DO780" t="s">
        <v>440</v>
      </c>
      <c r="DP780">
        <v>2</v>
      </c>
      <c r="DQ780" t="b">
        <v>1</v>
      </c>
      <c r="DR780">
        <v>1758492030.6</v>
      </c>
      <c r="DS780">
        <v>1385.86916666667</v>
      </c>
      <c r="DT780">
        <v>1428.48083333333</v>
      </c>
      <c r="DU780">
        <v>24.136075</v>
      </c>
      <c r="DV780">
        <v>21.7728666666667</v>
      </c>
      <c r="DW780">
        <v>1378.14166666667</v>
      </c>
      <c r="DX780">
        <v>23.7920833333333</v>
      </c>
      <c r="DY780">
        <v>500.0465</v>
      </c>
      <c r="DZ780">
        <v>89.8185916666667</v>
      </c>
      <c r="EA780">
        <v>0.0344675833333333</v>
      </c>
      <c r="EB780">
        <v>30.2806916666667</v>
      </c>
      <c r="EC780">
        <v>30.0134416666667</v>
      </c>
      <c r="ED780">
        <v>999.9</v>
      </c>
      <c r="EE780">
        <v>0</v>
      </c>
      <c r="EF780">
        <v>0</v>
      </c>
      <c r="EG780">
        <v>9987.08583333333</v>
      </c>
      <c r="EH780">
        <v>0</v>
      </c>
      <c r="EI780">
        <v>11.9551333333333</v>
      </c>
      <c r="EJ780">
        <v>-42.6119666666667</v>
      </c>
      <c r="EK780">
        <v>1420.14583333333</v>
      </c>
      <c r="EL780">
        <v>1460.27666666667</v>
      </c>
      <c r="EM780">
        <v>2.363215</v>
      </c>
      <c r="EN780">
        <v>1428.48083333333</v>
      </c>
      <c r="EO780">
        <v>21.7728666666667</v>
      </c>
      <c r="EP780">
        <v>2.16787</v>
      </c>
      <c r="EQ780">
        <v>1.9556075</v>
      </c>
      <c r="ER780">
        <v>18.726825</v>
      </c>
      <c r="ES780">
        <v>17.0894083333333</v>
      </c>
      <c r="ET780">
        <v>2000.01416666667</v>
      </c>
      <c r="EU780">
        <v>0.97999375</v>
      </c>
      <c r="EV780">
        <v>0.0200062083333333</v>
      </c>
      <c r="EW780">
        <v>0</v>
      </c>
      <c r="EX780">
        <v>521.8485</v>
      </c>
      <c r="EY780">
        <v>5.00016</v>
      </c>
      <c r="EZ780">
        <v>11024.8166666667</v>
      </c>
      <c r="FA780">
        <v>18234.2916666667</v>
      </c>
      <c r="FB780">
        <v>48.625</v>
      </c>
      <c r="FC780">
        <v>49</v>
      </c>
      <c r="FD780">
        <v>49.0568333333333</v>
      </c>
      <c r="FE780">
        <v>48.562</v>
      </c>
      <c r="FF780">
        <v>50.44225</v>
      </c>
      <c r="FG780">
        <v>1955.10416666667</v>
      </c>
      <c r="FH780">
        <v>39.91</v>
      </c>
      <c r="FI780">
        <v>0</v>
      </c>
      <c r="FJ780">
        <v>1758492039.8</v>
      </c>
      <c r="FK780">
        <v>0</v>
      </c>
      <c r="FL780">
        <v>521.873076923077</v>
      </c>
      <c r="FM780">
        <v>-0.0901196548249445</v>
      </c>
      <c r="FN780">
        <v>8.22222219855305</v>
      </c>
      <c r="FO780">
        <v>11024.7961538462</v>
      </c>
      <c r="FP780">
        <v>15</v>
      </c>
      <c r="FQ780">
        <v>0</v>
      </c>
      <c r="FR780" t="s">
        <v>441</v>
      </c>
      <c r="FS780">
        <v>1747249705.1</v>
      </c>
      <c r="FT780">
        <v>1747249711.1</v>
      </c>
      <c r="FU780">
        <v>0</v>
      </c>
      <c r="FV780">
        <v>0.871</v>
      </c>
      <c r="FW780">
        <v>0.066</v>
      </c>
      <c r="FX780">
        <v>5.486</v>
      </c>
      <c r="FY780">
        <v>0.145</v>
      </c>
      <c r="FZ780">
        <v>420</v>
      </c>
      <c r="GA780">
        <v>16</v>
      </c>
      <c r="GB780">
        <v>0.27</v>
      </c>
      <c r="GC780">
        <v>0.16</v>
      </c>
      <c r="GD780">
        <v>-42.7800761904762</v>
      </c>
      <c r="GE780">
        <v>1.33673766233761</v>
      </c>
      <c r="GF780">
        <v>0.49504619688687</v>
      </c>
      <c r="GG780">
        <v>0</v>
      </c>
      <c r="GH780">
        <v>521.844617647059</v>
      </c>
      <c r="GI780">
        <v>-0.0566080946125239</v>
      </c>
      <c r="GJ780">
        <v>0.201782500072832</v>
      </c>
      <c r="GK780">
        <v>-1</v>
      </c>
      <c r="GL780">
        <v>2.37661476190476</v>
      </c>
      <c r="GM780">
        <v>-0.267225194805195</v>
      </c>
      <c r="GN780">
        <v>0.0287425413296418</v>
      </c>
      <c r="GO780">
        <v>0</v>
      </c>
      <c r="GP780">
        <v>0</v>
      </c>
      <c r="GQ780">
        <v>2</v>
      </c>
      <c r="GR780" t="s">
        <v>467</v>
      </c>
      <c r="GS780">
        <v>3.12567</v>
      </c>
      <c r="GT780">
        <v>2.66006</v>
      </c>
      <c r="GU780">
        <v>0.20315</v>
      </c>
      <c r="GV780">
        <v>0.207149</v>
      </c>
      <c r="GW780">
        <v>0.101519</v>
      </c>
      <c r="GX780">
        <v>0.0949023</v>
      </c>
      <c r="GY780">
        <v>20598.3</v>
      </c>
      <c r="GZ780">
        <v>19371.1</v>
      </c>
      <c r="HA780">
        <v>23113.8</v>
      </c>
      <c r="HB780">
        <v>23786.3</v>
      </c>
      <c r="HC780">
        <v>35399</v>
      </c>
      <c r="HD780">
        <v>35643.3</v>
      </c>
      <c r="HE780">
        <v>41668.2</v>
      </c>
      <c r="HF780">
        <v>42415.1</v>
      </c>
      <c r="HG780">
        <v>1.91165</v>
      </c>
      <c r="HH780">
        <v>1.81002</v>
      </c>
      <c r="HI780">
        <v>0.143513</v>
      </c>
      <c r="HJ780">
        <v>0</v>
      </c>
      <c r="HK780">
        <v>27.6785</v>
      </c>
      <c r="HL780">
        <v>999.9</v>
      </c>
      <c r="HM780">
        <v>52.814</v>
      </c>
      <c r="HN780">
        <v>30.434</v>
      </c>
      <c r="HO780">
        <v>25.6852</v>
      </c>
      <c r="HP780">
        <v>53.9571</v>
      </c>
      <c r="HQ780">
        <v>42.5601</v>
      </c>
      <c r="HR780">
        <v>1</v>
      </c>
      <c r="HS780">
        <v>0.00293191</v>
      </c>
      <c r="HT780">
        <v>-0.0164542</v>
      </c>
      <c r="HU780">
        <v>20.2178</v>
      </c>
      <c r="HV780">
        <v>5.23271</v>
      </c>
      <c r="HW780">
        <v>11.992</v>
      </c>
      <c r="HX780">
        <v>4.95555</v>
      </c>
      <c r="HY780">
        <v>3.3039</v>
      </c>
      <c r="HZ780">
        <v>999.9</v>
      </c>
      <c r="IA780">
        <v>9999</v>
      </c>
      <c r="IB780">
        <v>9999</v>
      </c>
      <c r="IC780">
        <v>9999</v>
      </c>
      <c r="ID780">
        <v>1.86858</v>
      </c>
      <c r="IE780">
        <v>1.86429</v>
      </c>
      <c r="IF780">
        <v>1.8718</v>
      </c>
      <c r="IG780">
        <v>1.86277</v>
      </c>
      <c r="IH780">
        <v>1.86218</v>
      </c>
      <c r="II780">
        <v>1.86859</v>
      </c>
      <c r="IJ780">
        <v>1.85873</v>
      </c>
      <c r="IK780">
        <v>1.86509</v>
      </c>
      <c r="IL780">
        <v>5</v>
      </c>
      <c r="IM780">
        <v>0</v>
      </c>
      <c r="IN780">
        <v>0</v>
      </c>
      <c r="IO780">
        <v>0</v>
      </c>
      <c r="IP780" t="s">
        <v>443</v>
      </c>
      <c r="IQ780" t="s">
        <v>444</v>
      </c>
      <c r="IR780" t="s">
        <v>445</v>
      </c>
      <c r="IS780" t="s">
        <v>445</v>
      </c>
      <c r="IT780" t="s">
        <v>445</v>
      </c>
      <c r="IU780" t="s">
        <v>445</v>
      </c>
      <c r="IV780">
        <v>0</v>
      </c>
      <c r="IW780">
        <v>100</v>
      </c>
      <c r="IX780">
        <v>100</v>
      </c>
      <c r="IY780">
        <v>7.76</v>
      </c>
      <c r="IZ780">
        <v>0.3441</v>
      </c>
      <c r="JA780">
        <v>4.24591870636989</v>
      </c>
      <c r="JB780">
        <v>0.00406324532283829</v>
      </c>
      <c r="JC780">
        <v>-1.45373754250553e-06</v>
      </c>
      <c r="JD780">
        <v>2.45784242640463e-10</v>
      </c>
      <c r="JE780">
        <v>0.0444475935836347</v>
      </c>
      <c r="JF780">
        <v>0.00491888386651684</v>
      </c>
      <c r="JG780">
        <v>0.000226889049496401</v>
      </c>
      <c r="JH780">
        <v>4.01595507822366e-06</v>
      </c>
      <c r="JI780">
        <v>-0</v>
      </c>
      <c r="JJ780">
        <v>2035</v>
      </c>
      <c r="JK780">
        <v>2</v>
      </c>
      <c r="JL780">
        <v>30</v>
      </c>
      <c r="JM780">
        <v>187372.2</v>
      </c>
      <c r="JN780">
        <v>187372.1</v>
      </c>
      <c r="JO780">
        <v>2.78564</v>
      </c>
      <c r="JP780">
        <v>2.33521</v>
      </c>
      <c r="JQ780">
        <v>1.4978</v>
      </c>
      <c r="JR780">
        <v>2.32666</v>
      </c>
      <c r="JS780">
        <v>1.54419</v>
      </c>
      <c r="JT780">
        <v>2.36938</v>
      </c>
      <c r="JU780">
        <v>35.8944</v>
      </c>
      <c r="JV780">
        <v>24.1313</v>
      </c>
      <c r="JW780">
        <v>18</v>
      </c>
      <c r="JX780">
        <v>546.334</v>
      </c>
      <c r="JY780">
        <v>424.991</v>
      </c>
      <c r="JZ780">
        <v>27.3949</v>
      </c>
      <c r="KA780">
        <v>27.5928</v>
      </c>
      <c r="KB780">
        <v>30</v>
      </c>
      <c r="KC780">
        <v>27.4594</v>
      </c>
      <c r="KD780">
        <v>27.4823</v>
      </c>
      <c r="KE780">
        <v>55.7794</v>
      </c>
      <c r="KF780">
        <v>27.8164</v>
      </c>
      <c r="KG780">
        <v>62.1375</v>
      </c>
      <c r="KH780">
        <v>27.391</v>
      </c>
      <c r="KI780">
        <v>1473.48</v>
      </c>
      <c r="KJ780">
        <v>21.8081</v>
      </c>
      <c r="KK780">
        <v>93.3911</v>
      </c>
      <c r="KL780">
        <v>98.8534</v>
      </c>
    </row>
    <row r="781" spans="1:298">
      <c r="A781">
        <v>765</v>
      </c>
      <c r="B781">
        <v>1758492043.1</v>
      </c>
      <c r="C781">
        <v>22715</v>
      </c>
      <c r="D781" t="s">
        <v>1980</v>
      </c>
      <c r="E781" t="s">
        <v>1981</v>
      </c>
      <c r="F781">
        <v>5</v>
      </c>
      <c r="G781" t="s">
        <v>436</v>
      </c>
      <c r="H781" t="s">
        <v>1805</v>
      </c>
      <c r="I781" t="s">
        <v>438</v>
      </c>
      <c r="J781">
        <v>1758492035.6</v>
      </c>
      <c r="K781">
        <f>(L781)/1000</f>
        <v>0</v>
      </c>
      <c r="L781">
        <f>IF(DQ781, AO781, AI781)</f>
        <v>0</v>
      </c>
      <c r="M781">
        <f>IF(DQ781, AJ781, AH781)</f>
        <v>0</v>
      </c>
      <c r="N781">
        <f>DS781 - IF(AV781&gt;1, M781*DM781*100.0/(AX781), 0)</f>
        <v>0</v>
      </c>
      <c r="O781">
        <f>((U781-K781/2)*N781-M781)/(U781+K781/2)</f>
        <v>0</v>
      </c>
      <c r="P781">
        <f>O781*(DZ781+EA781)/1000.0</f>
        <v>0</v>
      </c>
      <c r="Q781">
        <f>(DS781 - IF(AV781&gt;1, M781*DM781*100.0/(AX781), 0))*(DZ781+EA781)/1000.0</f>
        <v>0</v>
      </c>
      <c r="R781">
        <f>2.0/((1/T781-1/S781)+SIGN(T781)*SQRT((1/T781-1/S781)*(1/T781-1/S781) + 4*DN781/((DN781+1)*(DN781+1))*(2*1/T781*1/S781-1/S781*1/S781)))</f>
        <v>0</v>
      </c>
      <c r="S781">
        <f>IF(LEFT(DO781,1)&lt;&gt;"0",IF(LEFT(DO781,1)="1",3.0,DP781),$D$5+$E$5*(EG781*DZ781/($K$5*1000))+$F$5*(EG781*DZ781/($K$5*1000))*MAX(MIN(DM781,$J$5),$I$5)*MAX(MIN(DM781,$J$5),$I$5)+$G$5*MAX(MIN(DM781,$J$5),$I$5)*(EG781*DZ781/($K$5*1000))+$H$5*(EG781*DZ781/($K$5*1000))*(EG781*DZ781/($K$5*1000)))</f>
        <v>0</v>
      </c>
      <c r="T781">
        <f>K781*(1000-(1000*0.61365*exp(17.502*X781/(240.97+X781))/(DZ781+EA781)+DU781)/2)/(1000*0.61365*exp(17.502*X781/(240.97+X781))/(DZ781+EA781)-DU781)</f>
        <v>0</v>
      </c>
      <c r="U781">
        <f>1/((DN781+1)/(R781/1.6)+1/(S781/1.37)) + DN781/((DN781+1)/(R781/1.6) + DN781/(S781/1.37))</f>
        <v>0</v>
      </c>
      <c r="V781">
        <f>(DI781*DL781)</f>
        <v>0</v>
      </c>
      <c r="W781">
        <f>(EB781+(V781+2*0.95*5.67E-8*(((EB781+$B$7)+273)^4-(EB781+273)^4)-44100*K781)/(1.84*29.3*S781+8*0.95*5.67E-8*(EB781+273)^3))</f>
        <v>0</v>
      </c>
      <c r="X781">
        <f>($C$7*EC781+$D$7*ED781+$E$7*W781)</f>
        <v>0</v>
      </c>
      <c r="Y781">
        <f>0.61365*exp(17.502*X781/(240.97+X781))</f>
        <v>0</v>
      </c>
      <c r="Z781">
        <f>(AA781/AB781*100)</f>
        <v>0</v>
      </c>
      <c r="AA781">
        <f>DU781*(DZ781+EA781)/1000</f>
        <v>0</v>
      </c>
      <c r="AB781">
        <f>0.61365*exp(17.502*EB781/(240.97+EB781))</f>
        <v>0</v>
      </c>
      <c r="AC781">
        <f>(Y781-DU781*(DZ781+EA781)/1000)</f>
        <v>0</v>
      </c>
      <c r="AD781">
        <f>(-K781*44100)</f>
        <v>0</v>
      </c>
      <c r="AE781">
        <f>2*29.3*S781*0.92*(EB781-X781)</f>
        <v>0</v>
      </c>
      <c r="AF781">
        <f>2*0.95*5.67E-8*(((EB781+$B$7)+273)^4-(X781+273)^4)</f>
        <v>0</v>
      </c>
      <c r="AG781">
        <f>V781+AF781+AD781+AE781</f>
        <v>0</v>
      </c>
      <c r="AH781">
        <f>DY781*AV781*(DT781-DS781*(1000-AV781*DV781)/(1000-AV781*DU781))/(100*DM781)</f>
        <v>0</v>
      </c>
      <c r="AI781">
        <f>1000*DY781*AV781*(DU781-DV781)/(100*DM781*(1000-AV781*DU781))</f>
        <v>0</v>
      </c>
      <c r="AJ781">
        <f>(AK781 - AL781 - DZ781*1E3/(8.314*(EB781+273.15)) * AN781/DY781 * AM781) * DY781/(100*DM781) * (1000 - DV781)/1000</f>
        <v>0</v>
      </c>
      <c r="AK781">
        <v>1492.86426057143</v>
      </c>
      <c r="AL781">
        <v>1460.22539393939</v>
      </c>
      <c r="AM781">
        <v>3.58398701298692</v>
      </c>
      <c r="AN781">
        <v>63.94</v>
      </c>
      <c r="AO781">
        <f>(AQ781 - AP781 + DZ781*1E3/(8.314*(EB781+273.15)) * AS781/DY781 * AR781) * DY781/(100*DM781) * 1000/(1000 - AQ781)</f>
        <v>0</v>
      </c>
      <c r="AP781">
        <v>21.8274962179158</v>
      </c>
      <c r="AQ781">
        <v>24.1530328671329</v>
      </c>
      <c r="AR781">
        <v>3.15542823208703e-05</v>
      </c>
      <c r="AS781">
        <v>94.9993966536346</v>
      </c>
      <c r="AT781">
        <v>0</v>
      </c>
      <c r="AU781">
        <v>0</v>
      </c>
      <c r="AV781">
        <f>IF(AT781*$H$13&gt;=AX781,1.0,(AX781/(AX781-AT781*$H$13)))</f>
        <v>0</v>
      </c>
      <c r="AW781">
        <f>(AV781-1)*100</f>
        <v>0</v>
      </c>
      <c r="AX781">
        <f>MAX(0,($B$13+$C$13*EG781)/(1+$D$13*EG781)*DZ781/(EB781+273)*$E$13)</f>
        <v>0</v>
      </c>
      <c r="AY781" t="s">
        <v>439</v>
      </c>
      <c r="AZ781" t="s">
        <v>439</v>
      </c>
      <c r="BA781">
        <v>0</v>
      </c>
      <c r="BB781">
        <v>0</v>
      </c>
      <c r="BC781">
        <f>1-BA781/BB781</f>
        <v>0</v>
      </c>
      <c r="BD781">
        <v>0</v>
      </c>
      <c r="BE781" t="s">
        <v>439</v>
      </c>
      <c r="BF781" t="s">
        <v>439</v>
      </c>
      <c r="BG781">
        <v>0</v>
      </c>
      <c r="BH781">
        <v>0</v>
      </c>
      <c r="BI781">
        <f>1-BG781/BH781</f>
        <v>0</v>
      </c>
      <c r="BJ781">
        <v>0.5</v>
      </c>
      <c r="BK781">
        <f>DJ781</f>
        <v>0</v>
      </c>
      <c r="BL781">
        <f>M781</f>
        <v>0</v>
      </c>
      <c r="BM781">
        <f>BI781*BJ781*BK781</f>
        <v>0</v>
      </c>
      <c r="BN781">
        <f>(BL781-BD781)/BK781</f>
        <v>0</v>
      </c>
      <c r="BO781">
        <f>(BB781-BH781)/BH781</f>
        <v>0</v>
      </c>
      <c r="BP781">
        <f>BA781/(BC781+BA781/BH781)</f>
        <v>0</v>
      </c>
      <c r="BQ781" t="s">
        <v>439</v>
      </c>
      <c r="BR781">
        <v>0</v>
      </c>
      <c r="BS781">
        <f>IF(BR781&lt;&gt;0, BR781, BP781)</f>
        <v>0</v>
      </c>
      <c r="BT781">
        <f>1-BS781/BH781</f>
        <v>0</v>
      </c>
      <c r="BU781">
        <f>(BH781-BG781)/(BH781-BS781)</f>
        <v>0</v>
      </c>
      <c r="BV781">
        <f>(BB781-BH781)/(BB781-BS781)</f>
        <v>0</v>
      </c>
      <c r="BW781">
        <f>(BH781-BG781)/(BH781-BA781)</f>
        <v>0</v>
      </c>
      <c r="BX781">
        <f>(BB781-BH781)/(BB781-BA781)</f>
        <v>0</v>
      </c>
      <c r="BY781">
        <f>(BU781*BS781/BG781)</f>
        <v>0</v>
      </c>
      <c r="BZ781">
        <f>(1-BY781)</f>
        <v>0</v>
      </c>
      <c r="DI781">
        <f>$B$11*EH781+$C$11*EI781+$F$11*ET781*(1-EW781)</f>
        <v>0</v>
      </c>
      <c r="DJ781">
        <f>DI781*DK781</f>
        <v>0</v>
      </c>
      <c r="DK781">
        <f>($B$11*$D$9+$C$11*$D$9+$F$11*((FG781+EY781)/MAX(FG781+EY781+FH781, 0.1)*$I$9+FH781/MAX(FG781+EY781+FH781, 0.1)*$J$9))/($B$11+$C$11+$F$11)</f>
        <v>0</v>
      </c>
      <c r="DL781">
        <f>($B$11*$K$9+$C$11*$K$9+$F$11*((FG781+EY781)/MAX(FG781+EY781+FH781, 0.1)*$P$9+FH781/MAX(FG781+EY781+FH781, 0.1)*$Q$9))/($B$11+$C$11+$F$11)</f>
        <v>0</v>
      </c>
      <c r="DM781">
        <v>3.7</v>
      </c>
      <c r="DN781">
        <v>0.5</v>
      </c>
      <c r="DO781" t="s">
        <v>440</v>
      </c>
      <c r="DP781">
        <v>2</v>
      </c>
      <c r="DQ781" t="b">
        <v>1</v>
      </c>
      <c r="DR781">
        <v>1758492035.6</v>
      </c>
      <c r="DS781">
        <v>1402.75666666667</v>
      </c>
      <c r="DT781">
        <v>1445.65416666667</v>
      </c>
      <c r="DU781">
        <v>24.1381166666667</v>
      </c>
      <c r="DV781">
        <v>21.7991666666667</v>
      </c>
      <c r="DW781">
        <v>1395.00666666667</v>
      </c>
      <c r="DX781">
        <v>23.794075</v>
      </c>
      <c r="DY781">
        <v>500.011583333333</v>
      </c>
      <c r="DZ781">
        <v>89.8180916666667</v>
      </c>
      <c r="EA781">
        <v>0.0345095</v>
      </c>
      <c r="EB781">
        <v>30.278025</v>
      </c>
      <c r="EC781">
        <v>30.0194333333333</v>
      </c>
      <c r="ED781">
        <v>999.9</v>
      </c>
      <c r="EE781">
        <v>0</v>
      </c>
      <c r="EF781">
        <v>0</v>
      </c>
      <c r="EG781">
        <v>9980.20916666667</v>
      </c>
      <c r="EH781">
        <v>0</v>
      </c>
      <c r="EI781">
        <v>11.8253083333333</v>
      </c>
      <c r="EJ781">
        <v>-42.89675</v>
      </c>
      <c r="EK781">
        <v>1437.45416666667</v>
      </c>
      <c r="EL781">
        <v>1477.87166666667</v>
      </c>
      <c r="EM781">
        <v>2.3389575</v>
      </c>
      <c r="EN781">
        <v>1445.65416666667</v>
      </c>
      <c r="EO781">
        <v>21.7991666666667</v>
      </c>
      <c r="EP781">
        <v>2.16804083333333</v>
      </c>
      <c r="EQ781">
        <v>1.95795833333333</v>
      </c>
      <c r="ER781">
        <v>18.728075</v>
      </c>
      <c r="ES781">
        <v>17.1083833333333</v>
      </c>
      <c r="ET781">
        <v>2000.015</v>
      </c>
      <c r="EU781">
        <v>0.97999375</v>
      </c>
      <c r="EV781">
        <v>0.0200062083333333</v>
      </c>
      <c r="EW781">
        <v>0</v>
      </c>
      <c r="EX781">
        <v>521.867333333333</v>
      </c>
      <c r="EY781">
        <v>5.00016</v>
      </c>
      <c r="EZ781">
        <v>11026.0083333333</v>
      </c>
      <c r="FA781">
        <v>18234.2916666667</v>
      </c>
      <c r="FB781">
        <v>48.625</v>
      </c>
      <c r="FC781">
        <v>49</v>
      </c>
      <c r="FD781">
        <v>49.0568333333333</v>
      </c>
      <c r="FE781">
        <v>48.562</v>
      </c>
      <c r="FF781">
        <v>50.437</v>
      </c>
      <c r="FG781">
        <v>1955.105</v>
      </c>
      <c r="FH781">
        <v>39.91</v>
      </c>
      <c r="FI781">
        <v>0</v>
      </c>
      <c r="FJ781">
        <v>1758492044.6</v>
      </c>
      <c r="FK781">
        <v>0</v>
      </c>
      <c r="FL781">
        <v>521.866692307692</v>
      </c>
      <c r="FM781">
        <v>0.986666670390903</v>
      </c>
      <c r="FN781">
        <v>19.6170939822054</v>
      </c>
      <c r="FO781">
        <v>11025.8923076923</v>
      </c>
      <c r="FP781">
        <v>15</v>
      </c>
      <c r="FQ781">
        <v>0</v>
      </c>
      <c r="FR781" t="s">
        <v>441</v>
      </c>
      <c r="FS781">
        <v>1747249705.1</v>
      </c>
      <c r="FT781">
        <v>1747249711.1</v>
      </c>
      <c r="FU781">
        <v>0</v>
      </c>
      <c r="FV781">
        <v>0.871</v>
      </c>
      <c r="FW781">
        <v>0.066</v>
      </c>
      <c r="FX781">
        <v>5.486</v>
      </c>
      <c r="FY781">
        <v>0.145</v>
      </c>
      <c r="FZ781">
        <v>420</v>
      </c>
      <c r="GA781">
        <v>16</v>
      </c>
      <c r="GB781">
        <v>0.27</v>
      </c>
      <c r="GC781">
        <v>0.16</v>
      </c>
      <c r="GD781">
        <v>-42.8253571428572</v>
      </c>
      <c r="GE781">
        <v>-1.96778181818182</v>
      </c>
      <c r="GF781">
        <v>0.543513912356593</v>
      </c>
      <c r="GG781">
        <v>0</v>
      </c>
      <c r="GH781">
        <v>521.873470588235</v>
      </c>
      <c r="GI781">
        <v>-0.260626429597076</v>
      </c>
      <c r="GJ781">
        <v>0.216064292623084</v>
      </c>
      <c r="GK781">
        <v>-1</v>
      </c>
      <c r="GL781">
        <v>2.36059428571429</v>
      </c>
      <c r="GM781">
        <v>-0.304718181818182</v>
      </c>
      <c r="GN781">
        <v>0.0318529758752435</v>
      </c>
      <c r="GO781">
        <v>0</v>
      </c>
      <c r="GP781">
        <v>0</v>
      </c>
      <c r="GQ781">
        <v>2</v>
      </c>
      <c r="GR781" t="s">
        <v>467</v>
      </c>
      <c r="GS781">
        <v>3.12573</v>
      </c>
      <c r="GT781">
        <v>2.66013</v>
      </c>
      <c r="GU781">
        <v>0.204673</v>
      </c>
      <c r="GV781">
        <v>0.2085</v>
      </c>
      <c r="GW781">
        <v>0.101538</v>
      </c>
      <c r="GX781">
        <v>0.0949134</v>
      </c>
      <c r="GY781">
        <v>20558.9</v>
      </c>
      <c r="GZ781">
        <v>19338.2</v>
      </c>
      <c r="HA781">
        <v>23113.8</v>
      </c>
      <c r="HB781">
        <v>23786.4</v>
      </c>
      <c r="HC781">
        <v>35398.2</v>
      </c>
      <c r="HD781">
        <v>35642.8</v>
      </c>
      <c r="HE781">
        <v>41668.1</v>
      </c>
      <c r="HF781">
        <v>42414.9</v>
      </c>
      <c r="HG781">
        <v>1.91145</v>
      </c>
      <c r="HH781">
        <v>1.81005</v>
      </c>
      <c r="HI781">
        <v>0.144541</v>
      </c>
      <c r="HJ781">
        <v>0</v>
      </c>
      <c r="HK781">
        <v>27.6706</v>
      </c>
      <c r="HL781">
        <v>999.9</v>
      </c>
      <c r="HM781">
        <v>52.814</v>
      </c>
      <c r="HN781">
        <v>30.454</v>
      </c>
      <c r="HO781">
        <v>25.7123</v>
      </c>
      <c r="HP781">
        <v>54.0571</v>
      </c>
      <c r="HQ781">
        <v>42.4559</v>
      </c>
      <c r="HR781">
        <v>1</v>
      </c>
      <c r="HS781">
        <v>0.00315295</v>
      </c>
      <c r="HT781">
        <v>0.0227887</v>
      </c>
      <c r="HU781">
        <v>20.218</v>
      </c>
      <c r="HV781">
        <v>5.23316</v>
      </c>
      <c r="HW781">
        <v>11.992</v>
      </c>
      <c r="HX781">
        <v>4.95575</v>
      </c>
      <c r="HY781">
        <v>3.304</v>
      </c>
      <c r="HZ781">
        <v>999.9</v>
      </c>
      <c r="IA781">
        <v>9999</v>
      </c>
      <c r="IB781">
        <v>9999</v>
      </c>
      <c r="IC781">
        <v>9999</v>
      </c>
      <c r="ID781">
        <v>1.86857</v>
      </c>
      <c r="IE781">
        <v>1.86429</v>
      </c>
      <c r="IF781">
        <v>1.87181</v>
      </c>
      <c r="IG781">
        <v>1.86277</v>
      </c>
      <c r="IH781">
        <v>1.86218</v>
      </c>
      <c r="II781">
        <v>1.86859</v>
      </c>
      <c r="IJ781">
        <v>1.85873</v>
      </c>
      <c r="IK781">
        <v>1.86508</v>
      </c>
      <c r="IL781">
        <v>5</v>
      </c>
      <c r="IM781">
        <v>0</v>
      </c>
      <c r="IN781">
        <v>0</v>
      </c>
      <c r="IO781">
        <v>0</v>
      </c>
      <c r="IP781" t="s">
        <v>443</v>
      </c>
      <c r="IQ781" t="s">
        <v>444</v>
      </c>
      <c r="IR781" t="s">
        <v>445</v>
      </c>
      <c r="IS781" t="s">
        <v>445</v>
      </c>
      <c r="IT781" t="s">
        <v>445</v>
      </c>
      <c r="IU781" t="s">
        <v>445</v>
      </c>
      <c r="IV781">
        <v>0</v>
      </c>
      <c r="IW781">
        <v>100</v>
      </c>
      <c r="IX781">
        <v>100</v>
      </c>
      <c r="IY781">
        <v>7.79</v>
      </c>
      <c r="IZ781">
        <v>0.3443</v>
      </c>
      <c r="JA781">
        <v>4.24591870636989</v>
      </c>
      <c r="JB781">
        <v>0.00406324532283829</v>
      </c>
      <c r="JC781">
        <v>-1.45373754250553e-06</v>
      </c>
      <c r="JD781">
        <v>2.45784242640463e-10</v>
      </c>
      <c r="JE781">
        <v>0.0444475935836347</v>
      </c>
      <c r="JF781">
        <v>0.00491888386651684</v>
      </c>
      <c r="JG781">
        <v>0.000226889049496401</v>
      </c>
      <c r="JH781">
        <v>4.01595507822366e-06</v>
      </c>
      <c r="JI781">
        <v>-0</v>
      </c>
      <c r="JJ781">
        <v>2035</v>
      </c>
      <c r="JK781">
        <v>2</v>
      </c>
      <c r="JL781">
        <v>30</v>
      </c>
      <c r="JM781">
        <v>187372.3</v>
      </c>
      <c r="JN781">
        <v>187372.2</v>
      </c>
      <c r="JO781">
        <v>2.81006</v>
      </c>
      <c r="JP781">
        <v>2.34497</v>
      </c>
      <c r="JQ781">
        <v>1.49902</v>
      </c>
      <c r="JR781">
        <v>2.32666</v>
      </c>
      <c r="JS781">
        <v>1.54419</v>
      </c>
      <c r="JT781">
        <v>2.323</v>
      </c>
      <c r="JU781">
        <v>35.8944</v>
      </c>
      <c r="JV781">
        <v>24.1225</v>
      </c>
      <c r="JW781">
        <v>18</v>
      </c>
      <c r="JX781">
        <v>546.205</v>
      </c>
      <c r="JY781">
        <v>425.006</v>
      </c>
      <c r="JZ781">
        <v>27.3782</v>
      </c>
      <c r="KA781">
        <v>27.5948</v>
      </c>
      <c r="KB781">
        <v>30.0002</v>
      </c>
      <c r="KC781">
        <v>27.4594</v>
      </c>
      <c r="KD781">
        <v>27.4823</v>
      </c>
      <c r="KE781">
        <v>56.3403</v>
      </c>
      <c r="KF781">
        <v>27.8164</v>
      </c>
      <c r="KG781">
        <v>62.1375</v>
      </c>
      <c r="KH781">
        <v>27.3694</v>
      </c>
      <c r="KI781">
        <v>1493.83</v>
      </c>
      <c r="KJ781">
        <v>21.7977</v>
      </c>
      <c r="KK781">
        <v>93.3909</v>
      </c>
      <c r="KL781">
        <v>98.8534</v>
      </c>
    </row>
    <row r="782" spans="1:298">
      <c r="A782">
        <v>766</v>
      </c>
      <c r="B782">
        <v>1758492048.1</v>
      </c>
      <c r="C782">
        <v>22720</v>
      </c>
      <c r="D782" t="s">
        <v>1982</v>
      </c>
      <c r="E782" t="s">
        <v>1983</v>
      </c>
      <c r="F782">
        <v>5</v>
      </c>
      <c r="G782" t="s">
        <v>436</v>
      </c>
      <c r="H782" t="s">
        <v>1805</v>
      </c>
      <c r="I782" t="s">
        <v>438</v>
      </c>
      <c r="J782">
        <v>1758492040.6</v>
      </c>
      <c r="K782">
        <f>(L782)/1000</f>
        <v>0</v>
      </c>
      <c r="L782">
        <f>IF(DQ782, AO782, AI782)</f>
        <v>0</v>
      </c>
      <c r="M782">
        <f>IF(DQ782, AJ782, AH782)</f>
        <v>0</v>
      </c>
      <c r="N782">
        <f>DS782 - IF(AV782&gt;1, M782*DM782*100.0/(AX782), 0)</f>
        <v>0</v>
      </c>
      <c r="O782">
        <f>((U782-K782/2)*N782-M782)/(U782+K782/2)</f>
        <v>0</v>
      </c>
      <c r="P782">
        <f>O782*(DZ782+EA782)/1000.0</f>
        <v>0</v>
      </c>
      <c r="Q782">
        <f>(DS782 - IF(AV782&gt;1, M782*DM782*100.0/(AX782), 0))*(DZ782+EA782)/1000.0</f>
        <v>0</v>
      </c>
      <c r="R782">
        <f>2.0/((1/T782-1/S782)+SIGN(T782)*SQRT((1/T782-1/S782)*(1/T782-1/S782) + 4*DN782/((DN782+1)*(DN782+1))*(2*1/T782*1/S782-1/S782*1/S782)))</f>
        <v>0</v>
      </c>
      <c r="S782">
        <f>IF(LEFT(DO782,1)&lt;&gt;"0",IF(LEFT(DO782,1)="1",3.0,DP782),$D$5+$E$5*(EG782*DZ782/($K$5*1000))+$F$5*(EG782*DZ782/($K$5*1000))*MAX(MIN(DM782,$J$5),$I$5)*MAX(MIN(DM782,$J$5),$I$5)+$G$5*MAX(MIN(DM782,$J$5),$I$5)*(EG782*DZ782/($K$5*1000))+$H$5*(EG782*DZ782/($K$5*1000))*(EG782*DZ782/($K$5*1000)))</f>
        <v>0</v>
      </c>
      <c r="T782">
        <f>K782*(1000-(1000*0.61365*exp(17.502*X782/(240.97+X782))/(DZ782+EA782)+DU782)/2)/(1000*0.61365*exp(17.502*X782/(240.97+X782))/(DZ782+EA782)-DU782)</f>
        <v>0</v>
      </c>
      <c r="U782">
        <f>1/((DN782+1)/(R782/1.6)+1/(S782/1.37)) + DN782/((DN782+1)/(R782/1.6) + DN782/(S782/1.37))</f>
        <v>0</v>
      </c>
      <c r="V782">
        <f>(DI782*DL782)</f>
        <v>0</v>
      </c>
      <c r="W782">
        <f>(EB782+(V782+2*0.95*5.67E-8*(((EB782+$B$7)+273)^4-(EB782+273)^4)-44100*K782)/(1.84*29.3*S782+8*0.95*5.67E-8*(EB782+273)^3))</f>
        <v>0</v>
      </c>
      <c r="X782">
        <f>($C$7*EC782+$D$7*ED782+$E$7*W782)</f>
        <v>0</v>
      </c>
      <c r="Y782">
        <f>0.61365*exp(17.502*X782/(240.97+X782))</f>
        <v>0</v>
      </c>
      <c r="Z782">
        <f>(AA782/AB782*100)</f>
        <v>0</v>
      </c>
      <c r="AA782">
        <f>DU782*(DZ782+EA782)/1000</f>
        <v>0</v>
      </c>
      <c r="AB782">
        <f>0.61365*exp(17.502*EB782/(240.97+EB782))</f>
        <v>0</v>
      </c>
      <c r="AC782">
        <f>(Y782-DU782*(DZ782+EA782)/1000)</f>
        <v>0</v>
      </c>
      <c r="AD782">
        <f>(-K782*44100)</f>
        <v>0</v>
      </c>
      <c r="AE782">
        <f>2*29.3*S782*0.92*(EB782-X782)</f>
        <v>0</v>
      </c>
      <c r="AF782">
        <f>2*0.95*5.67E-8*(((EB782+$B$7)+273)^4-(X782+273)^4)</f>
        <v>0</v>
      </c>
      <c r="AG782">
        <f>V782+AF782+AD782+AE782</f>
        <v>0</v>
      </c>
      <c r="AH782">
        <f>DY782*AV782*(DT782-DS782*(1000-AV782*DV782)/(1000-AV782*DU782))/(100*DM782)</f>
        <v>0</v>
      </c>
      <c r="AI782">
        <f>1000*DY782*AV782*(DU782-DV782)/(100*DM782*(1000-AV782*DU782))</f>
        <v>0</v>
      </c>
      <c r="AJ782">
        <f>(AK782 - AL782 - DZ782*1E3/(8.314*(EB782+273.15)) * AN782/DY782 * AM782) * DY782/(100*DM782) * (1000 - DV782)/1000</f>
        <v>0</v>
      </c>
      <c r="AK782">
        <v>1508.80484294372</v>
      </c>
      <c r="AL782">
        <v>1476.74151515151</v>
      </c>
      <c r="AM782">
        <v>3.28143722943697</v>
      </c>
      <c r="AN782">
        <v>63.94</v>
      </c>
      <c r="AO782">
        <f>(AQ782 - AP782 + DZ782*1E3/(8.314*(EB782+273.15)) * AS782/DY782 * AR782) * DY782/(100*DM782) * 1000/(1000 - AQ782)</f>
        <v>0</v>
      </c>
      <c r="AP782">
        <v>21.8276891302697</v>
      </c>
      <c r="AQ782">
        <v>24.1515937062937</v>
      </c>
      <c r="AR782">
        <v>9.50796570559311e-06</v>
      </c>
      <c r="AS782">
        <v>94.9993966536346</v>
      </c>
      <c r="AT782">
        <v>0</v>
      </c>
      <c r="AU782">
        <v>0</v>
      </c>
      <c r="AV782">
        <f>IF(AT782*$H$13&gt;=AX782,1.0,(AX782/(AX782-AT782*$H$13)))</f>
        <v>0</v>
      </c>
      <c r="AW782">
        <f>(AV782-1)*100</f>
        <v>0</v>
      </c>
      <c r="AX782">
        <f>MAX(0,($B$13+$C$13*EG782)/(1+$D$13*EG782)*DZ782/(EB782+273)*$E$13)</f>
        <v>0</v>
      </c>
      <c r="AY782" t="s">
        <v>439</v>
      </c>
      <c r="AZ782" t="s">
        <v>439</v>
      </c>
      <c r="BA782">
        <v>0</v>
      </c>
      <c r="BB782">
        <v>0</v>
      </c>
      <c r="BC782">
        <f>1-BA782/BB782</f>
        <v>0</v>
      </c>
      <c r="BD782">
        <v>0</v>
      </c>
      <c r="BE782" t="s">
        <v>439</v>
      </c>
      <c r="BF782" t="s">
        <v>439</v>
      </c>
      <c r="BG782">
        <v>0</v>
      </c>
      <c r="BH782">
        <v>0</v>
      </c>
      <c r="BI782">
        <f>1-BG782/BH782</f>
        <v>0</v>
      </c>
      <c r="BJ782">
        <v>0.5</v>
      </c>
      <c r="BK782">
        <f>DJ782</f>
        <v>0</v>
      </c>
      <c r="BL782">
        <f>M782</f>
        <v>0</v>
      </c>
      <c r="BM782">
        <f>BI782*BJ782*BK782</f>
        <v>0</v>
      </c>
      <c r="BN782">
        <f>(BL782-BD782)/BK782</f>
        <v>0</v>
      </c>
      <c r="BO782">
        <f>(BB782-BH782)/BH782</f>
        <v>0</v>
      </c>
      <c r="BP782">
        <f>BA782/(BC782+BA782/BH782)</f>
        <v>0</v>
      </c>
      <c r="BQ782" t="s">
        <v>439</v>
      </c>
      <c r="BR782">
        <v>0</v>
      </c>
      <c r="BS782">
        <f>IF(BR782&lt;&gt;0, BR782, BP782)</f>
        <v>0</v>
      </c>
      <c r="BT782">
        <f>1-BS782/BH782</f>
        <v>0</v>
      </c>
      <c r="BU782">
        <f>(BH782-BG782)/(BH782-BS782)</f>
        <v>0</v>
      </c>
      <c r="BV782">
        <f>(BB782-BH782)/(BB782-BS782)</f>
        <v>0</v>
      </c>
      <c r="BW782">
        <f>(BH782-BG782)/(BH782-BA782)</f>
        <v>0</v>
      </c>
      <c r="BX782">
        <f>(BB782-BH782)/(BB782-BA782)</f>
        <v>0</v>
      </c>
      <c r="BY782">
        <f>(BU782*BS782/BG782)</f>
        <v>0</v>
      </c>
      <c r="BZ782">
        <f>(1-BY782)</f>
        <v>0</v>
      </c>
      <c r="DI782">
        <f>$B$11*EH782+$C$11*EI782+$F$11*ET782*(1-EW782)</f>
        <v>0</v>
      </c>
      <c r="DJ782">
        <f>DI782*DK782</f>
        <v>0</v>
      </c>
      <c r="DK782">
        <f>($B$11*$D$9+$C$11*$D$9+$F$11*((FG782+EY782)/MAX(FG782+EY782+FH782, 0.1)*$I$9+FH782/MAX(FG782+EY782+FH782, 0.1)*$J$9))/($B$11+$C$11+$F$11)</f>
        <v>0</v>
      </c>
      <c r="DL782">
        <f>($B$11*$K$9+$C$11*$K$9+$F$11*((FG782+EY782)/MAX(FG782+EY782+FH782, 0.1)*$P$9+FH782/MAX(FG782+EY782+FH782, 0.1)*$Q$9))/($B$11+$C$11+$F$11)</f>
        <v>0</v>
      </c>
      <c r="DM782">
        <v>3.7</v>
      </c>
      <c r="DN782">
        <v>0.5</v>
      </c>
      <c r="DO782" t="s">
        <v>440</v>
      </c>
      <c r="DP782">
        <v>2</v>
      </c>
      <c r="DQ782" t="b">
        <v>1</v>
      </c>
      <c r="DR782">
        <v>1758492040.6</v>
      </c>
      <c r="DS782">
        <v>1419.56166666667</v>
      </c>
      <c r="DT782">
        <v>1462.23083333333</v>
      </c>
      <c r="DU782">
        <v>24.1449</v>
      </c>
      <c r="DV782">
        <v>21.8200666666667</v>
      </c>
      <c r="DW782">
        <v>1411.785</v>
      </c>
      <c r="DX782">
        <v>23.8007083333333</v>
      </c>
      <c r="DY782">
        <v>500.014416666667</v>
      </c>
      <c r="DZ782">
        <v>89.81835</v>
      </c>
      <c r="EA782">
        <v>0.0344983</v>
      </c>
      <c r="EB782">
        <v>30.2773416666667</v>
      </c>
      <c r="EC782">
        <v>30.0213</v>
      </c>
      <c r="ED782">
        <v>999.9</v>
      </c>
      <c r="EE782">
        <v>0</v>
      </c>
      <c r="EF782">
        <v>0</v>
      </c>
      <c r="EG782">
        <v>9986.26</v>
      </c>
      <c r="EH782">
        <v>0</v>
      </c>
      <c r="EI782">
        <v>11.7961</v>
      </c>
      <c r="EJ782">
        <v>-42.669425</v>
      </c>
      <c r="EK782">
        <v>1454.68333333333</v>
      </c>
      <c r="EL782">
        <v>1494.84916666667</v>
      </c>
      <c r="EM782">
        <v>2.32483916666667</v>
      </c>
      <c r="EN782">
        <v>1462.23083333333</v>
      </c>
      <c r="EO782">
        <v>21.8200666666667</v>
      </c>
      <c r="EP782">
        <v>2.16865583333333</v>
      </c>
      <c r="EQ782">
        <v>1.95984083333333</v>
      </c>
      <c r="ER782">
        <v>18.7326166666667</v>
      </c>
      <c r="ES782">
        <v>17.1235666666667</v>
      </c>
      <c r="ET782">
        <v>2000.01083333333</v>
      </c>
      <c r="EU782">
        <v>0.97999375</v>
      </c>
      <c r="EV782">
        <v>0.0200062083333333</v>
      </c>
      <c r="EW782">
        <v>0</v>
      </c>
      <c r="EX782">
        <v>521.971333333333</v>
      </c>
      <c r="EY782">
        <v>5.00016</v>
      </c>
      <c r="EZ782">
        <v>11027.425</v>
      </c>
      <c r="FA782">
        <v>18234.25</v>
      </c>
      <c r="FB782">
        <v>48.625</v>
      </c>
      <c r="FC782">
        <v>49</v>
      </c>
      <c r="FD782">
        <v>49.0516666666667</v>
      </c>
      <c r="FE782">
        <v>48.562</v>
      </c>
      <c r="FF782">
        <v>50.437</v>
      </c>
      <c r="FG782">
        <v>1955.10083333333</v>
      </c>
      <c r="FH782">
        <v>39.91</v>
      </c>
      <c r="FI782">
        <v>0</v>
      </c>
      <c r="FJ782">
        <v>1758492049.4</v>
      </c>
      <c r="FK782">
        <v>0</v>
      </c>
      <c r="FL782">
        <v>521.947346153846</v>
      </c>
      <c r="FM782">
        <v>1.17589743955177</v>
      </c>
      <c r="FN782">
        <v>19.7777777314108</v>
      </c>
      <c r="FO782">
        <v>11027.2192307692</v>
      </c>
      <c r="FP782">
        <v>15</v>
      </c>
      <c r="FQ782">
        <v>0</v>
      </c>
      <c r="FR782" t="s">
        <v>441</v>
      </c>
      <c r="FS782">
        <v>1747249705.1</v>
      </c>
      <c r="FT782">
        <v>1747249711.1</v>
      </c>
      <c r="FU782">
        <v>0</v>
      </c>
      <c r="FV782">
        <v>0.871</v>
      </c>
      <c r="FW782">
        <v>0.066</v>
      </c>
      <c r="FX782">
        <v>5.486</v>
      </c>
      <c r="FY782">
        <v>0.145</v>
      </c>
      <c r="FZ782">
        <v>420</v>
      </c>
      <c r="GA782">
        <v>16</v>
      </c>
      <c r="GB782">
        <v>0.27</v>
      </c>
      <c r="GC782">
        <v>0.16</v>
      </c>
      <c r="GD782">
        <v>-42.7823952380952</v>
      </c>
      <c r="GE782">
        <v>1.44513506493504</v>
      </c>
      <c r="GF782">
        <v>0.560516904699149</v>
      </c>
      <c r="GG782">
        <v>0</v>
      </c>
      <c r="GH782">
        <v>521.904529411765</v>
      </c>
      <c r="GI782">
        <v>0.913949580897547</v>
      </c>
      <c r="GJ782">
        <v>0.213813309894145</v>
      </c>
      <c r="GK782">
        <v>-1</v>
      </c>
      <c r="GL782">
        <v>2.33989428571429</v>
      </c>
      <c r="GM782">
        <v>-0.20386987012987</v>
      </c>
      <c r="GN782">
        <v>0.0245297387192088</v>
      </c>
      <c r="GO782">
        <v>0</v>
      </c>
      <c r="GP782">
        <v>0</v>
      </c>
      <c r="GQ782">
        <v>2</v>
      </c>
      <c r="GR782" t="s">
        <v>467</v>
      </c>
      <c r="GS782">
        <v>3.1257</v>
      </c>
      <c r="GT782">
        <v>2.6599</v>
      </c>
      <c r="GU782">
        <v>0.206095</v>
      </c>
      <c r="GV782">
        <v>0.210002</v>
      </c>
      <c r="GW782">
        <v>0.101542</v>
      </c>
      <c r="GX782">
        <v>0.0949118</v>
      </c>
      <c r="GY782">
        <v>20522.1</v>
      </c>
      <c r="GZ782">
        <v>19301.6</v>
      </c>
      <c r="HA782">
        <v>23113.7</v>
      </c>
      <c r="HB782">
        <v>23786.5</v>
      </c>
      <c r="HC782">
        <v>35398.2</v>
      </c>
      <c r="HD782">
        <v>35643.2</v>
      </c>
      <c r="HE782">
        <v>41668</v>
      </c>
      <c r="HF782">
        <v>42415.2</v>
      </c>
      <c r="HG782">
        <v>1.912</v>
      </c>
      <c r="HH782">
        <v>1.80995</v>
      </c>
      <c r="HI782">
        <v>0.143886</v>
      </c>
      <c r="HJ782">
        <v>0</v>
      </c>
      <c r="HK782">
        <v>27.6602</v>
      </c>
      <c r="HL782">
        <v>999.9</v>
      </c>
      <c r="HM782">
        <v>52.838</v>
      </c>
      <c r="HN782">
        <v>30.454</v>
      </c>
      <c r="HO782">
        <v>25.7236</v>
      </c>
      <c r="HP782">
        <v>53.9471</v>
      </c>
      <c r="HQ782">
        <v>42.6082</v>
      </c>
      <c r="HR782">
        <v>1</v>
      </c>
      <c r="HS782">
        <v>0.00292175</v>
      </c>
      <c r="HT782">
        <v>0.0672358</v>
      </c>
      <c r="HU782">
        <v>20.2179</v>
      </c>
      <c r="HV782">
        <v>5.23286</v>
      </c>
      <c r="HW782">
        <v>11.992</v>
      </c>
      <c r="HX782">
        <v>4.9555</v>
      </c>
      <c r="HY782">
        <v>3.3039</v>
      </c>
      <c r="HZ782">
        <v>999.9</v>
      </c>
      <c r="IA782">
        <v>9999</v>
      </c>
      <c r="IB782">
        <v>9999</v>
      </c>
      <c r="IC782">
        <v>9999</v>
      </c>
      <c r="ID782">
        <v>1.86856</v>
      </c>
      <c r="IE782">
        <v>1.86427</v>
      </c>
      <c r="IF782">
        <v>1.87181</v>
      </c>
      <c r="IG782">
        <v>1.86277</v>
      </c>
      <c r="IH782">
        <v>1.86218</v>
      </c>
      <c r="II782">
        <v>1.86859</v>
      </c>
      <c r="IJ782">
        <v>1.85872</v>
      </c>
      <c r="IK782">
        <v>1.86508</v>
      </c>
      <c r="IL782">
        <v>5</v>
      </c>
      <c r="IM782">
        <v>0</v>
      </c>
      <c r="IN782">
        <v>0</v>
      </c>
      <c r="IO782">
        <v>0</v>
      </c>
      <c r="IP782" t="s">
        <v>443</v>
      </c>
      <c r="IQ782" t="s">
        <v>444</v>
      </c>
      <c r="IR782" t="s">
        <v>445</v>
      </c>
      <c r="IS782" t="s">
        <v>445</v>
      </c>
      <c r="IT782" t="s">
        <v>445</v>
      </c>
      <c r="IU782" t="s">
        <v>445</v>
      </c>
      <c r="IV782">
        <v>0</v>
      </c>
      <c r="IW782">
        <v>100</v>
      </c>
      <c r="IX782">
        <v>100</v>
      </c>
      <c r="IY782">
        <v>7.82</v>
      </c>
      <c r="IZ782">
        <v>0.3443</v>
      </c>
      <c r="JA782">
        <v>4.24591870636989</v>
      </c>
      <c r="JB782">
        <v>0.00406324532283829</v>
      </c>
      <c r="JC782">
        <v>-1.45373754250553e-06</v>
      </c>
      <c r="JD782">
        <v>2.45784242640463e-10</v>
      </c>
      <c r="JE782">
        <v>0.0444475935836347</v>
      </c>
      <c r="JF782">
        <v>0.00491888386651684</v>
      </c>
      <c r="JG782">
        <v>0.000226889049496401</v>
      </c>
      <c r="JH782">
        <v>4.01595507822366e-06</v>
      </c>
      <c r="JI782">
        <v>-0</v>
      </c>
      <c r="JJ782">
        <v>2035</v>
      </c>
      <c r="JK782">
        <v>2</v>
      </c>
      <c r="JL782">
        <v>30</v>
      </c>
      <c r="JM782">
        <v>187372.4</v>
      </c>
      <c r="JN782">
        <v>187372.3</v>
      </c>
      <c r="JO782">
        <v>2.83691</v>
      </c>
      <c r="JP782">
        <v>2.33398</v>
      </c>
      <c r="JQ782">
        <v>1.4978</v>
      </c>
      <c r="JR782">
        <v>2.32666</v>
      </c>
      <c r="JS782">
        <v>1.54419</v>
      </c>
      <c r="JT782">
        <v>2.3584</v>
      </c>
      <c r="JU782">
        <v>35.8944</v>
      </c>
      <c r="JV782">
        <v>24.1313</v>
      </c>
      <c r="JW782">
        <v>18</v>
      </c>
      <c r="JX782">
        <v>546.56</v>
      </c>
      <c r="JY782">
        <v>424.946</v>
      </c>
      <c r="JZ782">
        <v>27.3539</v>
      </c>
      <c r="KA782">
        <v>27.5948</v>
      </c>
      <c r="KB782">
        <v>30.0001</v>
      </c>
      <c r="KC782">
        <v>27.4594</v>
      </c>
      <c r="KD782">
        <v>27.482</v>
      </c>
      <c r="KE782">
        <v>56.8245</v>
      </c>
      <c r="KF782">
        <v>27.8164</v>
      </c>
      <c r="KG782">
        <v>62.1375</v>
      </c>
      <c r="KH782">
        <v>27.3436</v>
      </c>
      <c r="KI782">
        <v>1507.33</v>
      </c>
      <c r="KJ782">
        <v>21.7936</v>
      </c>
      <c r="KK782">
        <v>93.3906</v>
      </c>
      <c r="KL782">
        <v>98.854</v>
      </c>
    </row>
    <row r="783" spans="1:298">
      <c r="A783">
        <v>767</v>
      </c>
      <c r="B783">
        <v>1758492053.1</v>
      </c>
      <c r="C783">
        <v>22725</v>
      </c>
      <c r="D783" t="s">
        <v>1984</v>
      </c>
      <c r="E783" t="s">
        <v>1985</v>
      </c>
      <c r="F783">
        <v>5</v>
      </c>
      <c r="G783" t="s">
        <v>436</v>
      </c>
      <c r="H783" t="s">
        <v>1805</v>
      </c>
      <c r="I783" t="s">
        <v>438</v>
      </c>
      <c r="J783">
        <v>1758492045.6</v>
      </c>
      <c r="K783">
        <f>(L783)/1000</f>
        <v>0</v>
      </c>
      <c r="L783">
        <f>IF(DQ783, AO783, AI783)</f>
        <v>0</v>
      </c>
      <c r="M783">
        <f>IF(DQ783, AJ783, AH783)</f>
        <v>0</v>
      </c>
      <c r="N783">
        <f>DS783 - IF(AV783&gt;1, M783*DM783*100.0/(AX783), 0)</f>
        <v>0</v>
      </c>
      <c r="O783">
        <f>((U783-K783/2)*N783-M783)/(U783+K783/2)</f>
        <v>0</v>
      </c>
      <c r="P783">
        <f>O783*(DZ783+EA783)/1000.0</f>
        <v>0</v>
      </c>
      <c r="Q783">
        <f>(DS783 - IF(AV783&gt;1, M783*DM783*100.0/(AX783), 0))*(DZ783+EA783)/1000.0</f>
        <v>0</v>
      </c>
      <c r="R783">
        <f>2.0/((1/T783-1/S783)+SIGN(T783)*SQRT((1/T783-1/S783)*(1/T783-1/S783) + 4*DN783/((DN783+1)*(DN783+1))*(2*1/T783*1/S783-1/S783*1/S783)))</f>
        <v>0</v>
      </c>
      <c r="S783">
        <f>IF(LEFT(DO783,1)&lt;&gt;"0",IF(LEFT(DO783,1)="1",3.0,DP783),$D$5+$E$5*(EG783*DZ783/($K$5*1000))+$F$5*(EG783*DZ783/($K$5*1000))*MAX(MIN(DM783,$J$5),$I$5)*MAX(MIN(DM783,$J$5),$I$5)+$G$5*MAX(MIN(DM783,$J$5),$I$5)*(EG783*DZ783/($K$5*1000))+$H$5*(EG783*DZ783/($K$5*1000))*(EG783*DZ783/($K$5*1000)))</f>
        <v>0</v>
      </c>
      <c r="T783">
        <f>K783*(1000-(1000*0.61365*exp(17.502*X783/(240.97+X783))/(DZ783+EA783)+DU783)/2)/(1000*0.61365*exp(17.502*X783/(240.97+X783))/(DZ783+EA783)-DU783)</f>
        <v>0</v>
      </c>
      <c r="U783">
        <f>1/((DN783+1)/(R783/1.6)+1/(S783/1.37)) + DN783/((DN783+1)/(R783/1.6) + DN783/(S783/1.37))</f>
        <v>0</v>
      </c>
      <c r="V783">
        <f>(DI783*DL783)</f>
        <v>0</v>
      </c>
      <c r="W783">
        <f>(EB783+(V783+2*0.95*5.67E-8*(((EB783+$B$7)+273)^4-(EB783+273)^4)-44100*K783)/(1.84*29.3*S783+8*0.95*5.67E-8*(EB783+273)^3))</f>
        <v>0</v>
      </c>
      <c r="X783">
        <f>($C$7*EC783+$D$7*ED783+$E$7*W783)</f>
        <v>0</v>
      </c>
      <c r="Y783">
        <f>0.61365*exp(17.502*X783/(240.97+X783))</f>
        <v>0</v>
      </c>
      <c r="Z783">
        <f>(AA783/AB783*100)</f>
        <v>0</v>
      </c>
      <c r="AA783">
        <f>DU783*(DZ783+EA783)/1000</f>
        <v>0</v>
      </c>
      <c r="AB783">
        <f>0.61365*exp(17.502*EB783/(240.97+EB783))</f>
        <v>0</v>
      </c>
      <c r="AC783">
        <f>(Y783-DU783*(DZ783+EA783)/1000)</f>
        <v>0</v>
      </c>
      <c r="AD783">
        <f>(-K783*44100)</f>
        <v>0</v>
      </c>
      <c r="AE783">
        <f>2*29.3*S783*0.92*(EB783-X783)</f>
        <v>0</v>
      </c>
      <c r="AF783">
        <f>2*0.95*5.67E-8*(((EB783+$B$7)+273)^4-(X783+273)^4)</f>
        <v>0</v>
      </c>
      <c r="AG783">
        <f>V783+AF783+AD783+AE783</f>
        <v>0</v>
      </c>
      <c r="AH783">
        <f>DY783*AV783*(DT783-DS783*(1000-AV783*DV783)/(1000-AV783*DU783))/(100*DM783)</f>
        <v>0</v>
      </c>
      <c r="AI783">
        <f>1000*DY783*AV783*(DU783-DV783)/(100*DM783*(1000-AV783*DU783))</f>
        <v>0</v>
      </c>
      <c r="AJ783">
        <f>(AK783 - AL783 - DZ783*1E3/(8.314*(EB783+273.15)) * AN783/DY783 * AM783) * DY783/(100*DM783) * (1000 - DV783)/1000</f>
        <v>0</v>
      </c>
      <c r="AK783">
        <v>1526.84684322078</v>
      </c>
      <c r="AL783">
        <v>1494.49709090909</v>
      </c>
      <c r="AM783">
        <v>3.56705194805169</v>
      </c>
      <c r="AN783">
        <v>63.94</v>
      </c>
      <c r="AO783">
        <f>(AQ783 - AP783 + DZ783*1E3/(8.314*(EB783+273.15)) * AS783/DY783 * AR783) * DY783/(100*DM783) * 1000/(1000 - AQ783)</f>
        <v>0</v>
      </c>
      <c r="AP783">
        <v>21.8273536100222</v>
      </c>
      <c r="AQ783">
        <v>24.1430902097902</v>
      </c>
      <c r="AR783">
        <v>-1.19493329415368e-05</v>
      </c>
      <c r="AS783">
        <v>94.9993966536346</v>
      </c>
      <c r="AT783">
        <v>0</v>
      </c>
      <c r="AU783">
        <v>0</v>
      </c>
      <c r="AV783">
        <f>IF(AT783*$H$13&gt;=AX783,1.0,(AX783/(AX783-AT783*$H$13)))</f>
        <v>0</v>
      </c>
      <c r="AW783">
        <f>(AV783-1)*100</f>
        <v>0</v>
      </c>
      <c r="AX783">
        <f>MAX(0,($B$13+$C$13*EG783)/(1+$D$13*EG783)*DZ783/(EB783+273)*$E$13)</f>
        <v>0</v>
      </c>
      <c r="AY783" t="s">
        <v>439</v>
      </c>
      <c r="AZ783" t="s">
        <v>439</v>
      </c>
      <c r="BA783">
        <v>0</v>
      </c>
      <c r="BB783">
        <v>0</v>
      </c>
      <c r="BC783">
        <f>1-BA783/BB783</f>
        <v>0</v>
      </c>
      <c r="BD783">
        <v>0</v>
      </c>
      <c r="BE783" t="s">
        <v>439</v>
      </c>
      <c r="BF783" t="s">
        <v>439</v>
      </c>
      <c r="BG783">
        <v>0</v>
      </c>
      <c r="BH783">
        <v>0</v>
      </c>
      <c r="BI783">
        <f>1-BG783/BH783</f>
        <v>0</v>
      </c>
      <c r="BJ783">
        <v>0.5</v>
      </c>
      <c r="BK783">
        <f>DJ783</f>
        <v>0</v>
      </c>
      <c r="BL783">
        <f>M783</f>
        <v>0</v>
      </c>
      <c r="BM783">
        <f>BI783*BJ783*BK783</f>
        <v>0</v>
      </c>
      <c r="BN783">
        <f>(BL783-BD783)/BK783</f>
        <v>0</v>
      </c>
      <c r="BO783">
        <f>(BB783-BH783)/BH783</f>
        <v>0</v>
      </c>
      <c r="BP783">
        <f>BA783/(BC783+BA783/BH783)</f>
        <v>0</v>
      </c>
      <c r="BQ783" t="s">
        <v>439</v>
      </c>
      <c r="BR783">
        <v>0</v>
      </c>
      <c r="BS783">
        <f>IF(BR783&lt;&gt;0, BR783, BP783)</f>
        <v>0</v>
      </c>
      <c r="BT783">
        <f>1-BS783/BH783</f>
        <v>0</v>
      </c>
      <c r="BU783">
        <f>(BH783-BG783)/(BH783-BS783)</f>
        <v>0</v>
      </c>
      <c r="BV783">
        <f>(BB783-BH783)/(BB783-BS783)</f>
        <v>0</v>
      </c>
      <c r="BW783">
        <f>(BH783-BG783)/(BH783-BA783)</f>
        <v>0</v>
      </c>
      <c r="BX783">
        <f>(BB783-BH783)/(BB783-BA783)</f>
        <v>0</v>
      </c>
      <c r="BY783">
        <f>(BU783*BS783/BG783)</f>
        <v>0</v>
      </c>
      <c r="BZ783">
        <f>(1-BY783)</f>
        <v>0</v>
      </c>
      <c r="DI783">
        <f>$B$11*EH783+$C$11*EI783+$F$11*ET783*(1-EW783)</f>
        <v>0</v>
      </c>
      <c r="DJ783">
        <f>DI783*DK783</f>
        <v>0</v>
      </c>
      <c r="DK783">
        <f>($B$11*$D$9+$C$11*$D$9+$F$11*((FG783+EY783)/MAX(FG783+EY783+FH783, 0.1)*$I$9+FH783/MAX(FG783+EY783+FH783, 0.1)*$J$9))/($B$11+$C$11+$F$11)</f>
        <v>0</v>
      </c>
      <c r="DL783">
        <f>($B$11*$K$9+$C$11*$K$9+$F$11*((FG783+EY783)/MAX(FG783+EY783+FH783, 0.1)*$P$9+FH783/MAX(FG783+EY783+FH783, 0.1)*$Q$9))/($B$11+$C$11+$F$11)</f>
        <v>0</v>
      </c>
      <c r="DM783">
        <v>3.7</v>
      </c>
      <c r="DN783">
        <v>0.5</v>
      </c>
      <c r="DO783" t="s">
        <v>440</v>
      </c>
      <c r="DP783">
        <v>2</v>
      </c>
      <c r="DQ783" t="b">
        <v>1</v>
      </c>
      <c r="DR783">
        <v>1758492045.6</v>
      </c>
      <c r="DS783">
        <v>1436.395</v>
      </c>
      <c r="DT783">
        <v>1479.21416666667</v>
      </c>
      <c r="DU783">
        <v>24.1490916666667</v>
      </c>
      <c r="DV783">
        <v>21.82755</v>
      </c>
      <c r="DW783">
        <v>1428.59333333333</v>
      </c>
      <c r="DX783">
        <v>23.8048083333333</v>
      </c>
      <c r="DY783">
        <v>500.0135</v>
      </c>
      <c r="DZ783">
        <v>89.8180916666667</v>
      </c>
      <c r="EA783">
        <v>0.0344801333333333</v>
      </c>
      <c r="EB783">
        <v>30.277475</v>
      </c>
      <c r="EC783">
        <v>30.0149</v>
      </c>
      <c r="ED783">
        <v>999.9</v>
      </c>
      <c r="EE783">
        <v>0</v>
      </c>
      <c r="EF783">
        <v>0</v>
      </c>
      <c r="EG783">
        <v>9989.8</v>
      </c>
      <c r="EH783">
        <v>0</v>
      </c>
      <c r="EI783">
        <v>11.7961</v>
      </c>
      <c r="EJ783">
        <v>-42.8185916666667</v>
      </c>
      <c r="EK783">
        <v>1471.93916666667</v>
      </c>
      <c r="EL783">
        <v>1512.22166666667</v>
      </c>
      <c r="EM783">
        <v>2.32154416666667</v>
      </c>
      <c r="EN783">
        <v>1479.21416666667</v>
      </c>
      <c r="EO783">
        <v>21.82755</v>
      </c>
      <c r="EP783">
        <v>2.169025</v>
      </c>
      <c r="EQ783">
        <v>1.96050833333333</v>
      </c>
      <c r="ER783">
        <v>18.73535</v>
      </c>
      <c r="ES783">
        <v>17.1289416666667</v>
      </c>
      <c r="ET783">
        <v>2000.01083333333</v>
      </c>
      <c r="EU783">
        <v>0.97999375</v>
      </c>
      <c r="EV783">
        <v>0.0200062083333333</v>
      </c>
      <c r="EW783">
        <v>0</v>
      </c>
      <c r="EX783">
        <v>522.053333333333</v>
      </c>
      <c r="EY783">
        <v>5.00016</v>
      </c>
      <c r="EZ783">
        <v>11028.8666666667</v>
      </c>
      <c r="FA783">
        <v>18234.25</v>
      </c>
      <c r="FB783">
        <v>48.625</v>
      </c>
      <c r="FC783">
        <v>49</v>
      </c>
      <c r="FD783">
        <v>49.0568333333333</v>
      </c>
      <c r="FE783">
        <v>48.5568333333333</v>
      </c>
      <c r="FF783">
        <v>50.437</v>
      </c>
      <c r="FG783">
        <v>1955.10083333333</v>
      </c>
      <c r="FH783">
        <v>39.91</v>
      </c>
      <c r="FI783">
        <v>0</v>
      </c>
      <c r="FJ783">
        <v>1758492054.8</v>
      </c>
      <c r="FK783">
        <v>0</v>
      </c>
      <c r="FL783">
        <v>522.056</v>
      </c>
      <c r="FM783">
        <v>1.71484616886192</v>
      </c>
      <c r="FN783">
        <v>11.5999999840825</v>
      </c>
      <c r="FO783">
        <v>11028.876</v>
      </c>
      <c r="FP783">
        <v>15</v>
      </c>
      <c r="FQ783">
        <v>0</v>
      </c>
      <c r="FR783" t="s">
        <v>441</v>
      </c>
      <c r="FS783">
        <v>1747249705.1</v>
      </c>
      <c r="FT783">
        <v>1747249711.1</v>
      </c>
      <c r="FU783">
        <v>0</v>
      </c>
      <c r="FV783">
        <v>0.871</v>
      </c>
      <c r="FW783">
        <v>0.066</v>
      </c>
      <c r="FX783">
        <v>5.486</v>
      </c>
      <c r="FY783">
        <v>0.145</v>
      </c>
      <c r="FZ783">
        <v>420</v>
      </c>
      <c r="GA783">
        <v>16</v>
      </c>
      <c r="GB783">
        <v>0.27</v>
      </c>
      <c r="GC783">
        <v>0.16</v>
      </c>
      <c r="GD783">
        <v>-42.796605</v>
      </c>
      <c r="GE783">
        <v>-0.794990977443585</v>
      </c>
      <c r="GF783">
        <v>0.604241778988345</v>
      </c>
      <c r="GG783">
        <v>0</v>
      </c>
      <c r="GH783">
        <v>522.0025</v>
      </c>
      <c r="GI783">
        <v>1.36346830187511</v>
      </c>
      <c r="GJ783">
        <v>0.230746391215168</v>
      </c>
      <c r="GK783">
        <v>-1</v>
      </c>
      <c r="GL783">
        <v>2.3240285</v>
      </c>
      <c r="GM783">
        <v>-0.0460190977443592</v>
      </c>
      <c r="GN783">
        <v>0.00745247024482487</v>
      </c>
      <c r="GO783">
        <v>1</v>
      </c>
      <c r="GP783">
        <v>1</v>
      </c>
      <c r="GQ783">
        <v>2</v>
      </c>
      <c r="GR783" t="s">
        <v>448</v>
      </c>
      <c r="GS783">
        <v>3.12577</v>
      </c>
      <c r="GT783">
        <v>2.66005</v>
      </c>
      <c r="GU783">
        <v>0.20758</v>
      </c>
      <c r="GV783">
        <v>0.211363</v>
      </c>
      <c r="GW783">
        <v>0.101524</v>
      </c>
      <c r="GX783">
        <v>0.0949126</v>
      </c>
      <c r="GY783">
        <v>20483.7</v>
      </c>
      <c r="GZ783">
        <v>19268.1</v>
      </c>
      <c r="HA783">
        <v>23113.8</v>
      </c>
      <c r="HB783">
        <v>23786.2</v>
      </c>
      <c r="HC783">
        <v>35399</v>
      </c>
      <c r="HD783">
        <v>35642.7</v>
      </c>
      <c r="HE783">
        <v>41667.9</v>
      </c>
      <c r="HF783">
        <v>42414.5</v>
      </c>
      <c r="HG783">
        <v>1.91153</v>
      </c>
      <c r="HH783">
        <v>1.81008</v>
      </c>
      <c r="HI783">
        <v>0.14355</v>
      </c>
      <c r="HJ783">
        <v>0</v>
      </c>
      <c r="HK783">
        <v>27.6493</v>
      </c>
      <c r="HL783">
        <v>999.9</v>
      </c>
      <c r="HM783">
        <v>52.838</v>
      </c>
      <c r="HN783">
        <v>30.434</v>
      </c>
      <c r="HO783">
        <v>25.6942</v>
      </c>
      <c r="HP783">
        <v>53.8071</v>
      </c>
      <c r="HQ783">
        <v>42.4519</v>
      </c>
      <c r="HR783">
        <v>1</v>
      </c>
      <c r="HS783">
        <v>0.00310467</v>
      </c>
      <c r="HT783">
        <v>0.0240414</v>
      </c>
      <c r="HU783">
        <v>20.2178</v>
      </c>
      <c r="HV783">
        <v>5.23316</v>
      </c>
      <c r="HW783">
        <v>11.992</v>
      </c>
      <c r="HX783">
        <v>4.9557</v>
      </c>
      <c r="HY783">
        <v>3.3039</v>
      </c>
      <c r="HZ783">
        <v>999.9</v>
      </c>
      <c r="IA783">
        <v>9999</v>
      </c>
      <c r="IB783">
        <v>9999</v>
      </c>
      <c r="IC783">
        <v>9999</v>
      </c>
      <c r="ID783">
        <v>1.86857</v>
      </c>
      <c r="IE783">
        <v>1.86428</v>
      </c>
      <c r="IF783">
        <v>1.87181</v>
      </c>
      <c r="IG783">
        <v>1.86276</v>
      </c>
      <c r="IH783">
        <v>1.86218</v>
      </c>
      <c r="II783">
        <v>1.86859</v>
      </c>
      <c r="IJ783">
        <v>1.85874</v>
      </c>
      <c r="IK783">
        <v>1.86509</v>
      </c>
      <c r="IL783">
        <v>5</v>
      </c>
      <c r="IM783">
        <v>0</v>
      </c>
      <c r="IN783">
        <v>0</v>
      </c>
      <c r="IO783">
        <v>0</v>
      </c>
      <c r="IP783" t="s">
        <v>443</v>
      </c>
      <c r="IQ783" t="s">
        <v>444</v>
      </c>
      <c r="IR783" t="s">
        <v>445</v>
      </c>
      <c r="IS783" t="s">
        <v>445</v>
      </c>
      <c r="IT783" t="s">
        <v>445</v>
      </c>
      <c r="IU783" t="s">
        <v>445</v>
      </c>
      <c r="IV783">
        <v>0</v>
      </c>
      <c r="IW783">
        <v>100</v>
      </c>
      <c r="IX783">
        <v>100</v>
      </c>
      <c r="IY783">
        <v>7.83</v>
      </c>
      <c r="IZ783">
        <v>0.3442</v>
      </c>
      <c r="JA783">
        <v>4.24591870636989</v>
      </c>
      <c r="JB783">
        <v>0.00406324532283829</v>
      </c>
      <c r="JC783">
        <v>-1.45373754250553e-06</v>
      </c>
      <c r="JD783">
        <v>2.45784242640463e-10</v>
      </c>
      <c r="JE783">
        <v>0.0444475935836347</v>
      </c>
      <c r="JF783">
        <v>0.00491888386651684</v>
      </c>
      <c r="JG783">
        <v>0.000226889049496401</v>
      </c>
      <c r="JH783">
        <v>4.01595507822366e-06</v>
      </c>
      <c r="JI783">
        <v>-0</v>
      </c>
      <c r="JJ783">
        <v>2035</v>
      </c>
      <c r="JK783">
        <v>2</v>
      </c>
      <c r="JL783">
        <v>30</v>
      </c>
      <c r="JM783">
        <v>187372.5</v>
      </c>
      <c r="JN783">
        <v>187372.4</v>
      </c>
      <c r="JO783">
        <v>2.86377</v>
      </c>
      <c r="JP783">
        <v>2.33276</v>
      </c>
      <c r="JQ783">
        <v>1.49902</v>
      </c>
      <c r="JR783">
        <v>2.32788</v>
      </c>
      <c r="JS783">
        <v>1.54419</v>
      </c>
      <c r="JT783">
        <v>2.35962</v>
      </c>
      <c r="JU783">
        <v>35.8944</v>
      </c>
      <c r="JV783">
        <v>24.1313</v>
      </c>
      <c r="JW783">
        <v>18</v>
      </c>
      <c r="JX783">
        <v>546.253</v>
      </c>
      <c r="JY783">
        <v>425.003</v>
      </c>
      <c r="JZ783">
        <v>27.3322</v>
      </c>
      <c r="KA783">
        <v>27.5948</v>
      </c>
      <c r="KB783">
        <v>30</v>
      </c>
      <c r="KC783">
        <v>27.4594</v>
      </c>
      <c r="KD783">
        <v>27.48</v>
      </c>
      <c r="KE783">
        <v>57.3307</v>
      </c>
      <c r="KF783">
        <v>27.8164</v>
      </c>
      <c r="KG783">
        <v>62.1375</v>
      </c>
      <c r="KH783">
        <v>27.3331</v>
      </c>
      <c r="KI783">
        <v>1520.89</v>
      </c>
      <c r="KJ783">
        <v>21.786</v>
      </c>
      <c r="KK783">
        <v>93.3906</v>
      </c>
      <c r="KL783">
        <v>98.8524</v>
      </c>
    </row>
    <row r="784" spans="1:298">
      <c r="A784">
        <v>768</v>
      </c>
      <c r="B784">
        <v>1758492058.1</v>
      </c>
      <c r="C784">
        <v>22730</v>
      </c>
      <c r="D784" t="s">
        <v>1986</v>
      </c>
      <c r="E784" t="s">
        <v>1987</v>
      </c>
      <c r="F784">
        <v>5</v>
      </c>
      <c r="G784" t="s">
        <v>436</v>
      </c>
      <c r="H784" t="s">
        <v>1805</v>
      </c>
      <c r="I784" t="s">
        <v>438</v>
      </c>
      <c r="J784">
        <v>1758492050.6</v>
      </c>
      <c r="K784">
        <f>(L784)/1000</f>
        <v>0</v>
      </c>
      <c r="L784">
        <f>IF(DQ784, AO784, AI784)</f>
        <v>0</v>
      </c>
      <c r="M784">
        <f>IF(DQ784, AJ784, AH784)</f>
        <v>0</v>
      </c>
      <c r="N784">
        <f>DS784 - IF(AV784&gt;1, M784*DM784*100.0/(AX784), 0)</f>
        <v>0</v>
      </c>
      <c r="O784">
        <f>((U784-K784/2)*N784-M784)/(U784+K784/2)</f>
        <v>0</v>
      </c>
      <c r="P784">
        <f>O784*(DZ784+EA784)/1000.0</f>
        <v>0</v>
      </c>
      <c r="Q784">
        <f>(DS784 - IF(AV784&gt;1, M784*DM784*100.0/(AX784), 0))*(DZ784+EA784)/1000.0</f>
        <v>0</v>
      </c>
      <c r="R784">
        <f>2.0/((1/T784-1/S784)+SIGN(T784)*SQRT((1/T784-1/S784)*(1/T784-1/S784) + 4*DN784/((DN784+1)*(DN784+1))*(2*1/T784*1/S784-1/S784*1/S784)))</f>
        <v>0</v>
      </c>
      <c r="S784">
        <f>IF(LEFT(DO784,1)&lt;&gt;"0",IF(LEFT(DO784,1)="1",3.0,DP784),$D$5+$E$5*(EG784*DZ784/($K$5*1000))+$F$5*(EG784*DZ784/($K$5*1000))*MAX(MIN(DM784,$J$5),$I$5)*MAX(MIN(DM784,$J$5),$I$5)+$G$5*MAX(MIN(DM784,$J$5),$I$5)*(EG784*DZ784/($K$5*1000))+$H$5*(EG784*DZ784/($K$5*1000))*(EG784*DZ784/($K$5*1000)))</f>
        <v>0</v>
      </c>
      <c r="T784">
        <f>K784*(1000-(1000*0.61365*exp(17.502*X784/(240.97+X784))/(DZ784+EA784)+DU784)/2)/(1000*0.61365*exp(17.502*X784/(240.97+X784))/(DZ784+EA784)-DU784)</f>
        <v>0</v>
      </c>
      <c r="U784">
        <f>1/((DN784+1)/(R784/1.6)+1/(S784/1.37)) + DN784/((DN784+1)/(R784/1.6) + DN784/(S784/1.37))</f>
        <v>0</v>
      </c>
      <c r="V784">
        <f>(DI784*DL784)</f>
        <v>0</v>
      </c>
      <c r="W784">
        <f>(EB784+(V784+2*0.95*5.67E-8*(((EB784+$B$7)+273)^4-(EB784+273)^4)-44100*K784)/(1.84*29.3*S784+8*0.95*5.67E-8*(EB784+273)^3))</f>
        <v>0</v>
      </c>
      <c r="X784">
        <f>($C$7*EC784+$D$7*ED784+$E$7*W784)</f>
        <v>0</v>
      </c>
      <c r="Y784">
        <f>0.61365*exp(17.502*X784/(240.97+X784))</f>
        <v>0</v>
      </c>
      <c r="Z784">
        <f>(AA784/AB784*100)</f>
        <v>0</v>
      </c>
      <c r="AA784">
        <f>DU784*(DZ784+EA784)/1000</f>
        <v>0</v>
      </c>
      <c r="AB784">
        <f>0.61365*exp(17.502*EB784/(240.97+EB784))</f>
        <v>0</v>
      </c>
      <c r="AC784">
        <f>(Y784-DU784*(DZ784+EA784)/1000)</f>
        <v>0</v>
      </c>
      <c r="AD784">
        <f>(-K784*44100)</f>
        <v>0</v>
      </c>
      <c r="AE784">
        <f>2*29.3*S784*0.92*(EB784-X784)</f>
        <v>0</v>
      </c>
      <c r="AF784">
        <f>2*0.95*5.67E-8*(((EB784+$B$7)+273)^4-(X784+273)^4)</f>
        <v>0</v>
      </c>
      <c r="AG784">
        <f>V784+AF784+AD784+AE784</f>
        <v>0</v>
      </c>
      <c r="AH784">
        <f>DY784*AV784*(DT784-DS784*(1000-AV784*DV784)/(1000-AV784*DU784))/(100*DM784)</f>
        <v>0</v>
      </c>
      <c r="AI784">
        <f>1000*DY784*AV784*(DU784-DV784)/(100*DM784*(1000-AV784*DU784))</f>
        <v>0</v>
      </c>
      <c r="AJ784">
        <f>(AK784 - AL784 - DZ784*1E3/(8.314*(EB784+273.15)) * AN784/DY784 * AM784) * DY784/(100*DM784) * (1000 - DV784)/1000</f>
        <v>0</v>
      </c>
      <c r="AK784">
        <v>1543.58626874459</v>
      </c>
      <c r="AL784">
        <v>1511.15915151515</v>
      </c>
      <c r="AM784">
        <v>3.32218181818153</v>
      </c>
      <c r="AN784">
        <v>63.94</v>
      </c>
      <c r="AO784">
        <f>(AQ784 - AP784 + DZ784*1E3/(8.314*(EB784+273.15)) * AS784/DY784 * AR784) * DY784/(100*DM784) * 1000/(1000 - AQ784)</f>
        <v>0</v>
      </c>
      <c r="AP784">
        <v>21.8277508472638</v>
      </c>
      <c r="AQ784">
        <v>24.1366447552448</v>
      </c>
      <c r="AR784">
        <v>-1.74005446717907e-05</v>
      </c>
      <c r="AS784">
        <v>94.9993966536346</v>
      </c>
      <c r="AT784">
        <v>0</v>
      </c>
      <c r="AU784">
        <v>0</v>
      </c>
      <c r="AV784">
        <f>IF(AT784*$H$13&gt;=AX784,1.0,(AX784/(AX784-AT784*$H$13)))</f>
        <v>0</v>
      </c>
      <c r="AW784">
        <f>(AV784-1)*100</f>
        <v>0</v>
      </c>
      <c r="AX784">
        <f>MAX(0,($B$13+$C$13*EG784)/(1+$D$13*EG784)*DZ784/(EB784+273)*$E$13)</f>
        <v>0</v>
      </c>
      <c r="AY784" t="s">
        <v>439</v>
      </c>
      <c r="AZ784" t="s">
        <v>439</v>
      </c>
      <c r="BA784">
        <v>0</v>
      </c>
      <c r="BB784">
        <v>0</v>
      </c>
      <c r="BC784">
        <f>1-BA784/BB784</f>
        <v>0</v>
      </c>
      <c r="BD784">
        <v>0</v>
      </c>
      <c r="BE784" t="s">
        <v>439</v>
      </c>
      <c r="BF784" t="s">
        <v>439</v>
      </c>
      <c r="BG784">
        <v>0</v>
      </c>
      <c r="BH784">
        <v>0</v>
      </c>
      <c r="BI784">
        <f>1-BG784/BH784</f>
        <v>0</v>
      </c>
      <c r="BJ784">
        <v>0.5</v>
      </c>
      <c r="BK784">
        <f>DJ784</f>
        <v>0</v>
      </c>
      <c r="BL784">
        <f>M784</f>
        <v>0</v>
      </c>
      <c r="BM784">
        <f>BI784*BJ784*BK784</f>
        <v>0</v>
      </c>
      <c r="BN784">
        <f>(BL784-BD784)/BK784</f>
        <v>0</v>
      </c>
      <c r="BO784">
        <f>(BB784-BH784)/BH784</f>
        <v>0</v>
      </c>
      <c r="BP784">
        <f>BA784/(BC784+BA784/BH784)</f>
        <v>0</v>
      </c>
      <c r="BQ784" t="s">
        <v>439</v>
      </c>
      <c r="BR784">
        <v>0</v>
      </c>
      <c r="BS784">
        <f>IF(BR784&lt;&gt;0, BR784, BP784)</f>
        <v>0</v>
      </c>
      <c r="BT784">
        <f>1-BS784/BH784</f>
        <v>0</v>
      </c>
      <c r="BU784">
        <f>(BH784-BG784)/(BH784-BS784)</f>
        <v>0</v>
      </c>
      <c r="BV784">
        <f>(BB784-BH784)/(BB784-BS784)</f>
        <v>0</v>
      </c>
      <c r="BW784">
        <f>(BH784-BG784)/(BH784-BA784)</f>
        <v>0</v>
      </c>
      <c r="BX784">
        <f>(BB784-BH784)/(BB784-BA784)</f>
        <v>0</v>
      </c>
      <c r="BY784">
        <f>(BU784*BS784/BG784)</f>
        <v>0</v>
      </c>
      <c r="BZ784">
        <f>(1-BY784)</f>
        <v>0</v>
      </c>
      <c r="DI784">
        <f>$B$11*EH784+$C$11*EI784+$F$11*ET784*(1-EW784)</f>
        <v>0</v>
      </c>
      <c r="DJ784">
        <f>DI784*DK784</f>
        <v>0</v>
      </c>
      <c r="DK784">
        <f>($B$11*$D$9+$C$11*$D$9+$F$11*((FG784+EY784)/MAX(FG784+EY784+FH784, 0.1)*$I$9+FH784/MAX(FG784+EY784+FH784, 0.1)*$J$9))/($B$11+$C$11+$F$11)</f>
        <v>0</v>
      </c>
      <c r="DL784">
        <f>($B$11*$K$9+$C$11*$K$9+$F$11*((FG784+EY784)/MAX(FG784+EY784+FH784, 0.1)*$P$9+FH784/MAX(FG784+EY784+FH784, 0.1)*$Q$9))/($B$11+$C$11+$F$11)</f>
        <v>0</v>
      </c>
      <c r="DM784">
        <v>3.7</v>
      </c>
      <c r="DN784">
        <v>0.5</v>
      </c>
      <c r="DO784" t="s">
        <v>440</v>
      </c>
      <c r="DP784">
        <v>2</v>
      </c>
      <c r="DQ784" t="b">
        <v>1</v>
      </c>
      <c r="DR784">
        <v>1758492050.6</v>
      </c>
      <c r="DS784">
        <v>1453.10583333333</v>
      </c>
      <c r="DT784">
        <v>1495.87</v>
      </c>
      <c r="DU784">
        <v>24.14565</v>
      </c>
      <c r="DV784">
        <v>21.8271666666667</v>
      </c>
      <c r="DW784">
        <v>1445.27916666667</v>
      </c>
      <c r="DX784">
        <v>23.8014416666667</v>
      </c>
      <c r="DY784">
        <v>500.014083333333</v>
      </c>
      <c r="DZ784">
        <v>89.8182833333333</v>
      </c>
      <c r="EA784">
        <v>0.0344141416666667</v>
      </c>
      <c r="EB784">
        <v>30.2717916666667</v>
      </c>
      <c r="EC784">
        <v>30.00305</v>
      </c>
      <c r="ED784">
        <v>999.9</v>
      </c>
      <c r="EE784">
        <v>0</v>
      </c>
      <c r="EF784">
        <v>0</v>
      </c>
      <c r="EG784">
        <v>9993.18416666667</v>
      </c>
      <c r="EH784">
        <v>0</v>
      </c>
      <c r="EI784">
        <v>11.7961</v>
      </c>
      <c r="EJ784">
        <v>-42.7633833333333</v>
      </c>
      <c r="EK784">
        <v>1489.05833333333</v>
      </c>
      <c r="EL784">
        <v>1529.24833333333</v>
      </c>
      <c r="EM784">
        <v>2.31848416666667</v>
      </c>
      <c r="EN784">
        <v>1495.87</v>
      </c>
      <c r="EO784">
        <v>21.8271666666667</v>
      </c>
      <c r="EP784">
        <v>2.16872</v>
      </c>
      <c r="EQ784">
        <v>1.9604775</v>
      </c>
      <c r="ER784">
        <v>18.7331083333333</v>
      </c>
      <c r="ES784">
        <v>17.1286916666667</v>
      </c>
      <c r="ET784">
        <v>1999.98916666667</v>
      </c>
      <c r="EU784">
        <v>0.9799935</v>
      </c>
      <c r="EV784">
        <v>0.0200064333333333</v>
      </c>
      <c r="EW784">
        <v>0</v>
      </c>
      <c r="EX784">
        <v>522.140583333333</v>
      </c>
      <c r="EY784">
        <v>5.00016</v>
      </c>
      <c r="EZ784">
        <v>11030.0833333333</v>
      </c>
      <c r="FA784">
        <v>18234.0583333333</v>
      </c>
      <c r="FB784">
        <v>48.625</v>
      </c>
      <c r="FC784">
        <v>49</v>
      </c>
      <c r="FD784">
        <v>49.0465</v>
      </c>
      <c r="FE784">
        <v>48.5465</v>
      </c>
      <c r="FF784">
        <v>50.437</v>
      </c>
      <c r="FG784">
        <v>1955.07916666667</v>
      </c>
      <c r="FH784">
        <v>39.91</v>
      </c>
      <c r="FI784">
        <v>0</v>
      </c>
      <c r="FJ784">
        <v>1758492059.6</v>
      </c>
      <c r="FK784">
        <v>0</v>
      </c>
      <c r="FL784">
        <v>522.15492</v>
      </c>
      <c r="FM784">
        <v>1.29753846944771</v>
      </c>
      <c r="FN784">
        <v>16.0230769347637</v>
      </c>
      <c r="FO784">
        <v>11030</v>
      </c>
      <c r="FP784">
        <v>15</v>
      </c>
      <c r="FQ784">
        <v>0</v>
      </c>
      <c r="FR784" t="s">
        <v>441</v>
      </c>
      <c r="FS784">
        <v>1747249705.1</v>
      </c>
      <c r="FT784">
        <v>1747249711.1</v>
      </c>
      <c r="FU784">
        <v>0</v>
      </c>
      <c r="FV784">
        <v>0.871</v>
      </c>
      <c r="FW784">
        <v>0.066</v>
      </c>
      <c r="FX784">
        <v>5.486</v>
      </c>
      <c r="FY784">
        <v>0.145</v>
      </c>
      <c r="FZ784">
        <v>420</v>
      </c>
      <c r="GA784">
        <v>16</v>
      </c>
      <c r="GB784">
        <v>0.27</v>
      </c>
      <c r="GC784">
        <v>0.16</v>
      </c>
      <c r="GD784">
        <v>-42.868045</v>
      </c>
      <c r="GE784">
        <v>1.6439864661654</v>
      </c>
      <c r="GF784">
        <v>0.561469716436247</v>
      </c>
      <c r="GG784">
        <v>0</v>
      </c>
      <c r="GH784">
        <v>522.058705882353</v>
      </c>
      <c r="GI784">
        <v>1.01420932458294</v>
      </c>
      <c r="GJ784">
        <v>0.221569074266424</v>
      </c>
      <c r="GK784">
        <v>-1</v>
      </c>
      <c r="GL784">
        <v>2.319728</v>
      </c>
      <c r="GM784">
        <v>-0.024144360902255</v>
      </c>
      <c r="GN784">
        <v>0.00412592244231517</v>
      </c>
      <c r="GO784">
        <v>1</v>
      </c>
      <c r="GP784">
        <v>1</v>
      </c>
      <c r="GQ784">
        <v>2</v>
      </c>
      <c r="GR784" t="s">
        <v>448</v>
      </c>
      <c r="GS784">
        <v>3.12576</v>
      </c>
      <c r="GT784">
        <v>2.6597</v>
      </c>
      <c r="GU784">
        <v>0.209002</v>
      </c>
      <c r="GV784">
        <v>0.212889</v>
      </c>
      <c r="GW784">
        <v>0.101495</v>
      </c>
      <c r="GX784">
        <v>0.0949075</v>
      </c>
      <c r="GY784">
        <v>20446.7</v>
      </c>
      <c r="GZ784">
        <v>19230.7</v>
      </c>
      <c r="HA784">
        <v>23113.5</v>
      </c>
      <c r="HB784">
        <v>23786</v>
      </c>
      <c r="HC784">
        <v>35400.5</v>
      </c>
      <c r="HD784">
        <v>35642.6</v>
      </c>
      <c r="HE784">
        <v>41668.2</v>
      </c>
      <c r="HF784">
        <v>42414</v>
      </c>
      <c r="HG784">
        <v>1.912</v>
      </c>
      <c r="HH784">
        <v>1.80995</v>
      </c>
      <c r="HI784">
        <v>0.144515</v>
      </c>
      <c r="HJ784">
        <v>0</v>
      </c>
      <c r="HK784">
        <v>27.6376</v>
      </c>
      <c r="HL784">
        <v>999.9</v>
      </c>
      <c r="HM784">
        <v>52.838</v>
      </c>
      <c r="HN784">
        <v>30.434</v>
      </c>
      <c r="HO784">
        <v>25.6934</v>
      </c>
      <c r="HP784">
        <v>53.9971</v>
      </c>
      <c r="HQ784">
        <v>42.5921</v>
      </c>
      <c r="HR784">
        <v>1</v>
      </c>
      <c r="HS784">
        <v>0.00310976</v>
      </c>
      <c r="HT784">
        <v>-0.270637</v>
      </c>
      <c r="HU784">
        <v>20.2177</v>
      </c>
      <c r="HV784">
        <v>5.23271</v>
      </c>
      <c r="HW784">
        <v>11.992</v>
      </c>
      <c r="HX784">
        <v>4.9556</v>
      </c>
      <c r="HY784">
        <v>3.30382</v>
      </c>
      <c r="HZ784">
        <v>999.9</v>
      </c>
      <c r="IA784">
        <v>9999</v>
      </c>
      <c r="IB784">
        <v>9999</v>
      </c>
      <c r="IC784">
        <v>9999</v>
      </c>
      <c r="ID784">
        <v>1.86856</v>
      </c>
      <c r="IE784">
        <v>1.86427</v>
      </c>
      <c r="IF784">
        <v>1.87181</v>
      </c>
      <c r="IG784">
        <v>1.86276</v>
      </c>
      <c r="IH784">
        <v>1.86218</v>
      </c>
      <c r="II784">
        <v>1.86859</v>
      </c>
      <c r="IJ784">
        <v>1.85875</v>
      </c>
      <c r="IK784">
        <v>1.86508</v>
      </c>
      <c r="IL784">
        <v>5</v>
      </c>
      <c r="IM784">
        <v>0</v>
      </c>
      <c r="IN784">
        <v>0</v>
      </c>
      <c r="IO784">
        <v>0</v>
      </c>
      <c r="IP784" t="s">
        <v>443</v>
      </c>
      <c r="IQ784" t="s">
        <v>444</v>
      </c>
      <c r="IR784" t="s">
        <v>445</v>
      </c>
      <c r="IS784" t="s">
        <v>445</v>
      </c>
      <c r="IT784" t="s">
        <v>445</v>
      </c>
      <c r="IU784" t="s">
        <v>445</v>
      </c>
      <c r="IV784">
        <v>0</v>
      </c>
      <c r="IW784">
        <v>100</v>
      </c>
      <c r="IX784">
        <v>100</v>
      </c>
      <c r="IY784">
        <v>7.86</v>
      </c>
      <c r="IZ784">
        <v>0.344</v>
      </c>
      <c r="JA784">
        <v>4.24591870636989</v>
      </c>
      <c r="JB784">
        <v>0.00406324532283829</v>
      </c>
      <c r="JC784">
        <v>-1.45373754250553e-06</v>
      </c>
      <c r="JD784">
        <v>2.45784242640463e-10</v>
      </c>
      <c r="JE784">
        <v>0.0444475935836347</v>
      </c>
      <c r="JF784">
        <v>0.00491888386651684</v>
      </c>
      <c r="JG784">
        <v>0.000226889049496401</v>
      </c>
      <c r="JH784">
        <v>4.01595507822366e-06</v>
      </c>
      <c r="JI784">
        <v>-0</v>
      </c>
      <c r="JJ784">
        <v>2035</v>
      </c>
      <c r="JK784">
        <v>2</v>
      </c>
      <c r="JL784">
        <v>30</v>
      </c>
      <c r="JM784">
        <v>187372.5</v>
      </c>
      <c r="JN784">
        <v>187372.5</v>
      </c>
      <c r="JO784">
        <v>2.88574</v>
      </c>
      <c r="JP784">
        <v>2.34985</v>
      </c>
      <c r="JQ784">
        <v>1.4978</v>
      </c>
      <c r="JR784">
        <v>2.32788</v>
      </c>
      <c r="JS784">
        <v>1.54419</v>
      </c>
      <c r="JT784">
        <v>2.26929</v>
      </c>
      <c r="JU784">
        <v>35.8944</v>
      </c>
      <c r="JV784">
        <v>24.1138</v>
      </c>
      <c r="JW784">
        <v>18</v>
      </c>
      <c r="JX784">
        <v>546.56</v>
      </c>
      <c r="JY784">
        <v>424.93</v>
      </c>
      <c r="JZ784">
        <v>27.3482</v>
      </c>
      <c r="KA784">
        <v>27.5948</v>
      </c>
      <c r="KB784">
        <v>30.0003</v>
      </c>
      <c r="KC784">
        <v>27.4594</v>
      </c>
      <c r="KD784">
        <v>27.48</v>
      </c>
      <c r="KE784">
        <v>57.8257</v>
      </c>
      <c r="KF784">
        <v>27.8164</v>
      </c>
      <c r="KG784">
        <v>62.1375</v>
      </c>
      <c r="KH784">
        <v>27.3902</v>
      </c>
      <c r="KI784">
        <v>1541.25</v>
      </c>
      <c r="KJ784">
        <v>21.791</v>
      </c>
      <c r="KK784">
        <v>93.3906</v>
      </c>
      <c r="KL784">
        <v>98.8513</v>
      </c>
    </row>
    <row r="785" spans="1:298">
      <c r="A785">
        <v>769</v>
      </c>
      <c r="B785">
        <v>1758492063.1</v>
      </c>
      <c r="C785">
        <v>22735</v>
      </c>
      <c r="D785" t="s">
        <v>1988</v>
      </c>
      <c r="E785" t="s">
        <v>1989</v>
      </c>
      <c r="F785">
        <v>5</v>
      </c>
      <c r="G785" t="s">
        <v>436</v>
      </c>
      <c r="H785" t="s">
        <v>1805</v>
      </c>
      <c r="I785" t="s">
        <v>438</v>
      </c>
      <c r="J785">
        <v>1758492055.6</v>
      </c>
      <c r="K785">
        <f>(L785)/1000</f>
        <v>0</v>
      </c>
      <c r="L785">
        <f>IF(DQ785, AO785, AI785)</f>
        <v>0</v>
      </c>
      <c r="M785">
        <f>IF(DQ785, AJ785, AH785)</f>
        <v>0</v>
      </c>
      <c r="N785">
        <f>DS785 - IF(AV785&gt;1, M785*DM785*100.0/(AX785), 0)</f>
        <v>0</v>
      </c>
      <c r="O785">
        <f>((U785-K785/2)*N785-M785)/(U785+K785/2)</f>
        <v>0</v>
      </c>
      <c r="P785">
        <f>O785*(DZ785+EA785)/1000.0</f>
        <v>0</v>
      </c>
      <c r="Q785">
        <f>(DS785 - IF(AV785&gt;1, M785*DM785*100.0/(AX785), 0))*(DZ785+EA785)/1000.0</f>
        <v>0</v>
      </c>
      <c r="R785">
        <f>2.0/((1/T785-1/S785)+SIGN(T785)*SQRT((1/T785-1/S785)*(1/T785-1/S785) + 4*DN785/((DN785+1)*(DN785+1))*(2*1/T785*1/S785-1/S785*1/S785)))</f>
        <v>0</v>
      </c>
      <c r="S785">
        <f>IF(LEFT(DO785,1)&lt;&gt;"0",IF(LEFT(DO785,1)="1",3.0,DP785),$D$5+$E$5*(EG785*DZ785/($K$5*1000))+$F$5*(EG785*DZ785/($K$5*1000))*MAX(MIN(DM785,$J$5),$I$5)*MAX(MIN(DM785,$J$5),$I$5)+$G$5*MAX(MIN(DM785,$J$5),$I$5)*(EG785*DZ785/($K$5*1000))+$H$5*(EG785*DZ785/($K$5*1000))*(EG785*DZ785/($K$5*1000)))</f>
        <v>0</v>
      </c>
      <c r="T785">
        <f>K785*(1000-(1000*0.61365*exp(17.502*X785/(240.97+X785))/(DZ785+EA785)+DU785)/2)/(1000*0.61365*exp(17.502*X785/(240.97+X785))/(DZ785+EA785)-DU785)</f>
        <v>0</v>
      </c>
      <c r="U785">
        <f>1/((DN785+1)/(R785/1.6)+1/(S785/1.37)) + DN785/((DN785+1)/(R785/1.6) + DN785/(S785/1.37))</f>
        <v>0</v>
      </c>
      <c r="V785">
        <f>(DI785*DL785)</f>
        <v>0</v>
      </c>
      <c r="W785">
        <f>(EB785+(V785+2*0.95*5.67E-8*(((EB785+$B$7)+273)^4-(EB785+273)^4)-44100*K785)/(1.84*29.3*S785+8*0.95*5.67E-8*(EB785+273)^3))</f>
        <v>0</v>
      </c>
      <c r="X785">
        <f>($C$7*EC785+$D$7*ED785+$E$7*W785)</f>
        <v>0</v>
      </c>
      <c r="Y785">
        <f>0.61365*exp(17.502*X785/(240.97+X785))</f>
        <v>0</v>
      </c>
      <c r="Z785">
        <f>(AA785/AB785*100)</f>
        <v>0</v>
      </c>
      <c r="AA785">
        <f>DU785*(DZ785+EA785)/1000</f>
        <v>0</v>
      </c>
      <c r="AB785">
        <f>0.61365*exp(17.502*EB785/(240.97+EB785))</f>
        <v>0</v>
      </c>
      <c r="AC785">
        <f>(Y785-DU785*(DZ785+EA785)/1000)</f>
        <v>0</v>
      </c>
      <c r="AD785">
        <f>(-K785*44100)</f>
        <v>0</v>
      </c>
      <c r="AE785">
        <f>2*29.3*S785*0.92*(EB785-X785)</f>
        <v>0</v>
      </c>
      <c r="AF785">
        <f>2*0.95*5.67E-8*(((EB785+$B$7)+273)^4-(X785+273)^4)</f>
        <v>0</v>
      </c>
      <c r="AG785">
        <f>V785+AF785+AD785+AE785</f>
        <v>0</v>
      </c>
      <c r="AH785">
        <f>DY785*AV785*(DT785-DS785*(1000-AV785*DV785)/(1000-AV785*DU785))/(100*DM785)</f>
        <v>0</v>
      </c>
      <c r="AI785">
        <f>1000*DY785*AV785*(DU785-DV785)/(100*DM785*(1000-AV785*DU785))</f>
        <v>0</v>
      </c>
      <c r="AJ785">
        <f>(AK785 - AL785 - DZ785*1E3/(8.314*(EB785+273.15)) * AN785/DY785 * AM785) * DY785/(100*DM785) * (1000 - DV785)/1000</f>
        <v>0</v>
      </c>
      <c r="AK785">
        <v>1561.64807525541</v>
      </c>
      <c r="AL785">
        <v>1529.11090909091</v>
      </c>
      <c r="AM785">
        <v>3.60109090909068</v>
      </c>
      <c r="AN785">
        <v>63.94</v>
      </c>
      <c r="AO785">
        <f>(AQ785 - AP785 + DZ785*1E3/(8.314*(EB785+273.15)) * AS785/DY785 * AR785) * DY785/(100*DM785) * 1000/(1000 - AQ785)</f>
        <v>0</v>
      </c>
      <c r="AP785">
        <v>21.8261670919274</v>
      </c>
      <c r="AQ785">
        <v>24.1306223776224</v>
      </c>
      <c r="AR785">
        <v>-1.62100223493035e-05</v>
      </c>
      <c r="AS785">
        <v>94.9993966536346</v>
      </c>
      <c r="AT785">
        <v>0</v>
      </c>
      <c r="AU785">
        <v>0</v>
      </c>
      <c r="AV785">
        <f>IF(AT785*$H$13&gt;=AX785,1.0,(AX785/(AX785-AT785*$H$13)))</f>
        <v>0</v>
      </c>
      <c r="AW785">
        <f>(AV785-1)*100</f>
        <v>0</v>
      </c>
      <c r="AX785">
        <f>MAX(0,($B$13+$C$13*EG785)/(1+$D$13*EG785)*DZ785/(EB785+273)*$E$13)</f>
        <v>0</v>
      </c>
      <c r="AY785" t="s">
        <v>439</v>
      </c>
      <c r="AZ785" t="s">
        <v>439</v>
      </c>
      <c r="BA785">
        <v>0</v>
      </c>
      <c r="BB785">
        <v>0</v>
      </c>
      <c r="BC785">
        <f>1-BA785/BB785</f>
        <v>0</v>
      </c>
      <c r="BD785">
        <v>0</v>
      </c>
      <c r="BE785" t="s">
        <v>439</v>
      </c>
      <c r="BF785" t="s">
        <v>439</v>
      </c>
      <c r="BG785">
        <v>0</v>
      </c>
      <c r="BH785">
        <v>0</v>
      </c>
      <c r="BI785">
        <f>1-BG785/BH785</f>
        <v>0</v>
      </c>
      <c r="BJ785">
        <v>0.5</v>
      </c>
      <c r="BK785">
        <f>DJ785</f>
        <v>0</v>
      </c>
      <c r="BL785">
        <f>M785</f>
        <v>0</v>
      </c>
      <c r="BM785">
        <f>BI785*BJ785*BK785</f>
        <v>0</v>
      </c>
      <c r="BN785">
        <f>(BL785-BD785)/BK785</f>
        <v>0</v>
      </c>
      <c r="BO785">
        <f>(BB785-BH785)/BH785</f>
        <v>0</v>
      </c>
      <c r="BP785">
        <f>BA785/(BC785+BA785/BH785)</f>
        <v>0</v>
      </c>
      <c r="BQ785" t="s">
        <v>439</v>
      </c>
      <c r="BR785">
        <v>0</v>
      </c>
      <c r="BS785">
        <f>IF(BR785&lt;&gt;0, BR785, BP785)</f>
        <v>0</v>
      </c>
      <c r="BT785">
        <f>1-BS785/BH785</f>
        <v>0</v>
      </c>
      <c r="BU785">
        <f>(BH785-BG785)/(BH785-BS785)</f>
        <v>0</v>
      </c>
      <c r="BV785">
        <f>(BB785-BH785)/(BB785-BS785)</f>
        <v>0</v>
      </c>
      <c r="BW785">
        <f>(BH785-BG785)/(BH785-BA785)</f>
        <v>0</v>
      </c>
      <c r="BX785">
        <f>(BB785-BH785)/(BB785-BA785)</f>
        <v>0</v>
      </c>
      <c r="BY785">
        <f>(BU785*BS785/BG785)</f>
        <v>0</v>
      </c>
      <c r="BZ785">
        <f>(1-BY785)</f>
        <v>0</v>
      </c>
      <c r="DI785">
        <f>$B$11*EH785+$C$11*EI785+$F$11*ET785*(1-EW785)</f>
        <v>0</v>
      </c>
      <c r="DJ785">
        <f>DI785*DK785</f>
        <v>0</v>
      </c>
      <c r="DK785">
        <f>($B$11*$D$9+$C$11*$D$9+$F$11*((FG785+EY785)/MAX(FG785+EY785+FH785, 0.1)*$I$9+FH785/MAX(FG785+EY785+FH785, 0.1)*$J$9))/($B$11+$C$11+$F$11)</f>
        <v>0</v>
      </c>
      <c r="DL785">
        <f>($B$11*$K$9+$C$11*$K$9+$F$11*((FG785+EY785)/MAX(FG785+EY785+FH785, 0.1)*$P$9+FH785/MAX(FG785+EY785+FH785, 0.1)*$Q$9))/($B$11+$C$11+$F$11)</f>
        <v>0</v>
      </c>
      <c r="DM785">
        <v>3.7</v>
      </c>
      <c r="DN785">
        <v>0.5</v>
      </c>
      <c r="DO785" t="s">
        <v>440</v>
      </c>
      <c r="DP785">
        <v>2</v>
      </c>
      <c r="DQ785" t="b">
        <v>1</v>
      </c>
      <c r="DR785">
        <v>1758492055.6</v>
      </c>
      <c r="DS785">
        <v>1469.98083333333</v>
      </c>
      <c r="DT785">
        <v>1513.01416666667</v>
      </c>
      <c r="DU785">
        <v>24.139025</v>
      </c>
      <c r="DV785">
        <v>21.8269416666667</v>
      </c>
      <c r="DW785">
        <v>1462.13166666667</v>
      </c>
      <c r="DX785">
        <v>23.7949583333333</v>
      </c>
      <c r="DY785">
        <v>500.006416666667</v>
      </c>
      <c r="DZ785">
        <v>89.8175833333333</v>
      </c>
      <c r="EA785">
        <v>0.0343889916666667</v>
      </c>
      <c r="EB785">
        <v>30.266725</v>
      </c>
      <c r="EC785">
        <v>29.995175</v>
      </c>
      <c r="ED785">
        <v>999.9</v>
      </c>
      <c r="EE785">
        <v>0</v>
      </c>
      <c r="EF785">
        <v>0</v>
      </c>
      <c r="EG785">
        <v>9991.615</v>
      </c>
      <c r="EH785">
        <v>0</v>
      </c>
      <c r="EI785">
        <v>11.7961</v>
      </c>
      <c r="EJ785">
        <v>-43.0322916666667</v>
      </c>
      <c r="EK785">
        <v>1506.34166666667</v>
      </c>
      <c r="EL785">
        <v>1546.775</v>
      </c>
      <c r="EM785">
        <v>2.31209166666667</v>
      </c>
      <c r="EN785">
        <v>1513.01416666667</v>
      </c>
      <c r="EO785">
        <v>21.8269416666667</v>
      </c>
      <c r="EP785">
        <v>2.16810916666667</v>
      </c>
      <c r="EQ785">
        <v>1.96044166666667</v>
      </c>
      <c r="ER785">
        <v>18.7286083333333</v>
      </c>
      <c r="ES785">
        <v>17.1284083333333</v>
      </c>
      <c r="ET785">
        <v>1999.99333333333</v>
      </c>
      <c r="EU785">
        <v>0.9799935</v>
      </c>
      <c r="EV785">
        <v>0.0200064333333333</v>
      </c>
      <c r="EW785">
        <v>0</v>
      </c>
      <c r="EX785">
        <v>522.11725</v>
      </c>
      <c r="EY785">
        <v>5.00016</v>
      </c>
      <c r="EZ785">
        <v>11031.05</v>
      </c>
      <c r="FA785">
        <v>18234.1</v>
      </c>
      <c r="FB785">
        <v>48.625</v>
      </c>
      <c r="FC785">
        <v>49</v>
      </c>
      <c r="FD785">
        <v>49.0516666666667</v>
      </c>
      <c r="FE785">
        <v>48.5413333333333</v>
      </c>
      <c r="FF785">
        <v>50.437</v>
      </c>
      <c r="FG785">
        <v>1955.08333333333</v>
      </c>
      <c r="FH785">
        <v>39.91</v>
      </c>
      <c r="FI785">
        <v>0</v>
      </c>
      <c r="FJ785">
        <v>1758492064.4</v>
      </c>
      <c r="FK785">
        <v>0</v>
      </c>
      <c r="FL785">
        <v>522.17296</v>
      </c>
      <c r="FM785">
        <v>-0.426307676649892</v>
      </c>
      <c r="FN785">
        <v>11.5230769214914</v>
      </c>
      <c r="FO785">
        <v>11031.004</v>
      </c>
      <c r="FP785">
        <v>15</v>
      </c>
      <c r="FQ785">
        <v>0</v>
      </c>
      <c r="FR785" t="s">
        <v>441</v>
      </c>
      <c r="FS785">
        <v>1747249705.1</v>
      </c>
      <c r="FT785">
        <v>1747249711.1</v>
      </c>
      <c r="FU785">
        <v>0</v>
      </c>
      <c r="FV785">
        <v>0.871</v>
      </c>
      <c r="FW785">
        <v>0.066</v>
      </c>
      <c r="FX785">
        <v>5.486</v>
      </c>
      <c r="FY785">
        <v>0.145</v>
      </c>
      <c r="FZ785">
        <v>420</v>
      </c>
      <c r="GA785">
        <v>16</v>
      </c>
      <c r="GB785">
        <v>0.27</v>
      </c>
      <c r="GC785">
        <v>0.16</v>
      </c>
      <c r="GD785">
        <v>-42.88735</v>
      </c>
      <c r="GE785">
        <v>-3.09109172932335</v>
      </c>
      <c r="GF785">
        <v>0.647762936960737</v>
      </c>
      <c r="GG785">
        <v>0</v>
      </c>
      <c r="GH785">
        <v>522.118941176471</v>
      </c>
      <c r="GI785">
        <v>0.337906802093898</v>
      </c>
      <c r="GJ785">
        <v>0.196078756862473</v>
      </c>
      <c r="GK785">
        <v>-1</v>
      </c>
      <c r="GL785">
        <v>2.31583</v>
      </c>
      <c r="GM785">
        <v>-0.0698796992481218</v>
      </c>
      <c r="GN785">
        <v>0.00696660677805199</v>
      </c>
      <c r="GO785">
        <v>1</v>
      </c>
      <c r="GP785">
        <v>1</v>
      </c>
      <c r="GQ785">
        <v>2</v>
      </c>
      <c r="GR785" t="s">
        <v>448</v>
      </c>
      <c r="GS785">
        <v>3.12566</v>
      </c>
      <c r="GT785">
        <v>2.65993</v>
      </c>
      <c r="GU785">
        <v>0.210476</v>
      </c>
      <c r="GV785">
        <v>0.214137</v>
      </c>
      <c r="GW785">
        <v>0.101481</v>
      </c>
      <c r="GX785">
        <v>0.0949023</v>
      </c>
      <c r="GY785">
        <v>20408.8</v>
      </c>
      <c r="GZ785">
        <v>19200.3</v>
      </c>
      <c r="HA785">
        <v>23113.7</v>
      </c>
      <c r="HB785">
        <v>23786.1</v>
      </c>
      <c r="HC785">
        <v>35401.1</v>
      </c>
      <c r="HD785">
        <v>35643</v>
      </c>
      <c r="HE785">
        <v>41668.1</v>
      </c>
      <c r="HF785">
        <v>42414.2</v>
      </c>
      <c r="HG785">
        <v>1.91153</v>
      </c>
      <c r="HH785">
        <v>1.81043</v>
      </c>
      <c r="HI785">
        <v>0.145689</v>
      </c>
      <c r="HJ785">
        <v>0</v>
      </c>
      <c r="HK785">
        <v>27.6258</v>
      </c>
      <c r="HL785">
        <v>999.9</v>
      </c>
      <c r="HM785">
        <v>52.838</v>
      </c>
      <c r="HN785">
        <v>30.424</v>
      </c>
      <c r="HO785">
        <v>25.6796</v>
      </c>
      <c r="HP785">
        <v>54.2771</v>
      </c>
      <c r="HQ785">
        <v>42.4679</v>
      </c>
      <c r="HR785">
        <v>1</v>
      </c>
      <c r="HS785">
        <v>0.00333841</v>
      </c>
      <c r="HT785">
        <v>-0.185792</v>
      </c>
      <c r="HU785">
        <v>20.2178</v>
      </c>
      <c r="HV785">
        <v>5.23241</v>
      </c>
      <c r="HW785">
        <v>11.992</v>
      </c>
      <c r="HX785">
        <v>4.9557</v>
      </c>
      <c r="HY785">
        <v>3.30395</v>
      </c>
      <c r="HZ785">
        <v>999.9</v>
      </c>
      <c r="IA785">
        <v>9999</v>
      </c>
      <c r="IB785">
        <v>9999</v>
      </c>
      <c r="IC785">
        <v>9999</v>
      </c>
      <c r="ID785">
        <v>1.86858</v>
      </c>
      <c r="IE785">
        <v>1.86427</v>
      </c>
      <c r="IF785">
        <v>1.87181</v>
      </c>
      <c r="IG785">
        <v>1.86276</v>
      </c>
      <c r="IH785">
        <v>1.86218</v>
      </c>
      <c r="II785">
        <v>1.86859</v>
      </c>
      <c r="IJ785">
        <v>1.85873</v>
      </c>
      <c r="IK785">
        <v>1.86508</v>
      </c>
      <c r="IL785">
        <v>5</v>
      </c>
      <c r="IM785">
        <v>0</v>
      </c>
      <c r="IN785">
        <v>0</v>
      </c>
      <c r="IO785">
        <v>0</v>
      </c>
      <c r="IP785" t="s">
        <v>443</v>
      </c>
      <c r="IQ785" t="s">
        <v>444</v>
      </c>
      <c r="IR785" t="s">
        <v>445</v>
      </c>
      <c r="IS785" t="s">
        <v>445</v>
      </c>
      <c r="IT785" t="s">
        <v>445</v>
      </c>
      <c r="IU785" t="s">
        <v>445</v>
      </c>
      <c r="IV785">
        <v>0</v>
      </c>
      <c r="IW785">
        <v>100</v>
      </c>
      <c r="IX785">
        <v>100</v>
      </c>
      <c r="IY785">
        <v>7.88</v>
      </c>
      <c r="IZ785">
        <v>0.3438</v>
      </c>
      <c r="JA785">
        <v>4.24591870636989</v>
      </c>
      <c r="JB785">
        <v>0.00406324532283829</v>
      </c>
      <c r="JC785">
        <v>-1.45373754250553e-06</v>
      </c>
      <c r="JD785">
        <v>2.45784242640463e-10</v>
      </c>
      <c r="JE785">
        <v>0.0444475935836347</v>
      </c>
      <c r="JF785">
        <v>0.00491888386651684</v>
      </c>
      <c r="JG785">
        <v>0.000226889049496401</v>
      </c>
      <c r="JH785">
        <v>4.01595507822366e-06</v>
      </c>
      <c r="JI785">
        <v>-0</v>
      </c>
      <c r="JJ785">
        <v>2035</v>
      </c>
      <c r="JK785">
        <v>2</v>
      </c>
      <c r="JL785">
        <v>30</v>
      </c>
      <c r="JM785">
        <v>187372.6</v>
      </c>
      <c r="JN785">
        <v>187372.5</v>
      </c>
      <c r="JO785">
        <v>2.9126</v>
      </c>
      <c r="JP785">
        <v>2.33032</v>
      </c>
      <c r="JQ785">
        <v>1.4978</v>
      </c>
      <c r="JR785">
        <v>2.32788</v>
      </c>
      <c r="JS785">
        <v>1.54419</v>
      </c>
      <c r="JT785">
        <v>2.34619</v>
      </c>
      <c r="JU785">
        <v>35.8944</v>
      </c>
      <c r="JV785">
        <v>24.1313</v>
      </c>
      <c r="JW785">
        <v>18</v>
      </c>
      <c r="JX785">
        <v>546.253</v>
      </c>
      <c r="JY785">
        <v>425.207</v>
      </c>
      <c r="JZ785">
        <v>27.3916</v>
      </c>
      <c r="KA785">
        <v>27.5948</v>
      </c>
      <c r="KB785">
        <v>30.0002</v>
      </c>
      <c r="KC785">
        <v>27.4594</v>
      </c>
      <c r="KD785">
        <v>27.48</v>
      </c>
      <c r="KE785">
        <v>58.3115</v>
      </c>
      <c r="KF785">
        <v>27.8164</v>
      </c>
      <c r="KG785">
        <v>62.1375</v>
      </c>
      <c r="KH785">
        <v>27.3967</v>
      </c>
      <c r="KI785">
        <v>1554.79</v>
      </c>
      <c r="KJ785">
        <v>21.7895</v>
      </c>
      <c r="KK785">
        <v>93.3908</v>
      </c>
      <c r="KL785">
        <v>98.8518</v>
      </c>
    </row>
    <row r="786" spans="1:298">
      <c r="A786">
        <v>770</v>
      </c>
      <c r="B786">
        <v>1758492068.1</v>
      </c>
      <c r="C786">
        <v>22740</v>
      </c>
      <c r="D786" t="s">
        <v>1990</v>
      </c>
      <c r="E786" t="s">
        <v>1991</v>
      </c>
      <c r="F786">
        <v>5</v>
      </c>
      <c r="G786" t="s">
        <v>436</v>
      </c>
      <c r="H786" t="s">
        <v>1805</v>
      </c>
      <c r="I786" t="s">
        <v>438</v>
      </c>
      <c r="J786">
        <v>1758492060.6</v>
      </c>
      <c r="K786">
        <f>(L786)/1000</f>
        <v>0</v>
      </c>
      <c r="L786">
        <f>IF(DQ786, AO786, AI786)</f>
        <v>0</v>
      </c>
      <c r="M786">
        <f>IF(DQ786, AJ786, AH786)</f>
        <v>0</v>
      </c>
      <c r="N786">
        <f>DS786 - IF(AV786&gt;1, M786*DM786*100.0/(AX786), 0)</f>
        <v>0</v>
      </c>
      <c r="O786">
        <f>((U786-K786/2)*N786-M786)/(U786+K786/2)</f>
        <v>0</v>
      </c>
      <c r="P786">
        <f>O786*(DZ786+EA786)/1000.0</f>
        <v>0</v>
      </c>
      <c r="Q786">
        <f>(DS786 - IF(AV786&gt;1, M786*DM786*100.0/(AX786), 0))*(DZ786+EA786)/1000.0</f>
        <v>0</v>
      </c>
      <c r="R786">
        <f>2.0/((1/T786-1/S786)+SIGN(T786)*SQRT((1/T786-1/S786)*(1/T786-1/S786) + 4*DN786/((DN786+1)*(DN786+1))*(2*1/T786*1/S786-1/S786*1/S786)))</f>
        <v>0</v>
      </c>
      <c r="S786">
        <f>IF(LEFT(DO786,1)&lt;&gt;"0",IF(LEFT(DO786,1)="1",3.0,DP786),$D$5+$E$5*(EG786*DZ786/($K$5*1000))+$F$5*(EG786*DZ786/($K$5*1000))*MAX(MIN(DM786,$J$5),$I$5)*MAX(MIN(DM786,$J$5),$I$5)+$G$5*MAX(MIN(DM786,$J$5),$I$5)*(EG786*DZ786/($K$5*1000))+$H$5*(EG786*DZ786/($K$5*1000))*(EG786*DZ786/($K$5*1000)))</f>
        <v>0</v>
      </c>
      <c r="T786">
        <f>K786*(1000-(1000*0.61365*exp(17.502*X786/(240.97+X786))/(DZ786+EA786)+DU786)/2)/(1000*0.61365*exp(17.502*X786/(240.97+X786))/(DZ786+EA786)-DU786)</f>
        <v>0</v>
      </c>
      <c r="U786">
        <f>1/((DN786+1)/(R786/1.6)+1/(S786/1.37)) + DN786/((DN786+1)/(R786/1.6) + DN786/(S786/1.37))</f>
        <v>0</v>
      </c>
      <c r="V786">
        <f>(DI786*DL786)</f>
        <v>0</v>
      </c>
      <c r="W786">
        <f>(EB786+(V786+2*0.95*5.67E-8*(((EB786+$B$7)+273)^4-(EB786+273)^4)-44100*K786)/(1.84*29.3*S786+8*0.95*5.67E-8*(EB786+273)^3))</f>
        <v>0</v>
      </c>
      <c r="X786">
        <f>($C$7*EC786+$D$7*ED786+$E$7*W786)</f>
        <v>0</v>
      </c>
      <c r="Y786">
        <f>0.61365*exp(17.502*X786/(240.97+X786))</f>
        <v>0</v>
      </c>
      <c r="Z786">
        <f>(AA786/AB786*100)</f>
        <v>0</v>
      </c>
      <c r="AA786">
        <f>DU786*(DZ786+EA786)/1000</f>
        <v>0</v>
      </c>
      <c r="AB786">
        <f>0.61365*exp(17.502*EB786/(240.97+EB786))</f>
        <v>0</v>
      </c>
      <c r="AC786">
        <f>(Y786-DU786*(DZ786+EA786)/1000)</f>
        <v>0</v>
      </c>
      <c r="AD786">
        <f>(-K786*44100)</f>
        <v>0</v>
      </c>
      <c r="AE786">
        <f>2*29.3*S786*0.92*(EB786-X786)</f>
        <v>0</v>
      </c>
      <c r="AF786">
        <f>2*0.95*5.67E-8*(((EB786+$B$7)+273)^4-(X786+273)^4)</f>
        <v>0</v>
      </c>
      <c r="AG786">
        <f>V786+AF786+AD786+AE786</f>
        <v>0</v>
      </c>
      <c r="AH786">
        <f>DY786*AV786*(DT786-DS786*(1000-AV786*DV786)/(1000-AV786*DU786))/(100*DM786)</f>
        <v>0</v>
      </c>
      <c r="AI786">
        <f>1000*DY786*AV786*(DU786-DV786)/(100*DM786*(1000-AV786*DU786))</f>
        <v>0</v>
      </c>
      <c r="AJ786">
        <f>(AK786 - AL786 - DZ786*1E3/(8.314*(EB786+273.15)) * AN786/DY786 * AM786) * DY786/(100*DM786) * (1000 - DV786)/1000</f>
        <v>0</v>
      </c>
      <c r="AK786">
        <v>1576.82987012987</v>
      </c>
      <c r="AL786">
        <v>1545.1523030303</v>
      </c>
      <c r="AM786">
        <v>3.1980779220778</v>
      </c>
      <c r="AN786">
        <v>63.94</v>
      </c>
      <c r="AO786">
        <f>(AQ786 - AP786 + DZ786*1E3/(8.314*(EB786+273.15)) * AS786/DY786 * AR786) * DY786/(100*DM786) * 1000/(1000 - AQ786)</f>
        <v>0</v>
      </c>
      <c r="AP786">
        <v>21.824460721109</v>
      </c>
      <c r="AQ786">
        <v>24.127672027972</v>
      </c>
      <c r="AR786">
        <v>-9.14250833094795e-06</v>
      </c>
      <c r="AS786">
        <v>94.9993966536346</v>
      </c>
      <c r="AT786">
        <v>0</v>
      </c>
      <c r="AU786">
        <v>0</v>
      </c>
      <c r="AV786">
        <f>IF(AT786*$H$13&gt;=AX786,1.0,(AX786/(AX786-AT786*$H$13)))</f>
        <v>0</v>
      </c>
      <c r="AW786">
        <f>(AV786-1)*100</f>
        <v>0</v>
      </c>
      <c r="AX786">
        <f>MAX(0,($B$13+$C$13*EG786)/(1+$D$13*EG786)*DZ786/(EB786+273)*$E$13)</f>
        <v>0</v>
      </c>
      <c r="AY786" t="s">
        <v>439</v>
      </c>
      <c r="AZ786" t="s">
        <v>439</v>
      </c>
      <c r="BA786">
        <v>0</v>
      </c>
      <c r="BB786">
        <v>0</v>
      </c>
      <c r="BC786">
        <f>1-BA786/BB786</f>
        <v>0</v>
      </c>
      <c r="BD786">
        <v>0</v>
      </c>
      <c r="BE786" t="s">
        <v>439</v>
      </c>
      <c r="BF786" t="s">
        <v>439</v>
      </c>
      <c r="BG786">
        <v>0</v>
      </c>
      <c r="BH786">
        <v>0</v>
      </c>
      <c r="BI786">
        <f>1-BG786/BH786</f>
        <v>0</v>
      </c>
      <c r="BJ786">
        <v>0.5</v>
      </c>
      <c r="BK786">
        <f>DJ786</f>
        <v>0</v>
      </c>
      <c r="BL786">
        <f>M786</f>
        <v>0</v>
      </c>
      <c r="BM786">
        <f>BI786*BJ786*BK786</f>
        <v>0</v>
      </c>
      <c r="BN786">
        <f>(BL786-BD786)/BK786</f>
        <v>0</v>
      </c>
      <c r="BO786">
        <f>(BB786-BH786)/BH786</f>
        <v>0</v>
      </c>
      <c r="BP786">
        <f>BA786/(BC786+BA786/BH786)</f>
        <v>0</v>
      </c>
      <c r="BQ786" t="s">
        <v>439</v>
      </c>
      <c r="BR786">
        <v>0</v>
      </c>
      <c r="BS786">
        <f>IF(BR786&lt;&gt;0, BR786, BP786)</f>
        <v>0</v>
      </c>
      <c r="BT786">
        <f>1-BS786/BH786</f>
        <v>0</v>
      </c>
      <c r="BU786">
        <f>(BH786-BG786)/(BH786-BS786)</f>
        <v>0</v>
      </c>
      <c r="BV786">
        <f>(BB786-BH786)/(BB786-BS786)</f>
        <v>0</v>
      </c>
      <c r="BW786">
        <f>(BH786-BG786)/(BH786-BA786)</f>
        <v>0</v>
      </c>
      <c r="BX786">
        <f>(BB786-BH786)/(BB786-BA786)</f>
        <v>0</v>
      </c>
      <c r="BY786">
        <f>(BU786*BS786/BG786)</f>
        <v>0</v>
      </c>
      <c r="BZ786">
        <f>(1-BY786)</f>
        <v>0</v>
      </c>
      <c r="DI786">
        <f>$B$11*EH786+$C$11*EI786+$F$11*ET786*(1-EW786)</f>
        <v>0</v>
      </c>
      <c r="DJ786">
        <f>DI786*DK786</f>
        <v>0</v>
      </c>
      <c r="DK786">
        <f>($B$11*$D$9+$C$11*$D$9+$F$11*((FG786+EY786)/MAX(FG786+EY786+FH786, 0.1)*$I$9+FH786/MAX(FG786+EY786+FH786, 0.1)*$J$9))/($B$11+$C$11+$F$11)</f>
        <v>0</v>
      </c>
      <c r="DL786">
        <f>($B$11*$K$9+$C$11*$K$9+$F$11*((FG786+EY786)/MAX(FG786+EY786+FH786, 0.1)*$P$9+FH786/MAX(FG786+EY786+FH786, 0.1)*$Q$9))/($B$11+$C$11+$F$11)</f>
        <v>0</v>
      </c>
      <c r="DM786">
        <v>3.7</v>
      </c>
      <c r="DN786">
        <v>0.5</v>
      </c>
      <c r="DO786" t="s">
        <v>440</v>
      </c>
      <c r="DP786">
        <v>2</v>
      </c>
      <c r="DQ786" t="b">
        <v>1</v>
      </c>
      <c r="DR786">
        <v>1758492060.6</v>
      </c>
      <c r="DS786">
        <v>1486.66</v>
      </c>
      <c r="DT786">
        <v>1529.30083333333</v>
      </c>
      <c r="DU786">
        <v>24.13335</v>
      </c>
      <c r="DV786">
        <v>21.8256583333333</v>
      </c>
      <c r="DW786">
        <v>1478.7875</v>
      </c>
      <c r="DX786">
        <v>23.7894</v>
      </c>
      <c r="DY786">
        <v>499.974583333333</v>
      </c>
      <c r="DZ786">
        <v>89.817275</v>
      </c>
      <c r="EA786">
        <v>0.0344209916666667</v>
      </c>
      <c r="EB786">
        <v>30.261525</v>
      </c>
      <c r="EC786">
        <v>29.993375</v>
      </c>
      <c r="ED786">
        <v>999.9</v>
      </c>
      <c r="EE786">
        <v>0</v>
      </c>
      <c r="EF786">
        <v>0</v>
      </c>
      <c r="EG786">
        <v>9988.91083333333</v>
      </c>
      <c r="EH786">
        <v>0</v>
      </c>
      <c r="EI786">
        <v>11.7961</v>
      </c>
      <c r="EJ786">
        <v>-42.6404583333333</v>
      </c>
      <c r="EK786">
        <v>1523.42416666667</v>
      </c>
      <c r="EL786">
        <v>1563.4225</v>
      </c>
      <c r="EM786">
        <v>2.3077</v>
      </c>
      <c r="EN786">
        <v>1529.30083333333</v>
      </c>
      <c r="EO786">
        <v>21.8256583333333</v>
      </c>
      <c r="EP786">
        <v>2.1675925</v>
      </c>
      <c r="EQ786">
        <v>1.96032</v>
      </c>
      <c r="ER786">
        <v>18.7247916666667</v>
      </c>
      <c r="ES786">
        <v>17.127425</v>
      </c>
      <c r="ET786">
        <v>1999.99333333333</v>
      </c>
      <c r="EU786">
        <v>0.9799935</v>
      </c>
      <c r="EV786">
        <v>0.0200064333333333</v>
      </c>
      <c r="EW786">
        <v>0</v>
      </c>
      <c r="EX786">
        <v>522.127166666667</v>
      </c>
      <c r="EY786">
        <v>5.00016</v>
      </c>
      <c r="EZ786">
        <v>11032.1166666667</v>
      </c>
      <c r="FA786">
        <v>18234.1</v>
      </c>
      <c r="FB786">
        <v>48.625</v>
      </c>
      <c r="FC786">
        <v>49</v>
      </c>
      <c r="FD786">
        <v>49.0413333333333</v>
      </c>
      <c r="FE786">
        <v>48.5258333333333</v>
      </c>
      <c r="FF786">
        <v>50.437</v>
      </c>
      <c r="FG786">
        <v>1955.08333333333</v>
      </c>
      <c r="FH786">
        <v>39.91</v>
      </c>
      <c r="FI786">
        <v>0</v>
      </c>
      <c r="FJ786">
        <v>1758492069.8</v>
      </c>
      <c r="FK786">
        <v>0</v>
      </c>
      <c r="FL786">
        <v>522.167153846154</v>
      </c>
      <c r="FM786">
        <v>-0.0227008466084621</v>
      </c>
      <c r="FN786">
        <v>11.5897436054754</v>
      </c>
      <c r="FO786">
        <v>11032.1</v>
      </c>
      <c r="FP786">
        <v>15</v>
      </c>
      <c r="FQ786">
        <v>0</v>
      </c>
      <c r="FR786" t="s">
        <v>441</v>
      </c>
      <c r="FS786">
        <v>1747249705.1</v>
      </c>
      <c r="FT786">
        <v>1747249711.1</v>
      </c>
      <c r="FU786">
        <v>0</v>
      </c>
      <c r="FV786">
        <v>0.871</v>
      </c>
      <c r="FW786">
        <v>0.066</v>
      </c>
      <c r="FX786">
        <v>5.486</v>
      </c>
      <c r="FY786">
        <v>0.145</v>
      </c>
      <c r="FZ786">
        <v>420</v>
      </c>
      <c r="GA786">
        <v>16</v>
      </c>
      <c r="GB786">
        <v>0.27</v>
      </c>
      <c r="GC786">
        <v>0.16</v>
      </c>
      <c r="GD786">
        <v>-42.7920095238095</v>
      </c>
      <c r="GE786">
        <v>3.96106753246751</v>
      </c>
      <c r="GF786">
        <v>0.724048217221532</v>
      </c>
      <c r="GG786">
        <v>0</v>
      </c>
      <c r="GH786">
        <v>522.183794117647</v>
      </c>
      <c r="GI786">
        <v>0.0177692962629588</v>
      </c>
      <c r="GJ786">
        <v>0.200425250759156</v>
      </c>
      <c r="GK786">
        <v>-1</v>
      </c>
      <c r="GL786">
        <v>2.31161761904762</v>
      </c>
      <c r="GM786">
        <v>-0.0622722077922045</v>
      </c>
      <c r="GN786">
        <v>0.00650013252961003</v>
      </c>
      <c r="GO786">
        <v>1</v>
      </c>
      <c r="GP786">
        <v>1</v>
      </c>
      <c r="GQ786">
        <v>2</v>
      </c>
      <c r="GR786" t="s">
        <v>448</v>
      </c>
      <c r="GS786">
        <v>3.12563</v>
      </c>
      <c r="GT786">
        <v>2.65997</v>
      </c>
      <c r="GU786">
        <v>0.211823</v>
      </c>
      <c r="GV786">
        <v>0.215427</v>
      </c>
      <c r="GW786">
        <v>0.101466</v>
      </c>
      <c r="GX786">
        <v>0.0948988</v>
      </c>
      <c r="GY786">
        <v>20374</v>
      </c>
      <c r="GZ786">
        <v>19168.9</v>
      </c>
      <c r="HA786">
        <v>23113.7</v>
      </c>
      <c r="HB786">
        <v>23786.3</v>
      </c>
      <c r="HC786">
        <v>35401.7</v>
      </c>
      <c r="HD786">
        <v>35643.6</v>
      </c>
      <c r="HE786">
        <v>41668</v>
      </c>
      <c r="HF786">
        <v>42414.5</v>
      </c>
      <c r="HG786">
        <v>1.91153</v>
      </c>
      <c r="HH786">
        <v>1.8103</v>
      </c>
      <c r="HI786">
        <v>0.145592</v>
      </c>
      <c r="HJ786">
        <v>0</v>
      </c>
      <c r="HK786">
        <v>27.6175</v>
      </c>
      <c r="HL786">
        <v>999.9</v>
      </c>
      <c r="HM786">
        <v>52.838</v>
      </c>
      <c r="HN786">
        <v>30.454</v>
      </c>
      <c r="HO786">
        <v>25.7234</v>
      </c>
      <c r="HP786">
        <v>54.1671</v>
      </c>
      <c r="HQ786">
        <v>42.6482</v>
      </c>
      <c r="HR786">
        <v>1</v>
      </c>
      <c r="HS786">
        <v>0.00335366</v>
      </c>
      <c r="HT786">
        <v>-0.140569</v>
      </c>
      <c r="HU786">
        <v>20.2179</v>
      </c>
      <c r="HV786">
        <v>5.23226</v>
      </c>
      <c r="HW786">
        <v>11.992</v>
      </c>
      <c r="HX786">
        <v>4.95555</v>
      </c>
      <c r="HY786">
        <v>3.30382</v>
      </c>
      <c r="HZ786">
        <v>999.9</v>
      </c>
      <c r="IA786">
        <v>9999</v>
      </c>
      <c r="IB786">
        <v>9999</v>
      </c>
      <c r="IC786">
        <v>9999</v>
      </c>
      <c r="ID786">
        <v>1.86857</v>
      </c>
      <c r="IE786">
        <v>1.86429</v>
      </c>
      <c r="IF786">
        <v>1.8718</v>
      </c>
      <c r="IG786">
        <v>1.86276</v>
      </c>
      <c r="IH786">
        <v>1.86218</v>
      </c>
      <c r="II786">
        <v>1.86859</v>
      </c>
      <c r="IJ786">
        <v>1.85873</v>
      </c>
      <c r="IK786">
        <v>1.86508</v>
      </c>
      <c r="IL786">
        <v>5</v>
      </c>
      <c r="IM786">
        <v>0</v>
      </c>
      <c r="IN786">
        <v>0</v>
      </c>
      <c r="IO786">
        <v>0</v>
      </c>
      <c r="IP786" t="s">
        <v>443</v>
      </c>
      <c r="IQ786" t="s">
        <v>444</v>
      </c>
      <c r="IR786" t="s">
        <v>445</v>
      </c>
      <c r="IS786" t="s">
        <v>445</v>
      </c>
      <c r="IT786" t="s">
        <v>445</v>
      </c>
      <c r="IU786" t="s">
        <v>445</v>
      </c>
      <c r="IV786">
        <v>0</v>
      </c>
      <c r="IW786">
        <v>100</v>
      </c>
      <c r="IX786">
        <v>100</v>
      </c>
      <c r="IY786">
        <v>7.9</v>
      </c>
      <c r="IZ786">
        <v>0.3438</v>
      </c>
      <c r="JA786">
        <v>4.24591870636989</v>
      </c>
      <c r="JB786">
        <v>0.00406324532283829</v>
      </c>
      <c r="JC786">
        <v>-1.45373754250553e-06</v>
      </c>
      <c r="JD786">
        <v>2.45784242640463e-10</v>
      </c>
      <c r="JE786">
        <v>0.0444475935836347</v>
      </c>
      <c r="JF786">
        <v>0.00491888386651684</v>
      </c>
      <c r="JG786">
        <v>0.000226889049496401</v>
      </c>
      <c r="JH786">
        <v>4.01595507822366e-06</v>
      </c>
      <c r="JI786">
        <v>-0</v>
      </c>
      <c r="JJ786">
        <v>2035</v>
      </c>
      <c r="JK786">
        <v>2</v>
      </c>
      <c r="JL786">
        <v>30</v>
      </c>
      <c r="JM786">
        <v>187372.7</v>
      </c>
      <c r="JN786">
        <v>187372.6</v>
      </c>
      <c r="JO786">
        <v>2.93701</v>
      </c>
      <c r="JP786">
        <v>2.34131</v>
      </c>
      <c r="JQ786">
        <v>1.49902</v>
      </c>
      <c r="JR786">
        <v>2.32666</v>
      </c>
      <c r="JS786">
        <v>1.54419</v>
      </c>
      <c r="JT786">
        <v>2.28271</v>
      </c>
      <c r="JU786">
        <v>35.8944</v>
      </c>
      <c r="JV786">
        <v>24.1138</v>
      </c>
      <c r="JW786">
        <v>18</v>
      </c>
      <c r="JX786">
        <v>546.253</v>
      </c>
      <c r="JY786">
        <v>425.134</v>
      </c>
      <c r="JZ786">
        <v>27.403</v>
      </c>
      <c r="KA786">
        <v>27.5948</v>
      </c>
      <c r="KB786">
        <v>30.0001</v>
      </c>
      <c r="KC786">
        <v>27.4594</v>
      </c>
      <c r="KD786">
        <v>27.48</v>
      </c>
      <c r="KE786">
        <v>58.8748</v>
      </c>
      <c r="KF786">
        <v>27.8164</v>
      </c>
      <c r="KG786">
        <v>62.1375</v>
      </c>
      <c r="KH786">
        <v>27.3995</v>
      </c>
      <c r="KI786">
        <v>1575.08</v>
      </c>
      <c r="KJ786">
        <v>21.791</v>
      </c>
      <c r="KK786">
        <v>93.3906</v>
      </c>
      <c r="KL786">
        <v>98.8526</v>
      </c>
    </row>
    <row r="787" spans="1:298">
      <c r="A787">
        <v>771</v>
      </c>
      <c r="B787">
        <v>1758492073.1</v>
      </c>
      <c r="C787">
        <v>22745</v>
      </c>
      <c r="D787" t="s">
        <v>1992</v>
      </c>
      <c r="E787" t="s">
        <v>1993</v>
      </c>
      <c r="F787">
        <v>5</v>
      </c>
      <c r="G787" t="s">
        <v>436</v>
      </c>
      <c r="H787" t="s">
        <v>1805</v>
      </c>
      <c r="I787" t="s">
        <v>438</v>
      </c>
      <c r="J787">
        <v>1758492065.6</v>
      </c>
      <c r="K787">
        <f>(L787)/1000</f>
        <v>0</v>
      </c>
      <c r="L787">
        <f>IF(DQ787, AO787, AI787)</f>
        <v>0</v>
      </c>
      <c r="M787">
        <f>IF(DQ787, AJ787, AH787)</f>
        <v>0</v>
      </c>
      <c r="N787">
        <f>DS787 - IF(AV787&gt;1, M787*DM787*100.0/(AX787), 0)</f>
        <v>0</v>
      </c>
      <c r="O787">
        <f>((U787-K787/2)*N787-M787)/(U787+K787/2)</f>
        <v>0</v>
      </c>
      <c r="P787">
        <f>O787*(DZ787+EA787)/1000.0</f>
        <v>0</v>
      </c>
      <c r="Q787">
        <f>(DS787 - IF(AV787&gt;1, M787*DM787*100.0/(AX787), 0))*(DZ787+EA787)/1000.0</f>
        <v>0</v>
      </c>
      <c r="R787">
        <f>2.0/((1/T787-1/S787)+SIGN(T787)*SQRT((1/T787-1/S787)*(1/T787-1/S787) + 4*DN787/((DN787+1)*(DN787+1))*(2*1/T787*1/S787-1/S787*1/S787)))</f>
        <v>0</v>
      </c>
      <c r="S787">
        <f>IF(LEFT(DO787,1)&lt;&gt;"0",IF(LEFT(DO787,1)="1",3.0,DP787),$D$5+$E$5*(EG787*DZ787/($K$5*1000))+$F$5*(EG787*DZ787/($K$5*1000))*MAX(MIN(DM787,$J$5),$I$5)*MAX(MIN(DM787,$J$5),$I$5)+$G$5*MAX(MIN(DM787,$J$5),$I$5)*(EG787*DZ787/($K$5*1000))+$H$5*(EG787*DZ787/($K$5*1000))*(EG787*DZ787/($K$5*1000)))</f>
        <v>0</v>
      </c>
      <c r="T787">
        <f>K787*(1000-(1000*0.61365*exp(17.502*X787/(240.97+X787))/(DZ787+EA787)+DU787)/2)/(1000*0.61365*exp(17.502*X787/(240.97+X787))/(DZ787+EA787)-DU787)</f>
        <v>0</v>
      </c>
      <c r="U787">
        <f>1/((DN787+1)/(R787/1.6)+1/(S787/1.37)) + DN787/((DN787+1)/(R787/1.6) + DN787/(S787/1.37))</f>
        <v>0</v>
      </c>
      <c r="V787">
        <f>(DI787*DL787)</f>
        <v>0</v>
      </c>
      <c r="W787">
        <f>(EB787+(V787+2*0.95*5.67E-8*(((EB787+$B$7)+273)^4-(EB787+273)^4)-44100*K787)/(1.84*29.3*S787+8*0.95*5.67E-8*(EB787+273)^3))</f>
        <v>0</v>
      </c>
      <c r="X787">
        <f>($C$7*EC787+$D$7*ED787+$E$7*W787)</f>
        <v>0</v>
      </c>
      <c r="Y787">
        <f>0.61365*exp(17.502*X787/(240.97+X787))</f>
        <v>0</v>
      </c>
      <c r="Z787">
        <f>(AA787/AB787*100)</f>
        <v>0</v>
      </c>
      <c r="AA787">
        <f>DU787*(DZ787+EA787)/1000</f>
        <v>0</v>
      </c>
      <c r="AB787">
        <f>0.61365*exp(17.502*EB787/(240.97+EB787))</f>
        <v>0</v>
      </c>
      <c r="AC787">
        <f>(Y787-DU787*(DZ787+EA787)/1000)</f>
        <v>0</v>
      </c>
      <c r="AD787">
        <f>(-K787*44100)</f>
        <v>0</v>
      </c>
      <c r="AE787">
        <f>2*29.3*S787*0.92*(EB787-X787)</f>
        <v>0</v>
      </c>
      <c r="AF787">
        <f>2*0.95*5.67E-8*(((EB787+$B$7)+273)^4-(X787+273)^4)</f>
        <v>0</v>
      </c>
      <c r="AG787">
        <f>V787+AF787+AD787+AE787</f>
        <v>0</v>
      </c>
      <c r="AH787">
        <f>DY787*AV787*(DT787-DS787*(1000-AV787*DV787)/(1000-AV787*DU787))/(100*DM787)</f>
        <v>0</v>
      </c>
      <c r="AI787">
        <f>1000*DY787*AV787*(DU787-DV787)/(100*DM787*(1000-AV787*DU787))</f>
        <v>0</v>
      </c>
      <c r="AJ787">
        <f>(AK787 - AL787 - DZ787*1E3/(8.314*(EB787+273.15)) * AN787/DY787 * AM787) * DY787/(100*DM787) * (1000 - DV787)/1000</f>
        <v>0</v>
      </c>
      <c r="AK787">
        <v>1593.38135019913</v>
      </c>
      <c r="AL787">
        <v>1561.54763636364</v>
      </c>
      <c r="AM787">
        <v>3.26050649350629</v>
      </c>
      <c r="AN787">
        <v>63.94</v>
      </c>
      <c r="AO787">
        <f>(AQ787 - AP787 + DZ787*1E3/(8.314*(EB787+273.15)) * AS787/DY787 * AR787) * DY787/(100*DM787) * 1000/(1000 - AQ787)</f>
        <v>0</v>
      </c>
      <c r="AP787">
        <v>21.8236447772433</v>
      </c>
      <c r="AQ787">
        <v>24.1167566433566</v>
      </c>
      <c r="AR787">
        <v>-1.83886203421769e-05</v>
      </c>
      <c r="AS787">
        <v>94.9993966536346</v>
      </c>
      <c r="AT787">
        <v>0</v>
      </c>
      <c r="AU787">
        <v>0</v>
      </c>
      <c r="AV787">
        <f>IF(AT787*$H$13&gt;=AX787,1.0,(AX787/(AX787-AT787*$H$13)))</f>
        <v>0</v>
      </c>
      <c r="AW787">
        <f>(AV787-1)*100</f>
        <v>0</v>
      </c>
      <c r="AX787">
        <f>MAX(0,($B$13+$C$13*EG787)/(1+$D$13*EG787)*DZ787/(EB787+273)*$E$13)</f>
        <v>0</v>
      </c>
      <c r="AY787" t="s">
        <v>439</v>
      </c>
      <c r="AZ787" t="s">
        <v>439</v>
      </c>
      <c r="BA787">
        <v>0</v>
      </c>
      <c r="BB787">
        <v>0</v>
      </c>
      <c r="BC787">
        <f>1-BA787/BB787</f>
        <v>0</v>
      </c>
      <c r="BD787">
        <v>0</v>
      </c>
      <c r="BE787" t="s">
        <v>439</v>
      </c>
      <c r="BF787" t="s">
        <v>439</v>
      </c>
      <c r="BG787">
        <v>0</v>
      </c>
      <c r="BH787">
        <v>0</v>
      </c>
      <c r="BI787">
        <f>1-BG787/BH787</f>
        <v>0</v>
      </c>
      <c r="BJ787">
        <v>0.5</v>
      </c>
      <c r="BK787">
        <f>DJ787</f>
        <v>0</v>
      </c>
      <c r="BL787">
        <f>M787</f>
        <v>0</v>
      </c>
      <c r="BM787">
        <f>BI787*BJ787*BK787</f>
        <v>0</v>
      </c>
      <c r="BN787">
        <f>(BL787-BD787)/BK787</f>
        <v>0</v>
      </c>
      <c r="BO787">
        <f>(BB787-BH787)/BH787</f>
        <v>0</v>
      </c>
      <c r="BP787">
        <f>BA787/(BC787+BA787/BH787)</f>
        <v>0</v>
      </c>
      <c r="BQ787" t="s">
        <v>439</v>
      </c>
      <c r="BR787">
        <v>0</v>
      </c>
      <c r="BS787">
        <f>IF(BR787&lt;&gt;0, BR787, BP787)</f>
        <v>0</v>
      </c>
      <c r="BT787">
        <f>1-BS787/BH787</f>
        <v>0</v>
      </c>
      <c r="BU787">
        <f>(BH787-BG787)/(BH787-BS787)</f>
        <v>0</v>
      </c>
      <c r="BV787">
        <f>(BB787-BH787)/(BB787-BS787)</f>
        <v>0</v>
      </c>
      <c r="BW787">
        <f>(BH787-BG787)/(BH787-BA787)</f>
        <v>0</v>
      </c>
      <c r="BX787">
        <f>(BB787-BH787)/(BB787-BA787)</f>
        <v>0</v>
      </c>
      <c r="BY787">
        <f>(BU787*BS787/BG787)</f>
        <v>0</v>
      </c>
      <c r="BZ787">
        <f>(1-BY787)</f>
        <v>0</v>
      </c>
      <c r="DI787">
        <f>$B$11*EH787+$C$11*EI787+$F$11*ET787*(1-EW787)</f>
        <v>0</v>
      </c>
      <c r="DJ787">
        <f>DI787*DK787</f>
        <v>0</v>
      </c>
      <c r="DK787">
        <f>($B$11*$D$9+$C$11*$D$9+$F$11*((FG787+EY787)/MAX(FG787+EY787+FH787, 0.1)*$I$9+FH787/MAX(FG787+EY787+FH787, 0.1)*$J$9))/($B$11+$C$11+$F$11)</f>
        <v>0</v>
      </c>
      <c r="DL787">
        <f>($B$11*$K$9+$C$11*$K$9+$F$11*((FG787+EY787)/MAX(FG787+EY787+FH787, 0.1)*$P$9+FH787/MAX(FG787+EY787+FH787, 0.1)*$Q$9))/($B$11+$C$11+$F$11)</f>
        <v>0</v>
      </c>
      <c r="DM787">
        <v>3.7</v>
      </c>
      <c r="DN787">
        <v>0.5</v>
      </c>
      <c r="DO787" t="s">
        <v>440</v>
      </c>
      <c r="DP787">
        <v>2</v>
      </c>
      <c r="DQ787" t="b">
        <v>1</v>
      </c>
      <c r="DR787">
        <v>1758492065.6</v>
      </c>
      <c r="DS787">
        <v>1503.08083333333</v>
      </c>
      <c r="DT787">
        <v>1545.545</v>
      </c>
      <c r="DU787">
        <v>24.1270166666667</v>
      </c>
      <c r="DV787">
        <v>21.824425</v>
      </c>
      <c r="DW787">
        <v>1495.1875</v>
      </c>
      <c r="DX787">
        <v>23.7832</v>
      </c>
      <c r="DY787">
        <v>499.98925</v>
      </c>
      <c r="DZ787">
        <v>89.8166083333333</v>
      </c>
      <c r="EA787">
        <v>0.0344096583333333</v>
      </c>
      <c r="EB787">
        <v>30.262675</v>
      </c>
      <c r="EC787">
        <v>29.9977</v>
      </c>
      <c r="ED787">
        <v>999.9</v>
      </c>
      <c r="EE787">
        <v>0</v>
      </c>
      <c r="EF787">
        <v>0</v>
      </c>
      <c r="EG787">
        <v>9992.82</v>
      </c>
      <c r="EH787">
        <v>0</v>
      </c>
      <c r="EI787">
        <v>11.7961</v>
      </c>
      <c r="EJ787">
        <v>-42.4648833333333</v>
      </c>
      <c r="EK787">
        <v>1540.24166666667</v>
      </c>
      <c r="EL787">
        <v>1580.02833333333</v>
      </c>
      <c r="EM787">
        <v>2.30259083333333</v>
      </c>
      <c r="EN787">
        <v>1545.545</v>
      </c>
      <c r="EO787">
        <v>21.824425</v>
      </c>
      <c r="EP787">
        <v>2.1670075</v>
      </c>
      <c r="EQ787">
        <v>1.96019666666667</v>
      </c>
      <c r="ER787">
        <v>18.720475</v>
      </c>
      <c r="ES787">
        <v>17.1264333333333</v>
      </c>
      <c r="ET787">
        <v>2000.01416666667</v>
      </c>
      <c r="EU787">
        <v>0.97999375</v>
      </c>
      <c r="EV787">
        <v>0.0200062</v>
      </c>
      <c r="EW787">
        <v>0</v>
      </c>
      <c r="EX787">
        <v>522.121583333333</v>
      </c>
      <c r="EY787">
        <v>5.00016</v>
      </c>
      <c r="EZ787">
        <v>11032.9916666667</v>
      </c>
      <c r="FA787">
        <v>18234.2916666667</v>
      </c>
      <c r="FB787">
        <v>48.625</v>
      </c>
      <c r="FC787">
        <v>49</v>
      </c>
      <c r="FD787">
        <v>49.0361666666667</v>
      </c>
      <c r="FE787">
        <v>48.5155</v>
      </c>
      <c r="FF787">
        <v>50.437</v>
      </c>
      <c r="FG787">
        <v>1955.10416666667</v>
      </c>
      <c r="FH787">
        <v>39.91</v>
      </c>
      <c r="FI787">
        <v>0</v>
      </c>
      <c r="FJ787">
        <v>1758492074.6</v>
      </c>
      <c r="FK787">
        <v>0</v>
      </c>
      <c r="FL787">
        <v>522.216730769231</v>
      </c>
      <c r="FM787">
        <v>1.02417094735081</v>
      </c>
      <c r="FN787">
        <v>13.4940170705522</v>
      </c>
      <c r="FO787">
        <v>11032.9423076923</v>
      </c>
      <c r="FP787">
        <v>15</v>
      </c>
      <c r="FQ787">
        <v>0</v>
      </c>
      <c r="FR787" t="s">
        <v>441</v>
      </c>
      <c r="FS787">
        <v>1747249705.1</v>
      </c>
      <c r="FT787">
        <v>1747249711.1</v>
      </c>
      <c r="FU787">
        <v>0</v>
      </c>
      <c r="FV787">
        <v>0.871</v>
      </c>
      <c r="FW787">
        <v>0.066</v>
      </c>
      <c r="FX787">
        <v>5.486</v>
      </c>
      <c r="FY787">
        <v>0.145</v>
      </c>
      <c r="FZ787">
        <v>420</v>
      </c>
      <c r="GA787">
        <v>16</v>
      </c>
      <c r="GB787">
        <v>0.27</v>
      </c>
      <c r="GC787">
        <v>0.16</v>
      </c>
      <c r="GD787">
        <v>-42.5375238095238</v>
      </c>
      <c r="GE787">
        <v>3.9220675324675</v>
      </c>
      <c r="GF787">
        <v>0.76733710224433</v>
      </c>
      <c r="GG787">
        <v>0</v>
      </c>
      <c r="GH787">
        <v>522.200088235294</v>
      </c>
      <c r="GI787">
        <v>0.32844920184138</v>
      </c>
      <c r="GJ787">
        <v>0.21531131601189</v>
      </c>
      <c r="GK787">
        <v>-1</v>
      </c>
      <c r="GL787">
        <v>2.30722523809524</v>
      </c>
      <c r="GM787">
        <v>-0.0581883116883147</v>
      </c>
      <c r="GN787">
        <v>0.0060465051842623</v>
      </c>
      <c r="GO787">
        <v>1</v>
      </c>
      <c r="GP787">
        <v>1</v>
      </c>
      <c r="GQ787">
        <v>2</v>
      </c>
      <c r="GR787" t="s">
        <v>448</v>
      </c>
      <c r="GS787">
        <v>3.12574</v>
      </c>
      <c r="GT787">
        <v>2.66018</v>
      </c>
      <c r="GU787">
        <v>0.213189</v>
      </c>
      <c r="GV787">
        <v>0.216913</v>
      </c>
      <c r="GW787">
        <v>0.10144</v>
      </c>
      <c r="GX787">
        <v>0.0948932</v>
      </c>
      <c r="GY787">
        <v>20338.5</v>
      </c>
      <c r="GZ787">
        <v>19132.4</v>
      </c>
      <c r="HA787">
        <v>23113.4</v>
      </c>
      <c r="HB787">
        <v>23786</v>
      </c>
      <c r="HC787">
        <v>35402.6</v>
      </c>
      <c r="HD787">
        <v>35643.6</v>
      </c>
      <c r="HE787">
        <v>41667.8</v>
      </c>
      <c r="HF787">
        <v>42414.1</v>
      </c>
      <c r="HG787">
        <v>1.9119</v>
      </c>
      <c r="HH787">
        <v>1.81012</v>
      </c>
      <c r="HI787">
        <v>0.146579</v>
      </c>
      <c r="HJ787">
        <v>0</v>
      </c>
      <c r="HK787">
        <v>27.6141</v>
      </c>
      <c r="HL787">
        <v>999.9</v>
      </c>
      <c r="HM787">
        <v>52.838</v>
      </c>
      <c r="HN787">
        <v>30.434</v>
      </c>
      <c r="HO787">
        <v>25.696</v>
      </c>
      <c r="HP787">
        <v>53.6671</v>
      </c>
      <c r="HQ787">
        <v>42.5801</v>
      </c>
      <c r="HR787">
        <v>1</v>
      </c>
      <c r="HS787">
        <v>0.00339177</v>
      </c>
      <c r="HT787">
        <v>-0.115923</v>
      </c>
      <c r="HU787">
        <v>20.2179</v>
      </c>
      <c r="HV787">
        <v>5.23256</v>
      </c>
      <c r="HW787">
        <v>11.992</v>
      </c>
      <c r="HX787">
        <v>4.9556</v>
      </c>
      <c r="HY787">
        <v>3.30395</v>
      </c>
      <c r="HZ787">
        <v>999.9</v>
      </c>
      <c r="IA787">
        <v>9999</v>
      </c>
      <c r="IB787">
        <v>9999</v>
      </c>
      <c r="IC787">
        <v>9999</v>
      </c>
      <c r="ID787">
        <v>1.86856</v>
      </c>
      <c r="IE787">
        <v>1.86427</v>
      </c>
      <c r="IF787">
        <v>1.87181</v>
      </c>
      <c r="IG787">
        <v>1.86278</v>
      </c>
      <c r="IH787">
        <v>1.86218</v>
      </c>
      <c r="II787">
        <v>1.86859</v>
      </c>
      <c r="IJ787">
        <v>1.8587</v>
      </c>
      <c r="IK787">
        <v>1.86508</v>
      </c>
      <c r="IL787">
        <v>5</v>
      </c>
      <c r="IM787">
        <v>0</v>
      </c>
      <c r="IN787">
        <v>0</v>
      </c>
      <c r="IO787">
        <v>0</v>
      </c>
      <c r="IP787" t="s">
        <v>443</v>
      </c>
      <c r="IQ787" t="s">
        <v>444</v>
      </c>
      <c r="IR787" t="s">
        <v>445</v>
      </c>
      <c r="IS787" t="s">
        <v>445</v>
      </c>
      <c r="IT787" t="s">
        <v>445</v>
      </c>
      <c r="IU787" t="s">
        <v>445</v>
      </c>
      <c r="IV787">
        <v>0</v>
      </c>
      <c r="IW787">
        <v>100</v>
      </c>
      <c r="IX787">
        <v>100</v>
      </c>
      <c r="IY787">
        <v>7.93</v>
      </c>
      <c r="IZ787">
        <v>0.3436</v>
      </c>
      <c r="JA787">
        <v>4.24591870636989</v>
      </c>
      <c r="JB787">
        <v>0.00406324532283829</v>
      </c>
      <c r="JC787">
        <v>-1.45373754250553e-06</v>
      </c>
      <c r="JD787">
        <v>2.45784242640463e-10</v>
      </c>
      <c r="JE787">
        <v>0.0444475935836347</v>
      </c>
      <c r="JF787">
        <v>0.00491888386651684</v>
      </c>
      <c r="JG787">
        <v>0.000226889049496401</v>
      </c>
      <c r="JH787">
        <v>4.01595507822366e-06</v>
      </c>
      <c r="JI787">
        <v>-0</v>
      </c>
      <c r="JJ787">
        <v>2035</v>
      </c>
      <c r="JK787">
        <v>2</v>
      </c>
      <c r="JL787">
        <v>30</v>
      </c>
      <c r="JM787">
        <v>187372.8</v>
      </c>
      <c r="JN787">
        <v>187372.7</v>
      </c>
      <c r="JO787">
        <v>2.96265</v>
      </c>
      <c r="JP787">
        <v>2.33398</v>
      </c>
      <c r="JQ787">
        <v>1.4978</v>
      </c>
      <c r="JR787">
        <v>2.32788</v>
      </c>
      <c r="JS787">
        <v>1.54419</v>
      </c>
      <c r="JT787">
        <v>2.37427</v>
      </c>
      <c r="JU787">
        <v>35.8944</v>
      </c>
      <c r="JV787">
        <v>24.1313</v>
      </c>
      <c r="JW787">
        <v>18</v>
      </c>
      <c r="JX787">
        <v>546.496</v>
      </c>
      <c r="JY787">
        <v>425.032</v>
      </c>
      <c r="JZ787">
        <v>27.4062</v>
      </c>
      <c r="KA787">
        <v>27.5948</v>
      </c>
      <c r="KB787">
        <v>30.0002</v>
      </c>
      <c r="KC787">
        <v>27.4594</v>
      </c>
      <c r="KD787">
        <v>27.48</v>
      </c>
      <c r="KE787">
        <v>59.3287</v>
      </c>
      <c r="KF787">
        <v>27.8164</v>
      </c>
      <c r="KG787">
        <v>62.1375</v>
      </c>
      <c r="KH787">
        <v>27.4021</v>
      </c>
      <c r="KI787">
        <v>1588.58</v>
      </c>
      <c r="KJ787">
        <v>21.7917</v>
      </c>
      <c r="KK787">
        <v>93.3898</v>
      </c>
      <c r="KL787">
        <v>98.8515</v>
      </c>
    </row>
    <row r="788" spans="1:298">
      <c r="A788">
        <v>772</v>
      </c>
      <c r="B788">
        <v>1758492078.1</v>
      </c>
      <c r="C788">
        <v>22750</v>
      </c>
      <c r="D788" t="s">
        <v>1994</v>
      </c>
      <c r="E788" t="s">
        <v>1995</v>
      </c>
      <c r="F788">
        <v>5</v>
      </c>
      <c r="G788" t="s">
        <v>436</v>
      </c>
      <c r="H788" t="s">
        <v>1805</v>
      </c>
      <c r="I788" t="s">
        <v>438</v>
      </c>
      <c r="J788">
        <v>1758492070.6</v>
      </c>
      <c r="K788">
        <f>(L788)/1000</f>
        <v>0</v>
      </c>
      <c r="L788">
        <f>IF(DQ788, AO788, AI788)</f>
        <v>0</v>
      </c>
      <c r="M788">
        <f>IF(DQ788, AJ788, AH788)</f>
        <v>0</v>
      </c>
      <c r="N788">
        <f>DS788 - IF(AV788&gt;1, M788*DM788*100.0/(AX788), 0)</f>
        <v>0</v>
      </c>
      <c r="O788">
        <f>((U788-K788/2)*N788-M788)/(U788+K788/2)</f>
        <v>0</v>
      </c>
      <c r="P788">
        <f>O788*(DZ788+EA788)/1000.0</f>
        <v>0</v>
      </c>
      <c r="Q788">
        <f>(DS788 - IF(AV788&gt;1, M788*DM788*100.0/(AX788), 0))*(DZ788+EA788)/1000.0</f>
        <v>0</v>
      </c>
      <c r="R788">
        <f>2.0/((1/T788-1/S788)+SIGN(T788)*SQRT((1/T788-1/S788)*(1/T788-1/S788) + 4*DN788/((DN788+1)*(DN788+1))*(2*1/T788*1/S788-1/S788*1/S788)))</f>
        <v>0</v>
      </c>
      <c r="S788">
        <f>IF(LEFT(DO788,1)&lt;&gt;"0",IF(LEFT(DO788,1)="1",3.0,DP788),$D$5+$E$5*(EG788*DZ788/($K$5*1000))+$F$5*(EG788*DZ788/($K$5*1000))*MAX(MIN(DM788,$J$5),$I$5)*MAX(MIN(DM788,$J$5),$I$5)+$G$5*MAX(MIN(DM788,$J$5),$I$5)*(EG788*DZ788/($K$5*1000))+$H$5*(EG788*DZ788/($K$5*1000))*(EG788*DZ788/($K$5*1000)))</f>
        <v>0</v>
      </c>
      <c r="T788">
        <f>K788*(1000-(1000*0.61365*exp(17.502*X788/(240.97+X788))/(DZ788+EA788)+DU788)/2)/(1000*0.61365*exp(17.502*X788/(240.97+X788))/(DZ788+EA788)-DU788)</f>
        <v>0</v>
      </c>
      <c r="U788">
        <f>1/((DN788+1)/(R788/1.6)+1/(S788/1.37)) + DN788/((DN788+1)/(R788/1.6) + DN788/(S788/1.37))</f>
        <v>0</v>
      </c>
      <c r="V788">
        <f>(DI788*DL788)</f>
        <v>0</v>
      </c>
      <c r="W788">
        <f>(EB788+(V788+2*0.95*5.67E-8*(((EB788+$B$7)+273)^4-(EB788+273)^4)-44100*K788)/(1.84*29.3*S788+8*0.95*5.67E-8*(EB788+273)^3))</f>
        <v>0</v>
      </c>
      <c r="X788">
        <f>($C$7*EC788+$D$7*ED788+$E$7*W788)</f>
        <v>0</v>
      </c>
      <c r="Y788">
        <f>0.61365*exp(17.502*X788/(240.97+X788))</f>
        <v>0</v>
      </c>
      <c r="Z788">
        <f>(AA788/AB788*100)</f>
        <v>0</v>
      </c>
      <c r="AA788">
        <f>DU788*(DZ788+EA788)/1000</f>
        <v>0</v>
      </c>
      <c r="AB788">
        <f>0.61365*exp(17.502*EB788/(240.97+EB788))</f>
        <v>0</v>
      </c>
      <c r="AC788">
        <f>(Y788-DU788*(DZ788+EA788)/1000)</f>
        <v>0</v>
      </c>
      <c r="AD788">
        <f>(-K788*44100)</f>
        <v>0</v>
      </c>
      <c r="AE788">
        <f>2*29.3*S788*0.92*(EB788-X788)</f>
        <v>0</v>
      </c>
      <c r="AF788">
        <f>2*0.95*5.67E-8*(((EB788+$B$7)+273)^4-(X788+273)^4)</f>
        <v>0</v>
      </c>
      <c r="AG788">
        <f>V788+AF788+AD788+AE788</f>
        <v>0</v>
      </c>
      <c r="AH788">
        <f>DY788*AV788*(DT788-DS788*(1000-AV788*DV788)/(1000-AV788*DU788))/(100*DM788)</f>
        <v>0</v>
      </c>
      <c r="AI788">
        <f>1000*DY788*AV788*(DU788-DV788)/(100*DM788*(1000-AV788*DU788))</f>
        <v>0</v>
      </c>
      <c r="AJ788">
        <f>(AK788 - AL788 - DZ788*1E3/(8.314*(EB788+273.15)) * AN788/DY788 * AM788) * DY788/(100*DM788) * (1000 - DV788)/1000</f>
        <v>0</v>
      </c>
      <c r="AK788">
        <v>1611.10399272727</v>
      </c>
      <c r="AL788">
        <v>1578.85406060606</v>
      </c>
      <c r="AM788">
        <v>3.4465108225105</v>
      </c>
      <c r="AN788">
        <v>63.94</v>
      </c>
      <c r="AO788">
        <f>(AQ788 - AP788 + DZ788*1E3/(8.314*(EB788+273.15)) * AS788/DY788 * AR788) * DY788/(100*DM788) * 1000/(1000 - AQ788)</f>
        <v>0</v>
      </c>
      <c r="AP788">
        <v>21.8221582035492</v>
      </c>
      <c r="AQ788">
        <v>24.1117426573427</v>
      </c>
      <c r="AR788">
        <v>-1.58684503999192e-05</v>
      </c>
      <c r="AS788">
        <v>94.9993966536346</v>
      </c>
      <c r="AT788">
        <v>0</v>
      </c>
      <c r="AU788">
        <v>0</v>
      </c>
      <c r="AV788">
        <f>IF(AT788*$H$13&gt;=AX788,1.0,(AX788/(AX788-AT788*$H$13)))</f>
        <v>0</v>
      </c>
      <c r="AW788">
        <f>(AV788-1)*100</f>
        <v>0</v>
      </c>
      <c r="AX788">
        <f>MAX(0,($B$13+$C$13*EG788)/(1+$D$13*EG788)*DZ788/(EB788+273)*$E$13)</f>
        <v>0</v>
      </c>
      <c r="AY788" t="s">
        <v>439</v>
      </c>
      <c r="AZ788" t="s">
        <v>439</v>
      </c>
      <c r="BA788">
        <v>0</v>
      </c>
      <c r="BB788">
        <v>0</v>
      </c>
      <c r="BC788">
        <f>1-BA788/BB788</f>
        <v>0</v>
      </c>
      <c r="BD788">
        <v>0</v>
      </c>
      <c r="BE788" t="s">
        <v>439</v>
      </c>
      <c r="BF788" t="s">
        <v>439</v>
      </c>
      <c r="BG788">
        <v>0</v>
      </c>
      <c r="BH788">
        <v>0</v>
      </c>
      <c r="BI788">
        <f>1-BG788/BH788</f>
        <v>0</v>
      </c>
      <c r="BJ788">
        <v>0.5</v>
      </c>
      <c r="BK788">
        <f>DJ788</f>
        <v>0</v>
      </c>
      <c r="BL788">
        <f>M788</f>
        <v>0</v>
      </c>
      <c r="BM788">
        <f>BI788*BJ788*BK788</f>
        <v>0</v>
      </c>
      <c r="BN788">
        <f>(BL788-BD788)/BK788</f>
        <v>0</v>
      </c>
      <c r="BO788">
        <f>(BB788-BH788)/BH788</f>
        <v>0</v>
      </c>
      <c r="BP788">
        <f>BA788/(BC788+BA788/BH788)</f>
        <v>0</v>
      </c>
      <c r="BQ788" t="s">
        <v>439</v>
      </c>
      <c r="BR788">
        <v>0</v>
      </c>
      <c r="BS788">
        <f>IF(BR788&lt;&gt;0, BR788, BP788)</f>
        <v>0</v>
      </c>
      <c r="BT788">
        <f>1-BS788/BH788</f>
        <v>0</v>
      </c>
      <c r="BU788">
        <f>(BH788-BG788)/(BH788-BS788)</f>
        <v>0</v>
      </c>
      <c r="BV788">
        <f>(BB788-BH788)/(BB788-BS788)</f>
        <v>0</v>
      </c>
      <c r="BW788">
        <f>(BH788-BG788)/(BH788-BA788)</f>
        <v>0</v>
      </c>
      <c r="BX788">
        <f>(BB788-BH788)/(BB788-BA788)</f>
        <v>0</v>
      </c>
      <c r="BY788">
        <f>(BU788*BS788/BG788)</f>
        <v>0</v>
      </c>
      <c r="BZ788">
        <f>(1-BY788)</f>
        <v>0</v>
      </c>
      <c r="DI788">
        <f>$B$11*EH788+$C$11*EI788+$F$11*ET788*(1-EW788)</f>
        <v>0</v>
      </c>
      <c r="DJ788">
        <f>DI788*DK788</f>
        <v>0</v>
      </c>
      <c r="DK788">
        <f>($B$11*$D$9+$C$11*$D$9+$F$11*((FG788+EY788)/MAX(FG788+EY788+FH788, 0.1)*$I$9+FH788/MAX(FG788+EY788+FH788, 0.1)*$J$9))/($B$11+$C$11+$F$11)</f>
        <v>0</v>
      </c>
      <c r="DL788">
        <f>($B$11*$K$9+$C$11*$K$9+$F$11*((FG788+EY788)/MAX(FG788+EY788+FH788, 0.1)*$P$9+FH788/MAX(FG788+EY788+FH788, 0.1)*$Q$9))/($B$11+$C$11+$F$11)</f>
        <v>0</v>
      </c>
      <c r="DM788">
        <v>3.7</v>
      </c>
      <c r="DN788">
        <v>0.5</v>
      </c>
      <c r="DO788" t="s">
        <v>440</v>
      </c>
      <c r="DP788">
        <v>2</v>
      </c>
      <c r="DQ788" t="b">
        <v>1</v>
      </c>
      <c r="DR788">
        <v>1758492070.6</v>
      </c>
      <c r="DS788">
        <v>1519.35916666667</v>
      </c>
      <c r="DT788">
        <v>1561.64</v>
      </c>
      <c r="DU788">
        <v>24.120775</v>
      </c>
      <c r="DV788">
        <v>21.8229833333333</v>
      </c>
      <c r="DW788">
        <v>1511.4425</v>
      </c>
      <c r="DX788">
        <v>23.7771083333333</v>
      </c>
      <c r="DY788">
        <v>499.989583333333</v>
      </c>
      <c r="DZ788">
        <v>89.8163166666667</v>
      </c>
      <c r="EA788">
        <v>0.0344316083333333</v>
      </c>
      <c r="EB788">
        <v>30.2644583333333</v>
      </c>
      <c r="EC788">
        <v>29.99845</v>
      </c>
      <c r="ED788">
        <v>999.9</v>
      </c>
      <c r="EE788">
        <v>0</v>
      </c>
      <c r="EF788">
        <v>0</v>
      </c>
      <c r="EG788">
        <v>10004.1241666667</v>
      </c>
      <c r="EH788">
        <v>0</v>
      </c>
      <c r="EI788">
        <v>11.7961</v>
      </c>
      <c r="EJ788">
        <v>-42.28305</v>
      </c>
      <c r="EK788">
        <v>1556.91083333333</v>
      </c>
      <c r="EL788">
        <v>1596.48083333333</v>
      </c>
      <c r="EM788">
        <v>2.297805</v>
      </c>
      <c r="EN788">
        <v>1561.64</v>
      </c>
      <c r="EO788">
        <v>21.8229833333333</v>
      </c>
      <c r="EP788">
        <v>2.16644083333333</v>
      </c>
      <c r="EQ788">
        <v>1.96006166666667</v>
      </c>
      <c r="ER788">
        <v>18.7162833333333</v>
      </c>
      <c r="ES788">
        <v>17.1253333333333</v>
      </c>
      <c r="ET788">
        <v>2000.01333333333</v>
      </c>
      <c r="EU788">
        <v>0.97999375</v>
      </c>
      <c r="EV788">
        <v>0.0200062</v>
      </c>
      <c r="EW788">
        <v>0</v>
      </c>
      <c r="EX788">
        <v>522.252083333333</v>
      </c>
      <c r="EY788">
        <v>5.00016</v>
      </c>
      <c r="EZ788">
        <v>11034.1583333333</v>
      </c>
      <c r="FA788">
        <v>18234.275</v>
      </c>
      <c r="FB788">
        <v>48.625</v>
      </c>
      <c r="FC788">
        <v>49</v>
      </c>
      <c r="FD788">
        <v>49.0155</v>
      </c>
      <c r="FE788">
        <v>48.5051666666667</v>
      </c>
      <c r="FF788">
        <v>50.437</v>
      </c>
      <c r="FG788">
        <v>1955.10333333333</v>
      </c>
      <c r="FH788">
        <v>39.91</v>
      </c>
      <c r="FI788">
        <v>0</v>
      </c>
      <c r="FJ788">
        <v>1758492079.4</v>
      </c>
      <c r="FK788">
        <v>0</v>
      </c>
      <c r="FL788">
        <v>522.268576923077</v>
      </c>
      <c r="FM788">
        <v>0.240717949494609</v>
      </c>
      <c r="FN788">
        <v>10.605128192348</v>
      </c>
      <c r="FO788">
        <v>11034.0769230769</v>
      </c>
      <c r="FP788">
        <v>15</v>
      </c>
      <c r="FQ788">
        <v>0</v>
      </c>
      <c r="FR788" t="s">
        <v>441</v>
      </c>
      <c r="FS788">
        <v>1747249705.1</v>
      </c>
      <c r="FT788">
        <v>1747249711.1</v>
      </c>
      <c r="FU788">
        <v>0</v>
      </c>
      <c r="FV788">
        <v>0.871</v>
      </c>
      <c r="FW788">
        <v>0.066</v>
      </c>
      <c r="FX788">
        <v>5.486</v>
      </c>
      <c r="FY788">
        <v>0.145</v>
      </c>
      <c r="FZ788">
        <v>420</v>
      </c>
      <c r="GA788">
        <v>16</v>
      </c>
      <c r="GB788">
        <v>0.27</v>
      </c>
      <c r="GC788">
        <v>0.16</v>
      </c>
      <c r="GD788">
        <v>-42.5763476190476</v>
      </c>
      <c r="GE788">
        <v>2.37553246753247</v>
      </c>
      <c r="GF788">
        <v>0.797477051241123</v>
      </c>
      <c r="GG788">
        <v>0</v>
      </c>
      <c r="GH788">
        <v>522.233058823529</v>
      </c>
      <c r="GI788">
        <v>0.45066463075785</v>
      </c>
      <c r="GJ788">
        <v>0.229878604942667</v>
      </c>
      <c r="GK788">
        <v>-1</v>
      </c>
      <c r="GL788">
        <v>2.30095904761905</v>
      </c>
      <c r="GM788">
        <v>-0.0602789610389597</v>
      </c>
      <c r="GN788">
        <v>0.00624740014860422</v>
      </c>
      <c r="GO788">
        <v>1</v>
      </c>
      <c r="GP788">
        <v>1</v>
      </c>
      <c r="GQ788">
        <v>2</v>
      </c>
      <c r="GR788" t="s">
        <v>448</v>
      </c>
      <c r="GS788">
        <v>3.12578</v>
      </c>
      <c r="GT788">
        <v>2.66014</v>
      </c>
      <c r="GU788">
        <v>0.214581</v>
      </c>
      <c r="GV788">
        <v>0.218186</v>
      </c>
      <c r="GW788">
        <v>0.101415</v>
      </c>
      <c r="GX788">
        <v>0.0948891</v>
      </c>
      <c r="GY788">
        <v>20302.6</v>
      </c>
      <c r="GZ788">
        <v>19101.1</v>
      </c>
      <c r="HA788">
        <v>23113.5</v>
      </c>
      <c r="HB788">
        <v>23785.7</v>
      </c>
      <c r="HC788">
        <v>35403.7</v>
      </c>
      <c r="HD788">
        <v>35643.6</v>
      </c>
      <c r="HE788">
        <v>41667.8</v>
      </c>
      <c r="HF788">
        <v>42413.8</v>
      </c>
      <c r="HG788">
        <v>1.91192</v>
      </c>
      <c r="HH788">
        <v>1.81002</v>
      </c>
      <c r="HI788">
        <v>0.145685</v>
      </c>
      <c r="HJ788">
        <v>0</v>
      </c>
      <c r="HK788">
        <v>27.6141</v>
      </c>
      <c r="HL788">
        <v>999.9</v>
      </c>
      <c r="HM788">
        <v>52.838</v>
      </c>
      <c r="HN788">
        <v>30.434</v>
      </c>
      <c r="HO788">
        <v>25.6924</v>
      </c>
      <c r="HP788">
        <v>53.5871</v>
      </c>
      <c r="HQ788">
        <v>42.472</v>
      </c>
      <c r="HR788">
        <v>1</v>
      </c>
      <c r="HS788">
        <v>0.00334604</v>
      </c>
      <c r="HT788">
        <v>-0.0831345</v>
      </c>
      <c r="HU788">
        <v>20.2179</v>
      </c>
      <c r="HV788">
        <v>5.23226</v>
      </c>
      <c r="HW788">
        <v>11.9918</v>
      </c>
      <c r="HX788">
        <v>4.9556</v>
      </c>
      <c r="HY788">
        <v>3.30387</v>
      </c>
      <c r="HZ788">
        <v>999.9</v>
      </c>
      <c r="IA788">
        <v>9999</v>
      </c>
      <c r="IB788">
        <v>9999</v>
      </c>
      <c r="IC788">
        <v>9999</v>
      </c>
      <c r="ID788">
        <v>1.86856</v>
      </c>
      <c r="IE788">
        <v>1.86425</v>
      </c>
      <c r="IF788">
        <v>1.87181</v>
      </c>
      <c r="IG788">
        <v>1.86275</v>
      </c>
      <c r="IH788">
        <v>1.86218</v>
      </c>
      <c r="II788">
        <v>1.86859</v>
      </c>
      <c r="IJ788">
        <v>1.85869</v>
      </c>
      <c r="IK788">
        <v>1.86508</v>
      </c>
      <c r="IL788">
        <v>5</v>
      </c>
      <c r="IM788">
        <v>0</v>
      </c>
      <c r="IN788">
        <v>0</v>
      </c>
      <c r="IO788">
        <v>0</v>
      </c>
      <c r="IP788" t="s">
        <v>443</v>
      </c>
      <c r="IQ788" t="s">
        <v>444</v>
      </c>
      <c r="IR788" t="s">
        <v>445</v>
      </c>
      <c r="IS788" t="s">
        <v>445</v>
      </c>
      <c r="IT788" t="s">
        <v>445</v>
      </c>
      <c r="IU788" t="s">
        <v>445</v>
      </c>
      <c r="IV788">
        <v>0</v>
      </c>
      <c r="IW788">
        <v>100</v>
      </c>
      <c r="IX788">
        <v>100</v>
      </c>
      <c r="IY788">
        <v>7.95</v>
      </c>
      <c r="IZ788">
        <v>0.3434</v>
      </c>
      <c r="JA788">
        <v>4.24591870636989</v>
      </c>
      <c r="JB788">
        <v>0.00406324532283829</v>
      </c>
      <c r="JC788">
        <v>-1.45373754250553e-06</v>
      </c>
      <c r="JD788">
        <v>2.45784242640463e-10</v>
      </c>
      <c r="JE788">
        <v>0.0444475935836347</v>
      </c>
      <c r="JF788">
        <v>0.00491888386651684</v>
      </c>
      <c r="JG788">
        <v>0.000226889049496401</v>
      </c>
      <c r="JH788">
        <v>4.01595507822366e-06</v>
      </c>
      <c r="JI788">
        <v>-0</v>
      </c>
      <c r="JJ788">
        <v>2035</v>
      </c>
      <c r="JK788">
        <v>2</v>
      </c>
      <c r="JL788">
        <v>30</v>
      </c>
      <c r="JM788">
        <v>187372.9</v>
      </c>
      <c r="JN788">
        <v>187372.8</v>
      </c>
      <c r="JO788">
        <v>2.98706</v>
      </c>
      <c r="JP788">
        <v>2.33276</v>
      </c>
      <c r="JQ788">
        <v>1.49902</v>
      </c>
      <c r="JR788">
        <v>2.32666</v>
      </c>
      <c r="JS788">
        <v>1.54419</v>
      </c>
      <c r="JT788">
        <v>2.33032</v>
      </c>
      <c r="JU788">
        <v>35.8711</v>
      </c>
      <c r="JV788">
        <v>24.1225</v>
      </c>
      <c r="JW788">
        <v>18</v>
      </c>
      <c r="JX788">
        <v>546.512</v>
      </c>
      <c r="JY788">
        <v>424.974</v>
      </c>
      <c r="JZ788">
        <v>27.4042</v>
      </c>
      <c r="KA788">
        <v>27.5963</v>
      </c>
      <c r="KB788">
        <v>30.0001</v>
      </c>
      <c r="KC788">
        <v>27.4594</v>
      </c>
      <c r="KD788">
        <v>27.48</v>
      </c>
      <c r="KE788">
        <v>59.8822</v>
      </c>
      <c r="KF788">
        <v>27.8164</v>
      </c>
      <c r="KG788">
        <v>62.5145</v>
      </c>
      <c r="KH788">
        <v>27.3983</v>
      </c>
      <c r="KI788">
        <v>1608.78</v>
      </c>
      <c r="KJ788">
        <v>21.7917</v>
      </c>
      <c r="KK788">
        <v>93.39</v>
      </c>
      <c r="KL788">
        <v>98.8507</v>
      </c>
    </row>
    <row r="789" spans="1:298">
      <c r="A789">
        <v>773</v>
      </c>
      <c r="B789">
        <v>1758494755</v>
      </c>
      <c r="C789">
        <v>25426.9000000954</v>
      </c>
      <c r="D789" t="s">
        <v>1996</v>
      </c>
      <c r="E789" t="s">
        <v>1997</v>
      </c>
      <c r="F789">
        <v>5</v>
      </c>
      <c r="G789" t="s">
        <v>436</v>
      </c>
      <c r="H789" t="s">
        <v>1998</v>
      </c>
      <c r="I789" t="s">
        <v>438</v>
      </c>
      <c r="J789">
        <v>1758494746.5</v>
      </c>
      <c r="K789">
        <f>(L789)/1000</f>
        <v>0</v>
      </c>
      <c r="L789">
        <f>IF(DQ789, AO789, AI789)</f>
        <v>0</v>
      </c>
      <c r="M789">
        <f>IF(DQ789, AJ789, AH789)</f>
        <v>0</v>
      </c>
      <c r="N789">
        <f>DS789 - IF(AV789&gt;1, M789*DM789*100.0/(AX789), 0)</f>
        <v>0</v>
      </c>
      <c r="O789">
        <f>((U789-K789/2)*N789-M789)/(U789+K789/2)</f>
        <v>0</v>
      </c>
      <c r="P789">
        <f>O789*(DZ789+EA789)/1000.0</f>
        <v>0</v>
      </c>
      <c r="Q789">
        <f>(DS789 - IF(AV789&gt;1, M789*DM789*100.0/(AX789), 0))*(DZ789+EA789)/1000.0</f>
        <v>0</v>
      </c>
      <c r="R789">
        <f>2.0/((1/T789-1/S789)+SIGN(T789)*SQRT((1/T789-1/S789)*(1/T789-1/S789) + 4*DN789/((DN789+1)*(DN789+1))*(2*1/T789*1/S789-1/S789*1/S789)))</f>
        <v>0</v>
      </c>
      <c r="S789">
        <f>IF(LEFT(DO789,1)&lt;&gt;"0",IF(LEFT(DO789,1)="1",3.0,DP789),$D$5+$E$5*(EG789*DZ789/($K$5*1000))+$F$5*(EG789*DZ789/($K$5*1000))*MAX(MIN(DM789,$J$5),$I$5)*MAX(MIN(DM789,$J$5),$I$5)+$G$5*MAX(MIN(DM789,$J$5),$I$5)*(EG789*DZ789/($K$5*1000))+$H$5*(EG789*DZ789/($K$5*1000))*(EG789*DZ789/($K$5*1000)))</f>
        <v>0</v>
      </c>
      <c r="T789">
        <f>K789*(1000-(1000*0.61365*exp(17.502*X789/(240.97+X789))/(DZ789+EA789)+DU789)/2)/(1000*0.61365*exp(17.502*X789/(240.97+X789))/(DZ789+EA789)-DU789)</f>
        <v>0</v>
      </c>
      <c r="U789">
        <f>1/((DN789+1)/(R789/1.6)+1/(S789/1.37)) + DN789/((DN789+1)/(R789/1.6) + DN789/(S789/1.37))</f>
        <v>0</v>
      </c>
      <c r="V789">
        <f>(DI789*DL789)</f>
        <v>0</v>
      </c>
      <c r="W789">
        <f>(EB789+(V789+2*0.95*5.67E-8*(((EB789+$B$7)+273)^4-(EB789+273)^4)-44100*K789)/(1.84*29.3*S789+8*0.95*5.67E-8*(EB789+273)^3))</f>
        <v>0</v>
      </c>
      <c r="X789">
        <f>($C$7*EC789+$D$7*ED789+$E$7*W789)</f>
        <v>0</v>
      </c>
      <c r="Y789">
        <f>0.61365*exp(17.502*X789/(240.97+X789))</f>
        <v>0</v>
      </c>
      <c r="Z789">
        <f>(AA789/AB789*100)</f>
        <v>0</v>
      </c>
      <c r="AA789">
        <f>DU789*(DZ789+EA789)/1000</f>
        <v>0</v>
      </c>
      <c r="AB789">
        <f>0.61365*exp(17.502*EB789/(240.97+EB789))</f>
        <v>0</v>
      </c>
      <c r="AC789">
        <f>(Y789-DU789*(DZ789+EA789)/1000)</f>
        <v>0</v>
      </c>
      <c r="AD789">
        <f>(-K789*44100)</f>
        <v>0</v>
      </c>
      <c r="AE789">
        <f>2*29.3*S789*0.92*(EB789-X789)</f>
        <v>0</v>
      </c>
      <c r="AF789">
        <f>2*0.95*5.67E-8*(((EB789+$B$7)+273)^4-(X789+273)^4)</f>
        <v>0</v>
      </c>
      <c r="AG789">
        <f>V789+AF789+AD789+AE789</f>
        <v>0</v>
      </c>
      <c r="AH789">
        <f>DY789*AV789*(DT789-DS789*(1000-AV789*DV789)/(1000-AV789*DU789))/(100*DM789)</f>
        <v>0</v>
      </c>
      <c r="AI789">
        <f>1000*DY789*AV789*(DU789-DV789)/(100*DM789*(1000-AV789*DU789))</f>
        <v>0</v>
      </c>
      <c r="AJ789">
        <f>(AK789 - AL789 - DZ789*1E3/(8.314*(EB789+273.15)) * AN789/DY789 * AM789) * DY789/(100*DM789) * (1000 - DV789)/1000</f>
        <v>0</v>
      </c>
      <c r="AK789">
        <v>428.656081464935</v>
      </c>
      <c r="AL789">
        <v>424.021139393939</v>
      </c>
      <c r="AM789">
        <v>-0.00685056277060213</v>
      </c>
      <c r="AN789">
        <v>63.94</v>
      </c>
      <c r="AO789">
        <f>(AQ789 - AP789 + DZ789*1E3/(8.314*(EB789+273.15)) * AS789/DY789 * AR789) * DY789/(100*DM789) * 1000/(1000 - AQ789)</f>
        <v>0</v>
      </c>
      <c r="AP789">
        <v>20.556798330005</v>
      </c>
      <c r="AQ789">
        <v>23.8409629370629</v>
      </c>
      <c r="AR789">
        <v>1.89553354713717e-06</v>
      </c>
      <c r="AS789">
        <v>94.9993966536346</v>
      </c>
      <c r="AT789">
        <v>0</v>
      </c>
      <c r="AU789">
        <v>0</v>
      </c>
      <c r="AV789">
        <f>IF(AT789*$H$13&gt;=AX789,1.0,(AX789/(AX789-AT789*$H$13)))</f>
        <v>0</v>
      </c>
      <c r="AW789">
        <f>(AV789-1)*100</f>
        <v>0</v>
      </c>
      <c r="AX789">
        <f>MAX(0,($B$13+$C$13*EG789)/(1+$D$13*EG789)*DZ789/(EB789+273)*$E$13)</f>
        <v>0</v>
      </c>
      <c r="AY789" t="s">
        <v>439</v>
      </c>
      <c r="AZ789" t="s">
        <v>439</v>
      </c>
      <c r="BA789">
        <v>0</v>
      </c>
      <c r="BB789">
        <v>0</v>
      </c>
      <c r="BC789">
        <f>1-BA789/BB789</f>
        <v>0</v>
      </c>
      <c r="BD789">
        <v>0</v>
      </c>
      <c r="BE789" t="s">
        <v>439</v>
      </c>
      <c r="BF789" t="s">
        <v>439</v>
      </c>
      <c r="BG789">
        <v>0</v>
      </c>
      <c r="BH789">
        <v>0</v>
      </c>
      <c r="BI789">
        <f>1-BG789/BH789</f>
        <v>0</v>
      </c>
      <c r="BJ789">
        <v>0.5</v>
      </c>
      <c r="BK789">
        <f>DJ789</f>
        <v>0</v>
      </c>
      <c r="BL789">
        <f>M789</f>
        <v>0</v>
      </c>
      <c r="BM789">
        <f>BI789*BJ789*BK789</f>
        <v>0</v>
      </c>
      <c r="BN789">
        <f>(BL789-BD789)/BK789</f>
        <v>0</v>
      </c>
      <c r="BO789">
        <f>(BB789-BH789)/BH789</f>
        <v>0</v>
      </c>
      <c r="BP789">
        <f>BA789/(BC789+BA789/BH789)</f>
        <v>0</v>
      </c>
      <c r="BQ789" t="s">
        <v>439</v>
      </c>
      <c r="BR789">
        <v>0</v>
      </c>
      <c r="BS789">
        <f>IF(BR789&lt;&gt;0, BR789, BP789)</f>
        <v>0</v>
      </c>
      <c r="BT789">
        <f>1-BS789/BH789</f>
        <v>0</v>
      </c>
      <c r="BU789">
        <f>(BH789-BG789)/(BH789-BS789)</f>
        <v>0</v>
      </c>
      <c r="BV789">
        <f>(BB789-BH789)/(BB789-BS789)</f>
        <v>0</v>
      </c>
      <c r="BW789">
        <f>(BH789-BG789)/(BH789-BA789)</f>
        <v>0</v>
      </c>
      <c r="BX789">
        <f>(BB789-BH789)/(BB789-BA789)</f>
        <v>0</v>
      </c>
      <c r="BY789">
        <f>(BU789*BS789/BG789)</f>
        <v>0</v>
      </c>
      <c r="BZ789">
        <f>(1-BY789)</f>
        <v>0</v>
      </c>
      <c r="DI789">
        <f>$B$11*EH789+$C$11*EI789+$F$11*ET789*(1-EW789)</f>
        <v>0</v>
      </c>
      <c r="DJ789">
        <f>DI789*DK789</f>
        <v>0</v>
      </c>
      <c r="DK789">
        <f>($B$11*$D$9+$C$11*$D$9+$F$11*((FG789+EY789)/MAX(FG789+EY789+FH789, 0.1)*$I$9+FH789/MAX(FG789+EY789+FH789, 0.1)*$J$9))/($B$11+$C$11+$F$11)</f>
        <v>0</v>
      </c>
      <c r="DL789">
        <f>($B$11*$K$9+$C$11*$K$9+$F$11*((FG789+EY789)/MAX(FG789+EY789+FH789, 0.1)*$P$9+FH789/MAX(FG789+EY789+FH789, 0.1)*$Q$9))/($B$11+$C$11+$F$11)</f>
        <v>0</v>
      </c>
      <c r="DM789">
        <v>2.96</v>
      </c>
      <c r="DN789">
        <v>0.5</v>
      </c>
      <c r="DO789" t="s">
        <v>440</v>
      </c>
      <c r="DP789">
        <v>2</v>
      </c>
      <c r="DQ789" t="b">
        <v>1</v>
      </c>
      <c r="DR789">
        <v>1758494746.5</v>
      </c>
      <c r="DS789">
        <v>413.9239375</v>
      </c>
      <c r="DT789">
        <v>420.0103125</v>
      </c>
      <c r="DU789">
        <v>23.84075625</v>
      </c>
      <c r="DV789">
        <v>20.557</v>
      </c>
      <c r="DW789">
        <v>408.24475</v>
      </c>
      <c r="DX789">
        <v>23.503225</v>
      </c>
      <c r="DY789">
        <v>500.00325</v>
      </c>
      <c r="DZ789">
        <v>89.79565</v>
      </c>
      <c r="EA789">
        <v>0.032514025</v>
      </c>
      <c r="EB789">
        <v>30.10386875</v>
      </c>
      <c r="EC789">
        <v>29.99351875</v>
      </c>
      <c r="ED789">
        <v>999.9</v>
      </c>
      <c r="EE789">
        <v>0</v>
      </c>
      <c r="EF789">
        <v>0</v>
      </c>
      <c r="EG789">
        <v>10004.449375</v>
      </c>
      <c r="EH789">
        <v>0</v>
      </c>
      <c r="EI789">
        <v>11.2726125</v>
      </c>
      <c r="EJ789">
        <v>-6.086548125</v>
      </c>
      <c r="EK789">
        <v>424.0331875</v>
      </c>
      <c r="EL789">
        <v>428.82575</v>
      </c>
      <c r="EM789">
        <v>3.28376125</v>
      </c>
      <c r="EN789">
        <v>420.0103125</v>
      </c>
      <c r="EO789">
        <v>20.557</v>
      </c>
      <c r="EP789">
        <v>2.1407975</v>
      </c>
      <c r="EQ789">
        <v>1.84592875</v>
      </c>
      <c r="ER789">
        <v>18.52603125</v>
      </c>
      <c r="ES789">
        <v>16.18124375</v>
      </c>
      <c r="ET789">
        <v>1999.998125</v>
      </c>
      <c r="EU789">
        <v>0.9799980625</v>
      </c>
      <c r="EV789">
        <v>0.020002175</v>
      </c>
      <c r="EW789">
        <v>0</v>
      </c>
      <c r="EX789">
        <v>515.6130625</v>
      </c>
      <c r="EY789">
        <v>5.00016</v>
      </c>
      <c r="EZ789">
        <v>10716.25625</v>
      </c>
      <c r="FA789">
        <v>18234.15625</v>
      </c>
      <c r="FB789">
        <v>49.062</v>
      </c>
      <c r="FC789">
        <v>49.437</v>
      </c>
      <c r="FD789">
        <v>49.5</v>
      </c>
      <c r="FE789">
        <v>49</v>
      </c>
      <c r="FF789">
        <v>50.875</v>
      </c>
      <c r="FG789">
        <v>1955.098125</v>
      </c>
      <c r="FH789">
        <v>39.9</v>
      </c>
      <c r="FI789">
        <v>0</v>
      </c>
      <c r="FJ789">
        <v>1758494756.6</v>
      </c>
      <c r="FK789">
        <v>0</v>
      </c>
      <c r="FL789">
        <v>515.623923076923</v>
      </c>
      <c r="FM789">
        <v>-1.68588034942982</v>
      </c>
      <c r="FN789">
        <v>-34.690598288269</v>
      </c>
      <c r="FO789">
        <v>10715.5653846154</v>
      </c>
      <c r="FP789">
        <v>15</v>
      </c>
      <c r="FQ789">
        <v>0</v>
      </c>
      <c r="FR789" t="s">
        <v>441</v>
      </c>
      <c r="FS789">
        <v>1747249705.1</v>
      </c>
      <c r="FT789">
        <v>1747249711.1</v>
      </c>
      <c r="FU789">
        <v>0</v>
      </c>
      <c r="FV789">
        <v>0.871</v>
      </c>
      <c r="FW789">
        <v>0.066</v>
      </c>
      <c r="FX789">
        <v>5.486</v>
      </c>
      <c r="FY789">
        <v>0.145</v>
      </c>
      <c r="FZ789">
        <v>420</v>
      </c>
      <c r="GA789">
        <v>16</v>
      </c>
      <c r="GB789">
        <v>0.27</v>
      </c>
      <c r="GC789">
        <v>0.16</v>
      </c>
      <c r="GD789">
        <v>-6.10034714285714</v>
      </c>
      <c r="GE789">
        <v>1.15805532467532</v>
      </c>
      <c r="GF789">
        <v>0.253385679682233</v>
      </c>
      <c r="GG789">
        <v>0</v>
      </c>
      <c r="GH789">
        <v>515.735470588235</v>
      </c>
      <c r="GI789">
        <v>-1.61809014470729</v>
      </c>
      <c r="GJ789">
        <v>0.215820900052923</v>
      </c>
      <c r="GK789">
        <v>-1</v>
      </c>
      <c r="GL789">
        <v>3.28374095238095</v>
      </c>
      <c r="GM789">
        <v>0.000692727272726849</v>
      </c>
      <c r="GN789">
        <v>0.00111648216569</v>
      </c>
      <c r="GO789">
        <v>1</v>
      </c>
      <c r="GP789">
        <v>1</v>
      </c>
      <c r="GQ789">
        <v>2</v>
      </c>
      <c r="GR789" t="s">
        <v>448</v>
      </c>
      <c r="GS789">
        <v>3.12544</v>
      </c>
      <c r="GT789">
        <v>2.65788</v>
      </c>
      <c r="GU789">
        <v>0.0872504</v>
      </c>
      <c r="GV789">
        <v>0.0890534</v>
      </c>
      <c r="GW789">
        <v>0.100384</v>
      </c>
      <c r="GX789">
        <v>0.090706</v>
      </c>
      <c r="GY789">
        <v>23535.3</v>
      </c>
      <c r="GZ789">
        <v>22222.3</v>
      </c>
      <c r="HA789">
        <v>23060</v>
      </c>
      <c r="HB789">
        <v>23754.4</v>
      </c>
      <c r="HC789">
        <v>35363.3</v>
      </c>
      <c r="HD789">
        <v>35756.5</v>
      </c>
      <c r="HE789">
        <v>41584</v>
      </c>
      <c r="HF789">
        <v>42365.2</v>
      </c>
      <c r="HG789">
        <v>1.90178</v>
      </c>
      <c r="HH789">
        <v>1.7922</v>
      </c>
      <c r="HI789">
        <v>0.126753</v>
      </c>
      <c r="HJ789">
        <v>0</v>
      </c>
      <c r="HK789">
        <v>27.92</v>
      </c>
      <c r="HL789">
        <v>999.9</v>
      </c>
      <c r="HM789">
        <v>51.007</v>
      </c>
      <c r="HN789">
        <v>30.716</v>
      </c>
      <c r="HO789">
        <v>25.2124</v>
      </c>
      <c r="HP789">
        <v>54.0872</v>
      </c>
      <c r="HQ789">
        <v>42.4639</v>
      </c>
      <c r="HR789">
        <v>1</v>
      </c>
      <c r="HS789">
        <v>0.0603049</v>
      </c>
      <c r="HT789">
        <v>-0.024232</v>
      </c>
      <c r="HU789">
        <v>20.2178</v>
      </c>
      <c r="HV789">
        <v>5.23376</v>
      </c>
      <c r="HW789">
        <v>11.992</v>
      </c>
      <c r="HX789">
        <v>4.9556</v>
      </c>
      <c r="HY789">
        <v>3.30395</v>
      </c>
      <c r="HZ789">
        <v>999.9</v>
      </c>
      <c r="IA789">
        <v>9999</v>
      </c>
      <c r="IB789">
        <v>9999</v>
      </c>
      <c r="IC789">
        <v>9999</v>
      </c>
      <c r="ID789">
        <v>1.8685</v>
      </c>
      <c r="IE789">
        <v>1.86423</v>
      </c>
      <c r="IF789">
        <v>1.8718</v>
      </c>
      <c r="IG789">
        <v>1.86276</v>
      </c>
      <c r="IH789">
        <v>1.86213</v>
      </c>
      <c r="II789">
        <v>1.86859</v>
      </c>
      <c r="IJ789">
        <v>1.85867</v>
      </c>
      <c r="IK789">
        <v>1.86509</v>
      </c>
      <c r="IL789">
        <v>5</v>
      </c>
      <c r="IM789">
        <v>0</v>
      </c>
      <c r="IN789">
        <v>0</v>
      </c>
      <c r="IO789">
        <v>0</v>
      </c>
      <c r="IP789" t="s">
        <v>443</v>
      </c>
      <c r="IQ789" t="s">
        <v>444</v>
      </c>
      <c r="IR789" t="s">
        <v>445</v>
      </c>
      <c r="IS789" t="s">
        <v>445</v>
      </c>
      <c r="IT789" t="s">
        <v>445</v>
      </c>
      <c r="IU789" t="s">
        <v>445</v>
      </c>
      <c r="IV789">
        <v>0</v>
      </c>
      <c r="IW789">
        <v>100</v>
      </c>
      <c r="IX789">
        <v>100</v>
      </c>
      <c r="IY789">
        <v>5.679</v>
      </c>
      <c r="IZ789">
        <v>0.3376</v>
      </c>
      <c r="JA789">
        <v>4.24591870636989</v>
      </c>
      <c r="JB789">
        <v>0.00406324532283829</v>
      </c>
      <c r="JC789">
        <v>-1.45373754250553e-06</v>
      </c>
      <c r="JD789">
        <v>2.45784242640463e-10</v>
      </c>
      <c r="JE789">
        <v>0.0444475935836347</v>
      </c>
      <c r="JF789">
        <v>0.00491888386651684</v>
      </c>
      <c r="JG789">
        <v>0.000226889049496401</v>
      </c>
      <c r="JH789">
        <v>4.01595507822366e-06</v>
      </c>
      <c r="JI789">
        <v>-0</v>
      </c>
      <c r="JJ789">
        <v>2035</v>
      </c>
      <c r="JK789">
        <v>2</v>
      </c>
      <c r="JL789">
        <v>30</v>
      </c>
      <c r="JM789">
        <v>187417.5</v>
      </c>
      <c r="JN789">
        <v>187417.4</v>
      </c>
      <c r="JO789">
        <v>0.926514</v>
      </c>
      <c r="JP789">
        <v>2.38525</v>
      </c>
      <c r="JQ789">
        <v>1.4978</v>
      </c>
      <c r="JR789">
        <v>2.32788</v>
      </c>
      <c r="JS789">
        <v>1.54419</v>
      </c>
      <c r="JT789">
        <v>2.31445</v>
      </c>
      <c r="JU789">
        <v>36.2224</v>
      </c>
      <c r="JV789">
        <v>24.1138</v>
      </c>
      <c r="JW789">
        <v>18</v>
      </c>
      <c r="JX789">
        <v>547.417</v>
      </c>
      <c r="JY789">
        <v>421.054</v>
      </c>
      <c r="JZ789">
        <v>27.4103</v>
      </c>
      <c r="KA789">
        <v>28.3886</v>
      </c>
      <c r="KB789">
        <v>29.9995</v>
      </c>
      <c r="KC789">
        <v>28.3361</v>
      </c>
      <c r="KD789">
        <v>28.3666</v>
      </c>
      <c r="KE789">
        <v>18.5659</v>
      </c>
      <c r="KF789">
        <v>31.4586</v>
      </c>
      <c r="KG789">
        <v>56.4318</v>
      </c>
      <c r="KH789">
        <v>27.4135</v>
      </c>
      <c r="KI789">
        <v>413.209</v>
      </c>
      <c r="KJ789">
        <v>20.5944</v>
      </c>
      <c r="KK789">
        <v>93.1921</v>
      </c>
      <c r="KL789">
        <v>98.7313</v>
      </c>
    </row>
    <row r="790" spans="1:298">
      <c r="A790">
        <v>774</v>
      </c>
      <c r="B790">
        <v>1758494760</v>
      </c>
      <c r="C790">
        <v>25431.9000000954</v>
      </c>
      <c r="D790" t="s">
        <v>1999</v>
      </c>
      <c r="E790" t="s">
        <v>2000</v>
      </c>
      <c r="F790">
        <v>5</v>
      </c>
      <c r="G790" t="s">
        <v>436</v>
      </c>
      <c r="H790" t="s">
        <v>1998</v>
      </c>
      <c r="I790" t="s">
        <v>438</v>
      </c>
      <c r="J790">
        <v>1758494751.26667</v>
      </c>
      <c r="K790">
        <f>(L790)/1000</f>
        <v>0</v>
      </c>
      <c r="L790">
        <f>IF(DQ790, AO790, AI790)</f>
        <v>0</v>
      </c>
      <c r="M790">
        <f>IF(DQ790, AJ790, AH790)</f>
        <v>0</v>
      </c>
      <c r="N790">
        <f>DS790 - IF(AV790&gt;1, M790*DM790*100.0/(AX790), 0)</f>
        <v>0</v>
      </c>
      <c r="O790">
        <f>((U790-K790/2)*N790-M790)/(U790+K790/2)</f>
        <v>0</v>
      </c>
      <c r="P790">
        <f>O790*(DZ790+EA790)/1000.0</f>
        <v>0</v>
      </c>
      <c r="Q790">
        <f>(DS790 - IF(AV790&gt;1, M790*DM790*100.0/(AX790), 0))*(DZ790+EA790)/1000.0</f>
        <v>0</v>
      </c>
      <c r="R790">
        <f>2.0/((1/T790-1/S790)+SIGN(T790)*SQRT((1/T790-1/S790)*(1/T790-1/S790) + 4*DN790/((DN790+1)*(DN790+1))*(2*1/T790*1/S790-1/S790*1/S790)))</f>
        <v>0</v>
      </c>
      <c r="S790">
        <f>IF(LEFT(DO790,1)&lt;&gt;"0",IF(LEFT(DO790,1)="1",3.0,DP790),$D$5+$E$5*(EG790*DZ790/($K$5*1000))+$F$5*(EG790*DZ790/($K$5*1000))*MAX(MIN(DM790,$J$5),$I$5)*MAX(MIN(DM790,$J$5),$I$5)+$G$5*MAX(MIN(DM790,$J$5),$I$5)*(EG790*DZ790/($K$5*1000))+$H$5*(EG790*DZ790/($K$5*1000))*(EG790*DZ790/($K$5*1000)))</f>
        <v>0</v>
      </c>
      <c r="T790">
        <f>K790*(1000-(1000*0.61365*exp(17.502*X790/(240.97+X790))/(DZ790+EA790)+DU790)/2)/(1000*0.61365*exp(17.502*X790/(240.97+X790))/(DZ790+EA790)-DU790)</f>
        <v>0</v>
      </c>
      <c r="U790">
        <f>1/((DN790+1)/(R790/1.6)+1/(S790/1.37)) + DN790/((DN790+1)/(R790/1.6) + DN790/(S790/1.37))</f>
        <v>0</v>
      </c>
      <c r="V790">
        <f>(DI790*DL790)</f>
        <v>0</v>
      </c>
      <c r="W790">
        <f>(EB790+(V790+2*0.95*5.67E-8*(((EB790+$B$7)+273)^4-(EB790+273)^4)-44100*K790)/(1.84*29.3*S790+8*0.95*5.67E-8*(EB790+273)^3))</f>
        <v>0</v>
      </c>
      <c r="X790">
        <f>($C$7*EC790+$D$7*ED790+$E$7*W790)</f>
        <v>0</v>
      </c>
      <c r="Y790">
        <f>0.61365*exp(17.502*X790/(240.97+X790))</f>
        <v>0</v>
      </c>
      <c r="Z790">
        <f>(AA790/AB790*100)</f>
        <v>0</v>
      </c>
      <c r="AA790">
        <f>DU790*(DZ790+EA790)/1000</f>
        <v>0</v>
      </c>
      <c r="AB790">
        <f>0.61365*exp(17.502*EB790/(240.97+EB790))</f>
        <v>0</v>
      </c>
      <c r="AC790">
        <f>(Y790-DU790*(DZ790+EA790)/1000)</f>
        <v>0</v>
      </c>
      <c r="AD790">
        <f>(-K790*44100)</f>
        <v>0</v>
      </c>
      <c r="AE790">
        <f>2*29.3*S790*0.92*(EB790-X790)</f>
        <v>0</v>
      </c>
      <c r="AF790">
        <f>2*0.95*5.67E-8*(((EB790+$B$7)+273)^4-(X790+273)^4)</f>
        <v>0</v>
      </c>
      <c r="AG790">
        <f>V790+AF790+AD790+AE790</f>
        <v>0</v>
      </c>
      <c r="AH790">
        <f>DY790*AV790*(DT790-DS790*(1000-AV790*DV790)/(1000-AV790*DU790))/(100*DM790)</f>
        <v>0</v>
      </c>
      <c r="AI790">
        <f>1000*DY790*AV790*(DU790-DV790)/(100*DM790*(1000-AV790*DU790))</f>
        <v>0</v>
      </c>
      <c r="AJ790">
        <f>(AK790 - AL790 - DZ790*1E3/(8.314*(EB790+273.15)) * AN790/DY790 * AM790) * DY790/(100*DM790) * (1000 - DV790)/1000</f>
        <v>0</v>
      </c>
      <c r="AK790">
        <v>428.252486372295</v>
      </c>
      <c r="AL790">
        <v>423.868042424242</v>
      </c>
      <c r="AM790">
        <v>-0.0430995670996892</v>
      </c>
      <c r="AN790">
        <v>63.94</v>
      </c>
      <c r="AO790">
        <f>(AQ790 - AP790 + DZ790*1E3/(8.314*(EB790+273.15)) * AS790/DY790 * AR790) * DY790/(100*DM790) * 1000/(1000 - AQ790)</f>
        <v>0</v>
      </c>
      <c r="AP790">
        <v>20.5557622175848</v>
      </c>
      <c r="AQ790">
        <v>23.8374195804196</v>
      </c>
      <c r="AR790">
        <v>-5.1600869364098e-06</v>
      </c>
      <c r="AS790">
        <v>94.9993966536346</v>
      </c>
      <c r="AT790">
        <v>0</v>
      </c>
      <c r="AU790">
        <v>0</v>
      </c>
      <c r="AV790">
        <f>IF(AT790*$H$13&gt;=AX790,1.0,(AX790/(AX790-AT790*$H$13)))</f>
        <v>0</v>
      </c>
      <c r="AW790">
        <f>(AV790-1)*100</f>
        <v>0</v>
      </c>
      <c r="AX790">
        <f>MAX(0,($B$13+$C$13*EG790)/(1+$D$13*EG790)*DZ790/(EB790+273)*$E$13)</f>
        <v>0</v>
      </c>
      <c r="AY790" t="s">
        <v>439</v>
      </c>
      <c r="AZ790" t="s">
        <v>439</v>
      </c>
      <c r="BA790">
        <v>0</v>
      </c>
      <c r="BB790">
        <v>0</v>
      </c>
      <c r="BC790">
        <f>1-BA790/BB790</f>
        <v>0</v>
      </c>
      <c r="BD790">
        <v>0</v>
      </c>
      <c r="BE790" t="s">
        <v>439</v>
      </c>
      <c r="BF790" t="s">
        <v>439</v>
      </c>
      <c r="BG790">
        <v>0</v>
      </c>
      <c r="BH790">
        <v>0</v>
      </c>
      <c r="BI790">
        <f>1-BG790/BH790</f>
        <v>0</v>
      </c>
      <c r="BJ790">
        <v>0.5</v>
      </c>
      <c r="BK790">
        <f>DJ790</f>
        <v>0</v>
      </c>
      <c r="BL790">
        <f>M790</f>
        <v>0</v>
      </c>
      <c r="BM790">
        <f>BI790*BJ790*BK790</f>
        <v>0</v>
      </c>
      <c r="BN790">
        <f>(BL790-BD790)/BK790</f>
        <v>0</v>
      </c>
      <c r="BO790">
        <f>(BB790-BH790)/BH790</f>
        <v>0</v>
      </c>
      <c r="BP790">
        <f>BA790/(BC790+BA790/BH790)</f>
        <v>0</v>
      </c>
      <c r="BQ790" t="s">
        <v>439</v>
      </c>
      <c r="BR790">
        <v>0</v>
      </c>
      <c r="BS790">
        <f>IF(BR790&lt;&gt;0, BR790, BP790)</f>
        <v>0</v>
      </c>
      <c r="BT790">
        <f>1-BS790/BH790</f>
        <v>0</v>
      </c>
      <c r="BU790">
        <f>(BH790-BG790)/(BH790-BS790)</f>
        <v>0</v>
      </c>
      <c r="BV790">
        <f>(BB790-BH790)/(BB790-BS790)</f>
        <v>0</v>
      </c>
      <c r="BW790">
        <f>(BH790-BG790)/(BH790-BA790)</f>
        <v>0</v>
      </c>
      <c r="BX790">
        <f>(BB790-BH790)/(BB790-BA790)</f>
        <v>0</v>
      </c>
      <c r="BY790">
        <f>(BU790*BS790/BG790)</f>
        <v>0</v>
      </c>
      <c r="BZ790">
        <f>(1-BY790)</f>
        <v>0</v>
      </c>
      <c r="DI790">
        <f>$B$11*EH790+$C$11*EI790+$F$11*ET790*(1-EW790)</f>
        <v>0</v>
      </c>
      <c r="DJ790">
        <f>DI790*DK790</f>
        <v>0</v>
      </c>
      <c r="DK790">
        <f>($B$11*$D$9+$C$11*$D$9+$F$11*((FG790+EY790)/MAX(FG790+EY790+FH790, 0.1)*$I$9+FH790/MAX(FG790+EY790+FH790, 0.1)*$J$9))/($B$11+$C$11+$F$11)</f>
        <v>0</v>
      </c>
      <c r="DL790">
        <f>($B$11*$K$9+$C$11*$K$9+$F$11*((FG790+EY790)/MAX(FG790+EY790+FH790, 0.1)*$P$9+FH790/MAX(FG790+EY790+FH790, 0.1)*$Q$9))/($B$11+$C$11+$F$11)</f>
        <v>0</v>
      </c>
      <c r="DM790">
        <v>2.96</v>
      </c>
      <c r="DN790">
        <v>0.5</v>
      </c>
      <c r="DO790" t="s">
        <v>440</v>
      </c>
      <c r="DP790">
        <v>2</v>
      </c>
      <c r="DQ790" t="b">
        <v>1</v>
      </c>
      <c r="DR790">
        <v>1758494751.26667</v>
      </c>
      <c r="DS790">
        <v>413.939</v>
      </c>
      <c r="DT790">
        <v>419.679133333333</v>
      </c>
      <c r="DU790">
        <v>23.83984</v>
      </c>
      <c r="DV790">
        <v>20.5564066666667</v>
      </c>
      <c r="DW790">
        <v>408.259866666667</v>
      </c>
      <c r="DX790">
        <v>23.50232</v>
      </c>
      <c r="DY790">
        <v>499.986733333333</v>
      </c>
      <c r="DZ790">
        <v>89.79546</v>
      </c>
      <c r="EA790">
        <v>0.0325208666666667</v>
      </c>
      <c r="EB790">
        <v>30.10434</v>
      </c>
      <c r="EC790">
        <v>29.9935533333333</v>
      </c>
      <c r="ED790">
        <v>999.9</v>
      </c>
      <c r="EE790">
        <v>0</v>
      </c>
      <c r="EF790">
        <v>0</v>
      </c>
      <c r="EG790">
        <v>9996.95533333333</v>
      </c>
      <c r="EH790">
        <v>0</v>
      </c>
      <c r="EI790">
        <v>11.28528</v>
      </c>
      <c r="EJ790">
        <v>-5.74014733333333</v>
      </c>
      <c r="EK790">
        <v>424.048266666667</v>
      </c>
      <c r="EL790">
        <v>428.487333333333</v>
      </c>
      <c r="EM790">
        <v>3.28343</v>
      </c>
      <c r="EN790">
        <v>419.679133333333</v>
      </c>
      <c r="EO790">
        <v>20.5564066666667</v>
      </c>
      <c r="EP790">
        <v>2.14071</v>
      </c>
      <c r="EQ790">
        <v>1.845872</v>
      </c>
      <c r="ER790">
        <v>18.52538</v>
      </c>
      <c r="ES790">
        <v>16.1807666666667</v>
      </c>
      <c r="ET790">
        <v>1999.97333333333</v>
      </c>
      <c r="EU790">
        <v>0.9799978</v>
      </c>
      <c r="EV790">
        <v>0.02000242</v>
      </c>
      <c r="EW790">
        <v>0</v>
      </c>
      <c r="EX790">
        <v>515.522466666667</v>
      </c>
      <c r="EY790">
        <v>5.00016</v>
      </c>
      <c r="EZ790">
        <v>10713.36</v>
      </c>
      <c r="FA790">
        <v>18233.9333333333</v>
      </c>
      <c r="FB790">
        <v>49.062</v>
      </c>
      <c r="FC790">
        <v>49.437</v>
      </c>
      <c r="FD790">
        <v>49.5</v>
      </c>
      <c r="FE790">
        <v>48.9958</v>
      </c>
      <c r="FF790">
        <v>50.875</v>
      </c>
      <c r="FG790">
        <v>1955.07333333333</v>
      </c>
      <c r="FH790">
        <v>39.9</v>
      </c>
      <c r="FI790">
        <v>0</v>
      </c>
      <c r="FJ790">
        <v>1758494761.4</v>
      </c>
      <c r="FK790">
        <v>0</v>
      </c>
      <c r="FL790">
        <v>515.542230769231</v>
      </c>
      <c r="FM790">
        <v>-1.28526496487062</v>
      </c>
      <c r="FN790">
        <v>-34.1094016987048</v>
      </c>
      <c r="FO790">
        <v>10712.7653846154</v>
      </c>
      <c r="FP790">
        <v>15</v>
      </c>
      <c r="FQ790">
        <v>0</v>
      </c>
      <c r="FR790" t="s">
        <v>441</v>
      </c>
      <c r="FS790">
        <v>1747249705.1</v>
      </c>
      <c r="FT790">
        <v>1747249711.1</v>
      </c>
      <c r="FU790">
        <v>0</v>
      </c>
      <c r="FV790">
        <v>0.871</v>
      </c>
      <c r="FW790">
        <v>0.066</v>
      </c>
      <c r="FX790">
        <v>5.486</v>
      </c>
      <c r="FY790">
        <v>0.145</v>
      </c>
      <c r="FZ790">
        <v>420</v>
      </c>
      <c r="GA790">
        <v>16</v>
      </c>
      <c r="GB790">
        <v>0.27</v>
      </c>
      <c r="GC790">
        <v>0.16</v>
      </c>
      <c r="GD790">
        <v>-5.92612571428571</v>
      </c>
      <c r="GE790">
        <v>3.69321584415584</v>
      </c>
      <c r="GF790">
        <v>0.468696145925526</v>
      </c>
      <c r="GG790">
        <v>0</v>
      </c>
      <c r="GH790">
        <v>515.599941176471</v>
      </c>
      <c r="GI790">
        <v>-1.1725897674124</v>
      </c>
      <c r="GJ790">
        <v>0.213814920127674</v>
      </c>
      <c r="GK790">
        <v>-1</v>
      </c>
      <c r="GL790">
        <v>3.28367380952381</v>
      </c>
      <c r="GM790">
        <v>-0.000734025974032089</v>
      </c>
      <c r="GN790">
        <v>0.00123206940199723</v>
      </c>
      <c r="GO790">
        <v>1</v>
      </c>
      <c r="GP790">
        <v>1</v>
      </c>
      <c r="GQ790">
        <v>2</v>
      </c>
      <c r="GR790" t="s">
        <v>448</v>
      </c>
      <c r="GS790">
        <v>3.12528</v>
      </c>
      <c r="GT790">
        <v>2.65775</v>
      </c>
      <c r="GU790">
        <v>0.0871966</v>
      </c>
      <c r="GV790">
        <v>0.0885381</v>
      </c>
      <c r="GW790">
        <v>0.100377</v>
      </c>
      <c r="GX790">
        <v>0.090705</v>
      </c>
      <c r="GY790">
        <v>23537.2</v>
      </c>
      <c r="GZ790">
        <v>22235.8</v>
      </c>
      <c r="HA790">
        <v>23060.6</v>
      </c>
      <c r="HB790">
        <v>23755.3</v>
      </c>
      <c r="HC790">
        <v>35364.2</v>
      </c>
      <c r="HD790">
        <v>35757.7</v>
      </c>
      <c r="HE790">
        <v>41584.7</v>
      </c>
      <c r="HF790">
        <v>42366.6</v>
      </c>
      <c r="HG790">
        <v>1.90192</v>
      </c>
      <c r="HH790">
        <v>1.7922</v>
      </c>
      <c r="HI790">
        <v>0.127219</v>
      </c>
      <c r="HJ790">
        <v>0</v>
      </c>
      <c r="HK790">
        <v>27.9183</v>
      </c>
      <c r="HL790">
        <v>999.9</v>
      </c>
      <c r="HM790">
        <v>51.032</v>
      </c>
      <c r="HN790">
        <v>30.716</v>
      </c>
      <c r="HO790">
        <v>25.225</v>
      </c>
      <c r="HP790">
        <v>54.2472</v>
      </c>
      <c r="HQ790">
        <v>42.528</v>
      </c>
      <c r="HR790">
        <v>1</v>
      </c>
      <c r="HS790">
        <v>0.0598857</v>
      </c>
      <c r="HT790">
        <v>-0.0367021</v>
      </c>
      <c r="HU790">
        <v>20.2178</v>
      </c>
      <c r="HV790">
        <v>5.23346</v>
      </c>
      <c r="HW790">
        <v>11.992</v>
      </c>
      <c r="HX790">
        <v>4.9556</v>
      </c>
      <c r="HY790">
        <v>3.304</v>
      </c>
      <c r="HZ790">
        <v>999.9</v>
      </c>
      <c r="IA790">
        <v>9999</v>
      </c>
      <c r="IB790">
        <v>9999</v>
      </c>
      <c r="IC790">
        <v>9999</v>
      </c>
      <c r="ID790">
        <v>1.86855</v>
      </c>
      <c r="IE790">
        <v>1.86425</v>
      </c>
      <c r="IF790">
        <v>1.8718</v>
      </c>
      <c r="IG790">
        <v>1.86274</v>
      </c>
      <c r="IH790">
        <v>1.86213</v>
      </c>
      <c r="II790">
        <v>1.86858</v>
      </c>
      <c r="IJ790">
        <v>1.85867</v>
      </c>
      <c r="IK790">
        <v>1.86508</v>
      </c>
      <c r="IL790">
        <v>5</v>
      </c>
      <c r="IM790">
        <v>0</v>
      </c>
      <c r="IN790">
        <v>0</v>
      </c>
      <c r="IO790">
        <v>0</v>
      </c>
      <c r="IP790" t="s">
        <v>443</v>
      </c>
      <c r="IQ790" t="s">
        <v>444</v>
      </c>
      <c r="IR790" t="s">
        <v>445</v>
      </c>
      <c r="IS790" t="s">
        <v>445</v>
      </c>
      <c r="IT790" t="s">
        <v>445</v>
      </c>
      <c r="IU790" t="s">
        <v>445</v>
      </c>
      <c r="IV790">
        <v>0</v>
      </c>
      <c r="IW790">
        <v>100</v>
      </c>
      <c r="IX790">
        <v>100</v>
      </c>
      <c r="IY790">
        <v>5.678</v>
      </c>
      <c r="IZ790">
        <v>0.3374</v>
      </c>
      <c r="JA790">
        <v>4.24591870636989</v>
      </c>
      <c r="JB790">
        <v>0.00406324532283829</v>
      </c>
      <c r="JC790">
        <v>-1.45373754250553e-06</v>
      </c>
      <c r="JD790">
        <v>2.45784242640463e-10</v>
      </c>
      <c r="JE790">
        <v>0.0444475935836347</v>
      </c>
      <c r="JF790">
        <v>0.00491888386651684</v>
      </c>
      <c r="JG790">
        <v>0.000226889049496401</v>
      </c>
      <c r="JH790">
        <v>4.01595507822366e-06</v>
      </c>
      <c r="JI790">
        <v>-0</v>
      </c>
      <c r="JJ790">
        <v>2035</v>
      </c>
      <c r="JK790">
        <v>2</v>
      </c>
      <c r="JL790">
        <v>30</v>
      </c>
      <c r="JM790">
        <v>187417.6</v>
      </c>
      <c r="JN790">
        <v>187417.5</v>
      </c>
      <c r="JO790">
        <v>0.9021</v>
      </c>
      <c r="JP790">
        <v>2.39136</v>
      </c>
      <c r="JQ790">
        <v>1.4978</v>
      </c>
      <c r="JR790">
        <v>2.32666</v>
      </c>
      <c r="JS790">
        <v>1.54419</v>
      </c>
      <c r="JT790">
        <v>2.33765</v>
      </c>
      <c r="JU790">
        <v>36.1989</v>
      </c>
      <c r="JV790">
        <v>24.1225</v>
      </c>
      <c r="JW790">
        <v>18</v>
      </c>
      <c r="JX790">
        <v>547.474</v>
      </c>
      <c r="JY790">
        <v>421.016</v>
      </c>
      <c r="JZ790">
        <v>27.4141</v>
      </c>
      <c r="KA790">
        <v>28.3826</v>
      </c>
      <c r="KB790">
        <v>29.9996</v>
      </c>
      <c r="KC790">
        <v>28.3313</v>
      </c>
      <c r="KD790">
        <v>28.3613</v>
      </c>
      <c r="KE790">
        <v>18.0558</v>
      </c>
      <c r="KF790">
        <v>31.4586</v>
      </c>
      <c r="KG790">
        <v>56.4318</v>
      </c>
      <c r="KH790">
        <v>27.42</v>
      </c>
      <c r="KI790">
        <v>399.718</v>
      </c>
      <c r="KJ790">
        <v>20.5944</v>
      </c>
      <c r="KK790">
        <v>93.1939</v>
      </c>
      <c r="KL790">
        <v>98.7348</v>
      </c>
    </row>
    <row r="791" spans="1:298">
      <c r="A791">
        <v>775</v>
      </c>
      <c r="B791">
        <v>1758494765</v>
      </c>
      <c r="C791">
        <v>25436.9000000954</v>
      </c>
      <c r="D791" t="s">
        <v>2001</v>
      </c>
      <c r="E791" t="s">
        <v>2002</v>
      </c>
      <c r="F791">
        <v>5</v>
      </c>
      <c r="G791" t="s">
        <v>436</v>
      </c>
      <c r="H791" t="s">
        <v>1998</v>
      </c>
      <c r="I791" t="s">
        <v>438</v>
      </c>
      <c r="J791">
        <v>1758494756.35714</v>
      </c>
      <c r="K791">
        <f>(L791)/1000</f>
        <v>0</v>
      </c>
      <c r="L791">
        <f>IF(DQ791, AO791, AI791)</f>
        <v>0</v>
      </c>
      <c r="M791">
        <f>IF(DQ791, AJ791, AH791)</f>
        <v>0</v>
      </c>
      <c r="N791">
        <f>DS791 - IF(AV791&gt;1, M791*DM791*100.0/(AX791), 0)</f>
        <v>0</v>
      </c>
      <c r="O791">
        <f>((U791-K791/2)*N791-M791)/(U791+K791/2)</f>
        <v>0</v>
      </c>
      <c r="P791">
        <f>O791*(DZ791+EA791)/1000.0</f>
        <v>0</v>
      </c>
      <c r="Q791">
        <f>(DS791 - IF(AV791&gt;1, M791*DM791*100.0/(AX791), 0))*(DZ791+EA791)/1000.0</f>
        <v>0</v>
      </c>
      <c r="R791">
        <f>2.0/((1/T791-1/S791)+SIGN(T791)*SQRT((1/T791-1/S791)*(1/T791-1/S791) + 4*DN791/((DN791+1)*(DN791+1))*(2*1/T791*1/S791-1/S791*1/S791)))</f>
        <v>0</v>
      </c>
      <c r="S791">
        <f>IF(LEFT(DO791,1)&lt;&gt;"0",IF(LEFT(DO791,1)="1",3.0,DP791),$D$5+$E$5*(EG791*DZ791/($K$5*1000))+$F$5*(EG791*DZ791/($K$5*1000))*MAX(MIN(DM791,$J$5),$I$5)*MAX(MIN(DM791,$J$5),$I$5)+$G$5*MAX(MIN(DM791,$J$5),$I$5)*(EG791*DZ791/($K$5*1000))+$H$5*(EG791*DZ791/($K$5*1000))*(EG791*DZ791/($K$5*1000)))</f>
        <v>0</v>
      </c>
      <c r="T791">
        <f>K791*(1000-(1000*0.61365*exp(17.502*X791/(240.97+X791))/(DZ791+EA791)+DU791)/2)/(1000*0.61365*exp(17.502*X791/(240.97+X791))/(DZ791+EA791)-DU791)</f>
        <v>0</v>
      </c>
      <c r="U791">
        <f>1/((DN791+1)/(R791/1.6)+1/(S791/1.37)) + DN791/((DN791+1)/(R791/1.6) + DN791/(S791/1.37))</f>
        <v>0</v>
      </c>
      <c r="V791">
        <f>(DI791*DL791)</f>
        <v>0</v>
      </c>
      <c r="W791">
        <f>(EB791+(V791+2*0.95*5.67E-8*(((EB791+$B$7)+273)^4-(EB791+273)^4)-44100*K791)/(1.84*29.3*S791+8*0.95*5.67E-8*(EB791+273)^3))</f>
        <v>0</v>
      </c>
      <c r="X791">
        <f>($C$7*EC791+$D$7*ED791+$E$7*W791)</f>
        <v>0</v>
      </c>
      <c r="Y791">
        <f>0.61365*exp(17.502*X791/(240.97+X791))</f>
        <v>0</v>
      </c>
      <c r="Z791">
        <f>(AA791/AB791*100)</f>
        <v>0</v>
      </c>
      <c r="AA791">
        <f>DU791*(DZ791+EA791)/1000</f>
        <v>0</v>
      </c>
      <c r="AB791">
        <f>0.61365*exp(17.502*EB791/(240.97+EB791))</f>
        <v>0</v>
      </c>
      <c r="AC791">
        <f>(Y791-DU791*(DZ791+EA791)/1000)</f>
        <v>0</v>
      </c>
      <c r="AD791">
        <f>(-K791*44100)</f>
        <v>0</v>
      </c>
      <c r="AE791">
        <f>2*29.3*S791*0.92*(EB791-X791)</f>
        <v>0</v>
      </c>
      <c r="AF791">
        <f>2*0.95*5.67E-8*(((EB791+$B$7)+273)^4-(X791+273)^4)</f>
        <v>0</v>
      </c>
      <c r="AG791">
        <f>V791+AF791+AD791+AE791</f>
        <v>0</v>
      </c>
      <c r="AH791">
        <f>DY791*AV791*(DT791-DS791*(1000-AV791*DV791)/(1000-AV791*DU791))/(100*DM791)</f>
        <v>0</v>
      </c>
      <c r="AI791">
        <f>1000*DY791*AV791*(DU791-DV791)/(100*DM791*(1000-AV791*DU791))</f>
        <v>0</v>
      </c>
      <c r="AJ791">
        <f>(AK791 - AL791 - DZ791*1E3/(8.314*(EB791+273.15)) * AN791/DY791 * AM791) * DY791/(100*DM791) * (1000 - DV791)/1000</f>
        <v>0</v>
      </c>
      <c r="AK791">
        <v>421.634431127273</v>
      </c>
      <c r="AL791">
        <v>420.650533333333</v>
      </c>
      <c r="AM791">
        <v>-0.801419047619093</v>
      </c>
      <c r="AN791">
        <v>63.94</v>
      </c>
      <c r="AO791">
        <f>(AQ791 - AP791 + DZ791*1E3/(8.314*(EB791+273.15)) * AS791/DY791 * AR791) * DY791/(100*DM791) * 1000/(1000 - AQ791)</f>
        <v>0</v>
      </c>
      <c r="AP791">
        <v>20.5543175785108</v>
      </c>
      <c r="AQ791">
        <v>23.8390699300699</v>
      </c>
      <c r="AR791">
        <v>-5.1608784445472e-07</v>
      </c>
      <c r="AS791">
        <v>94.9993966536346</v>
      </c>
      <c r="AT791">
        <v>0</v>
      </c>
      <c r="AU791">
        <v>0</v>
      </c>
      <c r="AV791">
        <f>IF(AT791*$H$13&gt;=AX791,1.0,(AX791/(AX791-AT791*$H$13)))</f>
        <v>0</v>
      </c>
      <c r="AW791">
        <f>(AV791-1)*100</f>
        <v>0</v>
      </c>
      <c r="AX791">
        <f>MAX(0,($B$13+$C$13*EG791)/(1+$D$13*EG791)*DZ791/(EB791+273)*$E$13)</f>
        <v>0</v>
      </c>
      <c r="AY791" t="s">
        <v>439</v>
      </c>
      <c r="AZ791" t="s">
        <v>439</v>
      </c>
      <c r="BA791">
        <v>0</v>
      </c>
      <c r="BB791">
        <v>0</v>
      </c>
      <c r="BC791">
        <f>1-BA791/BB791</f>
        <v>0</v>
      </c>
      <c r="BD791">
        <v>0</v>
      </c>
      <c r="BE791" t="s">
        <v>439</v>
      </c>
      <c r="BF791" t="s">
        <v>439</v>
      </c>
      <c r="BG791">
        <v>0</v>
      </c>
      <c r="BH791">
        <v>0</v>
      </c>
      <c r="BI791">
        <f>1-BG791/BH791</f>
        <v>0</v>
      </c>
      <c r="BJ791">
        <v>0.5</v>
      </c>
      <c r="BK791">
        <f>DJ791</f>
        <v>0</v>
      </c>
      <c r="BL791">
        <f>M791</f>
        <v>0</v>
      </c>
      <c r="BM791">
        <f>BI791*BJ791*BK791</f>
        <v>0</v>
      </c>
      <c r="BN791">
        <f>(BL791-BD791)/BK791</f>
        <v>0</v>
      </c>
      <c r="BO791">
        <f>(BB791-BH791)/BH791</f>
        <v>0</v>
      </c>
      <c r="BP791">
        <f>BA791/(BC791+BA791/BH791)</f>
        <v>0</v>
      </c>
      <c r="BQ791" t="s">
        <v>439</v>
      </c>
      <c r="BR791">
        <v>0</v>
      </c>
      <c r="BS791">
        <f>IF(BR791&lt;&gt;0, BR791, BP791)</f>
        <v>0</v>
      </c>
      <c r="BT791">
        <f>1-BS791/BH791</f>
        <v>0</v>
      </c>
      <c r="BU791">
        <f>(BH791-BG791)/(BH791-BS791)</f>
        <v>0</v>
      </c>
      <c r="BV791">
        <f>(BB791-BH791)/(BB791-BS791)</f>
        <v>0</v>
      </c>
      <c r="BW791">
        <f>(BH791-BG791)/(BH791-BA791)</f>
        <v>0</v>
      </c>
      <c r="BX791">
        <f>(BB791-BH791)/(BB791-BA791)</f>
        <v>0</v>
      </c>
      <c r="BY791">
        <f>(BU791*BS791/BG791)</f>
        <v>0</v>
      </c>
      <c r="BZ791">
        <f>(1-BY791)</f>
        <v>0</v>
      </c>
      <c r="DI791">
        <f>$B$11*EH791+$C$11*EI791+$F$11*ET791*(1-EW791)</f>
        <v>0</v>
      </c>
      <c r="DJ791">
        <f>DI791*DK791</f>
        <v>0</v>
      </c>
      <c r="DK791">
        <f>($B$11*$D$9+$C$11*$D$9+$F$11*((FG791+EY791)/MAX(FG791+EY791+FH791, 0.1)*$I$9+FH791/MAX(FG791+EY791+FH791, 0.1)*$J$9))/($B$11+$C$11+$F$11)</f>
        <v>0</v>
      </c>
      <c r="DL791">
        <f>($B$11*$K$9+$C$11*$K$9+$F$11*((FG791+EY791)/MAX(FG791+EY791+FH791, 0.1)*$P$9+FH791/MAX(FG791+EY791+FH791, 0.1)*$Q$9))/($B$11+$C$11+$F$11)</f>
        <v>0</v>
      </c>
      <c r="DM791">
        <v>2.96</v>
      </c>
      <c r="DN791">
        <v>0.5</v>
      </c>
      <c r="DO791" t="s">
        <v>440</v>
      </c>
      <c r="DP791">
        <v>2</v>
      </c>
      <c r="DQ791" t="b">
        <v>1</v>
      </c>
      <c r="DR791">
        <v>1758494756.35714</v>
      </c>
      <c r="DS791">
        <v>413.347642857143</v>
      </c>
      <c r="DT791">
        <v>416.974928571429</v>
      </c>
      <c r="DU791">
        <v>23.8397214285714</v>
      </c>
      <c r="DV791">
        <v>20.5556071428571</v>
      </c>
      <c r="DW791">
        <v>407.670428571429</v>
      </c>
      <c r="DX791">
        <v>23.5022071428571</v>
      </c>
      <c r="DY791">
        <v>500.020428571429</v>
      </c>
      <c r="DZ791">
        <v>89.7953214285714</v>
      </c>
      <c r="EA791">
        <v>0.0323135285714286</v>
      </c>
      <c r="EB791">
        <v>30.1036785714286</v>
      </c>
      <c r="EC791">
        <v>29.99355</v>
      </c>
      <c r="ED791">
        <v>999.9</v>
      </c>
      <c r="EE791">
        <v>0</v>
      </c>
      <c r="EF791">
        <v>0</v>
      </c>
      <c r="EG791">
        <v>10002.2328571429</v>
      </c>
      <c r="EH791">
        <v>0</v>
      </c>
      <c r="EI791">
        <v>11.2926214285714</v>
      </c>
      <c r="EJ791">
        <v>-3.62717135714286</v>
      </c>
      <c r="EK791">
        <v>423.4425</v>
      </c>
      <c r="EL791">
        <v>425.726</v>
      </c>
      <c r="EM791">
        <v>3.28411071428571</v>
      </c>
      <c r="EN791">
        <v>416.974928571429</v>
      </c>
      <c r="EO791">
        <v>20.5556071428571</v>
      </c>
      <c r="EP791">
        <v>2.14069571428571</v>
      </c>
      <c r="EQ791">
        <v>1.84579642857143</v>
      </c>
      <c r="ER791">
        <v>18.5252714285714</v>
      </c>
      <c r="ES791">
        <v>16.1801357142857</v>
      </c>
      <c r="ET791">
        <v>1999.92714285714</v>
      </c>
      <c r="EU791">
        <v>0.979997285714285</v>
      </c>
      <c r="EV791">
        <v>0.0200029</v>
      </c>
      <c r="EW791">
        <v>0</v>
      </c>
      <c r="EX791">
        <v>515.384571428571</v>
      </c>
      <c r="EY791">
        <v>5.00016</v>
      </c>
      <c r="EZ791">
        <v>10710.7</v>
      </c>
      <c r="FA791">
        <v>18233.5214285714</v>
      </c>
      <c r="FB791">
        <v>49.062</v>
      </c>
      <c r="FC791">
        <v>49.4325714285714</v>
      </c>
      <c r="FD791">
        <v>49.5</v>
      </c>
      <c r="FE791">
        <v>48.982</v>
      </c>
      <c r="FF791">
        <v>50.875</v>
      </c>
      <c r="FG791">
        <v>1955.02714285714</v>
      </c>
      <c r="FH791">
        <v>39.9</v>
      </c>
      <c r="FI791">
        <v>0</v>
      </c>
      <c r="FJ791">
        <v>1758494766.8</v>
      </c>
      <c r="FK791">
        <v>0</v>
      </c>
      <c r="FL791">
        <v>515.3938</v>
      </c>
      <c r="FM791">
        <v>-1.32600001107848</v>
      </c>
      <c r="FN791">
        <v>-20.1538461855078</v>
      </c>
      <c r="FO791">
        <v>10710.132</v>
      </c>
      <c r="FP791">
        <v>15</v>
      </c>
      <c r="FQ791">
        <v>0</v>
      </c>
      <c r="FR791" t="s">
        <v>441</v>
      </c>
      <c r="FS791">
        <v>1747249705.1</v>
      </c>
      <c r="FT791">
        <v>1747249711.1</v>
      </c>
      <c r="FU791">
        <v>0</v>
      </c>
      <c r="FV791">
        <v>0.871</v>
      </c>
      <c r="FW791">
        <v>0.066</v>
      </c>
      <c r="FX791">
        <v>5.486</v>
      </c>
      <c r="FY791">
        <v>0.145</v>
      </c>
      <c r="FZ791">
        <v>420</v>
      </c>
      <c r="GA791">
        <v>16</v>
      </c>
      <c r="GB791">
        <v>0.27</v>
      </c>
      <c r="GC791">
        <v>0.16</v>
      </c>
      <c r="GD791">
        <v>-4.14942195</v>
      </c>
      <c r="GE791">
        <v>24.2319994736842</v>
      </c>
      <c r="GF791">
        <v>3.02432117514067</v>
      </c>
      <c r="GG791">
        <v>0</v>
      </c>
      <c r="GH791">
        <v>515.4815</v>
      </c>
      <c r="GI791">
        <v>-1.55298701657753</v>
      </c>
      <c r="GJ791">
        <v>0.236680381403226</v>
      </c>
      <c r="GK791">
        <v>-1</v>
      </c>
      <c r="GL791">
        <v>3.2837845</v>
      </c>
      <c r="GM791">
        <v>0.00338661654135847</v>
      </c>
      <c r="GN791">
        <v>0.00112439972874417</v>
      </c>
      <c r="GO791">
        <v>1</v>
      </c>
      <c r="GP791">
        <v>1</v>
      </c>
      <c r="GQ791">
        <v>2</v>
      </c>
      <c r="GR791" t="s">
        <v>448</v>
      </c>
      <c r="GS791">
        <v>3.12534</v>
      </c>
      <c r="GT791">
        <v>2.65777</v>
      </c>
      <c r="GU791">
        <v>0.0864583</v>
      </c>
      <c r="GV791">
        <v>0.0864654</v>
      </c>
      <c r="GW791">
        <v>0.10038</v>
      </c>
      <c r="GX791">
        <v>0.0907007</v>
      </c>
      <c r="GY791">
        <v>23556.4</v>
      </c>
      <c r="GZ791">
        <v>22286.7</v>
      </c>
      <c r="HA791">
        <v>23060.7</v>
      </c>
      <c r="HB791">
        <v>23755.6</v>
      </c>
      <c r="HC791">
        <v>35364</v>
      </c>
      <c r="HD791">
        <v>35758.1</v>
      </c>
      <c r="HE791">
        <v>41584.7</v>
      </c>
      <c r="HF791">
        <v>42367</v>
      </c>
      <c r="HG791">
        <v>1.90178</v>
      </c>
      <c r="HH791">
        <v>1.79247</v>
      </c>
      <c r="HI791">
        <v>0.127498</v>
      </c>
      <c r="HJ791">
        <v>0</v>
      </c>
      <c r="HK791">
        <v>27.9164</v>
      </c>
      <c r="HL791">
        <v>999.9</v>
      </c>
      <c r="HM791">
        <v>51.007</v>
      </c>
      <c r="HN791">
        <v>30.726</v>
      </c>
      <c r="HO791">
        <v>25.2271</v>
      </c>
      <c r="HP791">
        <v>54.5572</v>
      </c>
      <c r="HQ791">
        <v>42.3678</v>
      </c>
      <c r="HR791">
        <v>1</v>
      </c>
      <c r="HS791">
        <v>0.0595757</v>
      </c>
      <c r="HT791">
        <v>-0.0522059</v>
      </c>
      <c r="HU791">
        <v>20.2177</v>
      </c>
      <c r="HV791">
        <v>5.23331</v>
      </c>
      <c r="HW791">
        <v>11.992</v>
      </c>
      <c r="HX791">
        <v>4.95575</v>
      </c>
      <c r="HY791">
        <v>3.30393</v>
      </c>
      <c r="HZ791">
        <v>999.9</v>
      </c>
      <c r="IA791">
        <v>9999</v>
      </c>
      <c r="IB791">
        <v>9999</v>
      </c>
      <c r="IC791">
        <v>9999</v>
      </c>
      <c r="ID791">
        <v>1.86852</v>
      </c>
      <c r="IE791">
        <v>1.86426</v>
      </c>
      <c r="IF791">
        <v>1.8718</v>
      </c>
      <c r="IG791">
        <v>1.86273</v>
      </c>
      <c r="IH791">
        <v>1.86214</v>
      </c>
      <c r="II791">
        <v>1.86859</v>
      </c>
      <c r="IJ791">
        <v>1.85869</v>
      </c>
      <c r="IK791">
        <v>1.86508</v>
      </c>
      <c r="IL791">
        <v>5</v>
      </c>
      <c r="IM791">
        <v>0</v>
      </c>
      <c r="IN791">
        <v>0</v>
      </c>
      <c r="IO791">
        <v>0</v>
      </c>
      <c r="IP791" t="s">
        <v>443</v>
      </c>
      <c r="IQ791" t="s">
        <v>444</v>
      </c>
      <c r="IR791" t="s">
        <v>445</v>
      </c>
      <c r="IS791" t="s">
        <v>445</v>
      </c>
      <c r="IT791" t="s">
        <v>445</v>
      </c>
      <c r="IU791" t="s">
        <v>445</v>
      </c>
      <c r="IV791">
        <v>0</v>
      </c>
      <c r="IW791">
        <v>100</v>
      </c>
      <c r="IX791">
        <v>100</v>
      </c>
      <c r="IY791">
        <v>5.665</v>
      </c>
      <c r="IZ791">
        <v>0.3375</v>
      </c>
      <c r="JA791">
        <v>4.24591870636989</v>
      </c>
      <c r="JB791">
        <v>0.00406324532283829</v>
      </c>
      <c r="JC791">
        <v>-1.45373754250553e-06</v>
      </c>
      <c r="JD791">
        <v>2.45784242640463e-10</v>
      </c>
      <c r="JE791">
        <v>0.0444475935836347</v>
      </c>
      <c r="JF791">
        <v>0.00491888386651684</v>
      </c>
      <c r="JG791">
        <v>0.000226889049496401</v>
      </c>
      <c r="JH791">
        <v>4.01595507822366e-06</v>
      </c>
      <c r="JI791">
        <v>-0</v>
      </c>
      <c r="JJ791">
        <v>2035</v>
      </c>
      <c r="JK791">
        <v>2</v>
      </c>
      <c r="JL791">
        <v>30</v>
      </c>
      <c r="JM791">
        <v>187417.7</v>
      </c>
      <c r="JN791">
        <v>187417.6</v>
      </c>
      <c r="JO791">
        <v>0.870361</v>
      </c>
      <c r="JP791">
        <v>2.37915</v>
      </c>
      <c r="JQ791">
        <v>1.4978</v>
      </c>
      <c r="JR791">
        <v>2.32788</v>
      </c>
      <c r="JS791">
        <v>1.54419</v>
      </c>
      <c r="JT791">
        <v>2.35718</v>
      </c>
      <c r="JU791">
        <v>36.1989</v>
      </c>
      <c r="JV791">
        <v>24.1225</v>
      </c>
      <c r="JW791">
        <v>18</v>
      </c>
      <c r="JX791">
        <v>547.326</v>
      </c>
      <c r="JY791">
        <v>421.137</v>
      </c>
      <c r="JZ791">
        <v>27.4193</v>
      </c>
      <c r="KA791">
        <v>28.3759</v>
      </c>
      <c r="KB791">
        <v>29.9997</v>
      </c>
      <c r="KC791">
        <v>28.3253</v>
      </c>
      <c r="KD791">
        <v>28.3559</v>
      </c>
      <c r="KE791">
        <v>17.3967</v>
      </c>
      <c r="KF791">
        <v>31.4586</v>
      </c>
      <c r="KG791">
        <v>56.0615</v>
      </c>
      <c r="KH791">
        <v>27.4251</v>
      </c>
      <c r="KI791">
        <v>379.42</v>
      </c>
      <c r="KJ791">
        <v>20.5944</v>
      </c>
      <c r="KK791">
        <v>93.1941</v>
      </c>
      <c r="KL791">
        <v>98.7359</v>
      </c>
    </row>
    <row r="792" spans="1:298">
      <c r="A792">
        <v>776</v>
      </c>
      <c r="B792">
        <v>1758494770</v>
      </c>
      <c r="C792">
        <v>25441.9000000954</v>
      </c>
      <c r="D792" t="s">
        <v>2003</v>
      </c>
      <c r="E792" t="s">
        <v>2004</v>
      </c>
      <c r="F792">
        <v>5</v>
      </c>
      <c r="G792" t="s">
        <v>436</v>
      </c>
      <c r="H792" t="s">
        <v>1998</v>
      </c>
      <c r="I792" t="s">
        <v>438</v>
      </c>
      <c r="J792">
        <v>1758494761.84615</v>
      </c>
      <c r="K792">
        <f>(L792)/1000</f>
        <v>0</v>
      </c>
      <c r="L792">
        <f>IF(DQ792, AO792, AI792)</f>
        <v>0</v>
      </c>
      <c r="M792">
        <f>IF(DQ792, AJ792, AH792)</f>
        <v>0</v>
      </c>
      <c r="N792">
        <f>DS792 - IF(AV792&gt;1, M792*DM792*100.0/(AX792), 0)</f>
        <v>0</v>
      </c>
      <c r="O792">
        <f>((U792-K792/2)*N792-M792)/(U792+K792/2)</f>
        <v>0</v>
      </c>
      <c r="P792">
        <f>O792*(DZ792+EA792)/1000.0</f>
        <v>0</v>
      </c>
      <c r="Q792">
        <f>(DS792 - IF(AV792&gt;1, M792*DM792*100.0/(AX792), 0))*(DZ792+EA792)/1000.0</f>
        <v>0</v>
      </c>
      <c r="R792">
        <f>2.0/((1/T792-1/S792)+SIGN(T792)*SQRT((1/T792-1/S792)*(1/T792-1/S792) + 4*DN792/((DN792+1)*(DN792+1))*(2*1/T792*1/S792-1/S792*1/S792)))</f>
        <v>0</v>
      </c>
      <c r="S792">
        <f>IF(LEFT(DO792,1)&lt;&gt;"0",IF(LEFT(DO792,1)="1",3.0,DP792),$D$5+$E$5*(EG792*DZ792/($K$5*1000))+$F$5*(EG792*DZ792/($K$5*1000))*MAX(MIN(DM792,$J$5),$I$5)*MAX(MIN(DM792,$J$5),$I$5)+$G$5*MAX(MIN(DM792,$J$5),$I$5)*(EG792*DZ792/($K$5*1000))+$H$5*(EG792*DZ792/($K$5*1000))*(EG792*DZ792/($K$5*1000)))</f>
        <v>0</v>
      </c>
      <c r="T792">
        <f>K792*(1000-(1000*0.61365*exp(17.502*X792/(240.97+X792))/(DZ792+EA792)+DU792)/2)/(1000*0.61365*exp(17.502*X792/(240.97+X792))/(DZ792+EA792)-DU792)</f>
        <v>0</v>
      </c>
      <c r="U792">
        <f>1/((DN792+1)/(R792/1.6)+1/(S792/1.37)) + DN792/((DN792+1)/(R792/1.6) + DN792/(S792/1.37))</f>
        <v>0</v>
      </c>
      <c r="V792">
        <f>(DI792*DL792)</f>
        <v>0</v>
      </c>
      <c r="W792">
        <f>(EB792+(V792+2*0.95*5.67E-8*(((EB792+$B$7)+273)^4-(EB792+273)^4)-44100*K792)/(1.84*29.3*S792+8*0.95*5.67E-8*(EB792+273)^3))</f>
        <v>0</v>
      </c>
      <c r="X792">
        <f>($C$7*EC792+$D$7*ED792+$E$7*W792)</f>
        <v>0</v>
      </c>
      <c r="Y792">
        <f>0.61365*exp(17.502*X792/(240.97+X792))</f>
        <v>0</v>
      </c>
      <c r="Z792">
        <f>(AA792/AB792*100)</f>
        <v>0</v>
      </c>
      <c r="AA792">
        <f>DU792*(DZ792+EA792)/1000</f>
        <v>0</v>
      </c>
      <c r="AB792">
        <f>0.61365*exp(17.502*EB792/(240.97+EB792))</f>
        <v>0</v>
      </c>
      <c r="AC792">
        <f>(Y792-DU792*(DZ792+EA792)/1000)</f>
        <v>0</v>
      </c>
      <c r="AD792">
        <f>(-K792*44100)</f>
        <v>0</v>
      </c>
      <c r="AE792">
        <f>2*29.3*S792*0.92*(EB792-X792)</f>
        <v>0</v>
      </c>
      <c r="AF792">
        <f>2*0.95*5.67E-8*(((EB792+$B$7)+273)^4-(X792+273)^4)</f>
        <v>0</v>
      </c>
      <c r="AG792">
        <f>V792+AF792+AD792+AE792</f>
        <v>0</v>
      </c>
      <c r="AH792">
        <f>DY792*AV792*(DT792-DS792*(1000-AV792*DV792)/(1000-AV792*DU792))/(100*DM792)</f>
        <v>0</v>
      </c>
      <c r="AI792">
        <f>1000*DY792*AV792*(DU792-DV792)/(100*DM792*(1000-AV792*DU792))</f>
        <v>0</v>
      </c>
      <c r="AJ792">
        <f>(AK792 - AL792 - DZ792*1E3/(8.314*(EB792+273.15)) * AN792/DY792 * AM792) * DY792/(100*DM792) * (1000 - DV792)/1000</f>
        <v>0</v>
      </c>
      <c r="AK792">
        <v>407.36000898355</v>
      </c>
      <c r="AL792">
        <v>411.551290909091</v>
      </c>
      <c r="AM792">
        <v>-1.94747662337664</v>
      </c>
      <c r="AN792">
        <v>63.94</v>
      </c>
      <c r="AO792">
        <f>(AQ792 - AP792 + DZ792*1E3/(8.314*(EB792+273.15)) * AS792/DY792 * AR792) * DY792/(100*DM792) * 1000/(1000 - AQ792)</f>
        <v>0</v>
      </c>
      <c r="AP792">
        <v>20.5441830013565</v>
      </c>
      <c r="AQ792">
        <v>23.8332503496504</v>
      </c>
      <c r="AR792">
        <v>-6.39046905115507e-06</v>
      </c>
      <c r="AS792">
        <v>94.9993966536346</v>
      </c>
      <c r="AT792">
        <v>0</v>
      </c>
      <c r="AU792">
        <v>0</v>
      </c>
      <c r="AV792">
        <f>IF(AT792*$H$13&gt;=AX792,1.0,(AX792/(AX792-AT792*$H$13)))</f>
        <v>0</v>
      </c>
      <c r="AW792">
        <f>(AV792-1)*100</f>
        <v>0</v>
      </c>
      <c r="AX792">
        <f>MAX(0,($B$13+$C$13*EG792)/(1+$D$13*EG792)*DZ792/(EB792+273)*$E$13)</f>
        <v>0</v>
      </c>
      <c r="AY792" t="s">
        <v>439</v>
      </c>
      <c r="AZ792" t="s">
        <v>439</v>
      </c>
      <c r="BA792">
        <v>0</v>
      </c>
      <c r="BB792">
        <v>0</v>
      </c>
      <c r="BC792">
        <f>1-BA792/BB792</f>
        <v>0</v>
      </c>
      <c r="BD792">
        <v>0</v>
      </c>
      <c r="BE792" t="s">
        <v>439</v>
      </c>
      <c r="BF792" t="s">
        <v>439</v>
      </c>
      <c r="BG792">
        <v>0</v>
      </c>
      <c r="BH792">
        <v>0</v>
      </c>
      <c r="BI792">
        <f>1-BG792/BH792</f>
        <v>0</v>
      </c>
      <c r="BJ792">
        <v>0.5</v>
      </c>
      <c r="BK792">
        <f>DJ792</f>
        <v>0</v>
      </c>
      <c r="BL792">
        <f>M792</f>
        <v>0</v>
      </c>
      <c r="BM792">
        <f>BI792*BJ792*BK792</f>
        <v>0</v>
      </c>
      <c r="BN792">
        <f>(BL792-BD792)/BK792</f>
        <v>0</v>
      </c>
      <c r="BO792">
        <f>(BB792-BH792)/BH792</f>
        <v>0</v>
      </c>
      <c r="BP792">
        <f>BA792/(BC792+BA792/BH792)</f>
        <v>0</v>
      </c>
      <c r="BQ792" t="s">
        <v>439</v>
      </c>
      <c r="BR792">
        <v>0</v>
      </c>
      <c r="BS792">
        <f>IF(BR792&lt;&gt;0, BR792, BP792)</f>
        <v>0</v>
      </c>
      <c r="BT792">
        <f>1-BS792/BH792</f>
        <v>0</v>
      </c>
      <c r="BU792">
        <f>(BH792-BG792)/(BH792-BS792)</f>
        <v>0</v>
      </c>
      <c r="BV792">
        <f>(BB792-BH792)/(BB792-BS792)</f>
        <v>0</v>
      </c>
      <c r="BW792">
        <f>(BH792-BG792)/(BH792-BA792)</f>
        <v>0</v>
      </c>
      <c r="BX792">
        <f>(BB792-BH792)/(BB792-BA792)</f>
        <v>0</v>
      </c>
      <c r="BY792">
        <f>(BU792*BS792/BG792)</f>
        <v>0</v>
      </c>
      <c r="BZ792">
        <f>(1-BY792)</f>
        <v>0</v>
      </c>
      <c r="DI792">
        <f>$B$11*EH792+$C$11*EI792+$F$11*ET792*(1-EW792)</f>
        <v>0</v>
      </c>
      <c r="DJ792">
        <f>DI792*DK792</f>
        <v>0</v>
      </c>
      <c r="DK792">
        <f>($B$11*$D$9+$C$11*$D$9+$F$11*((FG792+EY792)/MAX(FG792+EY792+FH792, 0.1)*$I$9+FH792/MAX(FG792+EY792+FH792, 0.1)*$J$9))/($B$11+$C$11+$F$11)</f>
        <v>0</v>
      </c>
      <c r="DL792">
        <f>($B$11*$K$9+$C$11*$K$9+$F$11*((FG792+EY792)/MAX(FG792+EY792+FH792, 0.1)*$P$9+FH792/MAX(FG792+EY792+FH792, 0.1)*$Q$9))/($B$11+$C$11+$F$11)</f>
        <v>0</v>
      </c>
      <c r="DM792">
        <v>2.96</v>
      </c>
      <c r="DN792">
        <v>0.5</v>
      </c>
      <c r="DO792" t="s">
        <v>440</v>
      </c>
      <c r="DP792">
        <v>2</v>
      </c>
      <c r="DQ792" t="b">
        <v>1</v>
      </c>
      <c r="DR792">
        <v>1758494761.84615</v>
      </c>
      <c r="DS792">
        <v>410.472769230769</v>
      </c>
      <c r="DT792">
        <v>409.551</v>
      </c>
      <c r="DU792">
        <v>23.8378538461538</v>
      </c>
      <c r="DV792">
        <v>20.5470692307692</v>
      </c>
      <c r="DW792">
        <v>404.804153846154</v>
      </c>
      <c r="DX792">
        <v>23.5003769230769</v>
      </c>
      <c r="DY792">
        <v>500.007307692308</v>
      </c>
      <c r="DZ792">
        <v>89.7948153846154</v>
      </c>
      <c r="EA792">
        <v>0.0321058461538462</v>
      </c>
      <c r="EB792">
        <v>30.1021538461538</v>
      </c>
      <c r="EC792">
        <v>29.9917076923077</v>
      </c>
      <c r="ED792">
        <v>999.9</v>
      </c>
      <c r="EE792">
        <v>0</v>
      </c>
      <c r="EF792">
        <v>0</v>
      </c>
      <c r="EG792">
        <v>10001.8284615385</v>
      </c>
      <c r="EH792">
        <v>0</v>
      </c>
      <c r="EI792">
        <v>11.2924153846154</v>
      </c>
      <c r="EJ792">
        <v>0.921839307692307</v>
      </c>
      <c r="EK792">
        <v>420.496615384615</v>
      </c>
      <c r="EL792">
        <v>418.142846153846</v>
      </c>
      <c r="EM792">
        <v>3.29077461538462</v>
      </c>
      <c r="EN792">
        <v>409.551</v>
      </c>
      <c r="EO792">
        <v>20.5470692307692</v>
      </c>
      <c r="EP792">
        <v>2.14051461538462</v>
      </c>
      <c r="EQ792">
        <v>1.84502076923077</v>
      </c>
      <c r="ER792">
        <v>18.5239230769231</v>
      </c>
      <c r="ES792">
        <v>16.1735230769231</v>
      </c>
      <c r="ET792">
        <v>1999.94307692308</v>
      </c>
      <c r="EU792">
        <v>0.979997384615384</v>
      </c>
      <c r="EV792">
        <v>0.0200028076923077</v>
      </c>
      <c r="EW792">
        <v>0</v>
      </c>
      <c r="EX792">
        <v>515.405538461539</v>
      </c>
      <c r="EY792">
        <v>5.00016</v>
      </c>
      <c r="EZ792">
        <v>10709.4384615385</v>
      </c>
      <c r="FA792">
        <v>18233.6692307692</v>
      </c>
      <c r="FB792">
        <v>49.062</v>
      </c>
      <c r="FC792">
        <v>49.4226923076923</v>
      </c>
      <c r="FD792">
        <v>49.5</v>
      </c>
      <c r="FE792">
        <v>48.9660769230769</v>
      </c>
      <c r="FF792">
        <v>50.8701538461538</v>
      </c>
      <c r="FG792">
        <v>1955.04307692308</v>
      </c>
      <c r="FH792">
        <v>39.9</v>
      </c>
      <c r="FI792">
        <v>0</v>
      </c>
      <c r="FJ792">
        <v>1758494771.6</v>
      </c>
      <c r="FK792">
        <v>0</v>
      </c>
      <c r="FL792">
        <v>515.42528</v>
      </c>
      <c r="FM792">
        <v>0.31799999544692</v>
      </c>
      <c r="FN792">
        <v>3.30769232207561</v>
      </c>
      <c r="FO792">
        <v>10709.384</v>
      </c>
      <c r="FP792">
        <v>15</v>
      </c>
      <c r="FQ792">
        <v>0</v>
      </c>
      <c r="FR792" t="s">
        <v>441</v>
      </c>
      <c r="FS792">
        <v>1747249705.1</v>
      </c>
      <c r="FT792">
        <v>1747249711.1</v>
      </c>
      <c r="FU792">
        <v>0</v>
      </c>
      <c r="FV792">
        <v>0.871</v>
      </c>
      <c r="FW792">
        <v>0.066</v>
      </c>
      <c r="FX792">
        <v>5.486</v>
      </c>
      <c r="FY792">
        <v>0.145</v>
      </c>
      <c r="FZ792">
        <v>420</v>
      </c>
      <c r="GA792">
        <v>16</v>
      </c>
      <c r="GB792">
        <v>0.27</v>
      </c>
      <c r="GC792">
        <v>0.16</v>
      </c>
      <c r="GD792">
        <v>-1.01109280952381</v>
      </c>
      <c r="GE792">
        <v>52.2248347792208</v>
      </c>
      <c r="GF792">
        <v>5.69830314415882</v>
      </c>
      <c r="GG792">
        <v>0</v>
      </c>
      <c r="GH792">
        <v>515.419264705882</v>
      </c>
      <c r="GI792">
        <v>-0.43329259175919</v>
      </c>
      <c r="GJ792">
        <v>0.233720837605028</v>
      </c>
      <c r="GK792">
        <v>-1</v>
      </c>
      <c r="GL792">
        <v>3.28841857142857</v>
      </c>
      <c r="GM792">
        <v>0.0626010389610398</v>
      </c>
      <c r="GN792">
        <v>0.0101439432014118</v>
      </c>
      <c r="GO792">
        <v>1</v>
      </c>
      <c r="GP792">
        <v>1</v>
      </c>
      <c r="GQ792">
        <v>2</v>
      </c>
      <c r="GR792" t="s">
        <v>448</v>
      </c>
      <c r="GS792">
        <v>3.12537</v>
      </c>
      <c r="GT792">
        <v>2.65751</v>
      </c>
      <c r="GU792">
        <v>0.0848554</v>
      </c>
      <c r="GV792">
        <v>0.0838169</v>
      </c>
      <c r="GW792">
        <v>0.100349</v>
      </c>
      <c r="GX792">
        <v>0.090539</v>
      </c>
      <c r="GY792">
        <v>23598.2</v>
      </c>
      <c r="GZ792">
        <v>22351.6</v>
      </c>
      <c r="HA792">
        <v>23061.2</v>
      </c>
      <c r="HB792">
        <v>23756</v>
      </c>
      <c r="HC792">
        <v>35365.7</v>
      </c>
      <c r="HD792">
        <v>35764.7</v>
      </c>
      <c r="HE792">
        <v>41585.4</v>
      </c>
      <c r="HF792">
        <v>42367.6</v>
      </c>
      <c r="HG792">
        <v>1.90205</v>
      </c>
      <c r="HH792">
        <v>1.79215</v>
      </c>
      <c r="HI792">
        <v>0.127293</v>
      </c>
      <c r="HJ792">
        <v>0</v>
      </c>
      <c r="HK792">
        <v>27.9141</v>
      </c>
      <c r="HL792">
        <v>999.9</v>
      </c>
      <c r="HM792">
        <v>50.983</v>
      </c>
      <c r="HN792">
        <v>30.706</v>
      </c>
      <c r="HO792">
        <v>25.1862</v>
      </c>
      <c r="HP792">
        <v>54.3872</v>
      </c>
      <c r="HQ792">
        <v>42.5401</v>
      </c>
      <c r="HR792">
        <v>1</v>
      </c>
      <c r="HS792">
        <v>0.058844</v>
      </c>
      <c r="HT792">
        <v>-0.0565523</v>
      </c>
      <c r="HU792">
        <v>20.218</v>
      </c>
      <c r="HV792">
        <v>5.23391</v>
      </c>
      <c r="HW792">
        <v>11.992</v>
      </c>
      <c r="HX792">
        <v>4.95565</v>
      </c>
      <c r="HY792">
        <v>3.30395</v>
      </c>
      <c r="HZ792">
        <v>999.9</v>
      </c>
      <c r="IA792">
        <v>9999</v>
      </c>
      <c r="IB792">
        <v>9999</v>
      </c>
      <c r="IC792">
        <v>9999</v>
      </c>
      <c r="ID792">
        <v>1.86855</v>
      </c>
      <c r="IE792">
        <v>1.86424</v>
      </c>
      <c r="IF792">
        <v>1.8718</v>
      </c>
      <c r="IG792">
        <v>1.86273</v>
      </c>
      <c r="IH792">
        <v>1.86215</v>
      </c>
      <c r="II792">
        <v>1.86859</v>
      </c>
      <c r="IJ792">
        <v>1.85868</v>
      </c>
      <c r="IK792">
        <v>1.86508</v>
      </c>
      <c r="IL792">
        <v>5</v>
      </c>
      <c r="IM792">
        <v>0</v>
      </c>
      <c r="IN792">
        <v>0</v>
      </c>
      <c r="IO792">
        <v>0</v>
      </c>
      <c r="IP792" t="s">
        <v>443</v>
      </c>
      <c r="IQ792" t="s">
        <v>444</v>
      </c>
      <c r="IR792" t="s">
        <v>445</v>
      </c>
      <c r="IS792" t="s">
        <v>445</v>
      </c>
      <c r="IT792" t="s">
        <v>445</v>
      </c>
      <c r="IU792" t="s">
        <v>445</v>
      </c>
      <c r="IV792">
        <v>0</v>
      </c>
      <c r="IW792">
        <v>100</v>
      </c>
      <c r="IX792">
        <v>100</v>
      </c>
      <c r="IY792">
        <v>5.636</v>
      </c>
      <c r="IZ792">
        <v>0.3372</v>
      </c>
      <c r="JA792">
        <v>4.24591870636989</v>
      </c>
      <c r="JB792">
        <v>0.00406324532283829</v>
      </c>
      <c r="JC792">
        <v>-1.45373754250553e-06</v>
      </c>
      <c r="JD792">
        <v>2.45784242640463e-10</v>
      </c>
      <c r="JE792">
        <v>0.0444475935836347</v>
      </c>
      <c r="JF792">
        <v>0.00491888386651684</v>
      </c>
      <c r="JG792">
        <v>0.000226889049496401</v>
      </c>
      <c r="JH792">
        <v>4.01595507822366e-06</v>
      </c>
      <c r="JI792">
        <v>-0</v>
      </c>
      <c r="JJ792">
        <v>2035</v>
      </c>
      <c r="JK792">
        <v>2</v>
      </c>
      <c r="JL792">
        <v>30</v>
      </c>
      <c r="JM792">
        <v>187417.7</v>
      </c>
      <c r="JN792">
        <v>187417.6</v>
      </c>
      <c r="JO792">
        <v>0.836182</v>
      </c>
      <c r="JP792">
        <v>2.40112</v>
      </c>
      <c r="JQ792">
        <v>1.49902</v>
      </c>
      <c r="JR792">
        <v>2.32666</v>
      </c>
      <c r="JS792">
        <v>1.54419</v>
      </c>
      <c r="JT792">
        <v>2.29004</v>
      </c>
      <c r="JU792">
        <v>36.1989</v>
      </c>
      <c r="JV792">
        <v>24.1138</v>
      </c>
      <c r="JW792">
        <v>18</v>
      </c>
      <c r="JX792">
        <v>547.454</v>
      </c>
      <c r="JY792">
        <v>420.905</v>
      </c>
      <c r="JZ792">
        <v>27.4261</v>
      </c>
      <c r="KA792">
        <v>28.3695</v>
      </c>
      <c r="KB792">
        <v>29.9995</v>
      </c>
      <c r="KC792">
        <v>28.3193</v>
      </c>
      <c r="KD792">
        <v>28.35</v>
      </c>
      <c r="KE792">
        <v>16.7143</v>
      </c>
      <c r="KF792">
        <v>31.1749</v>
      </c>
      <c r="KG792">
        <v>56.0615</v>
      </c>
      <c r="KH792">
        <v>27.4309</v>
      </c>
      <c r="KI792">
        <v>365.861</v>
      </c>
      <c r="KJ792">
        <v>20.6016</v>
      </c>
      <c r="KK792">
        <v>93.1958</v>
      </c>
      <c r="KL792">
        <v>98.7372</v>
      </c>
    </row>
    <row r="793" spans="1:298">
      <c r="A793">
        <v>777</v>
      </c>
      <c r="B793">
        <v>1758494775</v>
      </c>
      <c r="C793">
        <v>25446.9000000954</v>
      </c>
      <c r="D793" t="s">
        <v>2005</v>
      </c>
      <c r="E793" t="s">
        <v>2006</v>
      </c>
      <c r="F793">
        <v>5</v>
      </c>
      <c r="G793" t="s">
        <v>436</v>
      </c>
      <c r="H793" t="s">
        <v>1998</v>
      </c>
      <c r="I793" t="s">
        <v>438</v>
      </c>
      <c r="J793">
        <v>1758494766.84615</v>
      </c>
      <c r="K793">
        <f>(L793)/1000</f>
        <v>0</v>
      </c>
      <c r="L793">
        <f>IF(DQ793, AO793, AI793)</f>
        <v>0</v>
      </c>
      <c r="M793">
        <f>IF(DQ793, AJ793, AH793)</f>
        <v>0</v>
      </c>
      <c r="N793">
        <f>DS793 - IF(AV793&gt;1, M793*DM793*100.0/(AX793), 0)</f>
        <v>0</v>
      </c>
      <c r="O793">
        <f>((U793-K793/2)*N793-M793)/(U793+K793/2)</f>
        <v>0</v>
      </c>
      <c r="P793">
        <f>O793*(DZ793+EA793)/1000.0</f>
        <v>0</v>
      </c>
      <c r="Q793">
        <f>(DS793 - IF(AV793&gt;1, M793*DM793*100.0/(AX793), 0))*(DZ793+EA793)/1000.0</f>
        <v>0</v>
      </c>
      <c r="R793">
        <f>2.0/((1/T793-1/S793)+SIGN(T793)*SQRT((1/T793-1/S793)*(1/T793-1/S793) + 4*DN793/((DN793+1)*(DN793+1))*(2*1/T793*1/S793-1/S793*1/S793)))</f>
        <v>0</v>
      </c>
      <c r="S793">
        <f>IF(LEFT(DO793,1)&lt;&gt;"0",IF(LEFT(DO793,1)="1",3.0,DP793),$D$5+$E$5*(EG793*DZ793/($K$5*1000))+$F$5*(EG793*DZ793/($K$5*1000))*MAX(MIN(DM793,$J$5),$I$5)*MAX(MIN(DM793,$J$5),$I$5)+$G$5*MAX(MIN(DM793,$J$5),$I$5)*(EG793*DZ793/($K$5*1000))+$H$5*(EG793*DZ793/($K$5*1000))*(EG793*DZ793/($K$5*1000)))</f>
        <v>0</v>
      </c>
      <c r="T793">
        <f>K793*(1000-(1000*0.61365*exp(17.502*X793/(240.97+X793))/(DZ793+EA793)+DU793)/2)/(1000*0.61365*exp(17.502*X793/(240.97+X793))/(DZ793+EA793)-DU793)</f>
        <v>0</v>
      </c>
      <c r="U793">
        <f>1/((DN793+1)/(R793/1.6)+1/(S793/1.37)) + DN793/((DN793+1)/(R793/1.6) + DN793/(S793/1.37))</f>
        <v>0</v>
      </c>
      <c r="V793">
        <f>(DI793*DL793)</f>
        <v>0</v>
      </c>
      <c r="W793">
        <f>(EB793+(V793+2*0.95*5.67E-8*(((EB793+$B$7)+273)^4-(EB793+273)^4)-44100*K793)/(1.84*29.3*S793+8*0.95*5.67E-8*(EB793+273)^3))</f>
        <v>0</v>
      </c>
      <c r="X793">
        <f>($C$7*EC793+$D$7*ED793+$E$7*W793)</f>
        <v>0</v>
      </c>
      <c r="Y793">
        <f>0.61365*exp(17.502*X793/(240.97+X793))</f>
        <v>0</v>
      </c>
      <c r="Z793">
        <f>(AA793/AB793*100)</f>
        <v>0</v>
      </c>
      <c r="AA793">
        <f>DU793*(DZ793+EA793)/1000</f>
        <v>0</v>
      </c>
      <c r="AB793">
        <f>0.61365*exp(17.502*EB793/(240.97+EB793))</f>
        <v>0</v>
      </c>
      <c r="AC793">
        <f>(Y793-DU793*(DZ793+EA793)/1000)</f>
        <v>0</v>
      </c>
      <c r="AD793">
        <f>(-K793*44100)</f>
        <v>0</v>
      </c>
      <c r="AE793">
        <f>2*29.3*S793*0.92*(EB793-X793)</f>
        <v>0</v>
      </c>
      <c r="AF793">
        <f>2*0.95*5.67E-8*(((EB793+$B$7)+273)^4-(X793+273)^4)</f>
        <v>0</v>
      </c>
      <c r="AG793">
        <f>V793+AF793+AD793+AE793</f>
        <v>0</v>
      </c>
      <c r="AH793">
        <f>DY793*AV793*(DT793-DS793*(1000-AV793*DV793)/(1000-AV793*DU793))/(100*DM793)</f>
        <v>0</v>
      </c>
      <c r="AI793">
        <f>1000*DY793*AV793*(DU793-DV793)/(100*DM793*(1000-AV793*DU793))</f>
        <v>0</v>
      </c>
      <c r="AJ793">
        <f>(AK793 - AL793 - DZ793*1E3/(8.314*(EB793+273.15)) * AN793/DY793 * AM793) * DY793/(100*DM793) * (1000 - DV793)/1000</f>
        <v>0</v>
      </c>
      <c r="AK793">
        <v>390.556235224242</v>
      </c>
      <c r="AL793">
        <v>398.135484848485</v>
      </c>
      <c r="AM793">
        <v>-2.80244199134206</v>
      </c>
      <c r="AN793">
        <v>63.94</v>
      </c>
      <c r="AO793">
        <f>(AQ793 - AP793 + DZ793*1E3/(8.314*(EB793+273.15)) * AS793/DY793 * AR793) * DY793/(100*DM793) * 1000/(1000 - AQ793)</f>
        <v>0</v>
      </c>
      <c r="AP793">
        <v>20.4990789637244</v>
      </c>
      <c r="AQ793">
        <v>23.808020979021</v>
      </c>
      <c r="AR793">
        <v>-3.6886471718778e-05</v>
      </c>
      <c r="AS793">
        <v>94.9993966536346</v>
      </c>
      <c r="AT793">
        <v>0</v>
      </c>
      <c r="AU793">
        <v>0</v>
      </c>
      <c r="AV793">
        <f>IF(AT793*$H$13&gt;=AX793,1.0,(AX793/(AX793-AT793*$H$13)))</f>
        <v>0</v>
      </c>
      <c r="AW793">
        <f>(AV793-1)*100</f>
        <v>0</v>
      </c>
      <c r="AX793">
        <f>MAX(0,($B$13+$C$13*EG793)/(1+$D$13*EG793)*DZ793/(EB793+273)*$E$13)</f>
        <v>0</v>
      </c>
      <c r="AY793" t="s">
        <v>439</v>
      </c>
      <c r="AZ793" t="s">
        <v>439</v>
      </c>
      <c r="BA793">
        <v>0</v>
      </c>
      <c r="BB793">
        <v>0</v>
      </c>
      <c r="BC793">
        <f>1-BA793/BB793</f>
        <v>0</v>
      </c>
      <c r="BD793">
        <v>0</v>
      </c>
      <c r="BE793" t="s">
        <v>439</v>
      </c>
      <c r="BF793" t="s">
        <v>439</v>
      </c>
      <c r="BG793">
        <v>0</v>
      </c>
      <c r="BH793">
        <v>0</v>
      </c>
      <c r="BI793">
        <f>1-BG793/BH793</f>
        <v>0</v>
      </c>
      <c r="BJ793">
        <v>0.5</v>
      </c>
      <c r="BK793">
        <f>DJ793</f>
        <v>0</v>
      </c>
      <c r="BL793">
        <f>M793</f>
        <v>0</v>
      </c>
      <c r="BM793">
        <f>BI793*BJ793*BK793</f>
        <v>0</v>
      </c>
      <c r="BN793">
        <f>(BL793-BD793)/BK793</f>
        <v>0</v>
      </c>
      <c r="BO793">
        <f>(BB793-BH793)/BH793</f>
        <v>0</v>
      </c>
      <c r="BP793">
        <f>BA793/(BC793+BA793/BH793)</f>
        <v>0</v>
      </c>
      <c r="BQ793" t="s">
        <v>439</v>
      </c>
      <c r="BR793">
        <v>0</v>
      </c>
      <c r="BS793">
        <f>IF(BR793&lt;&gt;0, BR793, BP793)</f>
        <v>0</v>
      </c>
      <c r="BT793">
        <f>1-BS793/BH793</f>
        <v>0</v>
      </c>
      <c r="BU793">
        <f>(BH793-BG793)/(BH793-BS793)</f>
        <v>0</v>
      </c>
      <c r="BV793">
        <f>(BB793-BH793)/(BB793-BS793)</f>
        <v>0</v>
      </c>
      <c r="BW793">
        <f>(BH793-BG793)/(BH793-BA793)</f>
        <v>0</v>
      </c>
      <c r="BX793">
        <f>(BB793-BH793)/(BB793-BA793)</f>
        <v>0</v>
      </c>
      <c r="BY793">
        <f>(BU793*BS793/BG793)</f>
        <v>0</v>
      </c>
      <c r="BZ793">
        <f>(1-BY793)</f>
        <v>0</v>
      </c>
      <c r="DI793">
        <f>$B$11*EH793+$C$11*EI793+$F$11*ET793*(1-EW793)</f>
        <v>0</v>
      </c>
      <c r="DJ793">
        <f>DI793*DK793</f>
        <v>0</v>
      </c>
      <c r="DK793">
        <f>($B$11*$D$9+$C$11*$D$9+$F$11*((FG793+EY793)/MAX(FG793+EY793+FH793, 0.1)*$I$9+FH793/MAX(FG793+EY793+FH793, 0.1)*$J$9))/($B$11+$C$11+$F$11)</f>
        <v>0</v>
      </c>
      <c r="DL793">
        <f>($B$11*$K$9+$C$11*$K$9+$F$11*((FG793+EY793)/MAX(FG793+EY793+FH793, 0.1)*$P$9+FH793/MAX(FG793+EY793+FH793, 0.1)*$Q$9))/($B$11+$C$11+$F$11)</f>
        <v>0</v>
      </c>
      <c r="DM793">
        <v>2.96</v>
      </c>
      <c r="DN793">
        <v>0.5</v>
      </c>
      <c r="DO793" t="s">
        <v>440</v>
      </c>
      <c r="DP793">
        <v>2</v>
      </c>
      <c r="DQ793" t="b">
        <v>1</v>
      </c>
      <c r="DR793">
        <v>1758494766.84615</v>
      </c>
      <c r="DS793">
        <v>404</v>
      </c>
      <c r="DT793">
        <v>397.345230769231</v>
      </c>
      <c r="DU793">
        <v>23.8306769230769</v>
      </c>
      <c r="DV793">
        <v>20.5300692307692</v>
      </c>
      <c r="DW793">
        <v>398.351</v>
      </c>
      <c r="DX793">
        <v>23.4933538461538</v>
      </c>
      <c r="DY793">
        <v>500.018538461538</v>
      </c>
      <c r="DZ793">
        <v>89.7951769230769</v>
      </c>
      <c r="EA793">
        <v>0.0320016846153846</v>
      </c>
      <c r="EB793">
        <v>30.1012692307692</v>
      </c>
      <c r="EC793">
        <v>29.9922153846154</v>
      </c>
      <c r="ED793">
        <v>999.9</v>
      </c>
      <c r="EE793">
        <v>0</v>
      </c>
      <c r="EF793">
        <v>0</v>
      </c>
      <c r="EG793">
        <v>10004.7638461538</v>
      </c>
      <c r="EH793">
        <v>0</v>
      </c>
      <c r="EI793">
        <v>11.2934846153846</v>
      </c>
      <c r="EJ793">
        <v>6.65477930769231</v>
      </c>
      <c r="EK793">
        <v>413.862923076923</v>
      </c>
      <c r="EL793">
        <v>405.674307692308</v>
      </c>
      <c r="EM793">
        <v>3.30061076923077</v>
      </c>
      <c r="EN793">
        <v>397.345230769231</v>
      </c>
      <c r="EO793">
        <v>20.5300692307692</v>
      </c>
      <c r="EP793">
        <v>2.13987769230769</v>
      </c>
      <c r="EQ793">
        <v>1.84350076923077</v>
      </c>
      <c r="ER793">
        <v>18.5191769230769</v>
      </c>
      <c r="ES793">
        <v>16.1605846153846</v>
      </c>
      <c r="ET793">
        <v>2000.01769230769</v>
      </c>
      <c r="EU793">
        <v>0.979998076923077</v>
      </c>
      <c r="EV793">
        <v>0.0200021692307692</v>
      </c>
      <c r="EW793">
        <v>0</v>
      </c>
      <c r="EX793">
        <v>515.397076923077</v>
      </c>
      <c r="EY793">
        <v>5.00016</v>
      </c>
      <c r="EZ793">
        <v>10710.6923076923</v>
      </c>
      <c r="FA793">
        <v>18234.3538461538</v>
      </c>
      <c r="FB793">
        <v>49.062</v>
      </c>
      <c r="FC793">
        <v>49.4179230769231</v>
      </c>
      <c r="FD793">
        <v>49.5</v>
      </c>
      <c r="FE793">
        <v>48.9563846153846</v>
      </c>
      <c r="FF793">
        <v>50.8653076923077</v>
      </c>
      <c r="FG793">
        <v>1955.11769230769</v>
      </c>
      <c r="FH793">
        <v>39.9007692307692</v>
      </c>
      <c r="FI793">
        <v>0</v>
      </c>
      <c r="FJ793">
        <v>1758494776.4</v>
      </c>
      <c r="FK793">
        <v>0</v>
      </c>
      <c r="FL793">
        <v>515.4372</v>
      </c>
      <c r="FM793">
        <v>1.75446153401055</v>
      </c>
      <c r="FN793">
        <v>29.3461537662912</v>
      </c>
      <c r="FO793">
        <v>10710.664</v>
      </c>
      <c r="FP793">
        <v>15</v>
      </c>
      <c r="FQ793">
        <v>0</v>
      </c>
      <c r="FR793" t="s">
        <v>441</v>
      </c>
      <c r="FS793">
        <v>1747249705.1</v>
      </c>
      <c r="FT793">
        <v>1747249711.1</v>
      </c>
      <c r="FU793">
        <v>0</v>
      </c>
      <c r="FV793">
        <v>0.871</v>
      </c>
      <c r="FW793">
        <v>0.066</v>
      </c>
      <c r="FX793">
        <v>5.486</v>
      </c>
      <c r="FY793">
        <v>0.145</v>
      </c>
      <c r="FZ793">
        <v>420</v>
      </c>
      <c r="GA793">
        <v>16</v>
      </c>
      <c r="GB793">
        <v>0.27</v>
      </c>
      <c r="GC793">
        <v>0.16</v>
      </c>
      <c r="GD793">
        <v>3.87570255</v>
      </c>
      <c r="GE793">
        <v>72.7755854887218</v>
      </c>
      <c r="GF793">
        <v>7.06356118156518</v>
      </c>
      <c r="GG793">
        <v>0</v>
      </c>
      <c r="GH793">
        <v>515.449911764706</v>
      </c>
      <c r="GI793">
        <v>0.281420929373888</v>
      </c>
      <c r="GJ793">
        <v>0.234789563808439</v>
      </c>
      <c r="GK793">
        <v>-1</v>
      </c>
      <c r="GL793">
        <v>3.29685</v>
      </c>
      <c r="GM793">
        <v>0.13862255639098</v>
      </c>
      <c r="GN793">
        <v>0.0162732381534838</v>
      </c>
      <c r="GO793">
        <v>0</v>
      </c>
      <c r="GP793">
        <v>0</v>
      </c>
      <c r="GQ793">
        <v>2</v>
      </c>
      <c r="GR793" t="s">
        <v>467</v>
      </c>
      <c r="GS793">
        <v>3.12538</v>
      </c>
      <c r="GT793">
        <v>2.65758</v>
      </c>
      <c r="GU793">
        <v>0.0825978</v>
      </c>
      <c r="GV793">
        <v>0.0810981</v>
      </c>
      <c r="GW793">
        <v>0.100288</v>
      </c>
      <c r="GX793">
        <v>0.0905845</v>
      </c>
      <c r="GY793">
        <v>23656.6</v>
      </c>
      <c r="GZ793">
        <v>22418.1</v>
      </c>
      <c r="HA793">
        <v>23061.3</v>
      </c>
      <c r="HB793">
        <v>23756.1</v>
      </c>
      <c r="HC793">
        <v>35368.3</v>
      </c>
      <c r="HD793">
        <v>35762.8</v>
      </c>
      <c r="HE793">
        <v>41585.9</v>
      </c>
      <c r="HF793">
        <v>42367.8</v>
      </c>
      <c r="HG793">
        <v>1.90252</v>
      </c>
      <c r="HH793">
        <v>1.79223</v>
      </c>
      <c r="HI793">
        <v>0.128131</v>
      </c>
      <c r="HJ793">
        <v>0</v>
      </c>
      <c r="HK793">
        <v>27.9111</v>
      </c>
      <c r="HL793">
        <v>999.9</v>
      </c>
      <c r="HM793">
        <v>50.958</v>
      </c>
      <c r="HN793">
        <v>30.706</v>
      </c>
      <c r="HO793">
        <v>25.1755</v>
      </c>
      <c r="HP793">
        <v>54.0972</v>
      </c>
      <c r="HQ793">
        <v>42.4479</v>
      </c>
      <c r="HR793">
        <v>1</v>
      </c>
      <c r="HS793">
        <v>0.0584553</v>
      </c>
      <c r="HT793">
        <v>-0.0624837</v>
      </c>
      <c r="HU793">
        <v>20.2177</v>
      </c>
      <c r="HV793">
        <v>5.23286</v>
      </c>
      <c r="HW793">
        <v>11.992</v>
      </c>
      <c r="HX793">
        <v>4.95575</v>
      </c>
      <c r="HY793">
        <v>3.30398</v>
      </c>
      <c r="HZ793">
        <v>999.9</v>
      </c>
      <c r="IA793">
        <v>9999</v>
      </c>
      <c r="IB793">
        <v>9999</v>
      </c>
      <c r="IC793">
        <v>9999</v>
      </c>
      <c r="ID793">
        <v>1.86853</v>
      </c>
      <c r="IE793">
        <v>1.86426</v>
      </c>
      <c r="IF793">
        <v>1.8718</v>
      </c>
      <c r="IG793">
        <v>1.86276</v>
      </c>
      <c r="IH793">
        <v>1.86215</v>
      </c>
      <c r="II793">
        <v>1.86859</v>
      </c>
      <c r="IJ793">
        <v>1.8587</v>
      </c>
      <c r="IK793">
        <v>1.86508</v>
      </c>
      <c r="IL793">
        <v>5</v>
      </c>
      <c r="IM793">
        <v>0</v>
      </c>
      <c r="IN793">
        <v>0</v>
      </c>
      <c r="IO793">
        <v>0</v>
      </c>
      <c r="IP793" t="s">
        <v>443</v>
      </c>
      <c r="IQ793" t="s">
        <v>444</v>
      </c>
      <c r="IR793" t="s">
        <v>445</v>
      </c>
      <c r="IS793" t="s">
        <v>445</v>
      </c>
      <c r="IT793" t="s">
        <v>445</v>
      </c>
      <c r="IU793" t="s">
        <v>445</v>
      </c>
      <c r="IV793">
        <v>0</v>
      </c>
      <c r="IW793">
        <v>100</v>
      </c>
      <c r="IX793">
        <v>100</v>
      </c>
      <c r="IY793">
        <v>5.595</v>
      </c>
      <c r="IZ793">
        <v>0.3367</v>
      </c>
      <c r="JA793">
        <v>4.24591870636989</v>
      </c>
      <c r="JB793">
        <v>0.00406324532283829</v>
      </c>
      <c r="JC793">
        <v>-1.45373754250553e-06</v>
      </c>
      <c r="JD793">
        <v>2.45784242640463e-10</v>
      </c>
      <c r="JE793">
        <v>0.0444475935836347</v>
      </c>
      <c r="JF793">
        <v>0.00491888386651684</v>
      </c>
      <c r="JG793">
        <v>0.000226889049496401</v>
      </c>
      <c r="JH793">
        <v>4.01595507822366e-06</v>
      </c>
      <c r="JI793">
        <v>-0</v>
      </c>
      <c r="JJ793">
        <v>2035</v>
      </c>
      <c r="JK793">
        <v>2</v>
      </c>
      <c r="JL793">
        <v>30</v>
      </c>
      <c r="JM793">
        <v>187417.8</v>
      </c>
      <c r="JN793">
        <v>187417.7</v>
      </c>
      <c r="JO793">
        <v>0.804443</v>
      </c>
      <c r="JP793">
        <v>2.38892</v>
      </c>
      <c r="JQ793">
        <v>1.4978</v>
      </c>
      <c r="JR793">
        <v>2.32666</v>
      </c>
      <c r="JS793">
        <v>1.54419</v>
      </c>
      <c r="JT793">
        <v>2.3645</v>
      </c>
      <c r="JU793">
        <v>36.1989</v>
      </c>
      <c r="JV793">
        <v>24.1225</v>
      </c>
      <c r="JW793">
        <v>18</v>
      </c>
      <c r="JX793">
        <v>547.724</v>
      </c>
      <c r="JY793">
        <v>420.914</v>
      </c>
      <c r="JZ793">
        <v>27.4322</v>
      </c>
      <c r="KA793">
        <v>28.3632</v>
      </c>
      <c r="KB793">
        <v>29.9996</v>
      </c>
      <c r="KC793">
        <v>28.3145</v>
      </c>
      <c r="KD793">
        <v>28.3451</v>
      </c>
      <c r="KE793">
        <v>16.0207</v>
      </c>
      <c r="KF793">
        <v>31.1749</v>
      </c>
      <c r="KG793">
        <v>56.0615</v>
      </c>
      <c r="KH793">
        <v>27.437</v>
      </c>
      <c r="KI793">
        <v>345.559</v>
      </c>
      <c r="KJ793">
        <v>20.6236</v>
      </c>
      <c r="KK793">
        <v>93.1966</v>
      </c>
      <c r="KL793">
        <v>98.7378</v>
      </c>
    </row>
    <row r="794" spans="1:298">
      <c r="A794">
        <v>778</v>
      </c>
      <c r="B794">
        <v>1758494780</v>
      </c>
      <c r="C794">
        <v>25451.9000000954</v>
      </c>
      <c r="D794" t="s">
        <v>2007</v>
      </c>
      <c r="E794" t="s">
        <v>2008</v>
      </c>
      <c r="F794">
        <v>5</v>
      </c>
      <c r="G794" t="s">
        <v>436</v>
      </c>
      <c r="H794" t="s">
        <v>1998</v>
      </c>
      <c r="I794" t="s">
        <v>438</v>
      </c>
      <c r="J794">
        <v>1758494771.84615</v>
      </c>
      <c r="K794">
        <f>(L794)/1000</f>
        <v>0</v>
      </c>
      <c r="L794">
        <f>IF(DQ794, AO794, AI794)</f>
        <v>0</v>
      </c>
      <c r="M794">
        <f>IF(DQ794, AJ794, AH794)</f>
        <v>0</v>
      </c>
      <c r="N794">
        <f>DS794 - IF(AV794&gt;1, M794*DM794*100.0/(AX794), 0)</f>
        <v>0</v>
      </c>
      <c r="O794">
        <f>((U794-K794/2)*N794-M794)/(U794+K794/2)</f>
        <v>0</v>
      </c>
      <c r="P794">
        <f>O794*(DZ794+EA794)/1000.0</f>
        <v>0</v>
      </c>
      <c r="Q794">
        <f>(DS794 - IF(AV794&gt;1, M794*DM794*100.0/(AX794), 0))*(DZ794+EA794)/1000.0</f>
        <v>0</v>
      </c>
      <c r="R794">
        <f>2.0/((1/T794-1/S794)+SIGN(T794)*SQRT((1/T794-1/S794)*(1/T794-1/S794) + 4*DN794/((DN794+1)*(DN794+1))*(2*1/T794*1/S794-1/S794*1/S794)))</f>
        <v>0</v>
      </c>
      <c r="S794">
        <f>IF(LEFT(DO794,1)&lt;&gt;"0",IF(LEFT(DO794,1)="1",3.0,DP794),$D$5+$E$5*(EG794*DZ794/($K$5*1000))+$F$5*(EG794*DZ794/($K$5*1000))*MAX(MIN(DM794,$J$5),$I$5)*MAX(MIN(DM794,$J$5),$I$5)+$G$5*MAX(MIN(DM794,$J$5),$I$5)*(EG794*DZ794/($K$5*1000))+$H$5*(EG794*DZ794/($K$5*1000))*(EG794*DZ794/($K$5*1000)))</f>
        <v>0</v>
      </c>
      <c r="T794">
        <f>K794*(1000-(1000*0.61365*exp(17.502*X794/(240.97+X794))/(DZ794+EA794)+DU794)/2)/(1000*0.61365*exp(17.502*X794/(240.97+X794))/(DZ794+EA794)-DU794)</f>
        <v>0</v>
      </c>
      <c r="U794">
        <f>1/((DN794+1)/(R794/1.6)+1/(S794/1.37)) + DN794/((DN794+1)/(R794/1.6) + DN794/(S794/1.37))</f>
        <v>0</v>
      </c>
      <c r="V794">
        <f>(DI794*DL794)</f>
        <v>0</v>
      </c>
      <c r="W794">
        <f>(EB794+(V794+2*0.95*5.67E-8*(((EB794+$B$7)+273)^4-(EB794+273)^4)-44100*K794)/(1.84*29.3*S794+8*0.95*5.67E-8*(EB794+273)^3))</f>
        <v>0</v>
      </c>
      <c r="X794">
        <f>($C$7*EC794+$D$7*ED794+$E$7*W794)</f>
        <v>0</v>
      </c>
      <c r="Y794">
        <f>0.61365*exp(17.502*X794/(240.97+X794))</f>
        <v>0</v>
      </c>
      <c r="Z794">
        <f>(AA794/AB794*100)</f>
        <v>0</v>
      </c>
      <c r="AA794">
        <f>DU794*(DZ794+EA794)/1000</f>
        <v>0</v>
      </c>
      <c r="AB794">
        <f>0.61365*exp(17.502*EB794/(240.97+EB794))</f>
        <v>0</v>
      </c>
      <c r="AC794">
        <f>(Y794-DU794*(DZ794+EA794)/1000)</f>
        <v>0</v>
      </c>
      <c r="AD794">
        <f>(-K794*44100)</f>
        <v>0</v>
      </c>
      <c r="AE794">
        <f>2*29.3*S794*0.92*(EB794-X794)</f>
        <v>0</v>
      </c>
      <c r="AF794">
        <f>2*0.95*5.67E-8*(((EB794+$B$7)+273)^4-(X794+273)^4)</f>
        <v>0</v>
      </c>
      <c r="AG794">
        <f>V794+AF794+AD794+AE794</f>
        <v>0</v>
      </c>
      <c r="AH794">
        <f>DY794*AV794*(DT794-DS794*(1000-AV794*DV794)/(1000-AV794*DU794))/(100*DM794)</f>
        <v>0</v>
      </c>
      <c r="AI794">
        <f>1000*DY794*AV794*(DU794-DV794)/(100*DM794*(1000-AV794*DU794))</f>
        <v>0</v>
      </c>
      <c r="AJ794">
        <f>(AK794 - AL794 - DZ794*1E3/(8.314*(EB794+273.15)) * AN794/DY794 * AM794) * DY794/(100*DM794) * (1000 - DV794)/1000</f>
        <v>0</v>
      </c>
      <c r="AK794">
        <v>373.850483051082</v>
      </c>
      <c r="AL794">
        <v>383.307090909091</v>
      </c>
      <c r="AM794">
        <v>-3.0268670995671</v>
      </c>
      <c r="AN794">
        <v>63.94</v>
      </c>
      <c r="AO794">
        <f>(AQ794 - AP794 + DZ794*1E3/(8.314*(EB794+273.15)) * AS794/DY794 * AR794) * DY794/(100*DM794) * 1000/(1000 - AQ794)</f>
        <v>0</v>
      </c>
      <c r="AP794">
        <v>20.5196711876414</v>
      </c>
      <c r="AQ794">
        <v>23.8037965034965</v>
      </c>
      <c r="AR794">
        <v>-2.23911857723653e-05</v>
      </c>
      <c r="AS794">
        <v>94.9993966536346</v>
      </c>
      <c r="AT794">
        <v>0</v>
      </c>
      <c r="AU794">
        <v>0</v>
      </c>
      <c r="AV794">
        <f>IF(AT794*$H$13&gt;=AX794,1.0,(AX794/(AX794-AT794*$H$13)))</f>
        <v>0</v>
      </c>
      <c r="AW794">
        <f>(AV794-1)*100</f>
        <v>0</v>
      </c>
      <c r="AX794">
        <f>MAX(0,($B$13+$C$13*EG794)/(1+$D$13*EG794)*DZ794/(EB794+273)*$E$13)</f>
        <v>0</v>
      </c>
      <c r="AY794" t="s">
        <v>439</v>
      </c>
      <c r="AZ794" t="s">
        <v>439</v>
      </c>
      <c r="BA794">
        <v>0</v>
      </c>
      <c r="BB794">
        <v>0</v>
      </c>
      <c r="BC794">
        <f>1-BA794/BB794</f>
        <v>0</v>
      </c>
      <c r="BD794">
        <v>0</v>
      </c>
      <c r="BE794" t="s">
        <v>439</v>
      </c>
      <c r="BF794" t="s">
        <v>439</v>
      </c>
      <c r="BG794">
        <v>0</v>
      </c>
      <c r="BH794">
        <v>0</v>
      </c>
      <c r="BI794">
        <f>1-BG794/BH794</f>
        <v>0</v>
      </c>
      <c r="BJ794">
        <v>0.5</v>
      </c>
      <c r="BK794">
        <f>DJ794</f>
        <v>0</v>
      </c>
      <c r="BL794">
        <f>M794</f>
        <v>0</v>
      </c>
      <c r="BM794">
        <f>BI794*BJ794*BK794</f>
        <v>0</v>
      </c>
      <c r="BN794">
        <f>(BL794-BD794)/BK794</f>
        <v>0</v>
      </c>
      <c r="BO794">
        <f>(BB794-BH794)/BH794</f>
        <v>0</v>
      </c>
      <c r="BP794">
        <f>BA794/(BC794+BA794/BH794)</f>
        <v>0</v>
      </c>
      <c r="BQ794" t="s">
        <v>439</v>
      </c>
      <c r="BR794">
        <v>0</v>
      </c>
      <c r="BS794">
        <f>IF(BR794&lt;&gt;0, BR794, BP794)</f>
        <v>0</v>
      </c>
      <c r="BT794">
        <f>1-BS794/BH794</f>
        <v>0</v>
      </c>
      <c r="BU794">
        <f>(BH794-BG794)/(BH794-BS794)</f>
        <v>0</v>
      </c>
      <c r="BV794">
        <f>(BB794-BH794)/(BB794-BS794)</f>
        <v>0</v>
      </c>
      <c r="BW794">
        <f>(BH794-BG794)/(BH794-BA794)</f>
        <v>0</v>
      </c>
      <c r="BX794">
        <f>(BB794-BH794)/(BB794-BA794)</f>
        <v>0</v>
      </c>
      <c r="BY794">
        <f>(BU794*BS794/BG794)</f>
        <v>0</v>
      </c>
      <c r="BZ794">
        <f>(1-BY794)</f>
        <v>0</v>
      </c>
      <c r="DI794">
        <f>$B$11*EH794+$C$11*EI794+$F$11*ET794*(1-EW794)</f>
        <v>0</v>
      </c>
      <c r="DJ794">
        <f>DI794*DK794</f>
        <v>0</v>
      </c>
      <c r="DK794">
        <f>($B$11*$D$9+$C$11*$D$9+$F$11*((FG794+EY794)/MAX(FG794+EY794+FH794, 0.1)*$I$9+FH794/MAX(FG794+EY794+FH794, 0.1)*$J$9))/($B$11+$C$11+$F$11)</f>
        <v>0</v>
      </c>
      <c r="DL794">
        <f>($B$11*$K$9+$C$11*$K$9+$F$11*((FG794+EY794)/MAX(FG794+EY794+FH794, 0.1)*$P$9+FH794/MAX(FG794+EY794+FH794, 0.1)*$Q$9))/($B$11+$C$11+$F$11)</f>
        <v>0</v>
      </c>
      <c r="DM794">
        <v>2.96</v>
      </c>
      <c r="DN794">
        <v>0.5</v>
      </c>
      <c r="DO794" t="s">
        <v>440</v>
      </c>
      <c r="DP794">
        <v>2</v>
      </c>
      <c r="DQ794" t="b">
        <v>1</v>
      </c>
      <c r="DR794">
        <v>1758494771.84615</v>
      </c>
      <c r="DS794">
        <v>393.496923076923</v>
      </c>
      <c r="DT794">
        <v>381.932769230769</v>
      </c>
      <c r="DU794">
        <v>23.8201</v>
      </c>
      <c r="DV794">
        <v>20.5218</v>
      </c>
      <c r="DW794">
        <v>387.879692307692</v>
      </c>
      <c r="DX794">
        <v>23.483</v>
      </c>
      <c r="DY794">
        <v>499.997384615385</v>
      </c>
      <c r="DZ794">
        <v>89.7951692307692</v>
      </c>
      <c r="EA794">
        <v>0.0321018307692308</v>
      </c>
      <c r="EB794">
        <v>30.1026538461538</v>
      </c>
      <c r="EC794">
        <v>29.9926230769231</v>
      </c>
      <c r="ED794">
        <v>999.9</v>
      </c>
      <c r="EE794">
        <v>0</v>
      </c>
      <c r="EF794">
        <v>0</v>
      </c>
      <c r="EG794">
        <v>9997.88076923077</v>
      </c>
      <c r="EH794">
        <v>0</v>
      </c>
      <c r="EI794">
        <v>11.2953</v>
      </c>
      <c r="EJ794">
        <v>11.5640323076923</v>
      </c>
      <c r="EK794">
        <v>403.099</v>
      </c>
      <c r="EL794">
        <v>389.935230769231</v>
      </c>
      <c r="EM794">
        <v>3.29830230769231</v>
      </c>
      <c r="EN794">
        <v>381.932769230769</v>
      </c>
      <c r="EO794">
        <v>20.5218</v>
      </c>
      <c r="EP794">
        <v>2.13892769230769</v>
      </c>
      <c r="EQ794">
        <v>1.84275769230769</v>
      </c>
      <c r="ER794">
        <v>18.5120923076923</v>
      </c>
      <c r="ES794">
        <v>16.1542692307692</v>
      </c>
      <c r="ET794">
        <v>1999.98153846154</v>
      </c>
      <c r="EU794">
        <v>0.979997615384615</v>
      </c>
      <c r="EV794">
        <v>0.0200026</v>
      </c>
      <c r="EW794">
        <v>0</v>
      </c>
      <c r="EX794">
        <v>515.577384615385</v>
      </c>
      <c r="EY794">
        <v>5.00016</v>
      </c>
      <c r="EZ794">
        <v>10712.8230769231</v>
      </c>
      <c r="FA794">
        <v>18234.0153846154</v>
      </c>
      <c r="FB794">
        <v>49.062</v>
      </c>
      <c r="FC794">
        <v>49.4036153846154</v>
      </c>
      <c r="FD794">
        <v>49.5</v>
      </c>
      <c r="FE794">
        <v>48.9515384615385</v>
      </c>
      <c r="FF794">
        <v>50.8507692307692</v>
      </c>
      <c r="FG794">
        <v>1955.08153846154</v>
      </c>
      <c r="FH794">
        <v>39.9007692307692</v>
      </c>
      <c r="FI794">
        <v>0</v>
      </c>
      <c r="FJ794">
        <v>1758494781.8</v>
      </c>
      <c r="FK794">
        <v>0</v>
      </c>
      <c r="FL794">
        <v>515.661115384615</v>
      </c>
      <c r="FM794">
        <v>2.02410256574754</v>
      </c>
      <c r="FN794">
        <v>39.6034188148789</v>
      </c>
      <c r="FO794">
        <v>10713.3153846154</v>
      </c>
      <c r="FP794">
        <v>15</v>
      </c>
      <c r="FQ794">
        <v>0</v>
      </c>
      <c r="FR794" t="s">
        <v>441</v>
      </c>
      <c r="FS794">
        <v>1747249705.1</v>
      </c>
      <c r="FT794">
        <v>1747249711.1</v>
      </c>
      <c r="FU794">
        <v>0</v>
      </c>
      <c r="FV794">
        <v>0.871</v>
      </c>
      <c r="FW794">
        <v>0.066</v>
      </c>
      <c r="FX794">
        <v>5.486</v>
      </c>
      <c r="FY794">
        <v>0.145</v>
      </c>
      <c r="FZ794">
        <v>420</v>
      </c>
      <c r="GA794">
        <v>16</v>
      </c>
      <c r="GB794">
        <v>0.27</v>
      </c>
      <c r="GC794">
        <v>0.16</v>
      </c>
      <c r="GD794">
        <v>8.36220195238095</v>
      </c>
      <c r="GE794">
        <v>60.9889825714286</v>
      </c>
      <c r="GF794">
        <v>6.33364784553345</v>
      </c>
      <c r="GG794">
        <v>0</v>
      </c>
      <c r="GH794">
        <v>515.515264705882</v>
      </c>
      <c r="GI794">
        <v>2.03692895414062</v>
      </c>
      <c r="GJ794">
        <v>0.274873265858534</v>
      </c>
      <c r="GK794">
        <v>-1</v>
      </c>
      <c r="GL794">
        <v>3.29516095238095</v>
      </c>
      <c r="GM794">
        <v>0.0110189610389612</v>
      </c>
      <c r="GN794">
        <v>0.0173020260043405</v>
      </c>
      <c r="GO794">
        <v>1</v>
      </c>
      <c r="GP794">
        <v>1</v>
      </c>
      <c r="GQ794">
        <v>2</v>
      </c>
      <c r="GR794" t="s">
        <v>448</v>
      </c>
      <c r="GS794">
        <v>3.1254</v>
      </c>
      <c r="GT794">
        <v>2.65791</v>
      </c>
      <c r="GU794">
        <v>0.0800578</v>
      </c>
      <c r="GV794">
        <v>0.0780726</v>
      </c>
      <c r="GW794">
        <v>0.100284</v>
      </c>
      <c r="GX794">
        <v>0.0906603</v>
      </c>
      <c r="GY794">
        <v>23722.8</v>
      </c>
      <c r="GZ794">
        <v>22492.3</v>
      </c>
      <c r="HA794">
        <v>23062</v>
      </c>
      <c r="HB794">
        <v>23756.5</v>
      </c>
      <c r="HC794">
        <v>35368.9</v>
      </c>
      <c r="HD794">
        <v>35760.1</v>
      </c>
      <c r="HE794">
        <v>41586.7</v>
      </c>
      <c r="HF794">
        <v>42368.4</v>
      </c>
      <c r="HG794">
        <v>1.90222</v>
      </c>
      <c r="HH794">
        <v>1.79285</v>
      </c>
      <c r="HI794">
        <v>0.128131</v>
      </c>
      <c r="HJ794">
        <v>0</v>
      </c>
      <c r="HK794">
        <v>27.9081</v>
      </c>
      <c r="HL794">
        <v>999.9</v>
      </c>
      <c r="HM794">
        <v>50.958</v>
      </c>
      <c r="HN794">
        <v>30.706</v>
      </c>
      <c r="HO794">
        <v>25.1729</v>
      </c>
      <c r="HP794">
        <v>54.1672</v>
      </c>
      <c r="HQ794">
        <v>42.3598</v>
      </c>
      <c r="HR794">
        <v>1</v>
      </c>
      <c r="HS794">
        <v>0.0579472</v>
      </c>
      <c r="HT794">
        <v>-0.0631481</v>
      </c>
      <c r="HU794">
        <v>20.2177</v>
      </c>
      <c r="HV794">
        <v>5.23406</v>
      </c>
      <c r="HW794">
        <v>11.992</v>
      </c>
      <c r="HX794">
        <v>4.95575</v>
      </c>
      <c r="HY794">
        <v>3.304</v>
      </c>
      <c r="HZ794">
        <v>999.9</v>
      </c>
      <c r="IA794">
        <v>9999</v>
      </c>
      <c r="IB794">
        <v>9999</v>
      </c>
      <c r="IC794">
        <v>9999</v>
      </c>
      <c r="ID794">
        <v>1.86852</v>
      </c>
      <c r="IE794">
        <v>1.86429</v>
      </c>
      <c r="IF794">
        <v>1.8718</v>
      </c>
      <c r="IG794">
        <v>1.86274</v>
      </c>
      <c r="IH794">
        <v>1.86211</v>
      </c>
      <c r="II794">
        <v>1.86859</v>
      </c>
      <c r="IJ794">
        <v>1.85868</v>
      </c>
      <c r="IK794">
        <v>1.86508</v>
      </c>
      <c r="IL794">
        <v>5</v>
      </c>
      <c r="IM794">
        <v>0</v>
      </c>
      <c r="IN794">
        <v>0</v>
      </c>
      <c r="IO794">
        <v>0</v>
      </c>
      <c r="IP794" t="s">
        <v>443</v>
      </c>
      <c r="IQ794" t="s">
        <v>444</v>
      </c>
      <c r="IR794" t="s">
        <v>445</v>
      </c>
      <c r="IS794" t="s">
        <v>445</v>
      </c>
      <c r="IT794" t="s">
        <v>445</v>
      </c>
      <c r="IU794" t="s">
        <v>445</v>
      </c>
      <c r="IV794">
        <v>0</v>
      </c>
      <c r="IW794">
        <v>100</v>
      </c>
      <c r="IX794">
        <v>100</v>
      </c>
      <c r="IY794">
        <v>5.549</v>
      </c>
      <c r="IZ794">
        <v>0.3367</v>
      </c>
      <c r="JA794">
        <v>4.24591870636989</v>
      </c>
      <c r="JB794">
        <v>0.00406324532283829</v>
      </c>
      <c r="JC794">
        <v>-1.45373754250553e-06</v>
      </c>
      <c r="JD794">
        <v>2.45784242640463e-10</v>
      </c>
      <c r="JE794">
        <v>0.0444475935836347</v>
      </c>
      <c r="JF794">
        <v>0.00491888386651684</v>
      </c>
      <c r="JG794">
        <v>0.000226889049496401</v>
      </c>
      <c r="JH794">
        <v>4.01595507822366e-06</v>
      </c>
      <c r="JI794">
        <v>-0</v>
      </c>
      <c r="JJ794">
        <v>2035</v>
      </c>
      <c r="JK794">
        <v>2</v>
      </c>
      <c r="JL794">
        <v>30</v>
      </c>
      <c r="JM794">
        <v>187417.9</v>
      </c>
      <c r="JN794">
        <v>187417.8</v>
      </c>
      <c r="JO794">
        <v>0.767822</v>
      </c>
      <c r="JP794">
        <v>2.3877</v>
      </c>
      <c r="JQ794">
        <v>1.4978</v>
      </c>
      <c r="JR794">
        <v>2.32666</v>
      </c>
      <c r="JS794">
        <v>1.54419</v>
      </c>
      <c r="JT794">
        <v>2.34253</v>
      </c>
      <c r="JU794">
        <v>36.2224</v>
      </c>
      <c r="JV794">
        <v>24.1313</v>
      </c>
      <c r="JW794">
        <v>18</v>
      </c>
      <c r="JX794">
        <v>547.477</v>
      </c>
      <c r="JY794">
        <v>421.234</v>
      </c>
      <c r="JZ794">
        <v>27.438</v>
      </c>
      <c r="KA794">
        <v>28.3572</v>
      </c>
      <c r="KB794">
        <v>29.9996</v>
      </c>
      <c r="KC794">
        <v>28.3085</v>
      </c>
      <c r="KD794">
        <v>28.3391</v>
      </c>
      <c r="KE794">
        <v>15.3667</v>
      </c>
      <c r="KF794">
        <v>30.9049</v>
      </c>
      <c r="KG794">
        <v>56.0615</v>
      </c>
      <c r="KH794">
        <v>27.44</v>
      </c>
      <c r="KI794">
        <v>332.068</v>
      </c>
      <c r="KJ794">
        <v>20.6261</v>
      </c>
      <c r="KK794">
        <v>93.1988</v>
      </c>
      <c r="KL794">
        <v>98.7392</v>
      </c>
    </row>
    <row r="795" spans="1:298">
      <c r="A795">
        <v>779</v>
      </c>
      <c r="B795">
        <v>1758494785</v>
      </c>
      <c r="C795">
        <v>25456.9000000954</v>
      </c>
      <c r="D795" t="s">
        <v>2009</v>
      </c>
      <c r="E795" t="s">
        <v>2010</v>
      </c>
      <c r="F795">
        <v>5</v>
      </c>
      <c r="G795" t="s">
        <v>436</v>
      </c>
      <c r="H795" t="s">
        <v>1998</v>
      </c>
      <c r="I795" t="s">
        <v>438</v>
      </c>
      <c r="J795">
        <v>1758494776.84615</v>
      </c>
      <c r="K795">
        <f>(L795)/1000</f>
        <v>0</v>
      </c>
      <c r="L795">
        <f>IF(DQ795, AO795, AI795)</f>
        <v>0</v>
      </c>
      <c r="M795">
        <f>IF(DQ795, AJ795, AH795)</f>
        <v>0</v>
      </c>
      <c r="N795">
        <f>DS795 - IF(AV795&gt;1, M795*DM795*100.0/(AX795), 0)</f>
        <v>0</v>
      </c>
      <c r="O795">
        <f>((U795-K795/2)*N795-M795)/(U795+K795/2)</f>
        <v>0</v>
      </c>
      <c r="P795">
        <f>O795*(DZ795+EA795)/1000.0</f>
        <v>0</v>
      </c>
      <c r="Q795">
        <f>(DS795 - IF(AV795&gt;1, M795*DM795*100.0/(AX795), 0))*(DZ795+EA795)/1000.0</f>
        <v>0</v>
      </c>
      <c r="R795">
        <f>2.0/((1/T795-1/S795)+SIGN(T795)*SQRT((1/T795-1/S795)*(1/T795-1/S795) + 4*DN795/((DN795+1)*(DN795+1))*(2*1/T795*1/S795-1/S795*1/S795)))</f>
        <v>0</v>
      </c>
      <c r="S795">
        <f>IF(LEFT(DO795,1)&lt;&gt;"0",IF(LEFT(DO795,1)="1",3.0,DP795),$D$5+$E$5*(EG795*DZ795/($K$5*1000))+$F$5*(EG795*DZ795/($K$5*1000))*MAX(MIN(DM795,$J$5),$I$5)*MAX(MIN(DM795,$J$5),$I$5)+$G$5*MAX(MIN(DM795,$J$5),$I$5)*(EG795*DZ795/($K$5*1000))+$H$5*(EG795*DZ795/($K$5*1000))*(EG795*DZ795/($K$5*1000)))</f>
        <v>0</v>
      </c>
      <c r="T795">
        <f>K795*(1000-(1000*0.61365*exp(17.502*X795/(240.97+X795))/(DZ795+EA795)+DU795)/2)/(1000*0.61365*exp(17.502*X795/(240.97+X795))/(DZ795+EA795)-DU795)</f>
        <v>0</v>
      </c>
      <c r="U795">
        <f>1/((DN795+1)/(R795/1.6)+1/(S795/1.37)) + DN795/((DN795+1)/(R795/1.6) + DN795/(S795/1.37))</f>
        <v>0</v>
      </c>
      <c r="V795">
        <f>(DI795*DL795)</f>
        <v>0</v>
      </c>
      <c r="W795">
        <f>(EB795+(V795+2*0.95*5.67E-8*(((EB795+$B$7)+273)^4-(EB795+273)^4)-44100*K795)/(1.84*29.3*S795+8*0.95*5.67E-8*(EB795+273)^3))</f>
        <v>0</v>
      </c>
      <c r="X795">
        <f>($C$7*EC795+$D$7*ED795+$E$7*W795)</f>
        <v>0</v>
      </c>
      <c r="Y795">
        <f>0.61365*exp(17.502*X795/(240.97+X795))</f>
        <v>0</v>
      </c>
      <c r="Z795">
        <f>(AA795/AB795*100)</f>
        <v>0</v>
      </c>
      <c r="AA795">
        <f>DU795*(DZ795+EA795)/1000</f>
        <v>0</v>
      </c>
      <c r="AB795">
        <f>0.61365*exp(17.502*EB795/(240.97+EB795))</f>
        <v>0</v>
      </c>
      <c r="AC795">
        <f>(Y795-DU795*(DZ795+EA795)/1000)</f>
        <v>0</v>
      </c>
      <c r="AD795">
        <f>(-K795*44100)</f>
        <v>0</v>
      </c>
      <c r="AE795">
        <f>2*29.3*S795*0.92*(EB795-X795)</f>
        <v>0</v>
      </c>
      <c r="AF795">
        <f>2*0.95*5.67E-8*(((EB795+$B$7)+273)^4-(X795+273)^4)</f>
        <v>0</v>
      </c>
      <c r="AG795">
        <f>V795+AF795+AD795+AE795</f>
        <v>0</v>
      </c>
      <c r="AH795">
        <f>DY795*AV795*(DT795-DS795*(1000-AV795*DV795)/(1000-AV795*DU795))/(100*DM795)</f>
        <v>0</v>
      </c>
      <c r="AI795">
        <f>1000*DY795*AV795*(DU795-DV795)/(100*DM795*(1000-AV795*DU795))</f>
        <v>0</v>
      </c>
      <c r="AJ795">
        <f>(AK795 - AL795 - DZ795*1E3/(8.314*(EB795+273.15)) * AN795/DY795 * AM795) * DY795/(100*DM795) * (1000 - DV795)/1000</f>
        <v>0</v>
      </c>
      <c r="AK795">
        <v>355.97670311342</v>
      </c>
      <c r="AL795">
        <v>366.803139393939</v>
      </c>
      <c r="AM795">
        <v>-3.33370129870136</v>
      </c>
      <c r="AN795">
        <v>63.94</v>
      </c>
      <c r="AO795">
        <f>(AQ795 - AP795 + DZ795*1E3/(8.314*(EB795+273.15)) * AS795/DY795 * AR795) * DY795/(100*DM795) * 1000/(1000 - AQ795)</f>
        <v>0</v>
      </c>
      <c r="AP795">
        <v>20.5539322815301</v>
      </c>
      <c r="AQ795">
        <v>23.8147321678322</v>
      </c>
      <c r="AR795">
        <v>1.20129164457189e-05</v>
      </c>
      <c r="AS795">
        <v>94.9993966536346</v>
      </c>
      <c r="AT795">
        <v>0</v>
      </c>
      <c r="AU795">
        <v>0</v>
      </c>
      <c r="AV795">
        <f>IF(AT795*$H$13&gt;=AX795,1.0,(AX795/(AX795-AT795*$H$13)))</f>
        <v>0</v>
      </c>
      <c r="AW795">
        <f>(AV795-1)*100</f>
        <v>0</v>
      </c>
      <c r="AX795">
        <f>MAX(0,($B$13+$C$13*EG795)/(1+$D$13*EG795)*DZ795/(EB795+273)*$E$13)</f>
        <v>0</v>
      </c>
      <c r="AY795" t="s">
        <v>439</v>
      </c>
      <c r="AZ795" t="s">
        <v>439</v>
      </c>
      <c r="BA795">
        <v>0</v>
      </c>
      <c r="BB795">
        <v>0</v>
      </c>
      <c r="BC795">
        <f>1-BA795/BB795</f>
        <v>0</v>
      </c>
      <c r="BD795">
        <v>0</v>
      </c>
      <c r="BE795" t="s">
        <v>439</v>
      </c>
      <c r="BF795" t="s">
        <v>439</v>
      </c>
      <c r="BG795">
        <v>0</v>
      </c>
      <c r="BH795">
        <v>0</v>
      </c>
      <c r="BI795">
        <f>1-BG795/BH795</f>
        <v>0</v>
      </c>
      <c r="BJ795">
        <v>0.5</v>
      </c>
      <c r="BK795">
        <f>DJ795</f>
        <v>0</v>
      </c>
      <c r="BL795">
        <f>M795</f>
        <v>0</v>
      </c>
      <c r="BM795">
        <f>BI795*BJ795*BK795</f>
        <v>0</v>
      </c>
      <c r="BN795">
        <f>(BL795-BD795)/BK795</f>
        <v>0</v>
      </c>
      <c r="BO795">
        <f>(BB795-BH795)/BH795</f>
        <v>0</v>
      </c>
      <c r="BP795">
        <f>BA795/(BC795+BA795/BH795)</f>
        <v>0</v>
      </c>
      <c r="BQ795" t="s">
        <v>439</v>
      </c>
      <c r="BR795">
        <v>0</v>
      </c>
      <c r="BS795">
        <f>IF(BR795&lt;&gt;0, BR795, BP795)</f>
        <v>0</v>
      </c>
      <c r="BT795">
        <f>1-BS795/BH795</f>
        <v>0</v>
      </c>
      <c r="BU795">
        <f>(BH795-BG795)/(BH795-BS795)</f>
        <v>0</v>
      </c>
      <c r="BV795">
        <f>(BB795-BH795)/(BB795-BS795)</f>
        <v>0</v>
      </c>
      <c r="BW795">
        <f>(BH795-BG795)/(BH795-BA795)</f>
        <v>0</v>
      </c>
      <c r="BX795">
        <f>(BB795-BH795)/(BB795-BA795)</f>
        <v>0</v>
      </c>
      <c r="BY795">
        <f>(BU795*BS795/BG795)</f>
        <v>0</v>
      </c>
      <c r="BZ795">
        <f>(1-BY795)</f>
        <v>0</v>
      </c>
      <c r="DI795">
        <f>$B$11*EH795+$C$11*EI795+$F$11*ET795*(1-EW795)</f>
        <v>0</v>
      </c>
      <c r="DJ795">
        <f>DI795*DK795</f>
        <v>0</v>
      </c>
      <c r="DK795">
        <f>($B$11*$D$9+$C$11*$D$9+$F$11*((FG795+EY795)/MAX(FG795+EY795+FH795, 0.1)*$I$9+FH795/MAX(FG795+EY795+FH795, 0.1)*$J$9))/($B$11+$C$11+$F$11)</f>
        <v>0</v>
      </c>
      <c r="DL795">
        <f>($B$11*$K$9+$C$11*$K$9+$F$11*((FG795+EY795)/MAX(FG795+EY795+FH795, 0.1)*$P$9+FH795/MAX(FG795+EY795+FH795, 0.1)*$Q$9))/($B$11+$C$11+$F$11)</f>
        <v>0</v>
      </c>
      <c r="DM795">
        <v>2.96</v>
      </c>
      <c r="DN795">
        <v>0.5</v>
      </c>
      <c r="DO795" t="s">
        <v>440</v>
      </c>
      <c r="DP795">
        <v>2</v>
      </c>
      <c r="DQ795" t="b">
        <v>1</v>
      </c>
      <c r="DR795">
        <v>1758494776.84615</v>
      </c>
      <c r="DS795">
        <v>379.979461538462</v>
      </c>
      <c r="DT795">
        <v>365.238538461538</v>
      </c>
      <c r="DU795">
        <v>23.8115461538462</v>
      </c>
      <c r="DV795">
        <v>20.533</v>
      </c>
      <c r="DW795">
        <v>374.403461538462</v>
      </c>
      <c r="DX795">
        <v>23.4746461538462</v>
      </c>
      <c r="DY795">
        <v>499.986076923077</v>
      </c>
      <c r="DZ795">
        <v>89.7962769230769</v>
      </c>
      <c r="EA795">
        <v>0.0322397461538462</v>
      </c>
      <c r="EB795">
        <v>30.1031307692308</v>
      </c>
      <c r="EC795">
        <v>29.9929769230769</v>
      </c>
      <c r="ED795">
        <v>999.9</v>
      </c>
      <c r="EE795">
        <v>0</v>
      </c>
      <c r="EF795">
        <v>0</v>
      </c>
      <c r="EG795">
        <v>9989.37461538462</v>
      </c>
      <c r="EH795">
        <v>0</v>
      </c>
      <c r="EI795">
        <v>11.2953</v>
      </c>
      <c r="EJ795">
        <v>14.7408461538462</v>
      </c>
      <c r="EK795">
        <v>389.248</v>
      </c>
      <c r="EL795">
        <v>372.894846153846</v>
      </c>
      <c r="EM795">
        <v>3.27855769230769</v>
      </c>
      <c r="EN795">
        <v>365.238538461538</v>
      </c>
      <c r="EO795">
        <v>20.533</v>
      </c>
      <c r="EP795">
        <v>2.13818692307692</v>
      </c>
      <c r="EQ795">
        <v>1.84378538461538</v>
      </c>
      <c r="ER795">
        <v>18.5065692307692</v>
      </c>
      <c r="ES795">
        <v>16.1630076923077</v>
      </c>
      <c r="ET795">
        <v>1999.99</v>
      </c>
      <c r="EU795">
        <v>0.979997615384615</v>
      </c>
      <c r="EV795">
        <v>0.0200026</v>
      </c>
      <c r="EW795">
        <v>0</v>
      </c>
      <c r="EX795">
        <v>515.782846153846</v>
      </c>
      <c r="EY795">
        <v>5.00016</v>
      </c>
      <c r="EZ795">
        <v>10716.1615384615</v>
      </c>
      <c r="FA795">
        <v>18234.0923076923</v>
      </c>
      <c r="FB795">
        <v>49.062</v>
      </c>
      <c r="FC795">
        <v>49.3893076923077</v>
      </c>
      <c r="FD795">
        <v>49.4951538461538</v>
      </c>
      <c r="FE795">
        <v>48.9515384615385</v>
      </c>
      <c r="FF795">
        <v>50.8362307692308</v>
      </c>
      <c r="FG795">
        <v>1955.09</v>
      </c>
      <c r="FH795">
        <v>39.9023076923077</v>
      </c>
      <c r="FI795">
        <v>0</v>
      </c>
      <c r="FJ795">
        <v>1758494786.6</v>
      </c>
      <c r="FK795">
        <v>0</v>
      </c>
      <c r="FL795">
        <v>515.815115384615</v>
      </c>
      <c r="FM795">
        <v>2.70068375565143</v>
      </c>
      <c r="FN795">
        <v>40.4649572648045</v>
      </c>
      <c r="FO795">
        <v>10716.6384615385</v>
      </c>
      <c r="FP795">
        <v>15</v>
      </c>
      <c r="FQ795">
        <v>0</v>
      </c>
      <c r="FR795" t="s">
        <v>441</v>
      </c>
      <c r="FS795">
        <v>1747249705.1</v>
      </c>
      <c r="FT795">
        <v>1747249711.1</v>
      </c>
      <c r="FU795">
        <v>0</v>
      </c>
      <c r="FV795">
        <v>0.871</v>
      </c>
      <c r="FW795">
        <v>0.066</v>
      </c>
      <c r="FX795">
        <v>5.486</v>
      </c>
      <c r="FY795">
        <v>0.145</v>
      </c>
      <c r="FZ795">
        <v>420</v>
      </c>
      <c r="GA795">
        <v>16</v>
      </c>
      <c r="GB795">
        <v>0.27</v>
      </c>
      <c r="GC795">
        <v>0.16</v>
      </c>
      <c r="GD795">
        <v>13.0916575</v>
      </c>
      <c r="GE795">
        <v>36.3848377443609</v>
      </c>
      <c r="GF795">
        <v>3.64862738345652</v>
      </c>
      <c r="GG795">
        <v>0</v>
      </c>
      <c r="GH795">
        <v>515.686352941176</v>
      </c>
      <c r="GI795">
        <v>2.34261267797946</v>
      </c>
      <c r="GJ795">
        <v>0.291520242698707</v>
      </c>
      <c r="GK795">
        <v>-1</v>
      </c>
      <c r="GL795">
        <v>3.2846465</v>
      </c>
      <c r="GM795">
        <v>-0.26660165413534</v>
      </c>
      <c r="GN795">
        <v>0.0318283661652621</v>
      </c>
      <c r="GO795">
        <v>0</v>
      </c>
      <c r="GP795">
        <v>0</v>
      </c>
      <c r="GQ795">
        <v>2</v>
      </c>
      <c r="GR795" t="s">
        <v>467</v>
      </c>
      <c r="GS795">
        <v>3.12527</v>
      </c>
      <c r="GT795">
        <v>2.65778</v>
      </c>
      <c r="GU795">
        <v>0.0772569</v>
      </c>
      <c r="GV795">
        <v>0.0752219</v>
      </c>
      <c r="GW795">
        <v>0.100343</v>
      </c>
      <c r="GX795">
        <v>0.0908561</v>
      </c>
      <c r="GY795">
        <v>23795.1</v>
      </c>
      <c r="GZ795">
        <v>22562.2</v>
      </c>
      <c r="HA795">
        <v>23062.1</v>
      </c>
      <c r="HB795">
        <v>23756.8</v>
      </c>
      <c r="HC795">
        <v>35366.6</v>
      </c>
      <c r="HD795">
        <v>35752.8</v>
      </c>
      <c r="HE795">
        <v>41587</v>
      </c>
      <c r="HF795">
        <v>42369.1</v>
      </c>
      <c r="HG795">
        <v>1.90235</v>
      </c>
      <c r="HH795">
        <v>1.79263</v>
      </c>
      <c r="HI795">
        <v>0.12828</v>
      </c>
      <c r="HJ795">
        <v>0</v>
      </c>
      <c r="HK795">
        <v>27.9048</v>
      </c>
      <c r="HL795">
        <v>999.9</v>
      </c>
      <c r="HM795">
        <v>50.934</v>
      </c>
      <c r="HN795">
        <v>30.706</v>
      </c>
      <c r="HO795">
        <v>25.1622</v>
      </c>
      <c r="HP795">
        <v>54.8072</v>
      </c>
      <c r="HQ795">
        <v>42.5761</v>
      </c>
      <c r="HR795">
        <v>1</v>
      </c>
      <c r="HS795">
        <v>0.0575661</v>
      </c>
      <c r="HT795">
        <v>-0.0641857</v>
      </c>
      <c r="HU795">
        <v>20.2176</v>
      </c>
      <c r="HV795">
        <v>5.23316</v>
      </c>
      <c r="HW795">
        <v>11.992</v>
      </c>
      <c r="HX795">
        <v>4.9555</v>
      </c>
      <c r="HY795">
        <v>3.3038</v>
      </c>
      <c r="HZ795">
        <v>999.9</v>
      </c>
      <c r="IA795">
        <v>9999</v>
      </c>
      <c r="IB795">
        <v>9999</v>
      </c>
      <c r="IC795">
        <v>9999</v>
      </c>
      <c r="ID795">
        <v>1.86853</v>
      </c>
      <c r="IE795">
        <v>1.8643</v>
      </c>
      <c r="IF795">
        <v>1.8718</v>
      </c>
      <c r="IG795">
        <v>1.86277</v>
      </c>
      <c r="IH795">
        <v>1.86213</v>
      </c>
      <c r="II795">
        <v>1.86859</v>
      </c>
      <c r="IJ795">
        <v>1.85869</v>
      </c>
      <c r="IK795">
        <v>1.86508</v>
      </c>
      <c r="IL795">
        <v>5</v>
      </c>
      <c r="IM795">
        <v>0</v>
      </c>
      <c r="IN795">
        <v>0</v>
      </c>
      <c r="IO795">
        <v>0</v>
      </c>
      <c r="IP795" t="s">
        <v>443</v>
      </c>
      <c r="IQ795" t="s">
        <v>444</v>
      </c>
      <c r="IR795" t="s">
        <v>445</v>
      </c>
      <c r="IS795" t="s">
        <v>445</v>
      </c>
      <c r="IT795" t="s">
        <v>445</v>
      </c>
      <c r="IU795" t="s">
        <v>445</v>
      </c>
      <c r="IV795">
        <v>0</v>
      </c>
      <c r="IW795">
        <v>100</v>
      </c>
      <c r="IX795">
        <v>100</v>
      </c>
      <c r="IY795">
        <v>5.499</v>
      </c>
      <c r="IZ795">
        <v>0.3371</v>
      </c>
      <c r="JA795">
        <v>4.24591870636989</v>
      </c>
      <c r="JB795">
        <v>0.00406324532283829</v>
      </c>
      <c r="JC795">
        <v>-1.45373754250553e-06</v>
      </c>
      <c r="JD795">
        <v>2.45784242640463e-10</v>
      </c>
      <c r="JE795">
        <v>0.0444475935836347</v>
      </c>
      <c r="JF795">
        <v>0.00491888386651684</v>
      </c>
      <c r="JG795">
        <v>0.000226889049496401</v>
      </c>
      <c r="JH795">
        <v>4.01595507822366e-06</v>
      </c>
      <c r="JI795">
        <v>-0</v>
      </c>
      <c r="JJ795">
        <v>2035</v>
      </c>
      <c r="JK795">
        <v>2</v>
      </c>
      <c r="JL795">
        <v>30</v>
      </c>
      <c r="JM795">
        <v>187418</v>
      </c>
      <c r="JN795">
        <v>187417.9</v>
      </c>
      <c r="JO795">
        <v>0.737305</v>
      </c>
      <c r="JP795">
        <v>2.41089</v>
      </c>
      <c r="JQ795">
        <v>1.49902</v>
      </c>
      <c r="JR795">
        <v>2.32666</v>
      </c>
      <c r="JS795">
        <v>1.54419</v>
      </c>
      <c r="JT795">
        <v>2.28027</v>
      </c>
      <c r="JU795">
        <v>36.1989</v>
      </c>
      <c r="JV795">
        <v>24.1138</v>
      </c>
      <c r="JW795">
        <v>18</v>
      </c>
      <c r="JX795">
        <v>547.515</v>
      </c>
      <c r="JY795">
        <v>421.066</v>
      </c>
      <c r="JZ795">
        <v>27.4416</v>
      </c>
      <c r="KA795">
        <v>28.3511</v>
      </c>
      <c r="KB795">
        <v>29.9996</v>
      </c>
      <c r="KC795">
        <v>28.3035</v>
      </c>
      <c r="KD795">
        <v>28.3339</v>
      </c>
      <c r="KE795">
        <v>14.6721</v>
      </c>
      <c r="KF795">
        <v>30.9049</v>
      </c>
      <c r="KG795">
        <v>56.0615</v>
      </c>
      <c r="KH795">
        <v>27.4445</v>
      </c>
      <c r="KI795">
        <v>311.783</v>
      </c>
      <c r="KJ795">
        <v>20.6153</v>
      </c>
      <c r="KK795">
        <v>93.1994</v>
      </c>
      <c r="KL795">
        <v>98.7408</v>
      </c>
    </row>
    <row r="796" spans="1:298">
      <c r="A796">
        <v>780</v>
      </c>
      <c r="B796">
        <v>1758494790</v>
      </c>
      <c r="C796">
        <v>25461.9000000954</v>
      </c>
      <c r="D796" t="s">
        <v>2011</v>
      </c>
      <c r="E796" t="s">
        <v>2012</v>
      </c>
      <c r="F796">
        <v>5</v>
      </c>
      <c r="G796" t="s">
        <v>436</v>
      </c>
      <c r="H796" t="s">
        <v>1998</v>
      </c>
      <c r="I796" t="s">
        <v>438</v>
      </c>
      <c r="J796">
        <v>1758494781.84615</v>
      </c>
      <c r="K796">
        <f>(L796)/1000</f>
        <v>0</v>
      </c>
      <c r="L796">
        <f>IF(DQ796, AO796, AI796)</f>
        <v>0</v>
      </c>
      <c r="M796">
        <f>IF(DQ796, AJ796, AH796)</f>
        <v>0</v>
      </c>
      <c r="N796">
        <f>DS796 - IF(AV796&gt;1, M796*DM796*100.0/(AX796), 0)</f>
        <v>0</v>
      </c>
      <c r="O796">
        <f>((U796-K796/2)*N796-M796)/(U796+K796/2)</f>
        <v>0</v>
      </c>
      <c r="P796">
        <f>O796*(DZ796+EA796)/1000.0</f>
        <v>0</v>
      </c>
      <c r="Q796">
        <f>(DS796 - IF(AV796&gt;1, M796*DM796*100.0/(AX796), 0))*(DZ796+EA796)/1000.0</f>
        <v>0</v>
      </c>
      <c r="R796">
        <f>2.0/((1/T796-1/S796)+SIGN(T796)*SQRT((1/T796-1/S796)*(1/T796-1/S796) + 4*DN796/((DN796+1)*(DN796+1))*(2*1/T796*1/S796-1/S796*1/S796)))</f>
        <v>0</v>
      </c>
      <c r="S796">
        <f>IF(LEFT(DO796,1)&lt;&gt;"0",IF(LEFT(DO796,1)="1",3.0,DP796),$D$5+$E$5*(EG796*DZ796/($K$5*1000))+$F$5*(EG796*DZ796/($K$5*1000))*MAX(MIN(DM796,$J$5),$I$5)*MAX(MIN(DM796,$J$5),$I$5)+$G$5*MAX(MIN(DM796,$J$5),$I$5)*(EG796*DZ796/($K$5*1000))+$H$5*(EG796*DZ796/($K$5*1000))*(EG796*DZ796/($K$5*1000)))</f>
        <v>0</v>
      </c>
      <c r="T796">
        <f>K796*(1000-(1000*0.61365*exp(17.502*X796/(240.97+X796))/(DZ796+EA796)+DU796)/2)/(1000*0.61365*exp(17.502*X796/(240.97+X796))/(DZ796+EA796)-DU796)</f>
        <v>0</v>
      </c>
      <c r="U796">
        <f>1/((DN796+1)/(R796/1.6)+1/(S796/1.37)) + DN796/((DN796+1)/(R796/1.6) + DN796/(S796/1.37))</f>
        <v>0</v>
      </c>
      <c r="V796">
        <f>(DI796*DL796)</f>
        <v>0</v>
      </c>
      <c r="W796">
        <f>(EB796+(V796+2*0.95*5.67E-8*(((EB796+$B$7)+273)^4-(EB796+273)^4)-44100*K796)/(1.84*29.3*S796+8*0.95*5.67E-8*(EB796+273)^3))</f>
        <v>0</v>
      </c>
      <c r="X796">
        <f>($C$7*EC796+$D$7*ED796+$E$7*W796)</f>
        <v>0</v>
      </c>
      <c r="Y796">
        <f>0.61365*exp(17.502*X796/(240.97+X796))</f>
        <v>0</v>
      </c>
      <c r="Z796">
        <f>(AA796/AB796*100)</f>
        <v>0</v>
      </c>
      <c r="AA796">
        <f>DU796*(DZ796+EA796)/1000</f>
        <v>0</v>
      </c>
      <c r="AB796">
        <f>0.61365*exp(17.502*EB796/(240.97+EB796))</f>
        <v>0</v>
      </c>
      <c r="AC796">
        <f>(Y796-DU796*(DZ796+EA796)/1000)</f>
        <v>0</v>
      </c>
      <c r="AD796">
        <f>(-K796*44100)</f>
        <v>0</v>
      </c>
      <c r="AE796">
        <f>2*29.3*S796*0.92*(EB796-X796)</f>
        <v>0</v>
      </c>
      <c r="AF796">
        <f>2*0.95*5.67E-8*(((EB796+$B$7)+273)^4-(X796+273)^4)</f>
        <v>0</v>
      </c>
      <c r="AG796">
        <f>V796+AF796+AD796+AE796</f>
        <v>0</v>
      </c>
      <c r="AH796">
        <f>DY796*AV796*(DT796-DS796*(1000-AV796*DV796)/(1000-AV796*DU796))/(100*DM796)</f>
        <v>0</v>
      </c>
      <c r="AI796">
        <f>1000*DY796*AV796*(DU796-DV796)/(100*DM796*(1000-AV796*DU796))</f>
        <v>0</v>
      </c>
      <c r="AJ796">
        <f>(AK796 - AL796 - DZ796*1E3/(8.314*(EB796+273.15)) * AN796/DY796 * AM796) * DY796/(100*DM796) * (1000 - DV796)/1000</f>
        <v>0</v>
      </c>
      <c r="AK796">
        <v>339.5417632</v>
      </c>
      <c r="AL796">
        <v>350.463606060606</v>
      </c>
      <c r="AM796">
        <v>-3.27432034632039</v>
      </c>
      <c r="AN796">
        <v>63.94</v>
      </c>
      <c r="AO796">
        <f>(AQ796 - AP796 + DZ796*1E3/(8.314*(EB796+273.15)) * AS796/DY796 * AR796) * DY796/(100*DM796) * 1000/(1000 - AQ796)</f>
        <v>0</v>
      </c>
      <c r="AP796">
        <v>20.6032416799053</v>
      </c>
      <c r="AQ796">
        <v>23.844406993007</v>
      </c>
      <c r="AR796">
        <v>4.48731872081385e-05</v>
      </c>
      <c r="AS796">
        <v>94.9993966536346</v>
      </c>
      <c r="AT796">
        <v>0</v>
      </c>
      <c r="AU796">
        <v>0</v>
      </c>
      <c r="AV796">
        <f>IF(AT796*$H$13&gt;=AX796,1.0,(AX796/(AX796-AT796*$H$13)))</f>
        <v>0</v>
      </c>
      <c r="AW796">
        <f>(AV796-1)*100</f>
        <v>0</v>
      </c>
      <c r="AX796">
        <f>MAX(0,($B$13+$C$13*EG796)/(1+$D$13*EG796)*DZ796/(EB796+273)*$E$13)</f>
        <v>0</v>
      </c>
      <c r="AY796" t="s">
        <v>439</v>
      </c>
      <c r="AZ796" t="s">
        <v>439</v>
      </c>
      <c r="BA796">
        <v>0</v>
      </c>
      <c r="BB796">
        <v>0</v>
      </c>
      <c r="BC796">
        <f>1-BA796/BB796</f>
        <v>0</v>
      </c>
      <c r="BD796">
        <v>0</v>
      </c>
      <c r="BE796" t="s">
        <v>439</v>
      </c>
      <c r="BF796" t="s">
        <v>439</v>
      </c>
      <c r="BG796">
        <v>0</v>
      </c>
      <c r="BH796">
        <v>0</v>
      </c>
      <c r="BI796">
        <f>1-BG796/BH796</f>
        <v>0</v>
      </c>
      <c r="BJ796">
        <v>0.5</v>
      </c>
      <c r="BK796">
        <f>DJ796</f>
        <v>0</v>
      </c>
      <c r="BL796">
        <f>M796</f>
        <v>0</v>
      </c>
      <c r="BM796">
        <f>BI796*BJ796*BK796</f>
        <v>0</v>
      </c>
      <c r="BN796">
        <f>(BL796-BD796)/BK796</f>
        <v>0</v>
      </c>
      <c r="BO796">
        <f>(BB796-BH796)/BH796</f>
        <v>0</v>
      </c>
      <c r="BP796">
        <f>BA796/(BC796+BA796/BH796)</f>
        <v>0</v>
      </c>
      <c r="BQ796" t="s">
        <v>439</v>
      </c>
      <c r="BR796">
        <v>0</v>
      </c>
      <c r="BS796">
        <f>IF(BR796&lt;&gt;0, BR796, BP796)</f>
        <v>0</v>
      </c>
      <c r="BT796">
        <f>1-BS796/BH796</f>
        <v>0</v>
      </c>
      <c r="BU796">
        <f>(BH796-BG796)/(BH796-BS796)</f>
        <v>0</v>
      </c>
      <c r="BV796">
        <f>(BB796-BH796)/(BB796-BS796)</f>
        <v>0</v>
      </c>
      <c r="BW796">
        <f>(BH796-BG796)/(BH796-BA796)</f>
        <v>0</v>
      </c>
      <c r="BX796">
        <f>(BB796-BH796)/(BB796-BA796)</f>
        <v>0</v>
      </c>
      <c r="BY796">
        <f>(BU796*BS796/BG796)</f>
        <v>0</v>
      </c>
      <c r="BZ796">
        <f>(1-BY796)</f>
        <v>0</v>
      </c>
      <c r="DI796">
        <f>$B$11*EH796+$C$11*EI796+$F$11*ET796*(1-EW796)</f>
        <v>0</v>
      </c>
      <c r="DJ796">
        <f>DI796*DK796</f>
        <v>0</v>
      </c>
      <c r="DK796">
        <f>($B$11*$D$9+$C$11*$D$9+$F$11*((FG796+EY796)/MAX(FG796+EY796+FH796, 0.1)*$I$9+FH796/MAX(FG796+EY796+FH796, 0.1)*$J$9))/($B$11+$C$11+$F$11)</f>
        <v>0</v>
      </c>
      <c r="DL796">
        <f>($B$11*$K$9+$C$11*$K$9+$F$11*((FG796+EY796)/MAX(FG796+EY796+FH796, 0.1)*$P$9+FH796/MAX(FG796+EY796+FH796, 0.1)*$Q$9))/($B$11+$C$11+$F$11)</f>
        <v>0</v>
      </c>
      <c r="DM796">
        <v>2.96</v>
      </c>
      <c r="DN796">
        <v>0.5</v>
      </c>
      <c r="DO796" t="s">
        <v>440</v>
      </c>
      <c r="DP796">
        <v>2</v>
      </c>
      <c r="DQ796" t="b">
        <v>1</v>
      </c>
      <c r="DR796">
        <v>1758494781.84615</v>
      </c>
      <c r="DS796">
        <v>364.838846153846</v>
      </c>
      <c r="DT796">
        <v>348.580692307692</v>
      </c>
      <c r="DU796">
        <v>23.8157384615385</v>
      </c>
      <c r="DV796">
        <v>20.5633846153846</v>
      </c>
      <c r="DW796">
        <v>359.309538461538</v>
      </c>
      <c r="DX796">
        <v>23.4787461538462</v>
      </c>
      <c r="DY796">
        <v>499.965846153846</v>
      </c>
      <c r="DZ796">
        <v>89.7972076923077</v>
      </c>
      <c r="EA796">
        <v>0.0323123769230769</v>
      </c>
      <c r="EB796">
        <v>30.103</v>
      </c>
      <c r="EC796">
        <v>29.9962153846154</v>
      </c>
      <c r="ED796">
        <v>999.9</v>
      </c>
      <c r="EE796">
        <v>0</v>
      </c>
      <c r="EF796">
        <v>0</v>
      </c>
      <c r="EG796">
        <v>9996.67692307692</v>
      </c>
      <c r="EH796">
        <v>0</v>
      </c>
      <c r="EI796">
        <v>11.2953</v>
      </c>
      <c r="EJ796">
        <v>16.2582076923077</v>
      </c>
      <c r="EK796">
        <v>373.739384615385</v>
      </c>
      <c r="EL796">
        <v>355.898615384615</v>
      </c>
      <c r="EM796">
        <v>3.25236076923077</v>
      </c>
      <c r="EN796">
        <v>348.580692307692</v>
      </c>
      <c r="EO796">
        <v>20.5633846153846</v>
      </c>
      <c r="EP796">
        <v>2.13858615384615</v>
      </c>
      <c r="EQ796">
        <v>1.84653307692308</v>
      </c>
      <c r="ER796">
        <v>18.5095461538462</v>
      </c>
      <c r="ES796">
        <v>16.1863615384615</v>
      </c>
      <c r="ET796">
        <v>1999.92692307692</v>
      </c>
      <c r="EU796">
        <v>0.979996923076923</v>
      </c>
      <c r="EV796">
        <v>0.0200032307692308</v>
      </c>
      <c r="EW796">
        <v>0</v>
      </c>
      <c r="EX796">
        <v>515.947923076923</v>
      </c>
      <c r="EY796">
        <v>5.00016</v>
      </c>
      <c r="EZ796">
        <v>10719.6307692308</v>
      </c>
      <c r="FA796">
        <v>18233.5153846154</v>
      </c>
      <c r="FB796">
        <v>49.0476923076923</v>
      </c>
      <c r="FC796">
        <v>49.3797692307692</v>
      </c>
      <c r="FD796">
        <v>49.4854615384615</v>
      </c>
      <c r="FE796">
        <v>48.9515384615385</v>
      </c>
      <c r="FF796">
        <v>50.8313846153846</v>
      </c>
      <c r="FG796">
        <v>1955.02692307692</v>
      </c>
      <c r="FH796">
        <v>39.9030769230769</v>
      </c>
      <c r="FI796">
        <v>0</v>
      </c>
      <c r="FJ796">
        <v>1758494791.4</v>
      </c>
      <c r="FK796">
        <v>0</v>
      </c>
      <c r="FL796">
        <v>516.013692307692</v>
      </c>
      <c r="FM796">
        <v>2.01319658515629</v>
      </c>
      <c r="FN796">
        <v>47.9794872398311</v>
      </c>
      <c r="FO796">
        <v>10720.2</v>
      </c>
      <c r="FP796">
        <v>15</v>
      </c>
      <c r="FQ796">
        <v>0</v>
      </c>
      <c r="FR796" t="s">
        <v>441</v>
      </c>
      <c r="FS796">
        <v>1747249705.1</v>
      </c>
      <c r="FT796">
        <v>1747249711.1</v>
      </c>
      <c r="FU796">
        <v>0</v>
      </c>
      <c r="FV796">
        <v>0.871</v>
      </c>
      <c r="FW796">
        <v>0.066</v>
      </c>
      <c r="FX796">
        <v>5.486</v>
      </c>
      <c r="FY796">
        <v>0.145</v>
      </c>
      <c r="FZ796">
        <v>420</v>
      </c>
      <c r="GA796">
        <v>16</v>
      </c>
      <c r="GB796">
        <v>0.27</v>
      </c>
      <c r="GC796">
        <v>0.16</v>
      </c>
      <c r="GD796">
        <v>15.192819047619</v>
      </c>
      <c r="GE796">
        <v>19.5281064935065</v>
      </c>
      <c r="GF796">
        <v>2.11305028868088</v>
      </c>
      <c r="GG796">
        <v>0</v>
      </c>
      <c r="GH796">
        <v>515.888676470588</v>
      </c>
      <c r="GI796">
        <v>2.28780748869498</v>
      </c>
      <c r="GJ796">
        <v>0.28109813239259</v>
      </c>
      <c r="GK796">
        <v>-1</v>
      </c>
      <c r="GL796">
        <v>3.26990238095238</v>
      </c>
      <c r="GM796">
        <v>-0.342158961038959</v>
      </c>
      <c r="GN796">
        <v>0.0366801299401502</v>
      </c>
      <c r="GO796">
        <v>0</v>
      </c>
      <c r="GP796">
        <v>0</v>
      </c>
      <c r="GQ796">
        <v>2</v>
      </c>
      <c r="GR796" t="s">
        <v>467</v>
      </c>
      <c r="GS796">
        <v>3.12539</v>
      </c>
      <c r="GT796">
        <v>2.65812</v>
      </c>
      <c r="GU796">
        <v>0.0744123</v>
      </c>
      <c r="GV796">
        <v>0.0721404</v>
      </c>
      <c r="GW796">
        <v>0.100413</v>
      </c>
      <c r="GX796">
        <v>0.0908585</v>
      </c>
      <c r="GY796">
        <v>23868.7</v>
      </c>
      <c r="GZ796">
        <v>22637.3</v>
      </c>
      <c r="HA796">
        <v>23062.3</v>
      </c>
      <c r="HB796">
        <v>23756.8</v>
      </c>
      <c r="HC796">
        <v>35363.9</v>
      </c>
      <c r="HD796">
        <v>35752.8</v>
      </c>
      <c r="HE796">
        <v>41587.3</v>
      </c>
      <c r="HF796">
        <v>42369.4</v>
      </c>
      <c r="HG796">
        <v>1.90257</v>
      </c>
      <c r="HH796">
        <v>1.79265</v>
      </c>
      <c r="HI796">
        <v>0.128727</v>
      </c>
      <c r="HJ796">
        <v>0</v>
      </c>
      <c r="HK796">
        <v>27.9023</v>
      </c>
      <c r="HL796">
        <v>999.9</v>
      </c>
      <c r="HM796">
        <v>50.934</v>
      </c>
      <c r="HN796">
        <v>30.716</v>
      </c>
      <c r="HO796">
        <v>25.1763</v>
      </c>
      <c r="HP796">
        <v>54.3972</v>
      </c>
      <c r="HQ796">
        <v>42.48</v>
      </c>
      <c r="HR796">
        <v>1</v>
      </c>
      <c r="HS796">
        <v>0.0570097</v>
      </c>
      <c r="HT796">
        <v>-0.0586029</v>
      </c>
      <c r="HU796">
        <v>20.2177</v>
      </c>
      <c r="HV796">
        <v>5.23361</v>
      </c>
      <c r="HW796">
        <v>11.992</v>
      </c>
      <c r="HX796">
        <v>4.95565</v>
      </c>
      <c r="HY796">
        <v>3.304</v>
      </c>
      <c r="HZ796">
        <v>999.9</v>
      </c>
      <c r="IA796">
        <v>9999</v>
      </c>
      <c r="IB796">
        <v>9999</v>
      </c>
      <c r="IC796">
        <v>9999</v>
      </c>
      <c r="ID796">
        <v>1.86855</v>
      </c>
      <c r="IE796">
        <v>1.86428</v>
      </c>
      <c r="IF796">
        <v>1.8718</v>
      </c>
      <c r="IG796">
        <v>1.86277</v>
      </c>
      <c r="IH796">
        <v>1.86214</v>
      </c>
      <c r="II796">
        <v>1.86859</v>
      </c>
      <c r="IJ796">
        <v>1.8587</v>
      </c>
      <c r="IK796">
        <v>1.86508</v>
      </c>
      <c r="IL796">
        <v>5</v>
      </c>
      <c r="IM796">
        <v>0</v>
      </c>
      <c r="IN796">
        <v>0</v>
      </c>
      <c r="IO796">
        <v>0</v>
      </c>
      <c r="IP796" t="s">
        <v>443</v>
      </c>
      <c r="IQ796" t="s">
        <v>444</v>
      </c>
      <c r="IR796" t="s">
        <v>445</v>
      </c>
      <c r="IS796" t="s">
        <v>445</v>
      </c>
      <c r="IT796" t="s">
        <v>445</v>
      </c>
      <c r="IU796" t="s">
        <v>445</v>
      </c>
      <c r="IV796">
        <v>0</v>
      </c>
      <c r="IW796">
        <v>100</v>
      </c>
      <c r="IX796">
        <v>100</v>
      </c>
      <c r="IY796">
        <v>5.448</v>
      </c>
      <c r="IZ796">
        <v>0.3376</v>
      </c>
      <c r="JA796">
        <v>4.24591870636989</v>
      </c>
      <c r="JB796">
        <v>0.00406324532283829</v>
      </c>
      <c r="JC796">
        <v>-1.45373754250553e-06</v>
      </c>
      <c r="JD796">
        <v>2.45784242640463e-10</v>
      </c>
      <c r="JE796">
        <v>0.0444475935836347</v>
      </c>
      <c r="JF796">
        <v>0.00491888386651684</v>
      </c>
      <c r="JG796">
        <v>0.000226889049496401</v>
      </c>
      <c r="JH796">
        <v>4.01595507822366e-06</v>
      </c>
      <c r="JI796">
        <v>-0</v>
      </c>
      <c r="JJ796">
        <v>2035</v>
      </c>
      <c r="JK796">
        <v>2</v>
      </c>
      <c r="JL796">
        <v>30</v>
      </c>
      <c r="JM796">
        <v>187418.1</v>
      </c>
      <c r="JN796">
        <v>187418</v>
      </c>
      <c r="JO796">
        <v>0.699463</v>
      </c>
      <c r="JP796">
        <v>2.40112</v>
      </c>
      <c r="JQ796">
        <v>1.4978</v>
      </c>
      <c r="JR796">
        <v>2.32666</v>
      </c>
      <c r="JS796">
        <v>1.54419</v>
      </c>
      <c r="JT796">
        <v>2.37305</v>
      </c>
      <c r="JU796">
        <v>36.1989</v>
      </c>
      <c r="JV796">
        <v>24.1225</v>
      </c>
      <c r="JW796">
        <v>18</v>
      </c>
      <c r="JX796">
        <v>547.614</v>
      </c>
      <c r="JY796">
        <v>421.04</v>
      </c>
      <c r="JZ796">
        <v>27.4456</v>
      </c>
      <c r="KA796">
        <v>28.3439</v>
      </c>
      <c r="KB796">
        <v>29.9996</v>
      </c>
      <c r="KC796">
        <v>28.2978</v>
      </c>
      <c r="KD796">
        <v>28.3283</v>
      </c>
      <c r="KE796">
        <v>14.0001</v>
      </c>
      <c r="KF796">
        <v>30.9049</v>
      </c>
      <c r="KG796">
        <v>56.0615</v>
      </c>
      <c r="KH796">
        <v>27.445</v>
      </c>
      <c r="KI796">
        <v>298.255</v>
      </c>
      <c r="KJ796">
        <v>20.6153</v>
      </c>
      <c r="KK796">
        <v>93.2001</v>
      </c>
      <c r="KL796">
        <v>98.7412</v>
      </c>
    </row>
    <row r="797" spans="1:298">
      <c r="A797">
        <v>781</v>
      </c>
      <c r="B797">
        <v>1758494795</v>
      </c>
      <c r="C797">
        <v>25466.9000000954</v>
      </c>
      <c r="D797" t="s">
        <v>2013</v>
      </c>
      <c r="E797" t="s">
        <v>2014</v>
      </c>
      <c r="F797">
        <v>5</v>
      </c>
      <c r="G797" t="s">
        <v>436</v>
      </c>
      <c r="H797" t="s">
        <v>1998</v>
      </c>
      <c r="I797" t="s">
        <v>438</v>
      </c>
      <c r="J797">
        <v>1758494786.84615</v>
      </c>
      <c r="K797">
        <f>(L797)/1000</f>
        <v>0</v>
      </c>
      <c r="L797">
        <f>IF(DQ797, AO797, AI797)</f>
        <v>0</v>
      </c>
      <c r="M797">
        <f>IF(DQ797, AJ797, AH797)</f>
        <v>0</v>
      </c>
      <c r="N797">
        <f>DS797 - IF(AV797&gt;1, M797*DM797*100.0/(AX797), 0)</f>
        <v>0</v>
      </c>
      <c r="O797">
        <f>((U797-K797/2)*N797-M797)/(U797+K797/2)</f>
        <v>0</v>
      </c>
      <c r="P797">
        <f>O797*(DZ797+EA797)/1000.0</f>
        <v>0</v>
      </c>
      <c r="Q797">
        <f>(DS797 - IF(AV797&gt;1, M797*DM797*100.0/(AX797), 0))*(DZ797+EA797)/1000.0</f>
        <v>0</v>
      </c>
      <c r="R797">
        <f>2.0/((1/T797-1/S797)+SIGN(T797)*SQRT((1/T797-1/S797)*(1/T797-1/S797) + 4*DN797/((DN797+1)*(DN797+1))*(2*1/T797*1/S797-1/S797*1/S797)))</f>
        <v>0</v>
      </c>
      <c r="S797">
        <f>IF(LEFT(DO797,1)&lt;&gt;"0",IF(LEFT(DO797,1)="1",3.0,DP797),$D$5+$E$5*(EG797*DZ797/($K$5*1000))+$F$5*(EG797*DZ797/($K$5*1000))*MAX(MIN(DM797,$J$5),$I$5)*MAX(MIN(DM797,$J$5),$I$5)+$G$5*MAX(MIN(DM797,$J$5),$I$5)*(EG797*DZ797/($K$5*1000))+$H$5*(EG797*DZ797/($K$5*1000))*(EG797*DZ797/($K$5*1000)))</f>
        <v>0</v>
      </c>
      <c r="T797">
        <f>K797*(1000-(1000*0.61365*exp(17.502*X797/(240.97+X797))/(DZ797+EA797)+DU797)/2)/(1000*0.61365*exp(17.502*X797/(240.97+X797))/(DZ797+EA797)-DU797)</f>
        <v>0</v>
      </c>
      <c r="U797">
        <f>1/((DN797+1)/(R797/1.6)+1/(S797/1.37)) + DN797/((DN797+1)/(R797/1.6) + DN797/(S797/1.37))</f>
        <v>0</v>
      </c>
      <c r="V797">
        <f>(DI797*DL797)</f>
        <v>0</v>
      </c>
      <c r="W797">
        <f>(EB797+(V797+2*0.95*5.67E-8*(((EB797+$B$7)+273)^4-(EB797+273)^4)-44100*K797)/(1.84*29.3*S797+8*0.95*5.67E-8*(EB797+273)^3))</f>
        <v>0</v>
      </c>
      <c r="X797">
        <f>($C$7*EC797+$D$7*ED797+$E$7*W797)</f>
        <v>0</v>
      </c>
      <c r="Y797">
        <f>0.61365*exp(17.502*X797/(240.97+X797))</f>
        <v>0</v>
      </c>
      <c r="Z797">
        <f>(AA797/AB797*100)</f>
        <v>0</v>
      </c>
      <c r="AA797">
        <f>DU797*(DZ797+EA797)/1000</f>
        <v>0</v>
      </c>
      <c r="AB797">
        <f>0.61365*exp(17.502*EB797/(240.97+EB797))</f>
        <v>0</v>
      </c>
      <c r="AC797">
        <f>(Y797-DU797*(DZ797+EA797)/1000)</f>
        <v>0</v>
      </c>
      <c r="AD797">
        <f>(-K797*44100)</f>
        <v>0</v>
      </c>
      <c r="AE797">
        <f>2*29.3*S797*0.92*(EB797-X797)</f>
        <v>0</v>
      </c>
      <c r="AF797">
        <f>2*0.95*5.67E-8*(((EB797+$B$7)+273)^4-(X797+273)^4)</f>
        <v>0</v>
      </c>
      <c r="AG797">
        <f>V797+AF797+AD797+AE797</f>
        <v>0</v>
      </c>
      <c r="AH797">
        <f>DY797*AV797*(DT797-DS797*(1000-AV797*DV797)/(1000-AV797*DU797))/(100*DM797)</f>
        <v>0</v>
      </c>
      <c r="AI797">
        <f>1000*DY797*AV797*(DU797-DV797)/(100*DM797*(1000-AV797*DU797))</f>
        <v>0</v>
      </c>
      <c r="AJ797">
        <f>(AK797 - AL797 - DZ797*1E3/(8.314*(EB797+273.15)) * AN797/DY797 * AM797) * DY797/(100*DM797) * (1000 - DV797)/1000</f>
        <v>0</v>
      </c>
      <c r="AK797">
        <v>321.862302081385</v>
      </c>
      <c r="AL797">
        <v>333.380709090909</v>
      </c>
      <c r="AM797">
        <v>-3.43188051948058</v>
      </c>
      <c r="AN797">
        <v>63.94</v>
      </c>
      <c r="AO797">
        <f>(AQ797 - AP797 + DZ797*1E3/(8.314*(EB797+273.15)) * AS797/DY797 * AR797) * DY797/(100*DM797) * 1000/(1000 - AQ797)</f>
        <v>0</v>
      </c>
      <c r="AP797">
        <v>20.5990172215916</v>
      </c>
      <c r="AQ797">
        <v>23.8545104895105</v>
      </c>
      <c r="AR797">
        <v>3.09929572182291e-05</v>
      </c>
      <c r="AS797">
        <v>94.9993966536346</v>
      </c>
      <c r="AT797">
        <v>0</v>
      </c>
      <c r="AU797">
        <v>0</v>
      </c>
      <c r="AV797">
        <f>IF(AT797*$H$13&gt;=AX797,1.0,(AX797/(AX797-AT797*$H$13)))</f>
        <v>0</v>
      </c>
      <c r="AW797">
        <f>(AV797-1)*100</f>
        <v>0</v>
      </c>
      <c r="AX797">
        <f>MAX(0,($B$13+$C$13*EG797)/(1+$D$13*EG797)*DZ797/(EB797+273)*$E$13)</f>
        <v>0</v>
      </c>
      <c r="AY797" t="s">
        <v>439</v>
      </c>
      <c r="AZ797" t="s">
        <v>439</v>
      </c>
      <c r="BA797">
        <v>0</v>
      </c>
      <c r="BB797">
        <v>0</v>
      </c>
      <c r="BC797">
        <f>1-BA797/BB797</f>
        <v>0</v>
      </c>
      <c r="BD797">
        <v>0</v>
      </c>
      <c r="BE797" t="s">
        <v>439</v>
      </c>
      <c r="BF797" t="s">
        <v>439</v>
      </c>
      <c r="BG797">
        <v>0</v>
      </c>
      <c r="BH797">
        <v>0</v>
      </c>
      <c r="BI797">
        <f>1-BG797/BH797</f>
        <v>0</v>
      </c>
      <c r="BJ797">
        <v>0.5</v>
      </c>
      <c r="BK797">
        <f>DJ797</f>
        <v>0</v>
      </c>
      <c r="BL797">
        <f>M797</f>
        <v>0</v>
      </c>
      <c r="BM797">
        <f>BI797*BJ797*BK797</f>
        <v>0</v>
      </c>
      <c r="BN797">
        <f>(BL797-BD797)/BK797</f>
        <v>0</v>
      </c>
      <c r="BO797">
        <f>(BB797-BH797)/BH797</f>
        <v>0</v>
      </c>
      <c r="BP797">
        <f>BA797/(BC797+BA797/BH797)</f>
        <v>0</v>
      </c>
      <c r="BQ797" t="s">
        <v>439</v>
      </c>
      <c r="BR797">
        <v>0</v>
      </c>
      <c r="BS797">
        <f>IF(BR797&lt;&gt;0, BR797, BP797)</f>
        <v>0</v>
      </c>
      <c r="BT797">
        <f>1-BS797/BH797</f>
        <v>0</v>
      </c>
      <c r="BU797">
        <f>(BH797-BG797)/(BH797-BS797)</f>
        <v>0</v>
      </c>
      <c r="BV797">
        <f>(BB797-BH797)/(BB797-BS797)</f>
        <v>0</v>
      </c>
      <c r="BW797">
        <f>(BH797-BG797)/(BH797-BA797)</f>
        <v>0</v>
      </c>
      <c r="BX797">
        <f>(BB797-BH797)/(BB797-BA797)</f>
        <v>0</v>
      </c>
      <c r="BY797">
        <f>(BU797*BS797/BG797)</f>
        <v>0</v>
      </c>
      <c r="BZ797">
        <f>(1-BY797)</f>
        <v>0</v>
      </c>
      <c r="DI797">
        <f>$B$11*EH797+$C$11*EI797+$F$11*ET797*(1-EW797)</f>
        <v>0</v>
      </c>
      <c r="DJ797">
        <f>DI797*DK797</f>
        <v>0</v>
      </c>
      <c r="DK797">
        <f>($B$11*$D$9+$C$11*$D$9+$F$11*((FG797+EY797)/MAX(FG797+EY797+FH797, 0.1)*$I$9+FH797/MAX(FG797+EY797+FH797, 0.1)*$J$9))/($B$11+$C$11+$F$11)</f>
        <v>0</v>
      </c>
      <c r="DL797">
        <f>($B$11*$K$9+$C$11*$K$9+$F$11*((FG797+EY797)/MAX(FG797+EY797+FH797, 0.1)*$P$9+FH797/MAX(FG797+EY797+FH797, 0.1)*$Q$9))/($B$11+$C$11+$F$11)</f>
        <v>0</v>
      </c>
      <c r="DM797">
        <v>2.96</v>
      </c>
      <c r="DN797">
        <v>0.5</v>
      </c>
      <c r="DO797" t="s">
        <v>440</v>
      </c>
      <c r="DP797">
        <v>2</v>
      </c>
      <c r="DQ797" t="b">
        <v>1</v>
      </c>
      <c r="DR797">
        <v>1758494786.84615</v>
      </c>
      <c r="DS797">
        <v>348.890923076923</v>
      </c>
      <c r="DT797">
        <v>331.615538461539</v>
      </c>
      <c r="DU797">
        <v>23.8301230769231</v>
      </c>
      <c r="DV797">
        <v>20.5870076923077</v>
      </c>
      <c r="DW797">
        <v>343.411307692308</v>
      </c>
      <c r="DX797">
        <v>23.4928307692308</v>
      </c>
      <c r="DY797">
        <v>499.972923076923</v>
      </c>
      <c r="DZ797">
        <v>89.7982307692308</v>
      </c>
      <c r="EA797">
        <v>0.0323299076923077</v>
      </c>
      <c r="EB797">
        <v>30.1028615384615</v>
      </c>
      <c r="EC797">
        <v>29.9977769230769</v>
      </c>
      <c r="ED797">
        <v>999.9</v>
      </c>
      <c r="EE797">
        <v>0</v>
      </c>
      <c r="EF797">
        <v>0</v>
      </c>
      <c r="EG797">
        <v>10006.2346153846</v>
      </c>
      <c r="EH797">
        <v>0</v>
      </c>
      <c r="EI797">
        <v>11.2953</v>
      </c>
      <c r="EJ797">
        <v>17.2754769230769</v>
      </c>
      <c r="EK797">
        <v>357.407615384615</v>
      </c>
      <c r="EL797">
        <v>338.585692307692</v>
      </c>
      <c r="EM797">
        <v>3.24311461538462</v>
      </c>
      <c r="EN797">
        <v>331.615538461539</v>
      </c>
      <c r="EO797">
        <v>20.5870076923077</v>
      </c>
      <c r="EP797">
        <v>2.13990307692308</v>
      </c>
      <c r="EQ797">
        <v>1.84867692307692</v>
      </c>
      <c r="ER797">
        <v>18.5193615384615</v>
      </c>
      <c r="ES797">
        <v>16.2045692307692</v>
      </c>
      <c r="ET797">
        <v>1999.94846153846</v>
      </c>
      <c r="EU797">
        <v>0.979997153846154</v>
      </c>
      <c r="EV797">
        <v>0.0200030153846154</v>
      </c>
      <c r="EW797">
        <v>0</v>
      </c>
      <c r="EX797">
        <v>516.158153846154</v>
      </c>
      <c r="EY797">
        <v>5.00016</v>
      </c>
      <c r="EZ797">
        <v>10724.1846153846</v>
      </c>
      <c r="FA797">
        <v>18233.7076923077</v>
      </c>
      <c r="FB797">
        <v>49.0333846153846</v>
      </c>
      <c r="FC797">
        <v>49.375</v>
      </c>
      <c r="FD797">
        <v>49.4709230769231</v>
      </c>
      <c r="FE797">
        <v>48.9466923076923</v>
      </c>
      <c r="FF797">
        <v>50.8216923076923</v>
      </c>
      <c r="FG797">
        <v>1955.04846153846</v>
      </c>
      <c r="FH797">
        <v>39.9038461538461</v>
      </c>
      <c r="FI797">
        <v>0</v>
      </c>
      <c r="FJ797">
        <v>1758494796.8</v>
      </c>
      <c r="FK797">
        <v>0</v>
      </c>
      <c r="FL797">
        <v>516.25592</v>
      </c>
      <c r="FM797">
        <v>3.02761539017692</v>
      </c>
      <c r="FN797">
        <v>56.6307693549605</v>
      </c>
      <c r="FO797">
        <v>10725.212</v>
      </c>
      <c r="FP797">
        <v>15</v>
      </c>
      <c r="FQ797">
        <v>0</v>
      </c>
      <c r="FR797" t="s">
        <v>441</v>
      </c>
      <c r="FS797">
        <v>1747249705.1</v>
      </c>
      <c r="FT797">
        <v>1747249711.1</v>
      </c>
      <c r="FU797">
        <v>0</v>
      </c>
      <c r="FV797">
        <v>0.871</v>
      </c>
      <c r="FW797">
        <v>0.066</v>
      </c>
      <c r="FX797">
        <v>5.486</v>
      </c>
      <c r="FY797">
        <v>0.145</v>
      </c>
      <c r="FZ797">
        <v>420</v>
      </c>
      <c r="GA797">
        <v>16</v>
      </c>
      <c r="GB797">
        <v>0.27</v>
      </c>
      <c r="GC797">
        <v>0.16</v>
      </c>
      <c r="GD797">
        <v>16.75435</v>
      </c>
      <c r="GE797">
        <v>10.5717383458647</v>
      </c>
      <c r="GF797">
        <v>1.137585026053</v>
      </c>
      <c r="GG797">
        <v>0</v>
      </c>
      <c r="GH797">
        <v>516.087852941176</v>
      </c>
      <c r="GI797">
        <v>2.27023682398535</v>
      </c>
      <c r="GJ797">
        <v>0.267660906235191</v>
      </c>
      <c r="GK797">
        <v>-1</v>
      </c>
      <c r="GL797">
        <v>3.250887</v>
      </c>
      <c r="GM797">
        <v>-0.108032481203006</v>
      </c>
      <c r="GN797">
        <v>0.0203443228198926</v>
      </c>
      <c r="GO797">
        <v>0</v>
      </c>
      <c r="GP797">
        <v>0</v>
      </c>
      <c r="GQ797">
        <v>2</v>
      </c>
      <c r="GR797" t="s">
        <v>467</v>
      </c>
      <c r="GS797">
        <v>3.12545</v>
      </c>
      <c r="GT797">
        <v>2.65789</v>
      </c>
      <c r="GU797">
        <v>0.0714046</v>
      </c>
      <c r="GV797">
        <v>0.0691727</v>
      </c>
      <c r="GW797">
        <v>0.100448</v>
      </c>
      <c r="GX797">
        <v>0.0908554</v>
      </c>
      <c r="GY797">
        <v>23946.7</v>
      </c>
      <c r="GZ797">
        <v>22710.2</v>
      </c>
      <c r="HA797">
        <v>23062.7</v>
      </c>
      <c r="HB797">
        <v>23757.2</v>
      </c>
      <c r="HC797">
        <v>35363.1</v>
      </c>
      <c r="HD797">
        <v>35753.1</v>
      </c>
      <c r="HE797">
        <v>41588.2</v>
      </c>
      <c r="HF797">
        <v>42370</v>
      </c>
      <c r="HG797">
        <v>1.90252</v>
      </c>
      <c r="HH797">
        <v>1.79277</v>
      </c>
      <c r="HI797">
        <v>0.128224</v>
      </c>
      <c r="HJ797">
        <v>0</v>
      </c>
      <c r="HK797">
        <v>27.9023</v>
      </c>
      <c r="HL797">
        <v>999.9</v>
      </c>
      <c r="HM797">
        <v>50.91</v>
      </c>
      <c r="HN797">
        <v>30.716</v>
      </c>
      <c r="HO797">
        <v>25.1657</v>
      </c>
      <c r="HP797">
        <v>54.0772</v>
      </c>
      <c r="HQ797">
        <v>42.5</v>
      </c>
      <c r="HR797">
        <v>1</v>
      </c>
      <c r="HS797">
        <v>0.0563211</v>
      </c>
      <c r="HT797">
        <v>-0.00848311</v>
      </c>
      <c r="HU797">
        <v>20.2175</v>
      </c>
      <c r="HV797">
        <v>5.23346</v>
      </c>
      <c r="HW797">
        <v>11.992</v>
      </c>
      <c r="HX797">
        <v>4.95565</v>
      </c>
      <c r="HY797">
        <v>3.30387</v>
      </c>
      <c r="HZ797">
        <v>999.9</v>
      </c>
      <c r="IA797">
        <v>9999</v>
      </c>
      <c r="IB797">
        <v>9999</v>
      </c>
      <c r="IC797">
        <v>9999</v>
      </c>
      <c r="ID797">
        <v>1.86856</v>
      </c>
      <c r="IE797">
        <v>1.86427</v>
      </c>
      <c r="IF797">
        <v>1.8718</v>
      </c>
      <c r="IG797">
        <v>1.86274</v>
      </c>
      <c r="IH797">
        <v>1.86213</v>
      </c>
      <c r="II797">
        <v>1.86859</v>
      </c>
      <c r="IJ797">
        <v>1.85869</v>
      </c>
      <c r="IK797">
        <v>1.86508</v>
      </c>
      <c r="IL797">
        <v>5</v>
      </c>
      <c r="IM797">
        <v>0</v>
      </c>
      <c r="IN797">
        <v>0</v>
      </c>
      <c r="IO797">
        <v>0</v>
      </c>
      <c r="IP797" t="s">
        <v>443</v>
      </c>
      <c r="IQ797" t="s">
        <v>444</v>
      </c>
      <c r="IR797" t="s">
        <v>445</v>
      </c>
      <c r="IS797" t="s">
        <v>445</v>
      </c>
      <c r="IT797" t="s">
        <v>445</v>
      </c>
      <c r="IU797" t="s">
        <v>445</v>
      </c>
      <c r="IV797">
        <v>0</v>
      </c>
      <c r="IW797">
        <v>100</v>
      </c>
      <c r="IX797">
        <v>100</v>
      </c>
      <c r="IY797">
        <v>5.395</v>
      </c>
      <c r="IZ797">
        <v>0.3378</v>
      </c>
      <c r="JA797">
        <v>4.24591870636989</v>
      </c>
      <c r="JB797">
        <v>0.00406324532283829</v>
      </c>
      <c r="JC797">
        <v>-1.45373754250553e-06</v>
      </c>
      <c r="JD797">
        <v>2.45784242640463e-10</v>
      </c>
      <c r="JE797">
        <v>0.0444475935836347</v>
      </c>
      <c r="JF797">
        <v>0.00491888386651684</v>
      </c>
      <c r="JG797">
        <v>0.000226889049496401</v>
      </c>
      <c r="JH797">
        <v>4.01595507822366e-06</v>
      </c>
      <c r="JI797">
        <v>-0</v>
      </c>
      <c r="JJ797">
        <v>2035</v>
      </c>
      <c r="JK797">
        <v>2</v>
      </c>
      <c r="JL797">
        <v>30</v>
      </c>
      <c r="JM797">
        <v>187418.2</v>
      </c>
      <c r="JN797">
        <v>187418.1</v>
      </c>
      <c r="JO797">
        <v>0.667725</v>
      </c>
      <c r="JP797">
        <v>2.39624</v>
      </c>
      <c r="JQ797">
        <v>1.4978</v>
      </c>
      <c r="JR797">
        <v>2.32666</v>
      </c>
      <c r="JS797">
        <v>1.54419</v>
      </c>
      <c r="JT797">
        <v>2.36206</v>
      </c>
      <c r="JU797">
        <v>36.1754</v>
      </c>
      <c r="JV797">
        <v>24.1225</v>
      </c>
      <c r="JW797">
        <v>18</v>
      </c>
      <c r="JX797">
        <v>547.53</v>
      </c>
      <c r="JY797">
        <v>421.07</v>
      </c>
      <c r="JZ797">
        <v>27.4451</v>
      </c>
      <c r="KA797">
        <v>28.3378</v>
      </c>
      <c r="KB797">
        <v>29.9995</v>
      </c>
      <c r="KC797">
        <v>28.2918</v>
      </c>
      <c r="KD797">
        <v>28.3223</v>
      </c>
      <c r="KE797">
        <v>13.2873</v>
      </c>
      <c r="KF797">
        <v>30.9049</v>
      </c>
      <c r="KG797">
        <v>56.0615</v>
      </c>
      <c r="KH797">
        <v>27.4256</v>
      </c>
      <c r="KI797">
        <v>278.109</v>
      </c>
      <c r="KJ797">
        <v>20.6153</v>
      </c>
      <c r="KK797">
        <v>93.202</v>
      </c>
      <c r="KL797">
        <v>98.7427</v>
      </c>
    </row>
    <row r="798" spans="1:298">
      <c r="A798">
        <v>782</v>
      </c>
      <c r="B798">
        <v>1758494800</v>
      </c>
      <c r="C798">
        <v>25471.9000000954</v>
      </c>
      <c r="D798" t="s">
        <v>2015</v>
      </c>
      <c r="E798" t="s">
        <v>2016</v>
      </c>
      <c r="F798">
        <v>5</v>
      </c>
      <c r="G798" t="s">
        <v>436</v>
      </c>
      <c r="H798" t="s">
        <v>1998</v>
      </c>
      <c r="I798" t="s">
        <v>438</v>
      </c>
      <c r="J798">
        <v>1758494791.84615</v>
      </c>
      <c r="K798">
        <f>(L798)/1000</f>
        <v>0</v>
      </c>
      <c r="L798">
        <f>IF(DQ798, AO798, AI798)</f>
        <v>0</v>
      </c>
      <c r="M798">
        <f>IF(DQ798, AJ798, AH798)</f>
        <v>0</v>
      </c>
      <c r="N798">
        <f>DS798 - IF(AV798&gt;1, M798*DM798*100.0/(AX798), 0)</f>
        <v>0</v>
      </c>
      <c r="O798">
        <f>((U798-K798/2)*N798-M798)/(U798+K798/2)</f>
        <v>0</v>
      </c>
      <c r="P798">
        <f>O798*(DZ798+EA798)/1000.0</f>
        <v>0</v>
      </c>
      <c r="Q798">
        <f>(DS798 - IF(AV798&gt;1, M798*DM798*100.0/(AX798), 0))*(DZ798+EA798)/1000.0</f>
        <v>0</v>
      </c>
      <c r="R798">
        <f>2.0/((1/T798-1/S798)+SIGN(T798)*SQRT((1/T798-1/S798)*(1/T798-1/S798) + 4*DN798/((DN798+1)*(DN798+1))*(2*1/T798*1/S798-1/S798*1/S798)))</f>
        <v>0</v>
      </c>
      <c r="S798">
        <f>IF(LEFT(DO798,1)&lt;&gt;"0",IF(LEFT(DO798,1)="1",3.0,DP798),$D$5+$E$5*(EG798*DZ798/($K$5*1000))+$F$5*(EG798*DZ798/($K$5*1000))*MAX(MIN(DM798,$J$5),$I$5)*MAX(MIN(DM798,$J$5),$I$5)+$G$5*MAX(MIN(DM798,$J$5),$I$5)*(EG798*DZ798/($K$5*1000))+$H$5*(EG798*DZ798/($K$5*1000))*(EG798*DZ798/($K$5*1000)))</f>
        <v>0</v>
      </c>
      <c r="T798">
        <f>K798*(1000-(1000*0.61365*exp(17.502*X798/(240.97+X798))/(DZ798+EA798)+DU798)/2)/(1000*0.61365*exp(17.502*X798/(240.97+X798))/(DZ798+EA798)-DU798)</f>
        <v>0</v>
      </c>
      <c r="U798">
        <f>1/((DN798+1)/(R798/1.6)+1/(S798/1.37)) + DN798/((DN798+1)/(R798/1.6) + DN798/(S798/1.37))</f>
        <v>0</v>
      </c>
      <c r="V798">
        <f>(DI798*DL798)</f>
        <v>0</v>
      </c>
      <c r="W798">
        <f>(EB798+(V798+2*0.95*5.67E-8*(((EB798+$B$7)+273)^4-(EB798+273)^4)-44100*K798)/(1.84*29.3*S798+8*0.95*5.67E-8*(EB798+273)^3))</f>
        <v>0</v>
      </c>
      <c r="X798">
        <f>($C$7*EC798+$D$7*ED798+$E$7*W798)</f>
        <v>0</v>
      </c>
      <c r="Y798">
        <f>0.61365*exp(17.502*X798/(240.97+X798))</f>
        <v>0</v>
      </c>
      <c r="Z798">
        <f>(AA798/AB798*100)</f>
        <v>0</v>
      </c>
      <c r="AA798">
        <f>DU798*(DZ798+EA798)/1000</f>
        <v>0</v>
      </c>
      <c r="AB798">
        <f>0.61365*exp(17.502*EB798/(240.97+EB798))</f>
        <v>0</v>
      </c>
      <c r="AC798">
        <f>(Y798-DU798*(DZ798+EA798)/1000)</f>
        <v>0</v>
      </c>
      <c r="AD798">
        <f>(-K798*44100)</f>
        <v>0</v>
      </c>
      <c r="AE798">
        <f>2*29.3*S798*0.92*(EB798-X798)</f>
        <v>0</v>
      </c>
      <c r="AF798">
        <f>2*0.95*5.67E-8*(((EB798+$B$7)+273)^4-(X798+273)^4)</f>
        <v>0</v>
      </c>
      <c r="AG798">
        <f>V798+AF798+AD798+AE798</f>
        <v>0</v>
      </c>
      <c r="AH798">
        <f>DY798*AV798*(DT798-DS798*(1000-AV798*DV798)/(1000-AV798*DU798))/(100*DM798)</f>
        <v>0</v>
      </c>
      <c r="AI798">
        <f>1000*DY798*AV798*(DU798-DV798)/(100*DM798*(1000-AV798*DU798))</f>
        <v>0</v>
      </c>
      <c r="AJ798">
        <f>(AK798 - AL798 - DZ798*1E3/(8.314*(EB798+273.15)) * AN798/DY798 * AM798) * DY798/(100*DM798) * (1000 - DV798)/1000</f>
        <v>0</v>
      </c>
      <c r="AK798">
        <v>305.557234064069</v>
      </c>
      <c r="AL798">
        <v>317.023884848485</v>
      </c>
      <c r="AM798">
        <v>-3.25097532467534</v>
      </c>
      <c r="AN798">
        <v>63.94</v>
      </c>
      <c r="AO798">
        <f>(AQ798 - AP798 + DZ798*1E3/(8.314*(EB798+273.15)) * AS798/DY798 * AR798) * DY798/(100*DM798) * 1000/(1000 - AQ798)</f>
        <v>0</v>
      </c>
      <c r="AP798">
        <v>20.5985690670036</v>
      </c>
      <c r="AQ798">
        <v>23.8620258741259</v>
      </c>
      <c r="AR798">
        <v>1.64118325312975e-05</v>
      </c>
      <c r="AS798">
        <v>94.9993966536346</v>
      </c>
      <c r="AT798">
        <v>0</v>
      </c>
      <c r="AU798">
        <v>0</v>
      </c>
      <c r="AV798">
        <f>IF(AT798*$H$13&gt;=AX798,1.0,(AX798/(AX798-AT798*$H$13)))</f>
        <v>0</v>
      </c>
      <c r="AW798">
        <f>(AV798-1)*100</f>
        <v>0</v>
      </c>
      <c r="AX798">
        <f>MAX(0,($B$13+$C$13*EG798)/(1+$D$13*EG798)*DZ798/(EB798+273)*$E$13)</f>
        <v>0</v>
      </c>
      <c r="AY798" t="s">
        <v>439</v>
      </c>
      <c r="AZ798" t="s">
        <v>439</v>
      </c>
      <c r="BA798">
        <v>0</v>
      </c>
      <c r="BB798">
        <v>0</v>
      </c>
      <c r="BC798">
        <f>1-BA798/BB798</f>
        <v>0</v>
      </c>
      <c r="BD798">
        <v>0</v>
      </c>
      <c r="BE798" t="s">
        <v>439</v>
      </c>
      <c r="BF798" t="s">
        <v>439</v>
      </c>
      <c r="BG798">
        <v>0</v>
      </c>
      <c r="BH798">
        <v>0</v>
      </c>
      <c r="BI798">
        <f>1-BG798/BH798</f>
        <v>0</v>
      </c>
      <c r="BJ798">
        <v>0.5</v>
      </c>
      <c r="BK798">
        <f>DJ798</f>
        <v>0</v>
      </c>
      <c r="BL798">
        <f>M798</f>
        <v>0</v>
      </c>
      <c r="BM798">
        <f>BI798*BJ798*BK798</f>
        <v>0</v>
      </c>
      <c r="BN798">
        <f>(BL798-BD798)/BK798</f>
        <v>0</v>
      </c>
      <c r="BO798">
        <f>(BB798-BH798)/BH798</f>
        <v>0</v>
      </c>
      <c r="BP798">
        <f>BA798/(BC798+BA798/BH798)</f>
        <v>0</v>
      </c>
      <c r="BQ798" t="s">
        <v>439</v>
      </c>
      <c r="BR798">
        <v>0</v>
      </c>
      <c r="BS798">
        <f>IF(BR798&lt;&gt;0, BR798, BP798)</f>
        <v>0</v>
      </c>
      <c r="BT798">
        <f>1-BS798/BH798</f>
        <v>0</v>
      </c>
      <c r="BU798">
        <f>(BH798-BG798)/(BH798-BS798)</f>
        <v>0</v>
      </c>
      <c r="BV798">
        <f>(BB798-BH798)/(BB798-BS798)</f>
        <v>0</v>
      </c>
      <c r="BW798">
        <f>(BH798-BG798)/(BH798-BA798)</f>
        <v>0</v>
      </c>
      <c r="BX798">
        <f>(BB798-BH798)/(BB798-BA798)</f>
        <v>0</v>
      </c>
      <c r="BY798">
        <f>(BU798*BS798/BG798)</f>
        <v>0</v>
      </c>
      <c r="BZ798">
        <f>(1-BY798)</f>
        <v>0</v>
      </c>
      <c r="DI798">
        <f>$B$11*EH798+$C$11*EI798+$F$11*ET798*(1-EW798)</f>
        <v>0</v>
      </c>
      <c r="DJ798">
        <f>DI798*DK798</f>
        <v>0</v>
      </c>
      <c r="DK798">
        <f>($B$11*$D$9+$C$11*$D$9+$F$11*((FG798+EY798)/MAX(FG798+EY798+FH798, 0.1)*$I$9+FH798/MAX(FG798+EY798+FH798, 0.1)*$J$9))/($B$11+$C$11+$F$11)</f>
        <v>0</v>
      </c>
      <c r="DL798">
        <f>($B$11*$K$9+$C$11*$K$9+$F$11*((FG798+EY798)/MAX(FG798+EY798+FH798, 0.1)*$P$9+FH798/MAX(FG798+EY798+FH798, 0.1)*$Q$9))/($B$11+$C$11+$F$11)</f>
        <v>0</v>
      </c>
      <c r="DM798">
        <v>2.96</v>
      </c>
      <c r="DN798">
        <v>0.5</v>
      </c>
      <c r="DO798" t="s">
        <v>440</v>
      </c>
      <c r="DP798">
        <v>2</v>
      </c>
      <c r="DQ798" t="b">
        <v>1</v>
      </c>
      <c r="DR798">
        <v>1758494791.84615</v>
      </c>
      <c r="DS798">
        <v>332.647153846154</v>
      </c>
      <c r="DT798">
        <v>315.142538461538</v>
      </c>
      <c r="DU798">
        <v>23.8466461538462</v>
      </c>
      <c r="DV798">
        <v>20.5990076923077</v>
      </c>
      <c r="DW798">
        <v>327.219</v>
      </c>
      <c r="DX798">
        <v>23.5089923076923</v>
      </c>
      <c r="DY798">
        <v>500.002230769231</v>
      </c>
      <c r="DZ798">
        <v>89.7985076923077</v>
      </c>
      <c r="EA798">
        <v>0.0322361769230769</v>
      </c>
      <c r="EB798">
        <v>30.1043230769231</v>
      </c>
      <c r="EC798">
        <v>29.9988076923077</v>
      </c>
      <c r="ED798">
        <v>999.9</v>
      </c>
      <c r="EE798">
        <v>0</v>
      </c>
      <c r="EF798">
        <v>0</v>
      </c>
      <c r="EG798">
        <v>10012.7169230769</v>
      </c>
      <c r="EH798">
        <v>0</v>
      </c>
      <c r="EI798">
        <v>11.2953</v>
      </c>
      <c r="EJ798">
        <v>17.5045769230769</v>
      </c>
      <c r="EK798">
        <v>340.773307692308</v>
      </c>
      <c r="EL798">
        <v>321.770846153846</v>
      </c>
      <c r="EM798">
        <v>3.24763538461538</v>
      </c>
      <c r="EN798">
        <v>315.142538461538</v>
      </c>
      <c r="EO798">
        <v>20.5990076923077</v>
      </c>
      <c r="EP798">
        <v>2.14139307692308</v>
      </c>
      <c r="EQ798">
        <v>1.84976153846154</v>
      </c>
      <c r="ER798">
        <v>18.5304769230769</v>
      </c>
      <c r="ES798">
        <v>16.2137692307692</v>
      </c>
      <c r="ET798">
        <v>1999.99384615385</v>
      </c>
      <c r="EU798">
        <v>0.979997615384615</v>
      </c>
      <c r="EV798">
        <v>0.0200025846153846</v>
      </c>
      <c r="EW798">
        <v>0</v>
      </c>
      <c r="EX798">
        <v>516.362384615385</v>
      </c>
      <c r="EY798">
        <v>5.00016</v>
      </c>
      <c r="EZ798">
        <v>10729.2769230769</v>
      </c>
      <c r="FA798">
        <v>18234.1307692308</v>
      </c>
      <c r="FB798">
        <v>49.0190769230769</v>
      </c>
      <c r="FC798">
        <v>49.375</v>
      </c>
      <c r="FD798">
        <v>49.4563846153846</v>
      </c>
      <c r="FE798">
        <v>48.937</v>
      </c>
      <c r="FF798">
        <v>50.8168461538462</v>
      </c>
      <c r="FG798">
        <v>1955.09384615385</v>
      </c>
      <c r="FH798">
        <v>39.9053846153846</v>
      </c>
      <c r="FI798">
        <v>0</v>
      </c>
      <c r="FJ798">
        <v>1758494801.6</v>
      </c>
      <c r="FK798">
        <v>0</v>
      </c>
      <c r="FL798">
        <v>516.50216</v>
      </c>
      <c r="FM798">
        <v>3.9471538509566</v>
      </c>
      <c r="FN798">
        <v>63.6461539459506</v>
      </c>
      <c r="FO798">
        <v>10730.136</v>
      </c>
      <c r="FP798">
        <v>15</v>
      </c>
      <c r="FQ798">
        <v>0</v>
      </c>
      <c r="FR798" t="s">
        <v>441</v>
      </c>
      <c r="FS798">
        <v>1747249705.1</v>
      </c>
      <c r="FT798">
        <v>1747249711.1</v>
      </c>
      <c r="FU798">
        <v>0</v>
      </c>
      <c r="FV798">
        <v>0.871</v>
      </c>
      <c r="FW798">
        <v>0.066</v>
      </c>
      <c r="FX798">
        <v>5.486</v>
      </c>
      <c r="FY798">
        <v>0.145</v>
      </c>
      <c r="FZ798">
        <v>420</v>
      </c>
      <c r="GA798">
        <v>16</v>
      </c>
      <c r="GB798">
        <v>0.27</v>
      </c>
      <c r="GC798">
        <v>0.16</v>
      </c>
      <c r="GD798">
        <v>17.3237714285714</v>
      </c>
      <c r="GE798">
        <v>3.81911688311687</v>
      </c>
      <c r="GF798">
        <v>0.518853831277454</v>
      </c>
      <c r="GG798">
        <v>0</v>
      </c>
      <c r="GH798">
        <v>516.304764705882</v>
      </c>
      <c r="GI798">
        <v>2.68828112722414</v>
      </c>
      <c r="GJ798">
        <v>0.315835778141624</v>
      </c>
      <c r="GK798">
        <v>-1</v>
      </c>
      <c r="GL798">
        <v>3.24759857142857</v>
      </c>
      <c r="GM798">
        <v>0.056001038961039</v>
      </c>
      <c r="GN798">
        <v>0.0152382873946218</v>
      </c>
      <c r="GO798">
        <v>1</v>
      </c>
      <c r="GP798">
        <v>1</v>
      </c>
      <c r="GQ798">
        <v>2</v>
      </c>
      <c r="GR798" t="s">
        <v>448</v>
      </c>
      <c r="GS798">
        <v>3.12516</v>
      </c>
      <c r="GT798">
        <v>2.65802</v>
      </c>
      <c r="GU798">
        <v>0.0684489</v>
      </c>
      <c r="GV798">
        <v>0.0659898</v>
      </c>
      <c r="GW798">
        <v>0.100465</v>
      </c>
      <c r="GX798">
        <v>0.090854</v>
      </c>
      <c r="GY798">
        <v>24023.4</v>
      </c>
      <c r="GZ798">
        <v>22788.3</v>
      </c>
      <c r="HA798">
        <v>23063.1</v>
      </c>
      <c r="HB798">
        <v>23757.8</v>
      </c>
      <c r="HC798">
        <v>35362.4</v>
      </c>
      <c r="HD798">
        <v>35754</v>
      </c>
      <c r="HE798">
        <v>41588.6</v>
      </c>
      <c r="HF798">
        <v>42371.2</v>
      </c>
      <c r="HG798">
        <v>1.90247</v>
      </c>
      <c r="HH798">
        <v>1.79335</v>
      </c>
      <c r="HI798">
        <v>0.128932</v>
      </c>
      <c r="HJ798">
        <v>0</v>
      </c>
      <c r="HK798">
        <v>27.9049</v>
      </c>
      <c r="HL798">
        <v>999.9</v>
      </c>
      <c r="HM798">
        <v>50.91</v>
      </c>
      <c r="HN798">
        <v>30.716</v>
      </c>
      <c r="HO798">
        <v>25.1664</v>
      </c>
      <c r="HP798">
        <v>54.3272</v>
      </c>
      <c r="HQ798">
        <v>42.6202</v>
      </c>
      <c r="HR798">
        <v>1</v>
      </c>
      <c r="HS798">
        <v>0.055658</v>
      </c>
      <c r="HT798">
        <v>-0.014695</v>
      </c>
      <c r="HU798">
        <v>20.2176</v>
      </c>
      <c r="HV798">
        <v>5.23361</v>
      </c>
      <c r="HW798">
        <v>11.992</v>
      </c>
      <c r="HX798">
        <v>4.95575</v>
      </c>
      <c r="HY798">
        <v>3.30398</v>
      </c>
      <c r="HZ798">
        <v>999.9</v>
      </c>
      <c r="IA798">
        <v>9999</v>
      </c>
      <c r="IB798">
        <v>9999</v>
      </c>
      <c r="IC798">
        <v>9999</v>
      </c>
      <c r="ID798">
        <v>1.86854</v>
      </c>
      <c r="IE798">
        <v>1.86428</v>
      </c>
      <c r="IF798">
        <v>1.8718</v>
      </c>
      <c r="IG798">
        <v>1.86274</v>
      </c>
      <c r="IH798">
        <v>1.86213</v>
      </c>
      <c r="II798">
        <v>1.86859</v>
      </c>
      <c r="IJ798">
        <v>1.85867</v>
      </c>
      <c r="IK798">
        <v>1.86508</v>
      </c>
      <c r="IL798">
        <v>5</v>
      </c>
      <c r="IM798">
        <v>0</v>
      </c>
      <c r="IN798">
        <v>0</v>
      </c>
      <c r="IO798">
        <v>0</v>
      </c>
      <c r="IP798" t="s">
        <v>443</v>
      </c>
      <c r="IQ798" t="s">
        <v>444</v>
      </c>
      <c r="IR798" t="s">
        <v>445</v>
      </c>
      <c r="IS798" t="s">
        <v>445</v>
      </c>
      <c r="IT798" t="s">
        <v>445</v>
      </c>
      <c r="IU798" t="s">
        <v>445</v>
      </c>
      <c r="IV798">
        <v>0</v>
      </c>
      <c r="IW798">
        <v>100</v>
      </c>
      <c r="IX798">
        <v>100</v>
      </c>
      <c r="IY798">
        <v>5.343</v>
      </c>
      <c r="IZ798">
        <v>0.338</v>
      </c>
      <c r="JA798">
        <v>4.24591870636989</v>
      </c>
      <c r="JB798">
        <v>0.00406324532283829</v>
      </c>
      <c r="JC798">
        <v>-1.45373754250553e-06</v>
      </c>
      <c r="JD798">
        <v>2.45784242640463e-10</v>
      </c>
      <c r="JE798">
        <v>0.0444475935836347</v>
      </c>
      <c r="JF798">
        <v>0.00491888386651684</v>
      </c>
      <c r="JG798">
        <v>0.000226889049496401</v>
      </c>
      <c r="JH798">
        <v>4.01595507822366e-06</v>
      </c>
      <c r="JI798">
        <v>-0</v>
      </c>
      <c r="JJ798">
        <v>2035</v>
      </c>
      <c r="JK798">
        <v>2</v>
      </c>
      <c r="JL798">
        <v>30</v>
      </c>
      <c r="JM798">
        <v>187418.2</v>
      </c>
      <c r="JN798">
        <v>187418.1</v>
      </c>
      <c r="JO798">
        <v>0.629883</v>
      </c>
      <c r="JP798">
        <v>2.41699</v>
      </c>
      <c r="JQ798">
        <v>1.49902</v>
      </c>
      <c r="JR798">
        <v>2.32666</v>
      </c>
      <c r="JS798">
        <v>1.54419</v>
      </c>
      <c r="JT798">
        <v>2.28149</v>
      </c>
      <c r="JU798">
        <v>36.1754</v>
      </c>
      <c r="JV798">
        <v>24.1138</v>
      </c>
      <c r="JW798">
        <v>18</v>
      </c>
      <c r="JX798">
        <v>547.447</v>
      </c>
      <c r="JY798">
        <v>421.363</v>
      </c>
      <c r="JZ798">
        <v>27.4274</v>
      </c>
      <c r="KA798">
        <v>28.3309</v>
      </c>
      <c r="KB798">
        <v>29.9994</v>
      </c>
      <c r="KC798">
        <v>28.2858</v>
      </c>
      <c r="KD798">
        <v>28.3165</v>
      </c>
      <c r="KE798">
        <v>12.5965</v>
      </c>
      <c r="KF798">
        <v>30.9049</v>
      </c>
      <c r="KG798">
        <v>56.0615</v>
      </c>
      <c r="KH798">
        <v>27.4299</v>
      </c>
      <c r="KI798">
        <v>264.592</v>
      </c>
      <c r="KJ798">
        <v>20.6153</v>
      </c>
      <c r="KK798">
        <v>93.2032</v>
      </c>
      <c r="KL798">
        <v>98.7454</v>
      </c>
    </row>
    <row r="799" spans="1:298">
      <c r="A799">
        <v>783</v>
      </c>
      <c r="B799">
        <v>1758494805</v>
      </c>
      <c r="C799">
        <v>25476.9000000954</v>
      </c>
      <c r="D799" t="s">
        <v>2017</v>
      </c>
      <c r="E799" t="s">
        <v>2018</v>
      </c>
      <c r="F799">
        <v>5</v>
      </c>
      <c r="G799" t="s">
        <v>436</v>
      </c>
      <c r="H799" t="s">
        <v>1998</v>
      </c>
      <c r="I799" t="s">
        <v>438</v>
      </c>
      <c r="J799">
        <v>1758494796.84615</v>
      </c>
      <c r="K799">
        <f>(L799)/1000</f>
        <v>0</v>
      </c>
      <c r="L799">
        <f>IF(DQ799, AO799, AI799)</f>
        <v>0</v>
      </c>
      <c r="M799">
        <f>IF(DQ799, AJ799, AH799)</f>
        <v>0</v>
      </c>
      <c r="N799">
        <f>DS799 - IF(AV799&gt;1, M799*DM799*100.0/(AX799), 0)</f>
        <v>0</v>
      </c>
      <c r="O799">
        <f>((U799-K799/2)*N799-M799)/(U799+K799/2)</f>
        <v>0</v>
      </c>
      <c r="P799">
        <f>O799*(DZ799+EA799)/1000.0</f>
        <v>0</v>
      </c>
      <c r="Q799">
        <f>(DS799 - IF(AV799&gt;1, M799*DM799*100.0/(AX799), 0))*(DZ799+EA799)/1000.0</f>
        <v>0</v>
      </c>
      <c r="R799">
        <f>2.0/((1/T799-1/S799)+SIGN(T799)*SQRT((1/T799-1/S799)*(1/T799-1/S799) + 4*DN799/((DN799+1)*(DN799+1))*(2*1/T799*1/S799-1/S799*1/S799)))</f>
        <v>0</v>
      </c>
      <c r="S799">
        <f>IF(LEFT(DO799,1)&lt;&gt;"0",IF(LEFT(DO799,1)="1",3.0,DP799),$D$5+$E$5*(EG799*DZ799/($K$5*1000))+$F$5*(EG799*DZ799/($K$5*1000))*MAX(MIN(DM799,$J$5),$I$5)*MAX(MIN(DM799,$J$5),$I$5)+$G$5*MAX(MIN(DM799,$J$5),$I$5)*(EG799*DZ799/($K$5*1000))+$H$5*(EG799*DZ799/($K$5*1000))*(EG799*DZ799/($K$5*1000)))</f>
        <v>0</v>
      </c>
      <c r="T799">
        <f>K799*(1000-(1000*0.61365*exp(17.502*X799/(240.97+X799))/(DZ799+EA799)+DU799)/2)/(1000*0.61365*exp(17.502*X799/(240.97+X799))/(DZ799+EA799)-DU799)</f>
        <v>0</v>
      </c>
      <c r="U799">
        <f>1/((DN799+1)/(R799/1.6)+1/(S799/1.37)) + DN799/((DN799+1)/(R799/1.6) + DN799/(S799/1.37))</f>
        <v>0</v>
      </c>
      <c r="V799">
        <f>(DI799*DL799)</f>
        <v>0</v>
      </c>
      <c r="W799">
        <f>(EB799+(V799+2*0.95*5.67E-8*(((EB799+$B$7)+273)^4-(EB799+273)^4)-44100*K799)/(1.84*29.3*S799+8*0.95*5.67E-8*(EB799+273)^3))</f>
        <v>0</v>
      </c>
      <c r="X799">
        <f>($C$7*EC799+$D$7*ED799+$E$7*W799)</f>
        <v>0</v>
      </c>
      <c r="Y799">
        <f>0.61365*exp(17.502*X799/(240.97+X799))</f>
        <v>0</v>
      </c>
      <c r="Z799">
        <f>(AA799/AB799*100)</f>
        <v>0</v>
      </c>
      <c r="AA799">
        <f>DU799*(DZ799+EA799)/1000</f>
        <v>0</v>
      </c>
      <c r="AB799">
        <f>0.61365*exp(17.502*EB799/(240.97+EB799))</f>
        <v>0</v>
      </c>
      <c r="AC799">
        <f>(Y799-DU799*(DZ799+EA799)/1000)</f>
        <v>0</v>
      </c>
      <c r="AD799">
        <f>(-K799*44100)</f>
        <v>0</v>
      </c>
      <c r="AE799">
        <f>2*29.3*S799*0.92*(EB799-X799)</f>
        <v>0</v>
      </c>
      <c r="AF799">
        <f>2*0.95*5.67E-8*(((EB799+$B$7)+273)^4-(X799+273)^4)</f>
        <v>0</v>
      </c>
      <c r="AG799">
        <f>V799+AF799+AD799+AE799</f>
        <v>0</v>
      </c>
      <c r="AH799">
        <f>DY799*AV799*(DT799-DS799*(1000-AV799*DV799)/(1000-AV799*DU799))/(100*DM799)</f>
        <v>0</v>
      </c>
      <c r="AI799">
        <f>1000*DY799*AV799*(DU799-DV799)/(100*DM799*(1000-AV799*DU799))</f>
        <v>0</v>
      </c>
      <c r="AJ799">
        <f>(AK799 - AL799 - DZ799*1E3/(8.314*(EB799+273.15)) * AN799/DY799 * AM799) * DY799/(100*DM799) * (1000 - DV799)/1000</f>
        <v>0</v>
      </c>
      <c r="AK799">
        <v>287.986182725541</v>
      </c>
      <c r="AL799">
        <v>299.964775757576</v>
      </c>
      <c r="AM799">
        <v>-3.41745194805195</v>
      </c>
      <c r="AN799">
        <v>63.94</v>
      </c>
      <c r="AO799">
        <f>(AQ799 - AP799 + DZ799*1E3/(8.314*(EB799+273.15)) * AS799/DY799 * AR799) * DY799/(100*DM799) * 1000/(1000 - AQ799)</f>
        <v>0</v>
      </c>
      <c r="AP799">
        <v>20.5980614119129</v>
      </c>
      <c r="AQ799">
        <v>23.8640167832168</v>
      </c>
      <c r="AR799">
        <v>6.42597463651592e-06</v>
      </c>
      <c r="AS799">
        <v>94.9993966536346</v>
      </c>
      <c r="AT799">
        <v>0</v>
      </c>
      <c r="AU799">
        <v>0</v>
      </c>
      <c r="AV799">
        <f>IF(AT799*$H$13&gt;=AX799,1.0,(AX799/(AX799-AT799*$H$13)))</f>
        <v>0</v>
      </c>
      <c r="AW799">
        <f>(AV799-1)*100</f>
        <v>0</v>
      </c>
      <c r="AX799">
        <f>MAX(0,($B$13+$C$13*EG799)/(1+$D$13*EG799)*DZ799/(EB799+273)*$E$13)</f>
        <v>0</v>
      </c>
      <c r="AY799" t="s">
        <v>439</v>
      </c>
      <c r="AZ799" t="s">
        <v>439</v>
      </c>
      <c r="BA799">
        <v>0</v>
      </c>
      <c r="BB799">
        <v>0</v>
      </c>
      <c r="BC799">
        <f>1-BA799/BB799</f>
        <v>0</v>
      </c>
      <c r="BD799">
        <v>0</v>
      </c>
      <c r="BE799" t="s">
        <v>439</v>
      </c>
      <c r="BF799" t="s">
        <v>439</v>
      </c>
      <c r="BG799">
        <v>0</v>
      </c>
      <c r="BH799">
        <v>0</v>
      </c>
      <c r="BI799">
        <f>1-BG799/BH799</f>
        <v>0</v>
      </c>
      <c r="BJ799">
        <v>0.5</v>
      </c>
      <c r="BK799">
        <f>DJ799</f>
        <v>0</v>
      </c>
      <c r="BL799">
        <f>M799</f>
        <v>0</v>
      </c>
      <c r="BM799">
        <f>BI799*BJ799*BK799</f>
        <v>0</v>
      </c>
      <c r="BN799">
        <f>(BL799-BD799)/BK799</f>
        <v>0</v>
      </c>
      <c r="BO799">
        <f>(BB799-BH799)/BH799</f>
        <v>0</v>
      </c>
      <c r="BP799">
        <f>BA799/(BC799+BA799/BH799)</f>
        <v>0</v>
      </c>
      <c r="BQ799" t="s">
        <v>439</v>
      </c>
      <c r="BR799">
        <v>0</v>
      </c>
      <c r="BS799">
        <f>IF(BR799&lt;&gt;0, BR799, BP799)</f>
        <v>0</v>
      </c>
      <c r="BT799">
        <f>1-BS799/BH799</f>
        <v>0</v>
      </c>
      <c r="BU799">
        <f>(BH799-BG799)/(BH799-BS799)</f>
        <v>0</v>
      </c>
      <c r="BV799">
        <f>(BB799-BH799)/(BB799-BS799)</f>
        <v>0</v>
      </c>
      <c r="BW799">
        <f>(BH799-BG799)/(BH799-BA799)</f>
        <v>0</v>
      </c>
      <c r="BX799">
        <f>(BB799-BH799)/(BB799-BA799)</f>
        <v>0</v>
      </c>
      <c r="BY799">
        <f>(BU799*BS799/BG799)</f>
        <v>0</v>
      </c>
      <c r="BZ799">
        <f>(1-BY799)</f>
        <v>0</v>
      </c>
      <c r="DI799">
        <f>$B$11*EH799+$C$11*EI799+$F$11*ET799*(1-EW799)</f>
        <v>0</v>
      </c>
      <c r="DJ799">
        <f>DI799*DK799</f>
        <v>0</v>
      </c>
      <c r="DK799">
        <f>($B$11*$D$9+$C$11*$D$9+$F$11*((FG799+EY799)/MAX(FG799+EY799+FH799, 0.1)*$I$9+FH799/MAX(FG799+EY799+FH799, 0.1)*$J$9))/($B$11+$C$11+$F$11)</f>
        <v>0</v>
      </c>
      <c r="DL799">
        <f>($B$11*$K$9+$C$11*$K$9+$F$11*((FG799+EY799)/MAX(FG799+EY799+FH799, 0.1)*$P$9+FH799/MAX(FG799+EY799+FH799, 0.1)*$Q$9))/($B$11+$C$11+$F$11)</f>
        <v>0</v>
      </c>
      <c r="DM799">
        <v>2.96</v>
      </c>
      <c r="DN799">
        <v>0.5</v>
      </c>
      <c r="DO799" t="s">
        <v>440</v>
      </c>
      <c r="DP799">
        <v>2</v>
      </c>
      <c r="DQ799" t="b">
        <v>1</v>
      </c>
      <c r="DR799">
        <v>1758494796.84615</v>
      </c>
      <c r="DS799">
        <v>316.312153846154</v>
      </c>
      <c r="DT799">
        <v>298.307769230769</v>
      </c>
      <c r="DU799">
        <v>23.8573</v>
      </c>
      <c r="DV799">
        <v>20.5985230769231</v>
      </c>
      <c r="DW799">
        <v>310.936461538462</v>
      </c>
      <c r="DX799">
        <v>23.5194230769231</v>
      </c>
      <c r="DY799">
        <v>500.024076923077</v>
      </c>
      <c r="DZ799">
        <v>89.7976692307692</v>
      </c>
      <c r="EA799">
        <v>0.0321955615384615</v>
      </c>
      <c r="EB799">
        <v>30.1056230769231</v>
      </c>
      <c r="EC799">
        <v>30.0000846153846</v>
      </c>
      <c r="ED799">
        <v>999.9</v>
      </c>
      <c r="EE799">
        <v>0</v>
      </c>
      <c r="EF799">
        <v>0</v>
      </c>
      <c r="EG799">
        <v>10018.5307692308</v>
      </c>
      <c r="EH799">
        <v>0</v>
      </c>
      <c r="EI799">
        <v>11.2953</v>
      </c>
      <c r="EJ799">
        <v>18.0043923076923</v>
      </c>
      <c r="EK799">
        <v>324.042923076923</v>
      </c>
      <c r="EL799">
        <v>304.581692307692</v>
      </c>
      <c r="EM799">
        <v>3.25876769230769</v>
      </c>
      <c r="EN799">
        <v>298.307769230769</v>
      </c>
      <c r="EO799">
        <v>20.5985230769231</v>
      </c>
      <c r="EP799">
        <v>2.14233</v>
      </c>
      <c r="EQ799">
        <v>1.84970076923077</v>
      </c>
      <c r="ER799">
        <v>18.5374615384615</v>
      </c>
      <c r="ES799">
        <v>16.2132615384615</v>
      </c>
      <c r="ET799">
        <v>2000.02307692308</v>
      </c>
      <c r="EU799">
        <v>0.979997846153846</v>
      </c>
      <c r="EV799">
        <v>0.0200023692307692</v>
      </c>
      <c r="EW799">
        <v>0</v>
      </c>
      <c r="EX799">
        <v>516.657538461538</v>
      </c>
      <c r="EY799">
        <v>5.00016</v>
      </c>
      <c r="EZ799">
        <v>10735.0384615385</v>
      </c>
      <c r="FA799">
        <v>18234.3923076923</v>
      </c>
      <c r="FB799">
        <v>49.0143076923077</v>
      </c>
      <c r="FC799">
        <v>49.375</v>
      </c>
      <c r="FD799">
        <v>49.4418461538462</v>
      </c>
      <c r="FE799">
        <v>48.937</v>
      </c>
      <c r="FF799">
        <v>50.812</v>
      </c>
      <c r="FG799">
        <v>1955.12</v>
      </c>
      <c r="FH799">
        <v>39.9069230769231</v>
      </c>
      <c r="FI799">
        <v>0</v>
      </c>
      <c r="FJ799">
        <v>1758494807</v>
      </c>
      <c r="FK799">
        <v>0</v>
      </c>
      <c r="FL799">
        <v>516.804769230769</v>
      </c>
      <c r="FM799">
        <v>3.9591794756027</v>
      </c>
      <c r="FN799">
        <v>73.4905981773608</v>
      </c>
      <c r="FO799">
        <v>10736.0923076923</v>
      </c>
      <c r="FP799">
        <v>15</v>
      </c>
      <c r="FQ799">
        <v>0</v>
      </c>
      <c r="FR799" t="s">
        <v>441</v>
      </c>
      <c r="FS799">
        <v>1747249705.1</v>
      </c>
      <c r="FT799">
        <v>1747249711.1</v>
      </c>
      <c r="FU799">
        <v>0</v>
      </c>
      <c r="FV799">
        <v>0.871</v>
      </c>
      <c r="FW799">
        <v>0.066</v>
      </c>
      <c r="FX799">
        <v>5.486</v>
      </c>
      <c r="FY799">
        <v>0.145</v>
      </c>
      <c r="FZ799">
        <v>420</v>
      </c>
      <c r="GA799">
        <v>16</v>
      </c>
      <c r="GB799">
        <v>0.27</v>
      </c>
      <c r="GC799">
        <v>0.16</v>
      </c>
      <c r="GD799">
        <v>17.6589666666667</v>
      </c>
      <c r="GE799">
        <v>4.73047792207795</v>
      </c>
      <c r="GF799">
        <v>0.598222931318715</v>
      </c>
      <c r="GG799">
        <v>0</v>
      </c>
      <c r="GH799">
        <v>516.526352941176</v>
      </c>
      <c r="GI799">
        <v>3.42114591328907</v>
      </c>
      <c r="GJ799">
        <v>0.386752381821094</v>
      </c>
      <c r="GK799">
        <v>-1</v>
      </c>
      <c r="GL799">
        <v>3.24916952380952</v>
      </c>
      <c r="GM799">
        <v>0.146083636363635</v>
      </c>
      <c r="GN799">
        <v>0.0153595416214437</v>
      </c>
      <c r="GO799">
        <v>0</v>
      </c>
      <c r="GP799">
        <v>0</v>
      </c>
      <c r="GQ799">
        <v>2</v>
      </c>
      <c r="GR799" t="s">
        <v>467</v>
      </c>
      <c r="GS799">
        <v>3.12545</v>
      </c>
      <c r="GT799">
        <v>2.65793</v>
      </c>
      <c r="GU799">
        <v>0.0653337</v>
      </c>
      <c r="GV799">
        <v>0.0628561</v>
      </c>
      <c r="GW799">
        <v>0.100462</v>
      </c>
      <c r="GX799">
        <v>0.0908491</v>
      </c>
      <c r="GY799">
        <v>24103.9</v>
      </c>
      <c r="GZ799">
        <v>22864.9</v>
      </c>
      <c r="HA799">
        <v>23063.2</v>
      </c>
      <c r="HB799">
        <v>23757.9</v>
      </c>
      <c r="HC799">
        <v>35362.7</v>
      </c>
      <c r="HD799">
        <v>35754.1</v>
      </c>
      <c r="HE799">
        <v>41589.1</v>
      </c>
      <c r="HF799">
        <v>42371.4</v>
      </c>
      <c r="HG799">
        <v>1.90245</v>
      </c>
      <c r="HH799">
        <v>1.793</v>
      </c>
      <c r="HI799">
        <v>0.128724</v>
      </c>
      <c r="HJ799">
        <v>0</v>
      </c>
      <c r="HK799">
        <v>27.9071</v>
      </c>
      <c r="HL799">
        <v>999.9</v>
      </c>
      <c r="HM799">
        <v>50.91</v>
      </c>
      <c r="HN799">
        <v>30.716</v>
      </c>
      <c r="HO799">
        <v>25.1659</v>
      </c>
      <c r="HP799">
        <v>53.9172</v>
      </c>
      <c r="HQ799">
        <v>42.4159</v>
      </c>
      <c r="HR799">
        <v>1</v>
      </c>
      <c r="HS799">
        <v>0.0552033</v>
      </c>
      <c r="HT799">
        <v>-0.0348557</v>
      </c>
      <c r="HU799">
        <v>20.2177</v>
      </c>
      <c r="HV799">
        <v>5.23391</v>
      </c>
      <c r="HW799">
        <v>11.992</v>
      </c>
      <c r="HX799">
        <v>4.95565</v>
      </c>
      <c r="HY799">
        <v>3.30395</v>
      </c>
      <c r="HZ799">
        <v>999.9</v>
      </c>
      <c r="IA799">
        <v>9999</v>
      </c>
      <c r="IB799">
        <v>9999</v>
      </c>
      <c r="IC799">
        <v>9999</v>
      </c>
      <c r="ID799">
        <v>1.86854</v>
      </c>
      <c r="IE799">
        <v>1.86427</v>
      </c>
      <c r="IF799">
        <v>1.8718</v>
      </c>
      <c r="IG799">
        <v>1.86275</v>
      </c>
      <c r="IH799">
        <v>1.86212</v>
      </c>
      <c r="II799">
        <v>1.86857</v>
      </c>
      <c r="IJ799">
        <v>1.85872</v>
      </c>
      <c r="IK799">
        <v>1.86508</v>
      </c>
      <c r="IL799">
        <v>5</v>
      </c>
      <c r="IM799">
        <v>0</v>
      </c>
      <c r="IN799">
        <v>0</v>
      </c>
      <c r="IO799">
        <v>0</v>
      </c>
      <c r="IP799" t="s">
        <v>443</v>
      </c>
      <c r="IQ799" t="s">
        <v>444</v>
      </c>
      <c r="IR799" t="s">
        <v>445</v>
      </c>
      <c r="IS799" t="s">
        <v>445</v>
      </c>
      <c r="IT799" t="s">
        <v>445</v>
      </c>
      <c r="IU799" t="s">
        <v>445</v>
      </c>
      <c r="IV799">
        <v>0</v>
      </c>
      <c r="IW799">
        <v>100</v>
      </c>
      <c r="IX799">
        <v>100</v>
      </c>
      <c r="IY799">
        <v>5.289</v>
      </c>
      <c r="IZ799">
        <v>0.338</v>
      </c>
      <c r="JA799">
        <v>4.24591870636989</v>
      </c>
      <c r="JB799">
        <v>0.00406324532283829</v>
      </c>
      <c r="JC799">
        <v>-1.45373754250553e-06</v>
      </c>
      <c r="JD799">
        <v>2.45784242640463e-10</v>
      </c>
      <c r="JE799">
        <v>0.0444475935836347</v>
      </c>
      <c r="JF799">
        <v>0.00491888386651684</v>
      </c>
      <c r="JG799">
        <v>0.000226889049496401</v>
      </c>
      <c r="JH799">
        <v>4.01595507822366e-06</v>
      </c>
      <c r="JI799">
        <v>-0</v>
      </c>
      <c r="JJ799">
        <v>2035</v>
      </c>
      <c r="JK799">
        <v>2</v>
      </c>
      <c r="JL799">
        <v>30</v>
      </c>
      <c r="JM799">
        <v>187418.3</v>
      </c>
      <c r="JN799">
        <v>187418.2</v>
      </c>
      <c r="JO799">
        <v>0.596924</v>
      </c>
      <c r="JP799">
        <v>2.40356</v>
      </c>
      <c r="JQ799">
        <v>1.4978</v>
      </c>
      <c r="JR799">
        <v>2.32666</v>
      </c>
      <c r="JS799">
        <v>1.54419</v>
      </c>
      <c r="JT799">
        <v>2.37183</v>
      </c>
      <c r="JU799">
        <v>36.1989</v>
      </c>
      <c r="JV799">
        <v>24.1225</v>
      </c>
      <c r="JW799">
        <v>18</v>
      </c>
      <c r="JX799">
        <v>547.382</v>
      </c>
      <c r="JY799">
        <v>421.125</v>
      </c>
      <c r="JZ799">
        <v>27.427</v>
      </c>
      <c r="KA799">
        <v>28.3248</v>
      </c>
      <c r="KB799">
        <v>29.9996</v>
      </c>
      <c r="KC799">
        <v>28.2801</v>
      </c>
      <c r="KD799">
        <v>28.3118</v>
      </c>
      <c r="KE799">
        <v>11.8679</v>
      </c>
      <c r="KF799">
        <v>30.9049</v>
      </c>
      <c r="KG799">
        <v>56.0615</v>
      </c>
      <c r="KH799">
        <v>27.4281</v>
      </c>
      <c r="KI799">
        <v>244.298</v>
      </c>
      <c r="KJ799">
        <v>20.6153</v>
      </c>
      <c r="KK799">
        <v>93.2041</v>
      </c>
      <c r="KL799">
        <v>98.7458</v>
      </c>
    </row>
    <row r="800" spans="1:298">
      <c r="A800">
        <v>784</v>
      </c>
      <c r="B800">
        <v>1758494810</v>
      </c>
      <c r="C800">
        <v>25481.9000000954</v>
      </c>
      <c r="D800" t="s">
        <v>2019</v>
      </c>
      <c r="E800" t="s">
        <v>2020</v>
      </c>
      <c r="F800">
        <v>5</v>
      </c>
      <c r="G800" t="s">
        <v>436</v>
      </c>
      <c r="H800" t="s">
        <v>1998</v>
      </c>
      <c r="I800" t="s">
        <v>438</v>
      </c>
      <c r="J800">
        <v>1758494801.84615</v>
      </c>
      <c r="K800">
        <f>(L800)/1000</f>
        <v>0</v>
      </c>
      <c r="L800">
        <f>IF(DQ800, AO800, AI800)</f>
        <v>0</v>
      </c>
      <c r="M800">
        <f>IF(DQ800, AJ800, AH800)</f>
        <v>0</v>
      </c>
      <c r="N800">
        <f>DS800 - IF(AV800&gt;1, M800*DM800*100.0/(AX800), 0)</f>
        <v>0</v>
      </c>
      <c r="O800">
        <f>((U800-K800/2)*N800-M800)/(U800+K800/2)</f>
        <v>0</v>
      </c>
      <c r="P800">
        <f>O800*(DZ800+EA800)/1000.0</f>
        <v>0</v>
      </c>
      <c r="Q800">
        <f>(DS800 - IF(AV800&gt;1, M800*DM800*100.0/(AX800), 0))*(DZ800+EA800)/1000.0</f>
        <v>0</v>
      </c>
      <c r="R800">
        <f>2.0/((1/T800-1/S800)+SIGN(T800)*SQRT((1/T800-1/S800)*(1/T800-1/S800) + 4*DN800/((DN800+1)*(DN800+1))*(2*1/T800*1/S800-1/S800*1/S800)))</f>
        <v>0</v>
      </c>
      <c r="S800">
        <f>IF(LEFT(DO800,1)&lt;&gt;"0",IF(LEFT(DO800,1)="1",3.0,DP800),$D$5+$E$5*(EG800*DZ800/($K$5*1000))+$F$5*(EG800*DZ800/($K$5*1000))*MAX(MIN(DM800,$J$5),$I$5)*MAX(MIN(DM800,$J$5),$I$5)+$G$5*MAX(MIN(DM800,$J$5),$I$5)*(EG800*DZ800/($K$5*1000))+$H$5*(EG800*DZ800/($K$5*1000))*(EG800*DZ800/($K$5*1000)))</f>
        <v>0</v>
      </c>
      <c r="T800">
        <f>K800*(1000-(1000*0.61365*exp(17.502*X800/(240.97+X800))/(DZ800+EA800)+DU800)/2)/(1000*0.61365*exp(17.502*X800/(240.97+X800))/(DZ800+EA800)-DU800)</f>
        <v>0</v>
      </c>
      <c r="U800">
        <f>1/((DN800+1)/(R800/1.6)+1/(S800/1.37)) + DN800/((DN800+1)/(R800/1.6) + DN800/(S800/1.37))</f>
        <v>0</v>
      </c>
      <c r="V800">
        <f>(DI800*DL800)</f>
        <v>0</v>
      </c>
      <c r="W800">
        <f>(EB800+(V800+2*0.95*5.67E-8*(((EB800+$B$7)+273)^4-(EB800+273)^4)-44100*K800)/(1.84*29.3*S800+8*0.95*5.67E-8*(EB800+273)^3))</f>
        <v>0</v>
      </c>
      <c r="X800">
        <f>($C$7*EC800+$D$7*ED800+$E$7*W800)</f>
        <v>0</v>
      </c>
      <c r="Y800">
        <f>0.61365*exp(17.502*X800/(240.97+X800))</f>
        <v>0</v>
      </c>
      <c r="Z800">
        <f>(AA800/AB800*100)</f>
        <v>0</v>
      </c>
      <c r="AA800">
        <f>DU800*(DZ800+EA800)/1000</f>
        <v>0</v>
      </c>
      <c r="AB800">
        <f>0.61365*exp(17.502*EB800/(240.97+EB800))</f>
        <v>0</v>
      </c>
      <c r="AC800">
        <f>(Y800-DU800*(DZ800+EA800)/1000)</f>
        <v>0</v>
      </c>
      <c r="AD800">
        <f>(-K800*44100)</f>
        <v>0</v>
      </c>
      <c r="AE800">
        <f>2*29.3*S800*0.92*(EB800-X800)</f>
        <v>0</v>
      </c>
      <c r="AF800">
        <f>2*0.95*5.67E-8*(((EB800+$B$7)+273)^4-(X800+273)^4)</f>
        <v>0</v>
      </c>
      <c r="AG800">
        <f>V800+AF800+AD800+AE800</f>
        <v>0</v>
      </c>
      <c r="AH800">
        <f>DY800*AV800*(DT800-DS800*(1000-AV800*DV800)/(1000-AV800*DU800))/(100*DM800)</f>
        <v>0</v>
      </c>
      <c r="AI800">
        <f>1000*DY800*AV800*(DU800-DV800)/(100*DM800*(1000-AV800*DU800))</f>
        <v>0</v>
      </c>
      <c r="AJ800">
        <f>(AK800 - AL800 - DZ800*1E3/(8.314*(EB800+273.15)) * AN800/DY800 * AM800) * DY800/(100*DM800) * (1000 - DV800)/1000</f>
        <v>0</v>
      </c>
      <c r="AK800">
        <v>271.53811910303</v>
      </c>
      <c r="AL800">
        <v>283.551054545455</v>
      </c>
      <c r="AM800">
        <v>-3.27500692640696</v>
      </c>
      <c r="AN800">
        <v>63.94</v>
      </c>
      <c r="AO800">
        <f>(AQ800 - AP800 + DZ800*1E3/(8.314*(EB800+273.15)) * AS800/DY800 * AR800) * DY800/(100*DM800) * 1000/(1000 - AQ800)</f>
        <v>0</v>
      </c>
      <c r="AP800">
        <v>20.5965328590008</v>
      </c>
      <c r="AQ800">
        <v>23.862355944056</v>
      </c>
      <c r="AR800">
        <v>-8.32589270138023e-07</v>
      </c>
      <c r="AS800">
        <v>94.9993966536346</v>
      </c>
      <c r="AT800">
        <v>0</v>
      </c>
      <c r="AU800">
        <v>0</v>
      </c>
      <c r="AV800">
        <f>IF(AT800*$H$13&gt;=AX800,1.0,(AX800/(AX800-AT800*$H$13)))</f>
        <v>0</v>
      </c>
      <c r="AW800">
        <f>(AV800-1)*100</f>
        <v>0</v>
      </c>
      <c r="AX800">
        <f>MAX(0,($B$13+$C$13*EG800)/(1+$D$13*EG800)*DZ800/(EB800+273)*$E$13)</f>
        <v>0</v>
      </c>
      <c r="AY800" t="s">
        <v>439</v>
      </c>
      <c r="AZ800" t="s">
        <v>439</v>
      </c>
      <c r="BA800">
        <v>0</v>
      </c>
      <c r="BB800">
        <v>0</v>
      </c>
      <c r="BC800">
        <f>1-BA800/BB800</f>
        <v>0</v>
      </c>
      <c r="BD800">
        <v>0</v>
      </c>
      <c r="BE800" t="s">
        <v>439</v>
      </c>
      <c r="BF800" t="s">
        <v>439</v>
      </c>
      <c r="BG800">
        <v>0</v>
      </c>
      <c r="BH800">
        <v>0</v>
      </c>
      <c r="BI800">
        <f>1-BG800/BH800</f>
        <v>0</v>
      </c>
      <c r="BJ800">
        <v>0.5</v>
      </c>
      <c r="BK800">
        <f>DJ800</f>
        <v>0</v>
      </c>
      <c r="BL800">
        <f>M800</f>
        <v>0</v>
      </c>
      <c r="BM800">
        <f>BI800*BJ800*BK800</f>
        <v>0</v>
      </c>
      <c r="BN800">
        <f>(BL800-BD800)/BK800</f>
        <v>0</v>
      </c>
      <c r="BO800">
        <f>(BB800-BH800)/BH800</f>
        <v>0</v>
      </c>
      <c r="BP800">
        <f>BA800/(BC800+BA800/BH800)</f>
        <v>0</v>
      </c>
      <c r="BQ800" t="s">
        <v>439</v>
      </c>
      <c r="BR800">
        <v>0</v>
      </c>
      <c r="BS800">
        <f>IF(BR800&lt;&gt;0, BR800, BP800)</f>
        <v>0</v>
      </c>
      <c r="BT800">
        <f>1-BS800/BH800</f>
        <v>0</v>
      </c>
      <c r="BU800">
        <f>(BH800-BG800)/(BH800-BS800)</f>
        <v>0</v>
      </c>
      <c r="BV800">
        <f>(BB800-BH800)/(BB800-BS800)</f>
        <v>0</v>
      </c>
      <c r="BW800">
        <f>(BH800-BG800)/(BH800-BA800)</f>
        <v>0</v>
      </c>
      <c r="BX800">
        <f>(BB800-BH800)/(BB800-BA800)</f>
        <v>0</v>
      </c>
      <c r="BY800">
        <f>(BU800*BS800/BG800)</f>
        <v>0</v>
      </c>
      <c r="BZ800">
        <f>(1-BY800)</f>
        <v>0</v>
      </c>
      <c r="DI800">
        <f>$B$11*EH800+$C$11*EI800+$F$11*ET800*(1-EW800)</f>
        <v>0</v>
      </c>
      <c r="DJ800">
        <f>DI800*DK800</f>
        <v>0</v>
      </c>
      <c r="DK800">
        <f>($B$11*$D$9+$C$11*$D$9+$F$11*((FG800+EY800)/MAX(FG800+EY800+FH800, 0.1)*$I$9+FH800/MAX(FG800+EY800+FH800, 0.1)*$J$9))/($B$11+$C$11+$F$11)</f>
        <v>0</v>
      </c>
      <c r="DL800">
        <f>($B$11*$K$9+$C$11*$K$9+$F$11*((FG800+EY800)/MAX(FG800+EY800+FH800, 0.1)*$P$9+FH800/MAX(FG800+EY800+FH800, 0.1)*$Q$9))/($B$11+$C$11+$F$11)</f>
        <v>0</v>
      </c>
      <c r="DM800">
        <v>2.96</v>
      </c>
      <c r="DN800">
        <v>0.5</v>
      </c>
      <c r="DO800" t="s">
        <v>440</v>
      </c>
      <c r="DP800">
        <v>2</v>
      </c>
      <c r="DQ800" t="b">
        <v>1</v>
      </c>
      <c r="DR800">
        <v>1758494801.84615</v>
      </c>
      <c r="DS800">
        <v>299.985692307692</v>
      </c>
      <c r="DT800">
        <v>281.884384615385</v>
      </c>
      <c r="DU800">
        <v>23.8617</v>
      </c>
      <c r="DV800">
        <v>20.5976153846154</v>
      </c>
      <c r="DW800">
        <v>294.662923076923</v>
      </c>
      <c r="DX800">
        <v>23.5237153846154</v>
      </c>
      <c r="DY800">
        <v>500.008846153846</v>
      </c>
      <c r="DZ800">
        <v>89.7967538461538</v>
      </c>
      <c r="EA800">
        <v>0.0322500538461538</v>
      </c>
      <c r="EB800">
        <v>30.1056692307692</v>
      </c>
      <c r="EC800">
        <v>29.9994230769231</v>
      </c>
      <c r="ED800">
        <v>999.9</v>
      </c>
      <c r="EE800">
        <v>0</v>
      </c>
      <c r="EF800">
        <v>0</v>
      </c>
      <c r="EG800">
        <v>10014.0730769231</v>
      </c>
      <c r="EH800">
        <v>0</v>
      </c>
      <c r="EI800">
        <v>11.2953</v>
      </c>
      <c r="EJ800">
        <v>18.1013153846154</v>
      </c>
      <c r="EK800">
        <v>307.318846153846</v>
      </c>
      <c r="EL800">
        <v>287.812692307692</v>
      </c>
      <c r="EM800">
        <v>3.26407923076923</v>
      </c>
      <c r="EN800">
        <v>281.884384615385</v>
      </c>
      <c r="EO800">
        <v>20.5976153846154</v>
      </c>
      <c r="EP800">
        <v>2.14270230769231</v>
      </c>
      <c r="EQ800">
        <v>1.8496</v>
      </c>
      <c r="ER800">
        <v>18.5402461538462</v>
      </c>
      <c r="ES800">
        <v>16.2124</v>
      </c>
      <c r="ET800">
        <v>2000.05230769231</v>
      </c>
      <c r="EU800">
        <v>0.979998076923077</v>
      </c>
      <c r="EV800">
        <v>0.0200021615384615</v>
      </c>
      <c r="EW800">
        <v>0</v>
      </c>
      <c r="EX800">
        <v>517.044461538462</v>
      </c>
      <c r="EY800">
        <v>5.00016</v>
      </c>
      <c r="EZ800">
        <v>10741.5846153846</v>
      </c>
      <c r="FA800">
        <v>18234.6692307692</v>
      </c>
      <c r="FB800">
        <v>49.0047692307692</v>
      </c>
      <c r="FC800">
        <v>49.375</v>
      </c>
      <c r="FD800">
        <v>49.4418461538462</v>
      </c>
      <c r="FE800">
        <v>48.937</v>
      </c>
      <c r="FF800">
        <v>50.812</v>
      </c>
      <c r="FG800">
        <v>1955.14692307692</v>
      </c>
      <c r="FH800">
        <v>39.9092307692308</v>
      </c>
      <c r="FI800">
        <v>0</v>
      </c>
      <c r="FJ800">
        <v>1758494811.8</v>
      </c>
      <c r="FK800">
        <v>0</v>
      </c>
      <c r="FL800">
        <v>517.180807692308</v>
      </c>
      <c r="FM800">
        <v>4.9314529956774</v>
      </c>
      <c r="FN800">
        <v>84.1128205797345</v>
      </c>
      <c r="FO800">
        <v>10742.3961538462</v>
      </c>
      <c r="FP800">
        <v>15</v>
      </c>
      <c r="FQ800">
        <v>0</v>
      </c>
      <c r="FR800" t="s">
        <v>441</v>
      </c>
      <c r="FS800">
        <v>1747249705.1</v>
      </c>
      <c r="FT800">
        <v>1747249711.1</v>
      </c>
      <c r="FU800">
        <v>0</v>
      </c>
      <c r="FV800">
        <v>0.871</v>
      </c>
      <c r="FW800">
        <v>0.066</v>
      </c>
      <c r="FX800">
        <v>5.486</v>
      </c>
      <c r="FY800">
        <v>0.145</v>
      </c>
      <c r="FZ800">
        <v>420</v>
      </c>
      <c r="GA800">
        <v>16</v>
      </c>
      <c r="GB800">
        <v>0.27</v>
      </c>
      <c r="GC800">
        <v>0.16</v>
      </c>
      <c r="GD800">
        <v>18.0453904761905</v>
      </c>
      <c r="GE800">
        <v>2.34069350649352</v>
      </c>
      <c r="GF800">
        <v>0.419264037621438</v>
      </c>
      <c r="GG800">
        <v>0</v>
      </c>
      <c r="GH800">
        <v>516.905088235294</v>
      </c>
      <c r="GI800">
        <v>4.54110007744362</v>
      </c>
      <c r="GJ800">
        <v>0.487881396366384</v>
      </c>
      <c r="GK800">
        <v>-1</v>
      </c>
      <c r="GL800">
        <v>3.26026476190476</v>
      </c>
      <c r="GM800">
        <v>0.0664161038961041</v>
      </c>
      <c r="GN800">
        <v>0.00737811346325359</v>
      </c>
      <c r="GO800">
        <v>1</v>
      </c>
      <c r="GP800">
        <v>1</v>
      </c>
      <c r="GQ800">
        <v>2</v>
      </c>
      <c r="GR800" t="s">
        <v>448</v>
      </c>
      <c r="GS800">
        <v>3.12544</v>
      </c>
      <c r="GT800">
        <v>2.65802</v>
      </c>
      <c r="GU800">
        <v>0.0622361</v>
      </c>
      <c r="GV800">
        <v>0.0595518</v>
      </c>
      <c r="GW800">
        <v>0.100468</v>
      </c>
      <c r="GX800">
        <v>0.0908467</v>
      </c>
      <c r="GY800">
        <v>24184.4</v>
      </c>
      <c r="GZ800">
        <v>22946.2</v>
      </c>
      <c r="HA800">
        <v>23063.9</v>
      </c>
      <c r="HB800">
        <v>23758.6</v>
      </c>
      <c r="HC800">
        <v>35363.1</v>
      </c>
      <c r="HD800">
        <v>35754.9</v>
      </c>
      <c r="HE800">
        <v>41590.1</v>
      </c>
      <c r="HF800">
        <v>42372.5</v>
      </c>
      <c r="HG800">
        <v>1.90282</v>
      </c>
      <c r="HH800">
        <v>1.79307</v>
      </c>
      <c r="HI800">
        <v>0.128038</v>
      </c>
      <c r="HJ800">
        <v>0</v>
      </c>
      <c r="HK800">
        <v>27.9069</v>
      </c>
      <c r="HL800">
        <v>999.9</v>
      </c>
      <c r="HM800">
        <v>50.885</v>
      </c>
      <c r="HN800">
        <v>30.706</v>
      </c>
      <c r="HO800">
        <v>25.1381</v>
      </c>
      <c r="HP800">
        <v>53.5972</v>
      </c>
      <c r="HQ800">
        <v>42.492</v>
      </c>
      <c r="HR800">
        <v>1</v>
      </c>
      <c r="HS800">
        <v>0.0547104</v>
      </c>
      <c r="HT800">
        <v>-0.0368491</v>
      </c>
      <c r="HU800">
        <v>20.2176</v>
      </c>
      <c r="HV800">
        <v>5.23391</v>
      </c>
      <c r="HW800">
        <v>11.992</v>
      </c>
      <c r="HX800">
        <v>4.9557</v>
      </c>
      <c r="HY800">
        <v>3.30395</v>
      </c>
      <c r="HZ800">
        <v>999.9</v>
      </c>
      <c r="IA800">
        <v>9999</v>
      </c>
      <c r="IB800">
        <v>9999</v>
      </c>
      <c r="IC800">
        <v>9999</v>
      </c>
      <c r="ID800">
        <v>1.86854</v>
      </c>
      <c r="IE800">
        <v>1.86429</v>
      </c>
      <c r="IF800">
        <v>1.8718</v>
      </c>
      <c r="IG800">
        <v>1.86276</v>
      </c>
      <c r="IH800">
        <v>1.86215</v>
      </c>
      <c r="II800">
        <v>1.86859</v>
      </c>
      <c r="IJ800">
        <v>1.85871</v>
      </c>
      <c r="IK800">
        <v>1.86508</v>
      </c>
      <c r="IL800">
        <v>5</v>
      </c>
      <c r="IM800">
        <v>0</v>
      </c>
      <c r="IN800">
        <v>0</v>
      </c>
      <c r="IO800">
        <v>0</v>
      </c>
      <c r="IP800" t="s">
        <v>443</v>
      </c>
      <c r="IQ800" t="s">
        <v>444</v>
      </c>
      <c r="IR800" t="s">
        <v>445</v>
      </c>
      <c r="IS800" t="s">
        <v>445</v>
      </c>
      <c r="IT800" t="s">
        <v>445</v>
      </c>
      <c r="IU800" t="s">
        <v>445</v>
      </c>
      <c r="IV800">
        <v>0</v>
      </c>
      <c r="IW800">
        <v>100</v>
      </c>
      <c r="IX800">
        <v>100</v>
      </c>
      <c r="IY800">
        <v>5.236</v>
      </c>
      <c r="IZ800">
        <v>0.3381</v>
      </c>
      <c r="JA800">
        <v>4.24591870636989</v>
      </c>
      <c r="JB800">
        <v>0.00406324532283829</v>
      </c>
      <c r="JC800">
        <v>-1.45373754250553e-06</v>
      </c>
      <c r="JD800">
        <v>2.45784242640463e-10</v>
      </c>
      <c r="JE800">
        <v>0.0444475935836347</v>
      </c>
      <c r="JF800">
        <v>0.00491888386651684</v>
      </c>
      <c r="JG800">
        <v>0.000226889049496401</v>
      </c>
      <c r="JH800">
        <v>4.01595507822366e-06</v>
      </c>
      <c r="JI800">
        <v>-0</v>
      </c>
      <c r="JJ800">
        <v>2035</v>
      </c>
      <c r="JK800">
        <v>2</v>
      </c>
      <c r="JL800">
        <v>30</v>
      </c>
      <c r="JM800">
        <v>187418.4</v>
      </c>
      <c r="JN800">
        <v>187418.3</v>
      </c>
      <c r="JO800">
        <v>0.559082</v>
      </c>
      <c r="JP800">
        <v>2.41211</v>
      </c>
      <c r="JQ800">
        <v>1.49902</v>
      </c>
      <c r="JR800">
        <v>2.32666</v>
      </c>
      <c r="JS800">
        <v>1.54419</v>
      </c>
      <c r="JT800">
        <v>2.33032</v>
      </c>
      <c r="JU800">
        <v>36.1989</v>
      </c>
      <c r="JV800">
        <v>24.1225</v>
      </c>
      <c r="JW800">
        <v>18</v>
      </c>
      <c r="JX800">
        <v>547.573</v>
      </c>
      <c r="JY800">
        <v>421.124</v>
      </c>
      <c r="JZ800">
        <v>27.4261</v>
      </c>
      <c r="KA800">
        <v>28.3179</v>
      </c>
      <c r="KB800">
        <v>29.9997</v>
      </c>
      <c r="KC800">
        <v>28.2739</v>
      </c>
      <c r="KD800">
        <v>28.3055</v>
      </c>
      <c r="KE800">
        <v>11.1789</v>
      </c>
      <c r="KF800">
        <v>30.9049</v>
      </c>
      <c r="KG800">
        <v>56.0615</v>
      </c>
      <c r="KH800">
        <v>27.4259</v>
      </c>
      <c r="KI800">
        <v>230.74</v>
      </c>
      <c r="KJ800">
        <v>20.6153</v>
      </c>
      <c r="KK800">
        <v>93.2064</v>
      </c>
      <c r="KL800">
        <v>98.7485</v>
      </c>
    </row>
    <row r="801" spans="1:298">
      <c r="A801">
        <v>785</v>
      </c>
      <c r="B801">
        <v>1758494815</v>
      </c>
      <c r="C801">
        <v>25486.9000000954</v>
      </c>
      <c r="D801" t="s">
        <v>2021</v>
      </c>
      <c r="E801" t="s">
        <v>2022</v>
      </c>
      <c r="F801">
        <v>5</v>
      </c>
      <c r="G801" t="s">
        <v>436</v>
      </c>
      <c r="H801" t="s">
        <v>1998</v>
      </c>
      <c r="I801" t="s">
        <v>438</v>
      </c>
      <c r="J801">
        <v>1758494806.84615</v>
      </c>
      <c r="K801">
        <f>(L801)/1000</f>
        <v>0</v>
      </c>
      <c r="L801">
        <f>IF(DQ801, AO801, AI801)</f>
        <v>0</v>
      </c>
      <c r="M801">
        <f>IF(DQ801, AJ801, AH801)</f>
        <v>0</v>
      </c>
      <c r="N801">
        <f>DS801 - IF(AV801&gt;1, M801*DM801*100.0/(AX801), 0)</f>
        <v>0</v>
      </c>
      <c r="O801">
        <f>((U801-K801/2)*N801-M801)/(U801+K801/2)</f>
        <v>0</v>
      </c>
      <c r="P801">
        <f>O801*(DZ801+EA801)/1000.0</f>
        <v>0</v>
      </c>
      <c r="Q801">
        <f>(DS801 - IF(AV801&gt;1, M801*DM801*100.0/(AX801), 0))*(DZ801+EA801)/1000.0</f>
        <v>0</v>
      </c>
      <c r="R801">
        <f>2.0/((1/T801-1/S801)+SIGN(T801)*SQRT((1/T801-1/S801)*(1/T801-1/S801) + 4*DN801/((DN801+1)*(DN801+1))*(2*1/T801*1/S801-1/S801*1/S801)))</f>
        <v>0</v>
      </c>
      <c r="S801">
        <f>IF(LEFT(DO801,1)&lt;&gt;"0",IF(LEFT(DO801,1)="1",3.0,DP801),$D$5+$E$5*(EG801*DZ801/($K$5*1000))+$F$5*(EG801*DZ801/($K$5*1000))*MAX(MIN(DM801,$J$5),$I$5)*MAX(MIN(DM801,$J$5),$I$5)+$G$5*MAX(MIN(DM801,$J$5),$I$5)*(EG801*DZ801/($K$5*1000))+$H$5*(EG801*DZ801/($K$5*1000))*(EG801*DZ801/($K$5*1000)))</f>
        <v>0</v>
      </c>
      <c r="T801">
        <f>K801*(1000-(1000*0.61365*exp(17.502*X801/(240.97+X801))/(DZ801+EA801)+DU801)/2)/(1000*0.61365*exp(17.502*X801/(240.97+X801))/(DZ801+EA801)-DU801)</f>
        <v>0</v>
      </c>
      <c r="U801">
        <f>1/((DN801+1)/(R801/1.6)+1/(S801/1.37)) + DN801/((DN801+1)/(R801/1.6) + DN801/(S801/1.37))</f>
        <v>0</v>
      </c>
      <c r="V801">
        <f>(DI801*DL801)</f>
        <v>0</v>
      </c>
      <c r="W801">
        <f>(EB801+(V801+2*0.95*5.67E-8*(((EB801+$B$7)+273)^4-(EB801+273)^4)-44100*K801)/(1.84*29.3*S801+8*0.95*5.67E-8*(EB801+273)^3))</f>
        <v>0</v>
      </c>
      <c r="X801">
        <f>($C$7*EC801+$D$7*ED801+$E$7*W801)</f>
        <v>0</v>
      </c>
      <c r="Y801">
        <f>0.61365*exp(17.502*X801/(240.97+X801))</f>
        <v>0</v>
      </c>
      <c r="Z801">
        <f>(AA801/AB801*100)</f>
        <v>0</v>
      </c>
      <c r="AA801">
        <f>DU801*(DZ801+EA801)/1000</f>
        <v>0</v>
      </c>
      <c r="AB801">
        <f>0.61365*exp(17.502*EB801/(240.97+EB801))</f>
        <v>0</v>
      </c>
      <c r="AC801">
        <f>(Y801-DU801*(DZ801+EA801)/1000)</f>
        <v>0</v>
      </c>
      <c r="AD801">
        <f>(-K801*44100)</f>
        <v>0</v>
      </c>
      <c r="AE801">
        <f>2*29.3*S801*0.92*(EB801-X801)</f>
        <v>0</v>
      </c>
      <c r="AF801">
        <f>2*0.95*5.67E-8*(((EB801+$B$7)+273)^4-(X801+273)^4)</f>
        <v>0</v>
      </c>
      <c r="AG801">
        <f>V801+AF801+AD801+AE801</f>
        <v>0</v>
      </c>
      <c r="AH801">
        <f>DY801*AV801*(DT801-DS801*(1000-AV801*DV801)/(1000-AV801*DU801))/(100*DM801)</f>
        <v>0</v>
      </c>
      <c r="AI801">
        <f>1000*DY801*AV801*(DU801-DV801)/(100*DM801*(1000-AV801*DU801))</f>
        <v>0</v>
      </c>
      <c r="AJ801">
        <f>(AK801 - AL801 - DZ801*1E3/(8.314*(EB801+273.15)) * AN801/DY801 * AM801) * DY801/(100*DM801) * (1000 - DV801)/1000</f>
        <v>0</v>
      </c>
      <c r="AK801">
        <v>254.19542267013</v>
      </c>
      <c r="AL801">
        <v>266.498181818182</v>
      </c>
      <c r="AM801">
        <v>-3.41733419913424</v>
      </c>
      <c r="AN801">
        <v>63.94</v>
      </c>
      <c r="AO801">
        <f>(AQ801 - AP801 + DZ801*1E3/(8.314*(EB801+273.15)) * AS801/DY801 * AR801) * DY801/(100*DM801) * 1000/(1000 - AQ801)</f>
        <v>0</v>
      </c>
      <c r="AP801">
        <v>20.5948293548194</v>
      </c>
      <c r="AQ801">
        <v>23.8629804195804</v>
      </c>
      <c r="AR801">
        <v>1.05985527650572e-07</v>
      </c>
      <c r="AS801">
        <v>94.9993966536346</v>
      </c>
      <c r="AT801">
        <v>0</v>
      </c>
      <c r="AU801">
        <v>0</v>
      </c>
      <c r="AV801">
        <f>IF(AT801*$H$13&gt;=AX801,1.0,(AX801/(AX801-AT801*$H$13)))</f>
        <v>0</v>
      </c>
      <c r="AW801">
        <f>(AV801-1)*100</f>
        <v>0</v>
      </c>
      <c r="AX801">
        <f>MAX(0,($B$13+$C$13*EG801)/(1+$D$13*EG801)*DZ801/(EB801+273)*$E$13)</f>
        <v>0</v>
      </c>
      <c r="AY801" t="s">
        <v>439</v>
      </c>
      <c r="AZ801" t="s">
        <v>439</v>
      </c>
      <c r="BA801">
        <v>0</v>
      </c>
      <c r="BB801">
        <v>0</v>
      </c>
      <c r="BC801">
        <f>1-BA801/BB801</f>
        <v>0</v>
      </c>
      <c r="BD801">
        <v>0</v>
      </c>
      <c r="BE801" t="s">
        <v>439</v>
      </c>
      <c r="BF801" t="s">
        <v>439</v>
      </c>
      <c r="BG801">
        <v>0</v>
      </c>
      <c r="BH801">
        <v>0</v>
      </c>
      <c r="BI801">
        <f>1-BG801/BH801</f>
        <v>0</v>
      </c>
      <c r="BJ801">
        <v>0.5</v>
      </c>
      <c r="BK801">
        <f>DJ801</f>
        <v>0</v>
      </c>
      <c r="BL801">
        <f>M801</f>
        <v>0</v>
      </c>
      <c r="BM801">
        <f>BI801*BJ801*BK801</f>
        <v>0</v>
      </c>
      <c r="BN801">
        <f>(BL801-BD801)/BK801</f>
        <v>0</v>
      </c>
      <c r="BO801">
        <f>(BB801-BH801)/BH801</f>
        <v>0</v>
      </c>
      <c r="BP801">
        <f>BA801/(BC801+BA801/BH801)</f>
        <v>0</v>
      </c>
      <c r="BQ801" t="s">
        <v>439</v>
      </c>
      <c r="BR801">
        <v>0</v>
      </c>
      <c r="BS801">
        <f>IF(BR801&lt;&gt;0, BR801, BP801)</f>
        <v>0</v>
      </c>
      <c r="BT801">
        <f>1-BS801/BH801</f>
        <v>0</v>
      </c>
      <c r="BU801">
        <f>(BH801-BG801)/(BH801-BS801)</f>
        <v>0</v>
      </c>
      <c r="BV801">
        <f>(BB801-BH801)/(BB801-BS801)</f>
        <v>0</v>
      </c>
      <c r="BW801">
        <f>(BH801-BG801)/(BH801-BA801)</f>
        <v>0</v>
      </c>
      <c r="BX801">
        <f>(BB801-BH801)/(BB801-BA801)</f>
        <v>0</v>
      </c>
      <c r="BY801">
        <f>(BU801*BS801/BG801)</f>
        <v>0</v>
      </c>
      <c r="BZ801">
        <f>(1-BY801)</f>
        <v>0</v>
      </c>
      <c r="DI801">
        <f>$B$11*EH801+$C$11*EI801+$F$11*ET801*(1-EW801)</f>
        <v>0</v>
      </c>
      <c r="DJ801">
        <f>DI801*DK801</f>
        <v>0</v>
      </c>
      <c r="DK801">
        <f>($B$11*$D$9+$C$11*$D$9+$F$11*((FG801+EY801)/MAX(FG801+EY801+FH801, 0.1)*$I$9+FH801/MAX(FG801+EY801+FH801, 0.1)*$J$9))/($B$11+$C$11+$F$11)</f>
        <v>0</v>
      </c>
      <c r="DL801">
        <f>($B$11*$K$9+$C$11*$K$9+$F$11*((FG801+EY801)/MAX(FG801+EY801+FH801, 0.1)*$P$9+FH801/MAX(FG801+EY801+FH801, 0.1)*$Q$9))/($B$11+$C$11+$F$11)</f>
        <v>0</v>
      </c>
      <c r="DM801">
        <v>2.96</v>
      </c>
      <c r="DN801">
        <v>0.5</v>
      </c>
      <c r="DO801" t="s">
        <v>440</v>
      </c>
      <c r="DP801">
        <v>2</v>
      </c>
      <c r="DQ801" t="b">
        <v>1</v>
      </c>
      <c r="DR801">
        <v>1758494806.84615</v>
      </c>
      <c r="DS801">
        <v>283.661307692308</v>
      </c>
      <c r="DT801">
        <v>265.129384615385</v>
      </c>
      <c r="DU801">
        <v>23.8628230769231</v>
      </c>
      <c r="DV801">
        <v>20.5960615384615</v>
      </c>
      <c r="DW801">
        <v>278.392230769231</v>
      </c>
      <c r="DX801">
        <v>23.5248153846154</v>
      </c>
      <c r="DY801">
        <v>500.005846153846</v>
      </c>
      <c r="DZ801">
        <v>89.7959461538461</v>
      </c>
      <c r="EA801">
        <v>0.0322216846153846</v>
      </c>
      <c r="EB801">
        <v>30.1045769230769</v>
      </c>
      <c r="EC801">
        <v>29.9997769230769</v>
      </c>
      <c r="ED801">
        <v>999.9</v>
      </c>
      <c r="EE801">
        <v>0</v>
      </c>
      <c r="EF801">
        <v>0</v>
      </c>
      <c r="EG801">
        <v>10013.5130769231</v>
      </c>
      <c r="EH801">
        <v>0</v>
      </c>
      <c r="EI801">
        <v>11.2953</v>
      </c>
      <c r="EJ801">
        <v>18.5321923076923</v>
      </c>
      <c r="EK801">
        <v>290.595923076923</v>
      </c>
      <c r="EL801">
        <v>270.704692307692</v>
      </c>
      <c r="EM801">
        <v>3.26675538461538</v>
      </c>
      <c r="EN801">
        <v>265.129384615385</v>
      </c>
      <c r="EO801">
        <v>20.5960615384615</v>
      </c>
      <c r="EP801">
        <v>2.14278384615385</v>
      </c>
      <c r="EQ801">
        <v>1.84944307692308</v>
      </c>
      <c r="ER801">
        <v>18.5408615384615</v>
      </c>
      <c r="ES801">
        <v>16.2110615384615</v>
      </c>
      <c r="ET801">
        <v>1999.99153846154</v>
      </c>
      <c r="EU801">
        <v>0.979997384615385</v>
      </c>
      <c r="EV801">
        <v>0.0200028076923077</v>
      </c>
      <c r="EW801">
        <v>0</v>
      </c>
      <c r="EX801">
        <v>517.454846153846</v>
      </c>
      <c r="EY801">
        <v>5.00016</v>
      </c>
      <c r="EZ801">
        <v>10748.5615384615</v>
      </c>
      <c r="FA801">
        <v>18234.1</v>
      </c>
      <c r="FB801">
        <v>49.0047692307692</v>
      </c>
      <c r="FC801">
        <v>49.375</v>
      </c>
      <c r="FD801">
        <v>49.437</v>
      </c>
      <c r="FE801">
        <v>48.937</v>
      </c>
      <c r="FF801">
        <v>50.812</v>
      </c>
      <c r="FG801">
        <v>1955.08307692308</v>
      </c>
      <c r="FH801">
        <v>39.9092307692308</v>
      </c>
      <c r="FI801">
        <v>0</v>
      </c>
      <c r="FJ801">
        <v>1758494816.6</v>
      </c>
      <c r="FK801">
        <v>0</v>
      </c>
      <c r="FL801">
        <v>517.570730769231</v>
      </c>
      <c r="FM801">
        <v>5.45904274377016</v>
      </c>
      <c r="FN801">
        <v>93.1350427751253</v>
      </c>
      <c r="FO801">
        <v>10749.6384615385</v>
      </c>
      <c r="FP801">
        <v>15</v>
      </c>
      <c r="FQ801">
        <v>0</v>
      </c>
      <c r="FR801" t="s">
        <v>441</v>
      </c>
      <c r="FS801">
        <v>1747249705.1</v>
      </c>
      <c r="FT801">
        <v>1747249711.1</v>
      </c>
      <c r="FU801">
        <v>0</v>
      </c>
      <c r="FV801">
        <v>0.871</v>
      </c>
      <c r="FW801">
        <v>0.066</v>
      </c>
      <c r="FX801">
        <v>5.486</v>
      </c>
      <c r="FY801">
        <v>0.145</v>
      </c>
      <c r="FZ801">
        <v>420</v>
      </c>
      <c r="GA801">
        <v>16</v>
      </c>
      <c r="GB801">
        <v>0.27</v>
      </c>
      <c r="GC801">
        <v>0.16</v>
      </c>
      <c r="GD801">
        <v>18.30222</v>
      </c>
      <c r="GE801">
        <v>4.5563097744361</v>
      </c>
      <c r="GF801">
        <v>0.540942951335906</v>
      </c>
      <c r="GG801">
        <v>0</v>
      </c>
      <c r="GH801">
        <v>517.291117647059</v>
      </c>
      <c r="GI801">
        <v>4.78961038715037</v>
      </c>
      <c r="GJ801">
        <v>0.514180716955219</v>
      </c>
      <c r="GK801">
        <v>-1</v>
      </c>
      <c r="GL801">
        <v>3.265327</v>
      </c>
      <c r="GM801">
        <v>0.0289073684210505</v>
      </c>
      <c r="GN801">
        <v>0.00306017826278142</v>
      </c>
      <c r="GO801">
        <v>1</v>
      </c>
      <c r="GP801">
        <v>1</v>
      </c>
      <c r="GQ801">
        <v>2</v>
      </c>
      <c r="GR801" t="s">
        <v>448</v>
      </c>
      <c r="GS801">
        <v>3.12537</v>
      </c>
      <c r="GT801">
        <v>2.65759</v>
      </c>
      <c r="GU801">
        <v>0.0589819</v>
      </c>
      <c r="GV801">
        <v>0.0563162</v>
      </c>
      <c r="GW801">
        <v>0.100468</v>
      </c>
      <c r="GX801">
        <v>0.0908352</v>
      </c>
      <c r="GY801">
        <v>24268.4</v>
      </c>
      <c r="GZ801">
        <v>23024.9</v>
      </c>
      <c r="HA801">
        <v>23063.9</v>
      </c>
      <c r="HB801">
        <v>23758.3</v>
      </c>
      <c r="HC801">
        <v>35363.1</v>
      </c>
      <c r="HD801">
        <v>35754.6</v>
      </c>
      <c r="HE801">
        <v>41590.5</v>
      </c>
      <c r="HF801">
        <v>42371.9</v>
      </c>
      <c r="HG801">
        <v>1.90298</v>
      </c>
      <c r="HH801">
        <v>1.79317</v>
      </c>
      <c r="HI801">
        <v>0.128113</v>
      </c>
      <c r="HJ801">
        <v>0</v>
      </c>
      <c r="HK801">
        <v>27.904</v>
      </c>
      <c r="HL801">
        <v>999.9</v>
      </c>
      <c r="HM801">
        <v>50.885</v>
      </c>
      <c r="HN801">
        <v>30.716</v>
      </c>
      <c r="HO801">
        <v>25.1537</v>
      </c>
      <c r="HP801">
        <v>54.4772</v>
      </c>
      <c r="HQ801">
        <v>42.5321</v>
      </c>
      <c r="HR801">
        <v>1</v>
      </c>
      <c r="HS801">
        <v>0.0541717</v>
      </c>
      <c r="HT801">
        <v>-0.0442565</v>
      </c>
      <c r="HU801">
        <v>20.2176</v>
      </c>
      <c r="HV801">
        <v>5.23391</v>
      </c>
      <c r="HW801">
        <v>11.992</v>
      </c>
      <c r="HX801">
        <v>4.95565</v>
      </c>
      <c r="HY801">
        <v>3.30393</v>
      </c>
      <c r="HZ801">
        <v>999.9</v>
      </c>
      <c r="IA801">
        <v>9999</v>
      </c>
      <c r="IB801">
        <v>9999</v>
      </c>
      <c r="IC801">
        <v>9999</v>
      </c>
      <c r="ID801">
        <v>1.86859</v>
      </c>
      <c r="IE801">
        <v>1.86429</v>
      </c>
      <c r="IF801">
        <v>1.8718</v>
      </c>
      <c r="IG801">
        <v>1.86276</v>
      </c>
      <c r="IH801">
        <v>1.86216</v>
      </c>
      <c r="II801">
        <v>1.86859</v>
      </c>
      <c r="IJ801">
        <v>1.8587</v>
      </c>
      <c r="IK801">
        <v>1.86508</v>
      </c>
      <c r="IL801">
        <v>5</v>
      </c>
      <c r="IM801">
        <v>0</v>
      </c>
      <c r="IN801">
        <v>0</v>
      </c>
      <c r="IO801">
        <v>0</v>
      </c>
      <c r="IP801" t="s">
        <v>443</v>
      </c>
      <c r="IQ801" t="s">
        <v>444</v>
      </c>
      <c r="IR801" t="s">
        <v>445</v>
      </c>
      <c r="IS801" t="s">
        <v>445</v>
      </c>
      <c r="IT801" t="s">
        <v>445</v>
      </c>
      <c r="IU801" t="s">
        <v>445</v>
      </c>
      <c r="IV801">
        <v>0</v>
      </c>
      <c r="IW801">
        <v>100</v>
      </c>
      <c r="IX801">
        <v>100</v>
      </c>
      <c r="IY801">
        <v>5.181</v>
      </c>
      <c r="IZ801">
        <v>0.338</v>
      </c>
      <c r="JA801">
        <v>4.24591870636989</v>
      </c>
      <c r="JB801">
        <v>0.00406324532283829</v>
      </c>
      <c r="JC801">
        <v>-1.45373754250553e-06</v>
      </c>
      <c r="JD801">
        <v>2.45784242640463e-10</v>
      </c>
      <c r="JE801">
        <v>0.0444475935836347</v>
      </c>
      <c r="JF801">
        <v>0.00491888386651684</v>
      </c>
      <c r="JG801">
        <v>0.000226889049496401</v>
      </c>
      <c r="JH801">
        <v>4.01595507822366e-06</v>
      </c>
      <c r="JI801">
        <v>-0</v>
      </c>
      <c r="JJ801">
        <v>2035</v>
      </c>
      <c r="JK801">
        <v>2</v>
      </c>
      <c r="JL801">
        <v>30</v>
      </c>
      <c r="JM801">
        <v>187418.5</v>
      </c>
      <c r="JN801">
        <v>187418.4</v>
      </c>
      <c r="JO801">
        <v>0.527344</v>
      </c>
      <c r="JP801">
        <v>2.42798</v>
      </c>
      <c r="JQ801">
        <v>1.49902</v>
      </c>
      <c r="JR801">
        <v>2.32666</v>
      </c>
      <c r="JS801">
        <v>1.54419</v>
      </c>
      <c r="JT801">
        <v>2.26562</v>
      </c>
      <c r="JU801">
        <v>36.2224</v>
      </c>
      <c r="JV801">
        <v>24.1138</v>
      </c>
      <c r="JW801">
        <v>18</v>
      </c>
      <c r="JX801">
        <v>547.62</v>
      </c>
      <c r="JY801">
        <v>421.139</v>
      </c>
      <c r="JZ801">
        <v>27.4246</v>
      </c>
      <c r="KA801">
        <v>28.3112</v>
      </c>
      <c r="KB801">
        <v>29.9996</v>
      </c>
      <c r="KC801">
        <v>28.2679</v>
      </c>
      <c r="KD801">
        <v>28.2995</v>
      </c>
      <c r="KE801">
        <v>10.4404</v>
      </c>
      <c r="KF801">
        <v>30.9049</v>
      </c>
      <c r="KG801">
        <v>56.0615</v>
      </c>
      <c r="KH801">
        <v>27.4266</v>
      </c>
      <c r="KI801">
        <v>210.429</v>
      </c>
      <c r="KJ801">
        <v>20.6153</v>
      </c>
      <c r="KK801">
        <v>93.207</v>
      </c>
      <c r="KL801">
        <v>98.7472</v>
      </c>
    </row>
    <row r="802" spans="1:298">
      <c r="A802">
        <v>786</v>
      </c>
      <c r="B802">
        <v>1758494820</v>
      </c>
      <c r="C802">
        <v>25491.9000000954</v>
      </c>
      <c r="D802" t="s">
        <v>2023</v>
      </c>
      <c r="E802" t="s">
        <v>2024</v>
      </c>
      <c r="F802">
        <v>5</v>
      </c>
      <c r="G802" t="s">
        <v>436</v>
      </c>
      <c r="H802" t="s">
        <v>1998</v>
      </c>
      <c r="I802" t="s">
        <v>438</v>
      </c>
      <c r="J802">
        <v>1758494811.84615</v>
      </c>
      <c r="K802">
        <f>(L802)/1000</f>
        <v>0</v>
      </c>
      <c r="L802">
        <f>IF(DQ802, AO802, AI802)</f>
        <v>0</v>
      </c>
      <c r="M802">
        <f>IF(DQ802, AJ802, AH802)</f>
        <v>0</v>
      </c>
      <c r="N802">
        <f>DS802 - IF(AV802&gt;1, M802*DM802*100.0/(AX802), 0)</f>
        <v>0</v>
      </c>
      <c r="O802">
        <f>((U802-K802/2)*N802-M802)/(U802+K802/2)</f>
        <v>0</v>
      </c>
      <c r="P802">
        <f>O802*(DZ802+EA802)/1000.0</f>
        <v>0</v>
      </c>
      <c r="Q802">
        <f>(DS802 - IF(AV802&gt;1, M802*DM802*100.0/(AX802), 0))*(DZ802+EA802)/1000.0</f>
        <v>0</v>
      </c>
      <c r="R802">
        <f>2.0/((1/T802-1/S802)+SIGN(T802)*SQRT((1/T802-1/S802)*(1/T802-1/S802) + 4*DN802/((DN802+1)*(DN802+1))*(2*1/T802*1/S802-1/S802*1/S802)))</f>
        <v>0</v>
      </c>
      <c r="S802">
        <f>IF(LEFT(DO802,1)&lt;&gt;"0",IF(LEFT(DO802,1)="1",3.0,DP802),$D$5+$E$5*(EG802*DZ802/($K$5*1000))+$F$5*(EG802*DZ802/($K$5*1000))*MAX(MIN(DM802,$J$5),$I$5)*MAX(MIN(DM802,$J$5),$I$5)+$G$5*MAX(MIN(DM802,$J$5),$I$5)*(EG802*DZ802/($K$5*1000))+$H$5*(EG802*DZ802/($K$5*1000))*(EG802*DZ802/($K$5*1000)))</f>
        <v>0</v>
      </c>
      <c r="T802">
        <f>K802*(1000-(1000*0.61365*exp(17.502*X802/(240.97+X802))/(DZ802+EA802)+DU802)/2)/(1000*0.61365*exp(17.502*X802/(240.97+X802))/(DZ802+EA802)-DU802)</f>
        <v>0</v>
      </c>
      <c r="U802">
        <f>1/((DN802+1)/(R802/1.6)+1/(S802/1.37)) + DN802/((DN802+1)/(R802/1.6) + DN802/(S802/1.37))</f>
        <v>0</v>
      </c>
      <c r="V802">
        <f>(DI802*DL802)</f>
        <v>0</v>
      </c>
      <c r="W802">
        <f>(EB802+(V802+2*0.95*5.67E-8*(((EB802+$B$7)+273)^4-(EB802+273)^4)-44100*K802)/(1.84*29.3*S802+8*0.95*5.67E-8*(EB802+273)^3))</f>
        <v>0</v>
      </c>
      <c r="X802">
        <f>($C$7*EC802+$D$7*ED802+$E$7*W802)</f>
        <v>0</v>
      </c>
      <c r="Y802">
        <f>0.61365*exp(17.502*X802/(240.97+X802))</f>
        <v>0</v>
      </c>
      <c r="Z802">
        <f>(AA802/AB802*100)</f>
        <v>0</v>
      </c>
      <c r="AA802">
        <f>DU802*(DZ802+EA802)/1000</f>
        <v>0</v>
      </c>
      <c r="AB802">
        <f>0.61365*exp(17.502*EB802/(240.97+EB802))</f>
        <v>0</v>
      </c>
      <c r="AC802">
        <f>(Y802-DU802*(DZ802+EA802)/1000)</f>
        <v>0</v>
      </c>
      <c r="AD802">
        <f>(-K802*44100)</f>
        <v>0</v>
      </c>
      <c r="AE802">
        <f>2*29.3*S802*0.92*(EB802-X802)</f>
        <v>0</v>
      </c>
      <c r="AF802">
        <f>2*0.95*5.67E-8*(((EB802+$B$7)+273)^4-(X802+273)^4)</f>
        <v>0</v>
      </c>
      <c r="AG802">
        <f>V802+AF802+AD802+AE802</f>
        <v>0</v>
      </c>
      <c r="AH802">
        <f>DY802*AV802*(DT802-DS802*(1000-AV802*DV802)/(1000-AV802*DU802))/(100*DM802)</f>
        <v>0</v>
      </c>
      <c r="AI802">
        <f>1000*DY802*AV802*(DU802-DV802)/(100*DM802*(1000-AV802*DU802))</f>
        <v>0</v>
      </c>
      <c r="AJ802">
        <f>(AK802 - AL802 - DZ802*1E3/(8.314*(EB802+273.15)) * AN802/DY802 * AM802) * DY802/(100*DM802) * (1000 - DV802)/1000</f>
        <v>0</v>
      </c>
      <c r="AK802">
        <v>238.432412387879</v>
      </c>
      <c r="AL802">
        <v>250.335927272727</v>
      </c>
      <c r="AM802">
        <v>-3.20080346320351</v>
      </c>
      <c r="AN802">
        <v>63.94</v>
      </c>
      <c r="AO802">
        <f>(AQ802 - AP802 + DZ802*1E3/(8.314*(EB802+273.15)) * AS802/DY802 * AR802) * DY802/(100*DM802) * 1000/(1000 - AQ802)</f>
        <v>0</v>
      </c>
      <c r="AP802">
        <v>20.5914794000652</v>
      </c>
      <c r="AQ802">
        <v>23.858334965035</v>
      </c>
      <c r="AR802">
        <v>-5.35994168975692e-06</v>
      </c>
      <c r="AS802">
        <v>94.9993966536346</v>
      </c>
      <c r="AT802">
        <v>0</v>
      </c>
      <c r="AU802">
        <v>0</v>
      </c>
      <c r="AV802">
        <f>IF(AT802*$H$13&gt;=AX802,1.0,(AX802/(AX802-AT802*$H$13)))</f>
        <v>0</v>
      </c>
      <c r="AW802">
        <f>(AV802-1)*100</f>
        <v>0</v>
      </c>
      <c r="AX802">
        <f>MAX(0,($B$13+$C$13*EG802)/(1+$D$13*EG802)*DZ802/(EB802+273)*$E$13)</f>
        <v>0</v>
      </c>
      <c r="AY802" t="s">
        <v>439</v>
      </c>
      <c r="AZ802" t="s">
        <v>439</v>
      </c>
      <c r="BA802">
        <v>0</v>
      </c>
      <c r="BB802">
        <v>0</v>
      </c>
      <c r="BC802">
        <f>1-BA802/BB802</f>
        <v>0</v>
      </c>
      <c r="BD802">
        <v>0</v>
      </c>
      <c r="BE802" t="s">
        <v>439</v>
      </c>
      <c r="BF802" t="s">
        <v>439</v>
      </c>
      <c r="BG802">
        <v>0</v>
      </c>
      <c r="BH802">
        <v>0</v>
      </c>
      <c r="BI802">
        <f>1-BG802/BH802</f>
        <v>0</v>
      </c>
      <c r="BJ802">
        <v>0.5</v>
      </c>
      <c r="BK802">
        <f>DJ802</f>
        <v>0</v>
      </c>
      <c r="BL802">
        <f>M802</f>
        <v>0</v>
      </c>
      <c r="BM802">
        <f>BI802*BJ802*BK802</f>
        <v>0</v>
      </c>
      <c r="BN802">
        <f>(BL802-BD802)/BK802</f>
        <v>0</v>
      </c>
      <c r="BO802">
        <f>(BB802-BH802)/BH802</f>
        <v>0</v>
      </c>
      <c r="BP802">
        <f>BA802/(BC802+BA802/BH802)</f>
        <v>0</v>
      </c>
      <c r="BQ802" t="s">
        <v>439</v>
      </c>
      <c r="BR802">
        <v>0</v>
      </c>
      <c r="BS802">
        <f>IF(BR802&lt;&gt;0, BR802, BP802)</f>
        <v>0</v>
      </c>
      <c r="BT802">
        <f>1-BS802/BH802</f>
        <v>0</v>
      </c>
      <c r="BU802">
        <f>(BH802-BG802)/(BH802-BS802)</f>
        <v>0</v>
      </c>
      <c r="BV802">
        <f>(BB802-BH802)/(BB802-BS802)</f>
        <v>0</v>
      </c>
      <c r="BW802">
        <f>(BH802-BG802)/(BH802-BA802)</f>
        <v>0</v>
      </c>
      <c r="BX802">
        <f>(BB802-BH802)/(BB802-BA802)</f>
        <v>0</v>
      </c>
      <c r="BY802">
        <f>(BU802*BS802/BG802)</f>
        <v>0</v>
      </c>
      <c r="BZ802">
        <f>(1-BY802)</f>
        <v>0</v>
      </c>
      <c r="DI802">
        <f>$B$11*EH802+$C$11*EI802+$F$11*ET802*(1-EW802)</f>
        <v>0</v>
      </c>
      <c r="DJ802">
        <f>DI802*DK802</f>
        <v>0</v>
      </c>
      <c r="DK802">
        <f>($B$11*$D$9+$C$11*$D$9+$F$11*((FG802+EY802)/MAX(FG802+EY802+FH802, 0.1)*$I$9+FH802/MAX(FG802+EY802+FH802, 0.1)*$J$9))/($B$11+$C$11+$F$11)</f>
        <v>0</v>
      </c>
      <c r="DL802">
        <f>($B$11*$K$9+$C$11*$K$9+$F$11*((FG802+EY802)/MAX(FG802+EY802+FH802, 0.1)*$P$9+FH802/MAX(FG802+EY802+FH802, 0.1)*$Q$9))/($B$11+$C$11+$F$11)</f>
        <v>0</v>
      </c>
      <c r="DM802">
        <v>2.96</v>
      </c>
      <c r="DN802">
        <v>0.5</v>
      </c>
      <c r="DO802" t="s">
        <v>440</v>
      </c>
      <c r="DP802">
        <v>2</v>
      </c>
      <c r="DQ802" t="b">
        <v>1</v>
      </c>
      <c r="DR802">
        <v>1758494811.84615</v>
      </c>
      <c r="DS802">
        <v>267.367692307692</v>
      </c>
      <c r="DT802">
        <v>249.051461538462</v>
      </c>
      <c r="DU802">
        <v>23.8619</v>
      </c>
      <c r="DV802">
        <v>20.5939307692308</v>
      </c>
      <c r="DW802">
        <v>262.152538461538</v>
      </c>
      <c r="DX802">
        <v>23.5239153846154</v>
      </c>
      <c r="DY802">
        <v>500.019</v>
      </c>
      <c r="DZ802">
        <v>89.7955307692308</v>
      </c>
      <c r="EA802">
        <v>0.0321602769230769</v>
      </c>
      <c r="EB802">
        <v>30.1010307692308</v>
      </c>
      <c r="EC802">
        <v>29.9940846153846</v>
      </c>
      <c r="ED802">
        <v>999.9</v>
      </c>
      <c r="EE802">
        <v>0</v>
      </c>
      <c r="EF802">
        <v>0</v>
      </c>
      <c r="EG802">
        <v>10005.8246153846</v>
      </c>
      <c r="EH802">
        <v>0</v>
      </c>
      <c r="EI802">
        <v>11.2953</v>
      </c>
      <c r="EJ802">
        <v>18.3164615384615</v>
      </c>
      <c r="EK802">
        <v>273.903769230769</v>
      </c>
      <c r="EL802">
        <v>254.288153846154</v>
      </c>
      <c r="EM802">
        <v>3.26796846153846</v>
      </c>
      <c r="EN802">
        <v>249.051461538462</v>
      </c>
      <c r="EO802">
        <v>20.5939307692308</v>
      </c>
      <c r="EP802">
        <v>2.14269153846154</v>
      </c>
      <c r="EQ802">
        <v>1.84924230769231</v>
      </c>
      <c r="ER802">
        <v>18.5401615384615</v>
      </c>
      <c r="ES802">
        <v>16.2093615384615</v>
      </c>
      <c r="ET802">
        <v>1999.97538461538</v>
      </c>
      <c r="EU802">
        <v>0.979997153846154</v>
      </c>
      <c r="EV802">
        <v>0.0200030230769231</v>
      </c>
      <c r="EW802">
        <v>0</v>
      </c>
      <c r="EX802">
        <v>517.856461538462</v>
      </c>
      <c r="EY802">
        <v>5.00016</v>
      </c>
      <c r="EZ802">
        <v>10756.5</v>
      </c>
      <c r="FA802">
        <v>18233.9692307692</v>
      </c>
      <c r="FB802">
        <v>49</v>
      </c>
      <c r="FC802">
        <v>49.3701538461538</v>
      </c>
      <c r="FD802">
        <v>49.437</v>
      </c>
      <c r="FE802">
        <v>48.937</v>
      </c>
      <c r="FF802">
        <v>50.812</v>
      </c>
      <c r="FG802">
        <v>1955.06615384615</v>
      </c>
      <c r="FH802">
        <v>39.91</v>
      </c>
      <c r="FI802">
        <v>0</v>
      </c>
      <c r="FJ802">
        <v>1758494821.4</v>
      </c>
      <c r="FK802">
        <v>0</v>
      </c>
      <c r="FL802">
        <v>517.992</v>
      </c>
      <c r="FM802">
        <v>4.91247864916205</v>
      </c>
      <c r="FN802">
        <v>99.7162393968715</v>
      </c>
      <c r="FO802">
        <v>10757.3807692308</v>
      </c>
      <c r="FP802">
        <v>15</v>
      </c>
      <c r="FQ802">
        <v>0</v>
      </c>
      <c r="FR802" t="s">
        <v>441</v>
      </c>
      <c r="FS802">
        <v>1747249705.1</v>
      </c>
      <c r="FT802">
        <v>1747249711.1</v>
      </c>
      <c r="FU802">
        <v>0</v>
      </c>
      <c r="FV802">
        <v>0.871</v>
      </c>
      <c r="FW802">
        <v>0.066</v>
      </c>
      <c r="FX802">
        <v>5.486</v>
      </c>
      <c r="FY802">
        <v>0.145</v>
      </c>
      <c r="FZ802">
        <v>420</v>
      </c>
      <c r="GA802">
        <v>16</v>
      </c>
      <c r="GB802">
        <v>0.27</v>
      </c>
      <c r="GC802">
        <v>0.16</v>
      </c>
      <c r="GD802">
        <v>18.411565</v>
      </c>
      <c r="GE802">
        <v>-0.523069172932334</v>
      </c>
      <c r="GF802">
        <v>0.415619807366059</v>
      </c>
      <c r="GG802">
        <v>0</v>
      </c>
      <c r="GH802">
        <v>517.629411764706</v>
      </c>
      <c r="GI802">
        <v>5.1192666227196</v>
      </c>
      <c r="GJ802">
        <v>0.537100008085204</v>
      </c>
      <c r="GK802">
        <v>-1</v>
      </c>
      <c r="GL802">
        <v>3.267335</v>
      </c>
      <c r="GM802">
        <v>0.0192433082706757</v>
      </c>
      <c r="GN802">
        <v>0.00216781572095048</v>
      </c>
      <c r="GO802">
        <v>1</v>
      </c>
      <c r="GP802">
        <v>1</v>
      </c>
      <c r="GQ802">
        <v>2</v>
      </c>
      <c r="GR802" t="s">
        <v>448</v>
      </c>
      <c r="GS802">
        <v>3.12537</v>
      </c>
      <c r="GT802">
        <v>2.65774</v>
      </c>
      <c r="GU802">
        <v>0.0558535</v>
      </c>
      <c r="GV802">
        <v>0.0531799</v>
      </c>
      <c r="GW802">
        <v>0.100454</v>
      </c>
      <c r="GX802">
        <v>0.0908274</v>
      </c>
      <c r="GY802">
        <v>24349.6</v>
      </c>
      <c r="GZ802">
        <v>23102</v>
      </c>
      <c r="HA802">
        <v>23064.4</v>
      </c>
      <c r="HB802">
        <v>23758.9</v>
      </c>
      <c r="HC802">
        <v>35363.8</v>
      </c>
      <c r="HD802">
        <v>35755.5</v>
      </c>
      <c r="HE802">
        <v>41590.9</v>
      </c>
      <c r="HF802">
        <v>42372.9</v>
      </c>
      <c r="HG802">
        <v>1.9027</v>
      </c>
      <c r="HH802">
        <v>1.79347</v>
      </c>
      <c r="HI802">
        <v>0.128504</v>
      </c>
      <c r="HJ802">
        <v>0</v>
      </c>
      <c r="HK802">
        <v>27.8984</v>
      </c>
      <c r="HL802">
        <v>999.9</v>
      </c>
      <c r="HM802">
        <v>50.885</v>
      </c>
      <c r="HN802">
        <v>30.706</v>
      </c>
      <c r="HO802">
        <v>25.1362</v>
      </c>
      <c r="HP802">
        <v>54.4272</v>
      </c>
      <c r="HQ802">
        <v>42.3718</v>
      </c>
      <c r="HR802">
        <v>1</v>
      </c>
      <c r="HS802">
        <v>0.0535747</v>
      </c>
      <c r="HT802">
        <v>-0.0689379</v>
      </c>
      <c r="HU802">
        <v>20.2175</v>
      </c>
      <c r="HV802">
        <v>5.23391</v>
      </c>
      <c r="HW802">
        <v>11.992</v>
      </c>
      <c r="HX802">
        <v>4.9557</v>
      </c>
      <c r="HY802">
        <v>3.304</v>
      </c>
      <c r="HZ802">
        <v>999.9</v>
      </c>
      <c r="IA802">
        <v>9999</v>
      </c>
      <c r="IB802">
        <v>9999</v>
      </c>
      <c r="IC802">
        <v>9999</v>
      </c>
      <c r="ID802">
        <v>1.86853</v>
      </c>
      <c r="IE802">
        <v>1.86427</v>
      </c>
      <c r="IF802">
        <v>1.8718</v>
      </c>
      <c r="IG802">
        <v>1.86279</v>
      </c>
      <c r="IH802">
        <v>1.86217</v>
      </c>
      <c r="II802">
        <v>1.86859</v>
      </c>
      <c r="IJ802">
        <v>1.85869</v>
      </c>
      <c r="IK802">
        <v>1.86508</v>
      </c>
      <c r="IL802">
        <v>5</v>
      </c>
      <c r="IM802">
        <v>0</v>
      </c>
      <c r="IN802">
        <v>0</v>
      </c>
      <c r="IO802">
        <v>0</v>
      </c>
      <c r="IP802" t="s">
        <v>443</v>
      </c>
      <c r="IQ802" t="s">
        <v>444</v>
      </c>
      <c r="IR802" t="s">
        <v>445</v>
      </c>
      <c r="IS802" t="s">
        <v>445</v>
      </c>
      <c r="IT802" t="s">
        <v>445</v>
      </c>
      <c r="IU802" t="s">
        <v>445</v>
      </c>
      <c r="IV802">
        <v>0</v>
      </c>
      <c r="IW802">
        <v>100</v>
      </c>
      <c r="IX802">
        <v>100</v>
      </c>
      <c r="IY802">
        <v>5.127</v>
      </c>
      <c r="IZ802">
        <v>0.3379</v>
      </c>
      <c r="JA802">
        <v>4.24591870636989</v>
      </c>
      <c r="JB802">
        <v>0.00406324532283829</v>
      </c>
      <c r="JC802">
        <v>-1.45373754250553e-06</v>
      </c>
      <c r="JD802">
        <v>2.45784242640463e-10</v>
      </c>
      <c r="JE802">
        <v>0.0444475935836347</v>
      </c>
      <c r="JF802">
        <v>0.00491888386651684</v>
      </c>
      <c r="JG802">
        <v>0.000226889049496401</v>
      </c>
      <c r="JH802">
        <v>4.01595507822366e-06</v>
      </c>
      <c r="JI802">
        <v>-0</v>
      </c>
      <c r="JJ802">
        <v>2035</v>
      </c>
      <c r="JK802">
        <v>2</v>
      </c>
      <c r="JL802">
        <v>30</v>
      </c>
      <c r="JM802">
        <v>187418.6</v>
      </c>
      <c r="JN802">
        <v>187418.5</v>
      </c>
      <c r="JO802">
        <v>0.48584</v>
      </c>
      <c r="JP802">
        <v>2.41333</v>
      </c>
      <c r="JQ802">
        <v>1.4978</v>
      </c>
      <c r="JR802">
        <v>2.32666</v>
      </c>
      <c r="JS802">
        <v>1.54419</v>
      </c>
      <c r="JT802">
        <v>2.36938</v>
      </c>
      <c r="JU802">
        <v>36.1989</v>
      </c>
      <c r="JV802">
        <v>24.1313</v>
      </c>
      <c r="JW802">
        <v>18</v>
      </c>
      <c r="JX802">
        <v>547.391</v>
      </c>
      <c r="JY802">
        <v>421.27</v>
      </c>
      <c r="JZ802">
        <v>27.4258</v>
      </c>
      <c r="KA802">
        <v>28.3043</v>
      </c>
      <c r="KB802">
        <v>29.9995</v>
      </c>
      <c r="KC802">
        <v>28.262</v>
      </c>
      <c r="KD802">
        <v>28.2936</v>
      </c>
      <c r="KE802">
        <v>9.70394</v>
      </c>
      <c r="KF802">
        <v>30.9049</v>
      </c>
      <c r="KG802">
        <v>56.0615</v>
      </c>
      <c r="KH802">
        <v>27.435</v>
      </c>
      <c r="KI802">
        <v>196.872</v>
      </c>
      <c r="KJ802">
        <v>20.6153</v>
      </c>
      <c r="KK802">
        <v>93.2084</v>
      </c>
      <c r="KL802">
        <v>98.7496</v>
      </c>
    </row>
    <row r="803" spans="1:298">
      <c r="A803">
        <v>787</v>
      </c>
      <c r="B803">
        <v>1758494825</v>
      </c>
      <c r="C803">
        <v>25496.9000000954</v>
      </c>
      <c r="D803" t="s">
        <v>2025</v>
      </c>
      <c r="E803" t="s">
        <v>2026</v>
      </c>
      <c r="F803">
        <v>5</v>
      </c>
      <c r="G803" t="s">
        <v>436</v>
      </c>
      <c r="H803" t="s">
        <v>1998</v>
      </c>
      <c r="I803" t="s">
        <v>438</v>
      </c>
      <c r="J803">
        <v>1758494816.84615</v>
      </c>
      <c r="K803">
        <f>(L803)/1000</f>
        <v>0</v>
      </c>
      <c r="L803">
        <f>IF(DQ803, AO803, AI803)</f>
        <v>0</v>
      </c>
      <c r="M803">
        <f>IF(DQ803, AJ803, AH803)</f>
        <v>0</v>
      </c>
      <c r="N803">
        <f>DS803 - IF(AV803&gt;1, M803*DM803*100.0/(AX803), 0)</f>
        <v>0</v>
      </c>
      <c r="O803">
        <f>((U803-K803/2)*N803-M803)/(U803+K803/2)</f>
        <v>0</v>
      </c>
      <c r="P803">
        <f>O803*(DZ803+EA803)/1000.0</f>
        <v>0</v>
      </c>
      <c r="Q803">
        <f>(DS803 - IF(AV803&gt;1, M803*DM803*100.0/(AX803), 0))*(DZ803+EA803)/1000.0</f>
        <v>0</v>
      </c>
      <c r="R803">
        <f>2.0/((1/T803-1/S803)+SIGN(T803)*SQRT((1/T803-1/S803)*(1/T803-1/S803) + 4*DN803/((DN803+1)*(DN803+1))*(2*1/T803*1/S803-1/S803*1/S803)))</f>
        <v>0</v>
      </c>
      <c r="S803">
        <f>IF(LEFT(DO803,1)&lt;&gt;"0",IF(LEFT(DO803,1)="1",3.0,DP803),$D$5+$E$5*(EG803*DZ803/($K$5*1000))+$F$5*(EG803*DZ803/($K$5*1000))*MAX(MIN(DM803,$J$5),$I$5)*MAX(MIN(DM803,$J$5),$I$5)+$G$5*MAX(MIN(DM803,$J$5),$I$5)*(EG803*DZ803/($K$5*1000))+$H$5*(EG803*DZ803/($K$5*1000))*(EG803*DZ803/($K$5*1000)))</f>
        <v>0</v>
      </c>
      <c r="T803">
        <f>K803*(1000-(1000*0.61365*exp(17.502*X803/(240.97+X803))/(DZ803+EA803)+DU803)/2)/(1000*0.61365*exp(17.502*X803/(240.97+X803))/(DZ803+EA803)-DU803)</f>
        <v>0</v>
      </c>
      <c r="U803">
        <f>1/((DN803+1)/(R803/1.6)+1/(S803/1.37)) + DN803/((DN803+1)/(R803/1.6) + DN803/(S803/1.37))</f>
        <v>0</v>
      </c>
      <c r="V803">
        <f>(DI803*DL803)</f>
        <v>0</v>
      </c>
      <c r="W803">
        <f>(EB803+(V803+2*0.95*5.67E-8*(((EB803+$B$7)+273)^4-(EB803+273)^4)-44100*K803)/(1.84*29.3*S803+8*0.95*5.67E-8*(EB803+273)^3))</f>
        <v>0</v>
      </c>
      <c r="X803">
        <f>($C$7*EC803+$D$7*ED803+$E$7*W803)</f>
        <v>0</v>
      </c>
      <c r="Y803">
        <f>0.61365*exp(17.502*X803/(240.97+X803))</f>
        <v>0</v>
      </c>
      <c r="Z803">
        <f>(AA803/AB803*100)</f>
        <v>0</v>
      </c>
      <c r="AA803">
        <f>DU803*(DZ803+EA803)/1000</f>
        <v>0</v>
      </c>
      <c r="AB803">
        <f>0.61365*exp(17.502*EB803/(240.97+EB803))</f>
        <v>0</v>
      </c>
      <c r="AC803">
        <f>(Y803-DU803*(DZ803+EA803)/1000)</f>
        <v>0</v>
      </c>
      <c r="AD803">
        <f>(-K803*44100)</f>
        <v>0</v>
      </c>
      <c r="AE803">
        <f>2*29.3*S803*0.92*(EB803-X803)</f>
        <v>0</v>
      </c>
      <c r="AF803">
        <f>2*0.95*5.67E-8*(((EB803+$B$7)+273)^4-(X803+273)^4)</f>
        <v>0</v>
      </c>
      <c r="AG803">
        <f>V803+AF803+AD803+AE803</f>
        <v>0</v>
      </c>
      <c r="AH803">
        <f>DY803*AV803*(DT803-DS803*(1000-AV803*DV803)/(1000-AV803*DU803))/(100*DM803)</f>
        <v>0</v>
      </c>
      <c r="AI803">
        <f>1000*DY803*AV803*(DU803-DV803)/(100*DM803*(1000-AV803*DU803))</f>
        <v>0</v>
      </c>
      <c r="AJ803">
        <f>(AK803 - AL803 - DZ803*1E3/(8.314*(EB803+273.15)) * AN803/DY803 * AM803) * DY803/(100*DM803) * (1000 - DV803)/1000</f>
        <v>0</v>
      </c>
      <c r="AK803">
        <v>221.630926171429</v>
      </c>
      <c r="AL803">
        <v>234.047921212121</v>
      </c>
      <c r="AM803">
        <v>-3.29513549783551</v>
      </c>
      <c r="AN803">
        <v>63.94</v>
      </c>
      <c r="AO803">
        <f>(AQ803 - AP803 + DZ803*1E3/(8.314*(EB803+273.15)) * AS803/DY803 * AR803) * DY803/(100*DM803) * 1000/(1000 - AQ803)</f>
        <v>0</v>
      </c>
      <c r="AP803">
        <v>20.5880108590571</v>
      </c>
      <c r="AQ803">
        <v>23.8593111888112</v>
      </c>
      <c r="AR803">
        <v>-2.45315879910415e-06</v>
      </c>
      <c r="AS803">
        <v>94.9993966536346</v>
      </c>
      <c r="AT803">
        <v>0</v>
      </c>
      <c r="AU803">
        <v>0</v>
      </c>
      <c r="AV803">
        <f>IF(AT803*$H$13&gt;=AX803,1.0,(AX803/(AX803-AT803*$H$13)))</f>
        <v>0</v>
      </c>
      <c r="AW803">
        <f>(AV803-1)*100</f>
        <v>0</v>
      </c>
      <c r="AX803">
        <f>MAX(0,($B$13+$C$13*EG803)/(1+$D$13*EG803)*DZ803/(EB803+273)*$E$13)</f>
        <v>0</v>
      </c>
      <c r="AY803" t="s">
        <v>439</v>
      </c>
      <c r="AZ803" t="s">
        <v>439</v>
      </c>
      <c r="BA803">
        <v>0</v>
      </c>
      <c r="BB803">
        <v>0</v>
      </c>
      <c r="BC803">
        <f>1-BA803/BB803</f>
        <v>0</v>
      </c>
      <c r="BD803">
        <v>0</v>
      </c>
      <c r="BE803" t="s">
        <v>439</v>
      </c>
      <c r="BF803" t="s">
        <v>439</v>
      </c>
      <c r="BG803">
        <v>0</v>
      </c>
      <c r="BH803">
        <v>0</v>
      </c>
      <c r="BI803">
        <f>1-BG803/BH803</f>
        <v>0</v>
      </c>
      <c r="BJ803">
        <v>0.5</v>
      </c>
      <c r="BK803">
        <f>DJ803</f>
        <v>0</v>
      </c>
      <c r="BL803">
        <f>M803</f>
        <v>0</v>
      </c>
      <c r="BM803">
        <f>BI803*BJ803*BK803</f>
        <v>0</v>
      </c>
      <c r="BN803">
        <f>(BL803-BD803)/BK803</f>
        <v>0</v>
      </c>
      <c r="BO803">
        <f>(BB803-BH803)/BH803</f>
        <v>0</v>
      </c>
      <c r="BP803">
        <f>BA803/(BC803+BA803/BH803)</f>
        <v>0</v>
      </c>
      <c r="BQ803" t="s">
        <v>439</v>
      </c>
      <c r="BR803">
        <v>0</v>
      </c>
      <c r="BS803">
        <f>IF(BR803&lt;&gt;0, BR803, BP803)</f>
        <v>0</v>
      </c>
      <c r="BT803">
        <f>1-BS803/BH803</f>
        <v>0</v>
      </c>
      <c r="BU803">
        <f>(BH803-BG803)/(BH803-BS803)</f>
        <v>0</v>
      </c>
      <c r="BV803">
        <f>(BB803-BH803)/(BB803-BS803)</f>
        <v>0</v>
      </c>
      <c r="BW803">
        <f>(BH803-BG803)/(BH803-BA803)</f>
        <v>0</v>
      </c>
      <c r="BX803">
        <f>(BB803-BH803)/(BB803-BA803)</f>
        <v>0</v>
      </c>
      <c r="BY803">
        <f>(BU803*BS803/BG803)</f>
        <v>0</v>
      </c>
      <c r="BZ803">
        <f>(1-BY803)</f>
        <v>0</v>
      </c>
      <c r="DI803">
        <f>$B$11*EH803+$C$11*EI803+$F$11*ET803*(1-EW803)</f>
        <v>0</v>
      </c>
      <c r="DJ803">
        <f>DI803*DK803</f>
        <v>0</v>
      </c>
      <c r="DK803">
        <f>($B$11*$D$9+$C$11*$D$9+$F$11*((FG803+EY803)/MAX(FG803+EY803+FH803, 0.1)*$I$9+FH803/MAX(FG803+EY803+FH803, 0.1)*$J$9))/($B$11+$C$11+$F$11)</f>
        <v>0</v>
      </c>
      <c r="DL803">
        <f>($B$11*$K$9+$C$11*$K$9+$F$11*((FG803+EY803)/MAX(FG803+EY803+FH803, 0.1)*$P$9+FH803/MAX(FG803+EY803+FH803, 0.1)*$Q$9))/($B$11+$C$11+$F$11)</f>
        <v>0</v>
      </c>
      <c r="DM803">
        <v>2.96</v>
      </c>
      <c r="DN803">
        <v>0.5</v>
      </c>
      <c r="DO803" t="s">
        <v>440</v>
      </c>
      <c r="DP803">
        <v>2</v>
      </c>
      <c r="DQ803" t="b">
        <v>1</v>
      </c>
      <c r="DR803">
        <v>1758494816.84615</v>
      </c>
      <c r="DS803">
        <v>251.287076923077</v>
      </c>
      <c r="DT803">
        <v>232.581692307692</v>
      </c>
      <c r="DU803">
        <v>23.8606230769231</v>
      </c>
      <c r="DV803">
        <v>20.5910384615385</v>
      </c>
      <c r="DW803">
        <v>246.125846153846</v>
      </c>
      <c r="DX803">
        <v>23.5226615384615</v>
      </c>
      <c r="DY803">
        <v>500.022846153846</v>
      </c>
      <c r="DZ803">
        <v>89.7951384615384</v>
      </c>
      <c r="EA803">
        <v>0.0320677076923077</v>
      </c>
      <c r="EB803">
        <v>30.0985846153846</v>
      </c>
      <c r="EC803">
        <v>29.9912923076923</v>
      </c>
      <c r="ED803">
        <v>999.9</v>
      </c>
      <c r="EE803">
        <v>0</v>
      </c>
      <c r="EF803">
        <v>0</v>
      </c>
      <c r="EG803">
        <v>10008.5630769231</v>
      </c>
      <c r="EH803">
        <v>0</v>
      </c>
      <c r="EI803">
        <v>11.2953</v>
      </c>
      <c r="EJ803">
        <v>18.7055230769231</v>
      </c>
      <c r="EK803">
        <v>257.429692307692</v>
      </c>
      <c r="EL803">
        <v>237.471461538462</v>
      </c>
      <c r="EM803">
        <v>3.26959</v>
      </c>
      <c r="EN803">
        <v>232.581692307692</v>
      </c>
      <c r="EO803">
        <v>20.5910384615385</v>
      </c>
      <c r="EP803">
        <v>2.14256769230769</v>
      </c>
      <c r="EQ803">
        <v>1.84897461538462</v>
      </c>
      <c r="ER803">
        <v>18.5392307692308</v>
      </c>
      <c r="ES803">
        <v>16.2070769230769</v>
      </c>
      <c r="ET803">
        <v>1999.98461538462</v>
      </c>
      <c r="EU803">
        <v>0.979997153846154</v>
      </c>
      <c r="EV803">
        <v>0.0200030230769231</v>
      </c>
      <c r="EW803">
        <v>0</v>
      </c>
      <c r="EX803">
        <v>518.349076923077</v>
      </c>
      <c r="EY803">
        <v>5.00016</v>
      </c>
      <c r="EZ803">
        <v>10764.7846153846</v>
      </c>
      <c r="FA803">
        <v>18234.0461538462</v>
      </c>
      <c r="FB803">
        <v>49</v>
      </c>
      <c r="FC803">
        <v>49.3556153846154</v>
      </c>
      <c r="FD803">
        <v>49.437</v>
      </c>
      <c r="FE803">
        <v>48.937</v>
      </c>
      <c r="FF803">
        <v>50.812</v>
      </c>
      <c r="FG803">
        <v>1955.07461538462</v>
      </c>
      <c r="FH803">
        <v>39.91</v>
      </c>
      <c r="FI803">
        <v>0</v>
      </c>
      <c r="FJ803">
        <v>1758494826.8</v>
      </c>
      <c r="FK803">
        <v>0</v>
      </c>
      <c r="FL803">
        <v>518.48008</v>
      </c>
      <c r="FM803">
        <v>5.38476924354129</v>
      </c>
      <c r="FN803">
        <v>99.5153847899429</v>
      </c>
      <c r="FO803">
        <v>10766.816</v>
      </c>
      <c r="FP803">
        <v>15</v>
      </c>
      <c r="FQ803">
        <v>0</v>
      </c>
      <c r="FR803" t="s">
        <v>441</v>
      </c>
      <c r="FS803">
        <v>1747249705.1</v>
      </c>
      <c r="FT803">
        <v>1747249711.1</v>
      </c>
      <c r="FU803">
        <v>0</v>
      </c>
      <c r="FV803">
        <v>0.871</v>
      </c>
      <c r="FW803">
        <v>0.066</v>
      </c>
      <c r="FX803">
        <v>5.486</v>
      </c>
      <c r="FY803">
        <v>0.145</v>
      </c>
      <c r="FZ803">
        <v>420</v>
      </c>
      <c r="GA803">
        <v>16</v>
      </c>
      <c r="GB803">
        <v>0.27</v>
      </c>
      <c r="GC803">
        <v>0.16</v>
      </c>
      <c r="GD803">
        <v>18.56959</v>
      </c>
      <c r="GE803">
        <v>2.41234285714288</v>
      </c>
      <c r="GF803">
        <v>0.636528557803968</v>
      </c>
      <c r="GG803">
        <v>0</v>
      </c>
      <c r="GH803">
        <v>518.153147058823</v>
      </c>
      <c r="GI803">
        <v>5.32423224729291</v>
      </c>
      <c r="GJ803">
        <v>0.555215651391581</v>
      </c>
      <c r="GK803">
        <v>-1</v>
      </c>
      <c r="GL803">
        <v>3.268892</v>
      </c>
      <c r="GM803">
        <v>0.0184772932330823</v>
      </c>
      <c r="GN803">
        <v>0.00224521179401857</v>
      </c>
      <c r="GO803">
        <v>1</v>
      </c>
      <c r="GP803">
        <v>1</v>
      </c>
      <c r="GQ803">
        <v>2</v>
      </c>
      <c r="GR803" t="s">
        <v>448</v>
      </c>
      <c r="GS803">
        <v>3.12536</v>
      </c>
      <c r="GT803">
        <v>2.65791</v>
      </c>
      <c r="GU803">
        <v>0.0525237</v>
      </c>
      <c r="GV803">
        <v>0.0494882</v>
      </c>
      <c r="GW803">
        <v>0.100461</v>
      </c>
      <c r="GX803">
        <v>0.0908218</v>
      </c>
      <c r="GY803">
        <v>24435.9</v>
      </c>
      <c r="GZ803">
        <v>23192.2</v>
      </c>
      <c r="HA803">
        <v>23064.7</v>
      </c>
      <c r="HB803">
        <v>23759</v>
      </c>
      <c r="HC803">
        <v>35363.5</v>
      </c>
      <c r="HD803">
        <v>35755.8</v>
      </c>
      <c r="HE803">
        <v>41591.3</v>
      </c>
      <c r="HF803">
        <v>42373.3</v>
      </c>
      <c r="HG803">
        <v>1.9028</v>
      </c>
      <c r="HH803">
        <v>1.79312</v>
      </c>
      <c r="HI803">
        <v>0.128914</v>
      </c>
      <c r="HJ803">
        <v>0</v>
      </c>
      <c r="HK803">
        <v>27.8925</v>
      </c>
      <c r="HL803">
        <v>999.9</v>
      </c>
      <c r="HM803">
        <v>50.885</v>
      </c>
      <c r="HN803">
        <v>30.706</v>
      </c>
      <c r="HO803">
        <v>25.1394</v>
      </c>
      <c r="HP803">
        <v>54.3472</v>
      </c>
      <c r="HQ803">
        <v>42.5321</v>
      </c>
      <c r="HR803">
        <v>1</v>
      </c>
      <c r="HS803">
        <v>0.0532774</v>
      </c>
      <c r="HT803">
        <v>-0.085719</v>
      </c>
      <c r="HU803">
        <v>20.2177</v>
      </c>
      <c r="HV803">
        <v>5.23331</v>
      </c>
      <c r="HW803">
        <v>11.992</v>
      </c>
      <c r="HX803">
        <v>4.9556</v>
      </c>
      <c r="HY803">
        <v>3.30387</v>
      </c>
      <c r="HZ803">
        <v>999.9</v>
      </c>
      <c r="IA803">
        <v>9999</v>
      </c>
      <c r="IB803">
        <v>9999</v>
      </c>
      <c r="IC803">
        <v>9999</v>
      </c>
      <c r="ID803">
        <v>1.86856</v>
      </c>
      <c r="IE803">
        <v>1.86425</v>
      </c>
      <c r="IF803">
        <v>1.8718</v>
      </c>
      <c r="IG803">
        <v>1.86277</v>
      </c>
      <c r="IH803">
        <v>1.86217</v>
      </c>
      <c r="II803">
        <v>1.86859</v>
      </c>
      <c r="IJ803">
        <v>1.85869</v>
      </c>
      <c r="IK803">
        <v>1.86508</v>
      </c>
      <c r="IL803">
        <v>5</v>
      </c>
      <c r="IM803">
        <v>0</v>
      </c>
      <c r="IN803">
        <v>0</v>
      </c>
      <c r="IO803">
        <v>0</v>
      </c>
      <c r="IP803" t="s">
        <v>443</v>
      </c>
      <c r="IQ803" t="s">
        <v>444</v>
      </c>
      <c r="IR803" t="s">
        <v>445</v>
      </c>
      <c r="IS803" t="s">
        <v>445</v>
      </c>
      <c r="IT803" t="s">
        <v>445</v>
      </c>
      <c r="IU803" t="s">
        <v>445</v>
      </c>
      <c r="IV803">
        <v>0</v>
      </c>
      <c r="IW803">
        <v>100</v>
      </c>
      <c r="IX803">
        <v>100</v>
      </c>
      <c r="IY803">
        <v>5.073</v>
      </c>
      <c r="IZ803">
        <v>0.3379</v>
      </c>
      <c r="JA803">
        <v>4.24591870636989</v>
      </c>
      <c r="JB803">
        <v>0.00406324532283829</v>
      </c>
      <c r="JC803">
        <v>-1.45373754250553e-06</v>
      </c>
      <c r="JD803">
        <v>2.45784242640463e-10</v>
      </c>
      <c r="JE803">
        <v>0.0444475935836347</v>
      </c>
      <c r="JF803">
        <v>0.00491888386651684</v>
      </c>
      <c r="JG803">
        <v>0.000226889049496401</v>
      </c>
      <c r="JH803">
        <v>4.01595507822366e-06</v>
      </c>
      <c r="JI803">
        <v>-0</v>
      </c>
      <c r="JJ803">
        <v>2035</v>
      </c>
      <c r="JK803">
        <v>2</v>
      </c>
      <c r="JL803">
        <v>30</v>
      </c>
      <c r="JM803">
        <v>187418.7</v>
      </c>
      <c r="JN803">
        <v>187418.6</v>
      </c>
      <c r="JO803">
        <v>0.452881</v>
      </c>
      <c r="JP803">
        <v>2.42798</v>
      </c>
      <c r="JQ803">
        <v>1.4978</v>
      </c>
      <c r="JR803">
        <v>2.32666</v>
      </c>
      <c r="JS803">
        <v>1.54419</v>
      </c>
      <c r="JT803">
        <v>2.29858</v>
      </c>
      <c r="JU803">
        <v>36.1989</v>
      </c>
      <c r="JV803">
        <v>24.1225</v>
      </c>
      <c r="JW803">
        <v>18</v>
      </c>
      <c r="JX803">
        <v>547.405</v>
      </c>
      <c r="JY803">
        <v>421.024</v>
      </c>
      <c r="JZ803">
        <v>27.4343</v>
      </c>
      <c r="KA803">
        <v>28.298</v>
      </c>
      <c r="KB803">
        <v>29.9996</v>
      </c>
      <c r="KC803">
        <v>28.256</v>
      </c>
      <c r="KD803">
        <v>28.2876</v>
      </c>
      <c r="KE803">
        <v>9.04503</v>
      </c>
      <c r="KF803">
        <v>30.9049</v>
      </c>
      <c r="KG803">
        <v>56.0615</v>
      </c>
      <c r="KH803">
        <v>27.4409</v>
      </c>
      <c r="KI803">
        <v>183.209</v>
      </c>
      <c r="KJ803">
        <v>20.6153</v>
      </c>
      <c r="KK803">
        <v>93.2095</v>
      </c>
      <c r="KL803">
        <v>98.7503</v>
      </c>
    </row>
    <row r="804" spans="1:298">
      <c r="A804">
        <v>788</v>
      </c>
      <c r="B804">
        <v>1758494830</v>
      </c>
      <c r="C804">
        <v>25501.9000000954</v>
      </c>
      <c r="D804" t="s">
        <v>2027</v>
      </c>
      <c r="E804" t="s">
        <v>2028</v>
      </c>
      <c r="F804">
        <v>5</v>
      </c>
      <c r="G804" t="s">
        <v>436</v>
      </c>
      <c r="H804" t="s">
        <v>1998</v>
      </c>
      <c r="I804" t="s">
        <v>438</v>
      </c>
      <c r="J804">
        <v>1758494821.84615</v>
      </c>
      <c r="K804">
        <f>(L804)/1000</f>
        <v>0</v>
      </c>
      <c r="L804">
        <f>IF(DQ804, AO804, AI804)</f>
        <v>0</v>
      </c>
      <c r="M804">
        <f>IF(DQ804, AJ804, AH804)</f>
        <v>0</v>
      </c>
      <c r="N804">
        <f>DS804 - IF(AV804&gt;1, M804*DM804*100.0/(AX804), 0)</f>
        <v>0</v>
      </c>
      <c r="O804">
        <f>((U804-K804/2)*N804-M804)/(U804+K804/2)</f>
        <v>0</v>
      </c>
      <c r="P804">
        <f>O804*(DZ804+EA804)/1000.0</f>
        <v>0</v>
      </c>
      <c r="Q804">
        <f>(DS804 - IF(AV804&gt;1, M804*DM804*100.0/(AX804), 0))*(DZ804+EA804)/1000.0</f>
        <v>0</v>
      </c>
      <c r="R804">
        <f>2.0/((1/T804-1/S804)+SIGN(T804)*SQRT((1/T804-1/S804)*(1/T804-1/S804) + 4*DN804/((DN804+1)*(DN804+1))*(2*1/T804*1/S804-1/S804*1/S804)))</f>
        <v>0</v>
      </c>
      <c r="S804">
        <f>IF(LEFT(DO804,1)&lt;&gt;"0",IF(LEFT(DO804,1)="1",3.0,DP804),$D$5+$E$5*(EG804*DZ804/($K$5*1000))+$F$5*(EG804*DZ804/($K$5*1000))*MAX(MIN(DM804,$J$5),$I$5)*MAX(MIN(DM804,$J$5),$I$5)+$G$5*MAX(MIN(DM804,$J$5),$I$5)*(EG804*DZ804/($K$5*1000))+$H$5*(EG804*DZ804/($K$5*1000))*(EG804*DZ804/($K$5*1000)))</f>
        <v>0</v>
      </c>
      <c r="T804">
        <f>K804*(1000-(1000*0.61365*exp(17.502*X804/(240.97+X804))/(DZ804+EA804)+DU804)/2)/(1000*0.61365*exp(17.502*X804/(240.97+X804))/(DZ804+EA804)-DU804)</f>
        <v>0</v>
      </c>
      <c r="U804">
        <f>1/((DN804+1)/(R804/1.6)+1/(S804/1.37)) + DN804/((DN804+1)/(R804/1.6) + DN804/(S804/1.37))</f>
        <v>0</v>
      </c>
      <c r="V804">
        <f>(DI804*DL804)</f>
        <v>0</v>
      </c>
      <c r="W804">
        <f>(EB804+(V804+2*0.95*5.67E-8*(((EB804+$B$7)+273)^4-(EB804+273)^4)-44100*K804)/(1.84*29.3*S804+8*0.95*5.67E-8*(EB804+273)^3))</f>
        <v>0</v>
      </c>
      <c r="X804">
        <f>($C$7*EC804+$D$7*ED804+$E$7*W804)</f>
        <v>0</v>
      </c>
      <c r="Y804">
        <f>0.61365*exp(17.502*X804/(240.97+X804))</f>
        <v>0</v>
      </c>
      <c r="Z804">
        <f>(AA804/AB804*100)</f>
        <v>0</v>
      </c>
      <c r="AA804">
        <f>DU804*(DZ804+EA804)/1000</f>
        <v>0</v>
      </c>
      <c r="AB804">
        <f>0.61365*exp(17.502*EB804/(240.97+EB804))</f>
        <v>0</v>
      </c>
      <c r="AC804">
        <f>(Y804-DU804*(DZ804+EA804)/1000)</f>
        <v>0</v>
      </c>
      <c r="AD804">
        <f>(-K804*44100)</f>
        <v>0</v>
      </c>
      <c r="AE804">
        <f>2*29.3*S804*0.92*(EB804-X804)</f>
        <v>0</v>
      </c>
      <c r="AF804">
        <f>2*0.95*5.67E-8*(((EB804+$B$7)+273)^4-(X804+273)^4)</f>
        <v>0</v>
      </c>
      <c r="AG804">
        <f>V804+AF804+AD804+AE804</f>
        <v>0</v>
      </c>
      <c r="AH804">
        <f>DY804*AV804*(DT804-DS804*(1000-AV804*DV804)/(1000-AV804*DU804))/(100*DM804)</f>
        <v>0</v>
      </c>
      <c r="AI804">
        <f>1000*DY804*AV804*(DU804-DV804)/(100*DM804*(1000-AV804*DU804))</f>
        <v>0</v>
      </c>
      <c r="AJ804">
        <f>(AK804 - AL804 - DZ804*1E3/(8.314*(EB804+273.15)) * AN804/DY804 * AM804) * DY804/(100*DM804) * (1000 - DV804)/1000</f>
        <v>0</v>
      </c>
      <c r="AK804">
        <v>204.353153537662</v>
      </c>
      <c r="AL804">
        <v>217.20883030303</v>
      </c>
      <c r="AM804">
        <v>-3.35076839826842</v>
      </c>
      <c r="AN804">
        <v>63.94</v>
      </c>
      <c r="AO804">
        <f>(AQ804 - AP804 + DZ804*1E3/(8.314*(EB804+273.15)) * AS804/DY804 * AR804) * DY804/(100*DM804) * 1000/(1000 - AQ804)</f>
        <v>0</v>
      </c>
      <c r="AP804">
        <v>20.5865483713299</v>
      </c>
      <c r="AQ804">
        <v>23.8587377622378</v>
      </c>
      <c r="AR804">
        <v>5.21080493477778e-07</v>
      </c>
      <c r="AS804">
        <v>94.9993966536346</v>
      </c>
      <c r="AT804">
        <v>0</v>
      </c>
      <c r="AU804">
        <v>0</v>
      </c>
      <c r="AV804">
        <f>IF(AT804*$H$13&gt;=AX804,1.0,(AX804/(AX804-AT804*$H$13)))</f>
        <v>0</v>
      </c>
      <c r="AW804">
        <f>(AV804-1)*100</f>
        <v>0</v>
      </c>
      <c r="AX804">
        <f>MAX(0,($B$13+$C$13*EG804)/(1+$D$13*EG804)*DZ804/(EB804+273)*$E$13)</f>
        <v>0</v>
      </c>
      <c r="AY804" t="s">
        <v>439</v>
      </c>
      <c r="AZ804" t="s">
        <v>439</v>
      </c>
      <c r="BA804">
        <v>0</v>
      </c>
      <c r="BB804">
        <v>0</v>
      </c>
      <c r="BC804">
        <f>1-BA804/BB804</f>
        <v>0</v>
      </c>
      <c r="BD804">
        <v>0</v>
      </c>
      <c r="BE804" t="s">
        <v>439</v>
      </c>
      <c r="BF804" t="s">
        <v>439</v>
      </c>
      <c r="BG804">
        <v>0</v>
      </c>
      <c r="BH804">
        <v>0</v>
      </c>
      <c r="BI804">
        <f>1-BG804/BH804</f>
        <v>0</v>
      </c>
      <c r="BJ804">
        <v>0.5</v>
      </c>
      <c r="BK804">
        <f>DJ804</f>
        <v>0</v>
      </c>
      <c r="BL804">
        <f>M804</f>
        <v>0</v>
      </c>
      <c r="BM804">
        <f>BI804*BJ804*BK804</f>
        <v>0</v>
      </c>
      <c r="BN804">
        <f>(BL804-BD804)/BK804</f>
        <v>0</v>
      </c>
      <c r="BO804">
        <f>(BB804-BH804)/BH804</f>
        <v>0</v>
      </c>
      <c r="BP804">
        <f>BA804/(BC804+BA804/BH804)</f>
        <v>0</v>
      </c>
      <c r="BQ804" t="s">
        <v>439</v>
      </c>
      <c r="BR804">
        <v>0</v>
      </c>
      <c r="BS804">
        <f>IF(BR804&lt;&gt;0, BR804, BP804)</f>
        <v>0</v>
      </c>
      <c r="BT804">
        <f>1-BS804/BH804</f>
        <v>0</v>
      </c>
      <c r="BU804">
        <f>(BH804-BG804)/(BH804-BS804)</f>
        <v>0</v>
      </c>
      <c r="BV804">
        <f>(BB804-BH804)/(BB804-BS804)</f>
        <v>0</v>
      </c>
      <c r="BW804">
        <f>(BH804-BG804)/(BH804-BA804)</f>
        <v>0</v>
      </c>
      <c r="BX804">
        <f>(BB804-BH804)/(BB804-BA804)</f>
        <v>0</v>
      </c>
      <c r="BY804">
        <f>(BU804*BS804/BG804)</f>
        <v>0</v>
      </c>
      <c r="BZ804">
        <f>(1-BY804)</f>
        <v>0</v>
      </c>
      <c r="DI804">
        <f>$B$11*EH804+$C$11*EI804+$F$11*ET804*(1-EW804)</f>
        <v>0</v>
      </c>
      <c r="DJ804">
        <f>DI804*DK804</f>
        <v>0</v>
      </c>
      <c r="DK804">
        <f>($B$11*$D$9+$C$11*$D$9+$F$11*((FG804+EY804)/MAX(FG804+EY804+FH804, 0.1)*$I$9+FH804/MAX(FG804+EY804+FH804, 0.1)*$J$9))/($B$11+$C$11+$F$11)</f>
        <v>0</v>
      </c>
      <c r="DL804">
        <f>($B$11*$K$9+$C$11*$K$9+$F$11*((FG804+EY804)/MAX(FG804+EY804+FH804, 0.1)*$P$9+FH804/MAX(FG804+EY804+FH804, 0.1)*$Q$9))/($B$11+$C$11+$F$11)</f>
        <v>0</v>
      </c>
      <c r="DM804">
        <v>2.96</v>
      </c>
      <c r="DN804">
        <v>0.5</v>
      </c>
      <c r="DO804" t="s">
        <v>440</v>
      </c>
      <c r="DP804">
        <v>2</v>
      </c>
      <c r="DQ804" t="b">
        <v>1</v>
      </c>
      <c r="DR804">
        <v>1758494821.84615</v>
      </c>
      <c r="DS804">
        <v>235.170461538462</v>
      </c>
      <c r="DT804">
        <v>216.383</v>
      </c>
      <c r="DU804">
        <v>23.8595692307692</v>
      </c>
      <c r="DV804">
        <v>20.5884846153846</v>
      </c>
      <c r="DW804">
        <v>230.064</v>
      </c>
      <c r="DX804">
        <v>23.5216384615385</v>
      </c>
      <c r="DY804">
        <v>500.009076923077</v>
      </c>
      <c r="DZ804">
        <v>89.7947461538461</v>
      </c>
      <c r="EA804">
        <v>0.032088</v>
      </c>
      <c r="EB804">
        <v>30.0991692307692</v>
      </c>
      <c r="EC804">
        <v>29.9900538461538</v>
      </c>
      <c r="ED804">
        <v>999.9</v>
      </c>
      <c r="EE804">
        <v>0</v>
      </c>
      <c r="EF804">
        <v>0</v>
      </c>
      <c r="EG804">
        <v>10006.9715384615</v>
      </c>
      <c r="EH804">
        <v>0</v>
      </c>
      <c r="EI804">
        <v>11.2953</v>
      </c>
      <c r="EJ804">
        <v>18.7875076923077</v>
      </c>
      <c r="EK804">
        <v>240.918846153846</v>
      </c>
      <c r="EL804">
        <v>220.931769230769</v>
      </c>
      <c r="EM804">
        <v>3.27109</v>
      </c>
      <c r="EN804">
        <v>216.383</v>
      </c>
      <c r="EO804">
        <v>20.5884846153846</v>
      </c>
      <c r="EP804">
        <v>2.14246538461538</v>
      </c>
      <c r="EQ804">
        <v>1.84873846153846</v>
      </c>
      <c r="ER804">
        <v>18.5384538461538</v>
      </c>
      <c r="ES804">
        <v>16.2050769230769</v>
      </c>
      <c r="ET804">
        <v>1999.99230769231</v>
      </c>
      <c r="EU804">
        <v>0.979997153846154</v>
      </c>
      <c r="EV804">
        <v>0.0200030230769231</v>
      </c>
      <c r="EW804">
        <v>0</v>
      </c>
      <c r="EX804">
        <v>518.803923076923</v>
      </c>
      <c r="EY804">
        <v>5.00016</v>
      </c>
      <c r="EZ804">
        <v>10773.6384615385</v>
      </c>
      <c r="FA804">
        <v>18234.1153846154</v>
      </c>
      <c r="FB804">
        <v>49</v>
      </c>
      <c r="FC804">
        <v>49.3459230769231</v>
      </c>
      <c r="FD804">
        <v>49.437</v>
      </c>
      <c r="FE804">
        <v>48.9322307692308</v>
      </c>
      <c r="FF804">
        <v>50.812</v>
      </c>
      <c r="FG804">
        <v>1955.08230769231</v>
      </c>
      <c r="FH804">
        <v>39.91</v>
      </c>
      <c r="FI804">
        <v>0</v>
      </c>
      <c r="FJ804">
        <v>1758494831.6</v>
      </c>
      <c r="FK804">
        <v>0</v>
      </c>
      <c r="FL804">
        <v>518.93784</v>
      </c>
      <c r="FM804">
        <v>6.04823077654973</v>
      </c>
      <c r="FN804">
        <v>110.207692463622</v>
      </c>
      <c r="FO804">
        <v>10775.356</v>
      </c>
      <c r="FP804">
        <v>15</v>
      </c>
      <c r="FQ804">
        <v>0</v>
      </c>
      <c r="FR804" t="s">
        <v>441</v>
      </c>
      <c r="FS804">
        <v>1747249705.1</v>
      </c>
      <c r="FT804">
        <v>1747249711.1</v>
      </c>
      <c r="FU804">
        <v>0</v>
      </c>
      <c r="FV804">
        <v>0.871</v>
      </c>
      <c r="FW804">
        <v>0.066</v>
      </c>
      <c r="FX804">
        <v>5.486</v>
      </c>
      <c r="FY804">
        <v>0.145</v>
      </c>
      <c r="FZ804">
        <v>420</v>
      </c>
      <c r="GA804">
        <v>16</v>
      </c>
      <c r="GB804">
        <v>0.27</v>
      </c>
      <c r="GC804">
        <v>0.16</v>
      </c>
      <c r="GD804">
        <v>18.8200571428571</v>
      </c>
      <c r="GE804">
        <v>2.32555324675328</v>
      </c>
      <c r="GF804">
        <v>0.640708689151116</v>
      </c>
      <c r="GG804">
        <v>0</v>
      </c>
      <c r="GH804">
        <v>518.582647058823</v>
      </c>
      <c r="GI804">
        <v>5.23755538206469</v>
      </c>
      <c r="GJ804">
        <v>0.540751540334104</v>
      </c>
      <c r="GK804">
        <v>-1</v>
      </c>
      <c r="GL804">
        <v>3.27034</v>
      </c>
      <c r="GM804">
        <v>0.0167415584415571</v>
      </c>
      <c r="GN804">
        <v>0.00215942452651496</v>
      </c>
      <c r="GO804">
        <v>1</v>
      </c>
      <c r="GP804">
        <v>1</v>
      </c>
      <c r="GQ804">
        <v>2</v>
      </c>
      <c r="GR804" t="s">
        <v>448</v>
      </c>
      <c r="GS804">
        <v>3.12537</v>
      </c>
      <c r="GT804">
        <v>2.65749</v>
      </c>
      <c r="GU804">
        <v>0.0491223</v>
      </c>
      <c r="GV804">
        <v>0.0461934</v>
      </c>
      <c r="GW804">
        <v>0.100459</v>
      </c>
      <c r="GX804">
        <v>0.0908216</v>
      </c>
      <c r="GY804">
        <v>24523.9</v>
      </c>
      <c r="GZ804">
        <v>23272.8</v>
      </c>
      <c r="HA804">
        <v>23065</v>
      </c>
      <c r="HB804">
        <v>23759.2</v>
      </c>
      <c r="HC804">
        <v>35364.3</v>
      </c>
      <c r="HD804">
        <v>35755.9</v>
      </c>
      <c r="HE804">
        <v>41592.4</v>
      </c>
      <c r="HF804">
        <v>42373.7</v>
      </c>
      <c r="HG804">
        <v>1.90292</v>
      </c>
      <c r="HH804">
        <v>1.79345</v>
      </c>
      <c r="HI804">
        <v>0.129119</v>
      </c>
      <c r="HJ804">
        <v>0</v>
      </c>
      <c r="HK804">
        <v>27.8884</v>
      </c>
      <c r="HL804">
        <v>999.9</v>
      </c>
      <c r="HM804">
        <v>50.885</v>
      </c>
      <c r="HN804">
        <v>30.706</v>
      </c>
      <c r="HO804">
        <v>25.1415</v>
      </c>
      <c r="HP804">
        <v>54.1172</v>
      </c>
      <c r="HQ804">
        <v>42.4559</v>
      </c>
      <c r="HR804">
        <v>1</v>
      </c>
      <c r="HS804">
        <v>0.0527363</v>
      </c>
      <c r="HT804">
        <v>-0.089409</v>
      </c>
      <c r="HU804">
        <v>20.2176</v>
      </c>
      <c r="HV804">
        <v>5.23331</v>
      </c>
      <c r="HW804">
        <v>11.992</v>
      </c>
      <c r="HX804">
        <v>4.95565</v>
      </c>
      <c r="HY804">
        <v>3.30398</v>
      </c>
      <c r="HZ804">
        <v>999.9</v>
      </c>
      <c r="IA804">
        <v>9999</v>
      </c>
      <c r="IB804">
        <v>9999</v>
      </c>
      <c r="IC804">
        <v>9999</v>
      </c>
      <c r="ID804">
        <v>1.86853</v>
      </c>
      <c r="IE804">
        <v>1.86424</v>
      </c>
      <c r="IF804">
        <v>1.8718</v>
      </c>
      <c r="IG804">
        <v>1.86277</v>
      </c>
      <c r="IH804">
        <v>1.86215</v>
      </c>
      <c r="II804">
        <v>1.86859</v>
      </c>
      <c r="IJ804">
        <v>1.85868</v>
      </c>
      <c r="IK804">
        <v>1.86508</v>
      </c>
      <c r="IL804">
        <v>5</v>
      </c>
      <c r="IM804">
        <v>0</v>
      </c>
      <c r="IN804">
        <v>0</v>
      </c>
      <c r="IO804">
        <v>0</v>
      </c>
      <c r="IP804" t="s">
        <v>443</v>
      </c>
      <c r="IQ804" t="s">
        <v>444</v>
      </c>
      <c r="IR804" t="s">
        <v>445</v>
      </c>
      <c r="IS804" t="s">
        <v>445</v>
      </c>
      <c r="IT804" t="s">
        <v>445</v>
      </c>
      <c r="IU804" t="s">
        <v>445</v>
      </c>
      <c r="IV804">
        <v>0</v>
      </c>
      <c r="IW804">
        <v>100</v>
      </c>
      <c r="IX804">
        <v>100</v>
      </c>
      <c r="IY804">
        <v>5.016</v>
      </c>
      <c r="IZ804">
        <v>0.3379</v>
      </c>
      <c r="JA804">
        <v>4.24591870636989</v>
      </c>
      <c r="JB804">
        <v>0.00406324532283829</v>
      </c>
      <c r="JC804">
        <v>-1.45373754250553e-06</v>
      </c>
      <c r="JD804">
        <v>2.45784242640463e-10</v>
      </c>
      <c r="JE804">
        <v>0.0444475935836347</v>
      </c>
      <c r="JF804">
        <v>0.00491888386651684</v>
      </c>
      <c r="JG804">
        <v>0.000226889049496401</v>
      </c>
      <c r="JH804">
        <v>4.01595507822366e-06</v>
      </c>
      <c r="JI804">
        <v>-0</v>
      </c>
      <c r="JJ804">
        <v>2035</v>
      </c>
      <c r="JK804">
        <v>2</v>
      </c>
      <c r="JL804">
        <v>30</v>
      </c>
      <c r="JM804">
        <v>187418.7</v>
      </c>
      <c r="JN804">
        <v>187418.6</v>
      </c>
      <c r="JO804">
        <v>0.41626</v>
      </c>
      <c r="JP804">
        <v>2.43774</v>
      </c>
      <c r="JQ804">
        <v>1.4978</v>
      </c>
      <c r="JR804">
        <v>2.32666</v>
      </c>
      <c r="JS804">
        <v>1.54419</v>
      </c>
      <c r="JT804">
        <v>2.26318</v>
      </c>
      <c r="JU804">
        <v>36.1989</v>
      </c>
      <c r="JV804">
        <v>24.1138</v>
      </c>
      <c r="JW804">
        <v>18</v>
      </c>
      <c r="JX804">
        <v>547.436</v>
      </c>
      <c r="JY804">
        <v>421.17</v>
      </c>
      <c r="JZ804">
        <v>27.4417</v>
      </c>
      <c r="KA804">
        <v>28.2907</v>
      </c>
      <c r="KB804">
        <v>29.9996</v>
      </c>
      <c r="KC804">
        <v>28.2501</v>
      </c>
      <c r="KD804">
        <v>28.2816</v>
      </c>
      <c r="KE804">
        <v>8.28831</v>
      </c>
      <c r="KF804">
        <v>30.9049</v>
      </c>
      <c r="KG804">
        <v>56.0615</v>
      </c>
      <c r="KH804">
        <v>27.446</v>
      </c>
      <c r="KI804">
        <v>162.915</v>
      </c>
      <c r="KJ804">
        <v>20.6153</v>
      </c>
      <c r="KK804">
        <v>93.2115</v>
      </c>
      <c r="KL804">
        <v>98.7511</v>
      </c>
    </row>
    <row r="805" spans="1:298">
      <c r="A805">
        <v>789</v>
      </c>
      <c r="B805">
        <v>1758494835</v>
      </c>
      <c r="C805">
        <v>25506.9000000954</v>
      </c>
      <c r="D805" t="s">
        <v>2029</v>
      </c>
      <c r="E805" t="s">
        <v>2030</v>
      </c>
      <c r="F805">
        <v>5</v>
      </c>
      <c r="G805" t="s">
        <v>436</v>
      </c>
      <c r="H805" t="s">
        <v>1998</v>
      </c>
      <c r="I805" t="s">
        <v>438</v>
      </c>
      <c r="J805">
        <v>1758494826.84615</v>
      </c>
      <c r="K805">
        <f>(L805)/1000</f>
        <v>0</v>
      </c>
      <c r="L805">
        <f>IF(DQ805, AO805, AI805)</f>
        <v>0</v>
      </c>
      <c r="M805">
        <f>IF(DQ805, AJ805, AH805)</f>
        <v>0</v>
      </c>
      <c r="N805">
        <f>DS805 - IF(AV805&gt;1, M805*DM805*100.0/(AX805), 0)</f>
        <v>0</v>
      </c>
      <c r="O805">
        <f>((U805-K805/2)*N805-M805)/(U805+K805/2)</f>
        <v>0</v>
      </c>
      <c r="P805">
        <f>O805*(DZ805+EA805)/1000.0</f>
        <v>0</v>
      </c>
      <c r="Q805">
        <f>(DS805 - IF(AV805&gt;1, M805*DM805*100.0/(AX805), 0))*(DZ805+EA805)/1000.0</f>
        <v>0</v>
      </c>
      <c r="R805">
        <f>2.0/((1/T805-1/S805)+SIGN(T805)*SQRT((1/T805-1/S805)*(1/T805-1/S805) + 4*DN805/((DN805+1)*(DN805+1))*(2*1/T805*1/S805-1/S805*1/S805)))</f>
        <v>0</v>
      </c>
      <c r="S805">
        <f>IF(LEFT(DO805,1)&lt;&gt;"0",IF(LEFT(DO805,1)="1",3.0,DP805),$D$5+$E$5*(EG805*DZ805/($K$5*1000))+$F$5*(EG805*DZ805/($K$5*1000))*MAX(MIN(DM805,$J$5),$I$5)*MAX(MIN(DM805,$J$5),$I$5)+$G$5*MAX(MIN(DM805,$J$5),$I$5)*(EG805*DZ805/($K$5*1000))+$H$5*(EG805*DZ805/($K$5*1000))*(EG805*DZ805/($K$5*1000)))</f>
        <v>0</v>
      </c>
      <c r="T805">
        <f>K805*(1000-(1000*0.61365*exp(17.502*X805/(240.97+X805))/(DZ805+EA805)+DU805)/2)/(1000*0.61365*exp(17.502*X805/(240.97+X805))/(DZ805+EA805)-DU805)</f>
        <v>0</v>
      </c>
      <c r="U805">
        <f>1/((DN805+1)/(R805/1.6)+1/(S805/1.37)) + DN805/((DN805+1)/(R805/1.6) + DN805/(S805/1.37))</f>
        <v>0</v>
      </c>
      <c r="V805">
        <f>(DI805*DL805)</f>
        <v>0</v>
      </c>
      <c r="W805">
        <f>(EB805+(V805+2*0.95*5.67E-8*(((EB805+$B$7)+273)^4-(EB805+273)^4)-44100*K805)/(1.84*29.3*S805+8*0.95*5.67E-8*(EB805+273)^3))</f>
        <v>0</v>
      </c>
      <c r="X805">
        <f>($C$7*EC805+$D$7*ED805+$E$7*W805)</f>
        <v>0</v>
      </c>
      <c r="Y805">
        <f>0.61365*exp(17.502*X805/(240.97+X805))</f>
        <v>0</v>
      </c>
      <c r="Z805">
        <f>(AA805/AB805*100)</f>
        <v>0</v>
      </c>
      <c r="AA805">
        <f>DU805*(DZ805+EA805)/1000</f>
        <v>0</v>
      </c>
      <c r="AB805">
        <f>0.61365*exp(17.502*EB805/(240.97+EB805))</f>
        <v>0</v>
      </c>
      <c r="AC805">
        <f>(Y805-DU805*(DZ805+EA805)/1000)</f>
        <v>0</v>
      </c>
      <c r="AD805">
        <f>(-K805*44100)</f>
        <v>0</v>
      </c>
      <c r="AE805">
        <f>2*29.3*S805*0.92*(EB805-X805)</f>
        <v>0</v>
      </c>
      <c r="AF805">
        <f>2*0.95*5.67E-8*(((EB805+$B$7)+273)^4-(X805+273)^4)</f>
        <v>0</v>
      </c>
      <c r="AG805">
        <f>V805+AF805+AD805+AE805</f>
        <v>0</v>
      </c>
      <c r="AH805">
        <f>DY805*AV805*(DT805-DS805*(1000-AV805*DV805)/(1000-AV805*DU805))/(100*DM805)</f>
        <v>0</v>
      </c>
      <c r="AI805">
        <f>1000*DY805*AV805*(DU805-DV805)/(100*DM805*(1000-AV805*DU805))</f>
        <v>0</v>
      </c>
      <c r="AJ805">
        <f>(AK805 - AL805 - DZ805*1E3/(8.314*(EB805+273.15)) * AN805/DY805 * AM805) * DY805/(100*DM805) * (1000 - DV805)/1000</f>
        <v>0</v>
      </c>
      <c r="AK805">
        <v>188.493221274459</v>
      </c>
      <c r="AL805">
        <v>201.125745454545</v>
      </c>
      <c r="AM805">
        <v>-3.21510259740262</v>
      </c>
      <c r="AN805">
        <v>63.94</v>
      </c>
      <c r="AO805">
        <f>(AQ805 - AP805 + DZ805*1E3/(8.314*(EB805+273.15)) * AS805/DY805 * AR805) * DY805/(100*DM805) * 1000/(1000 - AQ805)</f>
        <v>0</v>
      </c>
      <c r="AP805">
        <v>20.585253427316</v>
      </c>
      <c r="AQ805">
        <v>23.8613601398602</v>
      </c>
      <c r="AR805">
        <v>2.43790358052519e-06</v>
      </c>
      <c r="AS805">
        <v>94.9993966536346</v>
      </c>
      <c r="AT805">
        <v>0</v>
      </c>
      <c r="AU805">
        <v>0</v>
      </c>
      <c r="AV805">
        <f>IF(AT805*$H$13&gt;=AX805,1.0,(AX805/(AX805-AT805*$H$13)))</f>
        <v>0</v>
      </c>
      <c r="AW805">
        <f>(AV805-1)*100</f>
        <v>0</v>
      </c>
      <c r="AX805">
        <f>MAX(0,($B$13+$C$13*EG805)/(1+$D$13*EG805)*DZ805/(EB805+273)*$E$13)</f>
        <v>0</v>
      </c>
      <c r="AY805" t="s">
        <v>439</v>
      </c>
      <c r="AZ805" t="s">
        <v>439</v>
      </c>
      <c r="BA805">
        <v>0</v>
      </c>
      <c r="BB805">
        <v>0</v>
      </c>
      <c r="BC805">
        <f>1-BA805/BB805</f>
        <v>0</v>
      </c>
      <c r="BD805">
        <v>0</v>
      </c>
      <c r="BE805" t="s">
        <v>439</v>
      </c>
      <c r="BF805" t="s">
        <v>439</v>
      </c>
      <c r="BG805">
        <v>0</v>
      </c>
      <c r="BH805">
        <v>0</v>
      </c>
      <c r="BI805">
        <f>1-BG805/BH805</f>
        <v>0</v>
      </c>
      <c r="BJ805">
        <v>0.5</v>
      </c>
      <c r="BK805">
        <f>DJ805</f>
        <v>0</v>
      </c>
      <c r="BL805">
        <f>M805</f>
        <v>0</v>
      </c>
      <c r="BM805">
        <f>BI805*BJ805*BK805</f>
        <v>0</v>
      </c>
      <c r="BN805">
        <f>(BL805-BD805)/BK805</f>
        <v>0</v>
      </c>
      <c r="BO805">
        <f>(BB805-BH805)/BH805</f>
        <v>0</v>
      </c>
      <c r="BP805">
        <f>BA805/(BC805+BA805/BH805)</f>
        <v>0</v>
      </c>
      <c r="BQ805" t="s">
        <v>439</v>
      </c>
      <c r="BR805">
        <v>0</v>
      </c>
      <c r="BS805">
        <f>IF(BR805&lt;&gt;0, BR805, BP805)</f>
        <v>0</v>
      </c>
      <c r="BT805">
        <f>1-BS805/BH805</f>
        <v>0</v>
      </c>
      <c r="BU805">
        <f>(BH805-BG805)/(BH805-BS805)</f>
        <v>0</v>
      </c>
      <c r="BV805">
        <f>(BB805-BH805)/(BB805-BS805)</f>
        <v>0</v>
      </c>
      <c r="BW805">
        <f>(BH805-BG805)/(BH805-BA805)</f>
        <v>0</v>
      </c>
      <c r="BX805">
        <f>(BB805-BH805)/(BB805-BA805)</f>
        <v>0</v>
      </c>
      <c r="BY805">
        <f>(BU805*BS805/BG805)</f>
        <v>0</v>
      </c>
      <c r="BZ805">
        <f>(1-BY805)</f>
        <v>0</v>
      </c>
      <c r="DI805">
        <f>$B$11*EH805+$C$11*EI805+$F$11*ET805*(1-EW805)</f>
        <v>0</v>
      </c>
      <c r="DJ805">
        <f>DI805*DK805</f>
        <v>0</v>
      </c>
      <c r="DK805">
        <f>($B$11*$D$9+$C$11*$D$9+$F$11*((FG805+EY805)/MAX(FG805+EY805+FH805, 0.1)*$I$9+FH805/MAX(FG805+EY805+FH805, 0.1)*$J$9))/($B$11+$C$11+$F$11)</f>
        <v>0</v>
      </c>
      <c r="DL805">
        <f>($B$11*$K$9+$C$11*$K$9+$F$11*((FG805+EY805)/MAX(FG805+EY805+FH805, 0.1)*$P$9+FH805/MAX(FG805+EY805+FH805, 0.1)*$Q$9))/($B$11+$C$11+$F$11)</f>
        <v>0</v>
      </c>
      <c r="DM805">
        <v>2.96</v>
      </c>
      <c r="DN805">
        <v>0.5</v>
      </c>
      <c r="DO805" t="s">
        <v>440</v>
      </c>
      <c r="DP805">
        <v>2</v>
      </c>
      <c r="DQ805" t="b">
        <v>1</v>
      </c>
      <c r="DR805">
        <v>1758494826.84615</v>
      </c>
      <c r="DS805">
        <v>219.193230769231</v>
      </c>
      <c r="DT805">
        <v>200.049153846154</v>
      </c>
      <c r="DU805">
        <v>23.8591692307692</v>
      </c>
      <c r="DV805">
        <v>20.5861769230769</v>
      </c>
      <c r="DW805">
        <v>214.141615384615</v>
      </c>
      <c r="DX805">
        <v>23.5212461538462</v>
      </c>
      <c r="DY805">
        <v>500.013461538462</v>
      </c>
      <c r="DZ805">
        <v>89.7943846153846</v>
      </c>
      <c r="EA805">
        <v>0.0320282153846154</v>
      </c>
      <c r="EB805">
        <v>30.1005923076923</v>
      </c>
      <c r="EC805">
        <v>29.9942</v>
      </c>
      <c r="ED805">
        <v>999.9</v>
      </c>
      <c r="EE805">
        <v>0</v>
      </c>
      <c r="EF805">
        <v>0</v>
      </c>
      <c r="EG805">
        <v>10012.8353846154</v>
      </c>
      <c r="EH805">
        <v>0</v>
      </c>
      <c r="EI805">
        <v>11.2953</v>
      </c>
      <c r="EJ805">
        <v>19.1440076923077</v>
      </c>
      <c r="EK805">
        <v>224.550846153846</v>
      </c>
      <c r="EL805">
        <v>204.254153846154</v>
      </c>
      <c r="EM805">
        <v>3.27298461538462</v>
      </c>
      <c r="EN805">
        <v>200.049153846154</v>
      </c>
      <c r="EO805">
        <v>20.5861769230769</v>
      </c>
      <c r="EP805">
        <v>2.14241923076923</v>
      </c>
      <c r="EQ805">
        <v>1.84852461538462</v>
      </c>
      <c r="ER805">
        <v>18.5381230769231</v>
      </c>
      <c r="ES805">
        <v>16.2032538461538</v>
      </c>
      <c r="ET805">
        <v>1999.99923076923</v>
      </c>
      <c r="EU805">
        <v>0.979997153846154</v>
      </c>
      <c r="EV805">
        <v>0.0200030230769231</v>
      </c>
      <c r="EW805">
        <v>0</v>
      </c>
      <c r="EX805">
        <v>519.229153846154</v>
      </c>
      <c r="EY805">
        <v>5.00016</v>
      </c>
      <c r="EZ805">
        <v>10782.7076923077</v>
      </c>
      <c r="FA805">
        <v>18234.1615384615</v>
      </c>
      <c r="FB805">
        <v>49</v>
      </c>
      <c r="FC805">
        <v>49.3265384615385</v>
      </c>
      <c r="FD805">
        <v>49.437</v>
      </c>
      <c r="FE805">
        <v>48.9322307692308</v>
      </c>
      <c r="FF805">
        <v>50.812</v>
      </c>
      <c r="FG805">
        <v>1955.08923076923</v>
      </c>
      <c r="FH805">
        <v>39.91</v>
      </c>
      <c r="FI805">
        <v>0</v>
      </c>
      <c r="FJ805">
        <v>1758494836.4</v>
      </c>
      <c r="FK805">
        <v>0</v>
      </c>
      <c r="FL805">
        <v>519.381</v>
      </c>
      <c r="FM805">
        <v>5.05723075968458</v>
      </c>
      <c r="FN805">
        <v>116.269230520207</v>
      </c>
      <c r="FO805">
        <v>10784.096</v>
      </c>
      <c r="FP805">
        <v>15</v>
      </c>
      <c r="FQ805">
        <v>0</v>
      </c>
      <c r="FR805" t="s">
        <v>441</v>
      </c>
      <c r="FS805">
        <v>1747249705.1</v>
      </c>
      <c r="FT805">
        <v>1747249711.1</v>
      </c>
      <c r="FU805">
        <v>0</v>
      </c>
      <c r="FV805">
        <v>0.871</v>
      </c>
      <c r="FW805">
        <v>0.066</v>
      </c>
      <c r="FX805">
        <v>5.486</v>
      </c>
      <c r="FY805">
        <v>0.145</v>
      </c>
      <c r="FZ805">
        <v>420</v>
      </c>
      <c r="GA805">
        <v>16</v>
      </c>
      <c r="GB805">
        <v>0.27</v>
      </c>
      <c r="GC805">
        <v>0.16</v>
      </c>
      <c r="GD805">
        <v>18.873055</v>
      </c>
      <c r="GE805">
        <v>4.25715338345864</v>
      </c>
      <c r="GF805">
        <v>0.689610460676895</v>
      </c>
      <c r="GG805">
        <v>0</v>
      </c>
      <c r="GH805">
        <v>519.075352941177</v>
      </c>
      <c r="GI805">
        <v>5.60122230898448</v>
      </c>
      <c r="GJ805">
        <v>0.584158564410129</v>
      </c>
      <c r="GK805">
        <v>-1</v>
      </c>
      <c r="GL805">
        <v>3.2722395</v>
      </c>
      <c r="GM805">
        <v>0.0226867669172951</v>
      </c>
      <c r="GN805">
        <v>0.00267674331044271</v>
      </c>
      <c r="GO805">
        <v>1</v>
      </c>
      <c r="GP805">
        <v>1</v>
      </c>
      <c r="GQ805">
        <v>2</v>
      </c>
      <c r="GR805" t="s">
        <v>448</v>
      </c>
      <c r="GS805">
        <v>3.12541</v>
      </c>
      <c r="GT805">
        <v>2.65764</v>
      </c>
      <c r="GU805">
        <v>0.0457261</v>
      </c>
      <c r="GV805">
        <v>0.0424783</v>
      </c>
      <c r="GW805">
        <v>0.100471</v>
      </c>
      <c r="GX805">
        <v>0.0908077</v>
      </c>
      <c r="GY805">
        <v>24612.2</v>
      </c>
      <c r="GZ805">
        <v>23363.7</v>
      </c>
      <c r="HA805">
        <v>23065.6</v>
      </c>
      <c r="HB805">
        <v>23759.5</v>
      </c>
      <c r="HC805">
        <v>35363.9</v>
      </c>
      <c r="HD805">
        <v>35756.4</v>
      </c>
      <c r="HE805">
        <v>41592.8</v>
      </c>
      <c r="HF805">
        <v>42374</v>
      </c>
      <c r="HG805">
        <v>1.903</v>
      </c>
      <c r="HH805">
        <v>1.79355</v>
      </c>
      <c r="HI805">
        <v>0.129584</v>
      </c>
      <c r="HJ805">
        <v>0</v>
      </c>
      <c r="HK805">
        <v>27.885</v>
      </c>
      <c r="HL805">
        <v>999.9</v>
      </c>
      <c r="HM805">
        <v>50.861</v>
      </c>
      <c r="HN805">
        <v>30.706</v>
      </c>
      <c r="HO805">
        <v>25.1274</v>
      </c>
      <c r="HP805">
        <v>54.3072</v>
      </c>
      <c r="HQ805">
        <v>42.3878</v>
      </c>
      <c r="HR805">
        <v>1</v>
      </c>
      <c r="HS805">
        <v>0.0521773</v>
      </c>
      <c r="HT805">
        <v>-0.0839624</v>
      </c>
      <c r="HU805">
        <v>20.2177</v>
      </c>
      <c r="HV805">
        <v>5.23376</v>
      </c>
      <c r="HW805">
        <v>11.992</v>
      </c>
      <c r="HX805">
        <v>4.95565</v>
      </c>
      <c r="HY805">
        <v>3.30385</v>
      </c>
      <c r="HZ805">
        <v>999.9</v>
      </c>
      <c r="IA805">
        <v>9999</v>
      </c>
      <c r="IB805">
        <v>9999</v>
      </c>
      <c r="IC805">
        <v>9999</v>
      </c>
      <c r="ID805">
        <v>1.86851</v>
      </c>
      <c r="IE805">
        <v>1.86423</v>
      </c>
      <c r="IF805">
        <v>1.8718</v>
      </c>
      <c r="IG805">
        <v>1.86278</v>
      </c>
      <c r="IH805">
        <v>1.86215</v>
      </c>
      <c r="II805">
        <v>1.86859</v>
      </c>
      <c r="IJ805">
        <v>1.85869</v>
      </c>
      <c r="IK805">
        <v>1.86508</v>
      </c>
      <c r="IL805">
        <v>5</v>
      </c>
      <c r="IM805">
        <v>0</v>
      </c>
      <c r="IN805">
        <v>0</v>
      </c>
      <c r="IO805">
        <v>0</v>
      </c>
      <c r="IP805" t="s">
        <v>443</v>
      </c>
      <c r="IQ805" t="s">
        <v>444</v>
      </c>
      <c r="IR805" t="s">
        <v>445</v>
      </c>
      <c r="IS805" t="s">
        <v>445</v>
      </c>
      <c r="IT805" t="s">
        <v>445</v>
      </c>
      <c r="IU805" t="s">
        <v>445</v>
      </c>
      <c r="IV805">
        <v>0</v>
      </c>
      <c r="IW805">
        <v>100</v>
      </c>
      <c r="IX805">
        <v>100</v>
      </c>
      <c r="IY805">
        <v>4.96</v>
      </c>
      <c r="IZ805">
        <v>0.338</v>
      </c>
      <c r="JA805">
        <v>4.24591870636989</v>
      </c>
      <c r="JB805">
        <v>0.00406324532283829</v>
      </c>
      <c r="JC805">
        <v>-1.45373754250553e-06</v>
      </c>
      <c r="JD805">
        <v>2.45784242640463e-10</v>
      </c>
      <c r="JE805">
        <v>0.0444475935836347</v>
      </c>
      <c r="JF805">
        <v>0.00491888386651684</v>
      </c>
      <c r="JG805">
        <v>0.000226889049496401</v>
      </c>
      <c r="JH805">
        <v>4.01595507822366e-06</v>
      </c>
      <c r="JI805">
        <v>-0</v>
      </c>
      <c r="JJ805">
        <v>2035</v>
      </c>
      <c r="JK805">
        <v>2</v>
      </c>
      <c r="JL805">
        <v>30</v>
      </c>
      <c r="JM805">
        <v>187418.8</v>
      </c>
      <c r="JN805">
        <v>187418.7</v>
      </c>
      <c r="JO805">
        <v>0.378418</v>
      </c>
      <c r="JP805">
        <v>2.4292</v>
      </c>
      <c r="JQ805">
        <v>1.4978</v>
      </c>
      <c r="JR805">
        <v>2.32666</v>
      </c>
      <c r="JS805">
        <v>1.54419</v>
      </c>
      <c r="JT805">
        <v>2.35229</v>
      </c>
      <c r="JU805">
        <v>36.1989</v>
      </c>
      <c r="JV805">
        <v>24.1313</v>
      </c>
      <c r="JW805">
        <v>18</v>
      </c>
      <c r="JX805">
        <v>547.434</v>
      </c>
      <c r="JY805">
        <v>421.185</v>
      </c>
      <c r="JZ805">
        <v>27.4475</v>
      </c>
      <c r="KA805">
        <v>28.2847</v>
      </c>
      <c r="KB805">
        <v>29.9997</v>
      </c>
      <c r="KC805">
        <v>28.2441</v>
      </c>
      <c r="KD805">
        <v>28.2756</v>
      </c>
      <c r="KE805">
        <v>7.54322</v>
      </c>
      <c r="KF805">
        <v>30.9049</v>
      </c>
      <c r="KG805">
        <v>56.0615</v>
      </c>
      <c r="KH805">
        <v>27.4483</v>
      </c>
      <c r="KI805">
        <v>149.418</v>
      </c>
      <c r="KJ805">
        <v>20.6153</v>
      </c>
      <c r="KK805">
        <v>93.2129</v>
      </c>
      <c r="KL805">
        <v>98.7521</v>
      </c>
    </row>
    <row r="806" spans="1:298">
      <c r="A806">
        <v>790</v>
      </c>
      <c r="B806">
        <v>1758494840</v>
      </c>
      <c r="C806">
        <v>25511.9000000954</v>
      </c>
      <c r="D806" t="s">
        <v>2031</v>
      </c>
      <c r="E806" t="s">
        <v>2032</v>
      </c>
      <c r="F806">
        <v>5</v>
      </c>
      <c r="G806" t="s">
        <v>436</v>
      </c>
      <c r="H806" t="s">
        <v>1998</v>
      </c>
      <c r="I806" t="s">
        <v>438</v>
      </c>
      <c r="J806">
        <v>1758494831.84615</v>
      </c>
      <c r="K806">
        <f>(L806)/1000</f>
        <v>0</v>
      </c>
      <c r="L806">
        <f>IF(DQ806, AO806, AI806)</f>
        <v>0</v>
      </c>
      <c r="M806">
        <f>IF(DQ806, AJ806, AH806)</f>
        <v>0</v>
      </c>
      <c r="N806">
        <f>DS806 - IF(AV806&gt;1, M806*DM806*100.0/(AX806), 0)</f>
        <v>0</v>
      </c>
      <c r="O806">
        <f>((U806-K806/2)*N806-M806)/(U806+K806/2)</f>
        <v>0</v>
      </c>
      <c r="P806">
        <f>O806*(DZ806+EA806)/1000.0</f>
        <v>0</v>
      </c>
      <c r="Q806">
        <f>(DS806 - IF(AV806&gt;1, M806*DM806*100.0/(AX806), 0))*(DZ806+EA806)/1000.0</f>
        <v>0</v>
      </c>
      <c r="R806">
        <f>2.0/((1/T806-1/S806)+SIGN(T806)*SQRT((1/T806-1/S806)*(1/T806-1/S806) + 4*DN806/((DN806+1)*(DN806+1))*(2*1/T806*1/S806-1/S806*1/S806)))</f>
        <v>0</v>
      </c>
      <c r="S806">
        <f>IF(LEFT(DO806,1)&lt;&gt;"0",IF(LEFT(DO806,1)="1",3.0,DP806),$D$5+$E$5*(EG806*DZ806/($K$5*1000))+$F$5*(EG806*DZ806/($K$5*1000))*MAX(MIN(DM806,$J$5),$I$5)*MAX(MIN(DM806,$J$5),$I$5)+$G$5*MAX(MIN(DM806,$J$5),$I$5)*(EG806*DZ806/($K$5*1000))+$H$5*(EG806*DZ806/($K$5*1000))*(EG806*DZ806/($K$5*1000)))</f>
        <v>0</v>
      </c>
      <c r="T806">
        <f>K806*(1000-(1000*0.61365*exp(17.502*X806/(240.97+X806))/(DZ806+EA806)+DU806)/2)/(1000*0.61365*exp(17.502*X806/(240.97+X806))/(DZ806+EA806)-DU806)</f>
        <v>0</v>
      </c>
      <c r="U806">
        <f>1/((DN806+1)/(R806/1.6)+1/(S806/1.37)) + DN806/((DN806+1)/(R806/1.6) + DN806/(S806/1.37))</f>
        <v>0</v>
      </c>
      <c r="V806">
        <f>(DI806*DL806)</f>
        <v>0</v>
      </c>
      <c r="W806">
        <f>(EB806+(V806+2*0.95*5.67E-8*(((EB806+$B$7)+273)^4-(EB806+273)^4)-44100*K806)/(1.84*29.3*S806+8*0.95*5.67E-8*(EB806+273)^3))</f>
        <v>0</v>
      </c>
      <c r="X806">
        <f>($C$7*EC806+$D$7*ED806+$E$7*W806)</f>
        <v>0</v>
      </c>
      <c r="Y806">
        <f>0.61365*exp(17.502*X806/(240.97+X806))</f>
        <v>0</v>
      </c>
      <c r="Z806">
        <f>(AA806/AB806*100)</f>
        <v>0</v>
      </c>
      <c r="AA806">
        <f>DU806*(DZ806+EA806)/1000</f>
        <v>0</v>
      </c>
      <c r="AB806">
        <f>0.61365*exp(17.502*EB806/(240.97+EB806))</f>
        <v>0</v>
      </c>
      <c r="AC806">
        <f>(Y806-DU806*(DZ806+EA806)/1000)</f>
        <v>0</v>
      </c>
      <c r="AD806">
        <f>(-K806*44100)</f>
        <v>0</v>
      </c>
      <c r="AE806">
        <f>2*29.3*S806*0.92*(EB806-X806)</f>
        <v>0</v>
      </c>
      <c r="AF806">
        <f>2*0.95*5.67E-8*(((EB806+$B$7)+273)^4-(X806+273)^4)</f>
        <v>0</v>
      </c>
      <c r="AG806">
        <f>V806+AF806+AD806+AE806</f>
        <v>0</v>
      </c>
      <c r="AH806">
        <f>DY806*AV806*(DT806-DS806*(1000-AV806*DV806)/(1000-AV806*DU806))/(100*DM806)</f>
        <v>0</v>
      </c>
      <c r="AI806">
        <f>1000*DY806*AV806*(DU806-DV806)/(100*DM806*(1000-AV806*DU806))</f>
        <v>0</v>
      </c>
      <c r="AJ806">
        <f>(AK806 - AL806 - DZ806*1E3/(8.314*(EB806+273.15)) * AN806/DY806 * AM806) * DY806/(100*DM806) * (1000 - DV806)/1000</f>
        <v>0</v>
      </c>
      <c r="AK806">
        <v>172.320180612987</v>
      </c>
      <c r="AL806">
        <v>184.817212121212</v>
      </c>
      <c r="AM806">
        <v>-3.225554978355</v>
      </c>
      <c r="AN806">
        <v>63.94</v>
      </c>
      <c r="AO806">
        <f>(AQ806 - AP806 + DZ806*1E3/(8.314*(EB806+273.15)) * AS806/DY806 * AR806) * DY806/(100*DM806) * 1000/(1000 - AQ806)</f>
        <v>0</v>
      </c>
      <c r="AP806">
        <v>20.580663731749</v>
      </c>
      <c r="AQ806">
        <v>23.8630146853147</v>
      </c>
      <c r="AR806">
        <v>3.61182346401384e-06</v>
      </c>
      <c r="AS806">
        <v>94.9993966536346</v>
      </c>
      <c r="AT806">
        <v>0</v>
      </c>
      <c r="AU806">
        <v>0</v>
      </c>
      <c r="AV806">
        <f>IF(AT806*$H$13&gt;=AX806,1.0,(AX806/(AX806-AT806*$H$13)))</f>
        <v>0</v>
      </c>
      <c r="AW806">
        <f>(AV806-1)*100</f>
        <v>0</v>
      </c>
      <c r="AX806">
        <f>MAX(0,($B$13+$C$13*EG806)/(1+$D$13*EG806)*DZ806/(EB806+273)*$E$13)</f>
        <v>0</v>
      </c>
      <c r="AY806" t="s">
        <v>439</v>
      </c>
      <c r="AZ806" t="s">
        <v>439</v>
      </c>
      <c r="BA806">
        <v>0</v>
      </c>
      <c r="BB806">
        <v>0</v>
      </c>
      <c r="BC806">
        <f>1-BA806/BB806</f>
        <v>0</v>
      </c>
      <c r="BD806">
        <v>0</v>
      </c>
      <c r="BE806" t="s">
        <v>439</v>
      </c>
      <c r="BF806" t="s">
        <v>439</v>
      </c>
      <c r="BG806">
        <v>0</v>
      </c>
      <c r="BH806">
        <v>0</v>
      </c>
      <c r="BI806">
        <f>1-BG806/BH806</f>
        <v>0</v>
      </c>
      <c r="BJ806">
        <v>0.5</v>
      </c>
      <c r="BK806">
        <f>DJ806</f>
        <v>0</v>
      </c>
      <c r="BL806">
        <f>M806</f>
        <v>0</v>
      </c>
      <c r="BM806">
        <f>BI806*BJ806*BK806</f>
        <v>0</v>
      </c>
      <c r="BN806">
        <f>(BL806-BD806)/BK806</f>
        <v>0</v>
      </c>
      <c r="BO806">
        <f>(BB806-BH806)/BH806</f>
        <v>0</v>
      </c>
      <c r="BP806">
        <f>BA806/(BC806+BA806/BH806)</f>
        <v>0</v>
      </c>
      <c r="BQ806" t="s">
        <v>439</v>
      </c>
      <c r="BR806">
        <v>0</v>
      </c>
      <c r="BS806">
        <f>IF(BR806&lt;&gt;0, BR806, BP806)</f>
        <v>0</v>
      </c>
      <c r="BT806">
        <f>1-BS806/BH806</f>
        <v>0</v>
      </c>
      <c r="BU806">
        <f>(BH806-BG806)/(BH806-BS806)</f>
        <v>0</v>
      </c>
      <c r="BV806">
        <f>(BB806-BH806)/(BB806-BS806)</f>
        <v>0</v>
      </c>
      <c r="BW806">
        <f>(BH806-BG806)/(BH806-BA806)</f>
        <v>0</v>
      </c>
      <c r="BX806">
        <f>(BB806-BH806)/(BB806-BA806)</f>
        <v>0</v>
      </c>
      <c r="BY806">
        <f>(BU806*BS806/BG806)</f>
        <v>0</v>
      </c>
      <c r="BZ806">
        <f>(1-BY806)</f>
        <v>0</v>
      </c>
      <c r="DI806">
        <f>$B$11*EH806+$C$11*EI806+$F$11*ET806*(1-EW806)</f>
        <v>0</v>
      </c>
      <c r="DJ806">
        <f>DI806*DK806</f>
        <v>0</v>
      </c>
      <c r="DK806">
        <f>($B$11*$D$9+$C$11*$D$9+$F$11*((FG806+EY806)/MAX(FG806+EY806+FH806, 0.1)*$I$9+FH806/MAX(FG806+EY806+FH806, 0.1)*$J$9))/($B$11+$C$11+$F$11)</f>
        <v>0</v>
      </c>
      <c r="DL806">
        <f>($B$11*$K$9+$C$11*$K$9+$F$11*((FG806+EY806)/MAX(FG806+EY806+FH806, 0.1)*$P$9+FH806/MAX(FG806+EY806+FH806, 0.1)*$Q$9))/($B$11+$C$11+$F$11)</f>
        <v>0</v>
      </c>
      <c r="DM806">
        <v>2.96</v>
      </c>
      <c r="DN806">
        <v>0.5</v>
      </c>
      <c r="DO806" t="s">
        <v>440</v>
      </c>
      <c r="DP806">
        <v>2</v>
      </c>
      <c r="DQ806" t="b">
        <v>1</v>
      </c>
      <c r="DR806">
        <v>1758494831.84615</v>
      </c>
      <c r="DS806">
        <v>203.122076923077</v>
      </c>
      <c r="DT806">
        <v>184.231538461538</v>
      </c>
      <c r="DU806">
        <v>23.8605307692308</v>
      </c>
      <c r="DV806">
        <v>20.5836384615385</v>
      </c>
      <c r="DW806">
        <v>198.126461538462</v>
      </c>
      <c r="DX806">
        <v>23.5225923076923</v>
      </c>
      <c r="DY806">
        <v>500.003230769231</v>
      </c>
      <c r="DZ806">
        <v>89.7944076923077</v>
      </c>
      <c r="EA806">
        <v>0.0319983846153846</v>
      </c>
      <c r="EB806">
        <v>30.1031692307692</v>
      </c>
      <c r="EC806">
        <v>29.9949461538462</v>
      </c>
      <c r="ED806">
        <v>999.9</v>
      </c>
      <c r="EE806">
        <v>0</v>
      </c>
      <c r="EF806">
        <v>0</v>
      </c>
      <c r="EG806">
        <v>10004.0853846154</v>
      </c>
      <c r="EH806">
        <v>0</v>
      </c>
      <c r="EI806">
        <v>11.2953</v>
      </c>
      <c r="EJ806">
        <v>18.8904</v>
      </c>
      <c r="EK806">
        <v>208.087153846154</v>
      </c>
      <c r="EL806">
        <v>188.103538461538</v>
      </c>
      <c r="EM806">
        <v>3.27688153846154</v>
      </c>
      <c r="EN806">
        <v>184.231538461538</v>
      </c>
      <c r="EO806">
        <v>20.5836384615385</v>
      </c>
      <c r="EP806">
        <v>2.14254307692308</v>
      </c>
      <c r="EQ806">
        <v>1.84829769230769</v>
      </c>
      <c r="ER806">
        <v>18.5390461538462</v>
      </c>
      <c r="ES806">
        <v>16.2013384615385</v>
      </c>
      <c r="ET806">
        <v>1999.97769230769</v>
      </c>
      <c r="EU806">
        <v>0.979996923076923</v>
      </c>
      <c r="EV806">
        <v>0.0200032384615385</v>
      </c>
      <c r="EW806">
        <v>0</v>
      </c>
      <c r="EX806">
        <v>519.717153846154</v>
      </c>
      <c r="EY806">
        <v>5.00016</v>
      </c>
      <c r="EZ806">
        <v>10792.1230769231</v>
      </c>
      <c r="FA806">
        <v>18233.9461538462</v>
      </c>
      <c r="FB806">
        <v>49</v>
      </c>
      <c r="FC806">
        <v>49.3216923076923</v>
      </c>
      <c r="FD806">
        <v>49.437</v>
      </c>
      <c r="FE806">
        <v>48.9179230769231</v>
      </c>
      <c r="FF806">
        <v>50.812</v>
      </c>
      <c r="FG806">
        <v>1955.06769230769</v>
      </c>
      <c r="FH806">
        <v>39.91</v>
      </c>
      <c r="FI806">
        <v>0</v>
      </c>
      <c r="FJ806">
        <v>1758494841.8</v>
      </c>
      <c r="FK806">
        <v>0</v>
      </c>
      <c r="FL806">
        <v>519.883269230769</v>
      </c>
      <c r="FM806">
        <v>5.63962393498858</v>
      </c>
      <c r="FN806">
        <v>109.664957314702</v>
      </c>
      <c r="FO806">
        <v>10793.7423076923</v>
      </c>
      <c r="FP806">
        <v>15</v>
      </c>
      <c r="FQ806">
        <v>0</v>
      </c>
      <c r="FR806" t="s">
        <v>441</v>
      </c>
      <c r="FS806">
        <v>1747249705.1</v>
      </c>
      <c r="FT806">
        <v>1747249711.1</v>
      </c>
      <c r="FU806">
        <v>0</v>
      </c>
      <c r="FV806">
        <v>0.871</v>
      </c>
      <c r="FW806">
        <v>0.066</v>
      </c>
      <c r="FX806">
        <v>5.486</v>
      </c>
      <c r="FY806">
        <v>0.145</v>
      </c>
      <c r="FZ806">
        <v>420</v>
      </c>
      <c r="GA806">
        <v>16</v>
      </c>
      <c r="GB806">
        <v>0.27</v>
      </c>
      <c r="GC806">
        <v>0.16</v>
      </c>
      <c r="GD806">
        <v>18.955180952381</v>
      </c>
      <c r="GE806">
        <v>-1.6759012987013</v>
      </c>
      <c r="GF806">
        <v>0.828224573075873</v>
      </c>
      <c r="GG806">
        <v>0</v>
      </c>
      <c r="GH806">
        <v>519.527323529412</v>
      </c>
      <c r="GI806">
        <v>5.68227655037961</v>
      </c>
      <c r="GJ806">
        <v>0.59746827238372</v>
      </c>
      <c r="GK806">
        <v>-1</v>
      </c>
      <c r="GL806">
        <v>3.27511952380952</v>
      </c>
      <c r="GM806">
        <v>0.0449509090909147</v>
      </c>
      <c r="GN806">
        <v>0.00484488092751661</v>
      </c>
      <c r="GO806">
        <v>1</v>
      </c>
      <c r="GP806">
        <v>1</v>
      </c>
      <c r="GQ806">
        <v>2</v>
      </c>
      <c r="GR806" t="s">
        <v>448</v>
      </c>
      <c r="GS806">
        <v>3.12532</v>
      </c>
      <c r="GT806">
        <v>2.65737</v>
      </c>
      <c r="GU806">
        <v>0.0423834</v>
      </c>
      <c r="GV806">
        <v>0.0398164</v>
      </c>
      <c r="GW806">
        <v>0.100471</v>
      </c>
      <c r="GX806">
        <v>0.090801</v>
      </c>
      <c r="GY806">
        <v>24698.9</v>
      </c>
      <c r="GZ806">
        <v>23428.9</v>
      </c>
      <c r="HA806">
        <v>23066.1</v>
      </c>
      <c r="HB806">
        <v>23759.7</v>
      </c>
      <c r="HC806">
        <v>35364.1</v>
      </c>
      <c r="HD806">
        <v>35756.8</v>
      </c>
      <c r="HE806">
        <v>41593.4</v>
      </c>
      <c r="HF806">
        <v>42374.4</v>
      </c>
      <c r="HG806">
        <v>1.90298</v>
      </c>
      <c r="HH806">
        <v>1.7936</v>
      </c>
      <c r="HI806">
        <v>0.129957</v>
      </c>
      <c r="HJ806">
        <v>0</v>
      </c>
      <c r="HK806">
        <v>27.8818</v>
      </c>
      <c r="HL806">
        <v>999.9</v>
      </c>
      <c r="HM806">
        <v>50.861</v>
      </c>
      <c r="HN806">
        <v>30.716</v>
      </c>
      <c r="HO806">
        <v>25.143</v>
      </c>
      <c r="HP806">
        <v>54.4672</v>
      </c>
      <c r="HQ806">
        <v>42.5521</v>
      </c>
      <c r="HR806">
        <v>1</v>
      </c>
      <c r="HS806">
        <v>0.0515879</v>
      </c>
      <c r="HT806">
        <v>-0.0835104</v>
      </c>
      <c r="HU806">
        <v>20.2176</v>
      </c>
      <c r="HV806">
        <v>5.23316</v>
      </c>
      <c r="HW806">
        <v>11.992</v>
      </c>
      <c r="HX806">
        <v>4.9555</v>
      </c>
      <c r="HY806">
        <v>3.30378</v>
      </c>
      <c r="HZ806">
        <v>999.9</v>
      </c>
      <c r="IA806">
        <v>9999</v>
      </c>
      <c r="IB806">
        <v>9999</v>
      </c>
      <c r="IC806">
        <v>9999</v>
      </c>
      <c r="ID806">
        <v>1.86851</v>
      </c>
      <c r="IE806">
        <v>1.86422</v>
      </c>
      <c r="IF806">
        <v>1.8718</v>
      </c>
      <c r="IG806">
        <v>1.86274</v>
      </c>
      <c r="IH806">
        <v>1.86215</v>
      </c>
      <c r="II806">
        <v>1.86859</v>
      </c>
      <c r="IJ806">
        <v>1.85873</v>
      </c>
      <c r="IK806">
        <v>1.86508</v>
      </c>
      <c r="IL806">
        <v>5</v>
      </c>
      <c r="IM806">
        <v>0</v>
      </c>
      <c r="IN806">
        <v>0</v>
      </c>
      <c r="IO806">
        <v>0</v>
      </c>
      <c r="IP806" t="s">
        <v>443</v>
      </c>
      <c r="IQ806" t="s">
        <v>444</v>
      </c>
      <c r="IR806" t="s">
        <v>445</v>
      </c>
      <c r="IS806" t="s">
        <v>445</v>
      </c>
      <c r="IT806" t="s">
        <v>445</v>
      </c>
      <c r="IU806" t="s">
        <v>445</v>
      </c>
      <c r="IV806">
        <v>0</v>
      </c>
      <c r="IW806">
        <v>100</v>
      </c>
      <c r="IX806">
        <v>100</v>
      </c>
      <c r="IY806">
        <v>4.907</v>
      </c>
      <c r="IZ806">
        <v>0.338</v>
      </c>
      <c r="JA806">
        <v>4.24591870636989</v>
      </c>
      <c r="JB806">
        <v>0.00406324532283829</v>
      </c>
      <c r="JC806">
        <v>-1.45373754250553e-06</v>
      </c>
      <c r="JD806">
        <v>2.45784242640463e-10</v>
      </c>
      <c r="JE806">
        <v>0.0444475935836347</v>
      </c>
      <c r="JF806">
        <v>0.00491888386651684</v>
      </c>
      <c r="JG806">
        <v>0.000226889049496401</v>
      </c>
      <c r="JH806">
        <v>4.01595507822366e-06</v>
      </c>
      <c r="JI806">
        <v>-0</v>
      </c>
      <c r="JJ806">
        <v>2035</v>
      </c>
      <c r="JK806">
        <v>2</v>
      </c>
      <c r="JL806">
        <v>30</v>
      </c>
      <c r="JM806">
        <v>187418.9</v>
      </c>
      <c r="JN806">
        <v>187418.8</v>
      </c>
      <c r="JO806">
        <v>0.330811</v>
      </c>
      <c r="JP806">
        <v>2.45239</v>
      </c>
      <c r="JQ806">
        <v>1.49902</v>
      </c>
      <c r="JR806">
        <v>2.32666</v>
      </c>
      <c r="JS806">
        <v>1.54419</v>
      </c>
      <c r="JT806">
        <v>2.29858</v>
      </c>
      <c r="JU806">
        <v>36.1989</v>
      </c>
      <c r="JV806">
        <v>24.1138</v>
      </c>
      <c r="JW806">
        <v>18</v>
      </c>
      <c r="JX806">
        <v>547.367</v>
      </c>
      <c r="JY806">
        <v>421.171</v>
      </c>
      <c r="JZ806">
        <v>27.45</v>
      </c>
      <c r="KA806">
        <v>28.2775</v>
      </c>
      <c r="KB806">
        <v>29.9996</v>
      </c>
      <c r="KC806">
        <v>28.2382</v>
      </c>
      <c r="KD806">
        <v>28.2697</v>
      </c>
      <c r="KE806">
        <v>6.5707</v>
      </c>
      <c r="KF806">
        <v>30.9049</v>
      </c>
      <c r="KG806">
        <v>56.0615</v>
      </c>
      <c r="KH806">
        <v>27.4519</v>
      </c>
      <c r="KI806">
        <v>129.22</v>
      </c>
      <c r="KJ806">
        <v>20.6153</v>
      </c>
      <c r="KK806">
        <v>93.2145</v>
      </c>
      <c r="KL806">
        <v>98.7529</v>
      </c>
    </row>
    <row r="807" spans="1:298">
      <c r="A807">
        <v>791</v>
      </c>
      <c r="B807">
        <v>1758494845</v>
      </c>
      <c r="C807">
        <v>25516.9000000954</v>
      </c>
      <c r="D807" t="s">
        <v>2033</v>
      </c>
      <c r="E807" t="s">
        <v>2034</v>
      </c>
      <c r="F807">
        <v>5</v>
      </c>
      <c r="G807" t="s">
        <v>436</v>
      </c>
      <c r="H807" t="s">
        <v>1998</v>
      </c>
      <c r="I807" t="s">
        <v>438</v>
      </c>
      <c r="J807">
        <v>1758494836.84615</v>
      </c>
      <c r="K807">
        <f>(L807)/1000</f>
        <v>0</v>
      </c>
      <c r="L807">
        <f>IF(DQ807, AO807, AI807)</f>
        <v>0</v>
      </c>
      <c r="M807">
        <f>IF(DQ807, AJ807, AH807)</f>
        <v>0</v>
      </c>
      <c r="N807">
        <f>DS807 - IF(AV807&gt;1, M807*DM807*100.0/(AX807), 0)</f>
        <v>0</v>
      </c>
      <c r="O807">
        <f>((U807-K807/2)*N807-M807)/(U807+K807/2)</f>
        <v>0</v>
      </c>
      <c r="P807">
        <f>O807*(DZ807+EA807)/1000.0</f>
        <v>0</v>
      </c>
      <c r="Q807">
        <f>(DS807 - IF(AV807&gt;1, M807*DM807*100.0/(AX807), 0))*(DZ807+EA807)/1000.0</f>
        <v>0</v>
      </c>
      <c r="R807">
        <f>2.0/((1/T807-1/S807)+SIGN(T807)*SQRT((1/T807-1/S807)*(1/T807-1/S807) + 4*DN807/((DN807+1)*(DN807+1))*(2*1/T807*1/S807-1/S807*1/S807)))</f>
        <v>0</v>
      </c>
      <c r="S807">
        <f>IF(LEFT(DO807,1)&lt;&gt;"0",IF(LEFT(DO807,1)="1",3.0,DP807),$D$5+$E$5*(EG807*DZ807/($K$5*1000))+$F$5*(EG807*DZ807/($K$5*1000))*MAX(MIN(DM807,$J$5),$I$5)*MAX(MIN(DM807,$J$5),$I$5)+$G$5*MAX(MIN(DM807,$J$5),$I$5)*(EG807*DZ807/($K$5*1000))+$H$5*(EG807*DZ807/($K$5*1000))*(EG807*DZ807/($K$5*1000)))</f>
        <v>0</v>
      </c>
      <c r="T807">
        <f>K807*(1000-(1000*0.61365*exp(17.502*X807/(240.97+X807))/(DZ807+EA807)+DU807)/2)/(1000*0.61365*exp(17.502*X807/(240.97+X807))/(DZ807+EA807)-DU807)</f>
        <v>0</v>
      </c>
      <c r="U807">
        <f>1/((DN807+1)/(R807/1.6)+1/(S807/1.37)) + DN807/((DN807+1)/(R807/1.6) + DN807/(S807/1.37))</f>
        <v>0</v>
      </c>
      <c r="V807">
        <f>(DI807*DL807)</f>
        <v>0</v>
      </c>
      <c r="W807">
        <f>(EB807+(V807+2*0.95*5.67E-8*(((EB807+$B$7)+273)^4-(EB807+273)^4)-44100*K807)/(1.84*29.3*S807+8*0.95*5.67E-8*(EB807+273)^3))</f>
        <v>0</v>
      </c>
      <c r="X807">
        <f>($C$7*EC807+$D$7*ED807+$E$7*W807)</f>
        <v>0</v>
      </c>
      <c r="Y807">
        <f>0.61365*exp(17.502*X807/(240.97+X807))</f>
        <v>0</v>
      </c>
      <c r="Z807">
        <f>(AA807/AB807*100)</f>
        <v>0</v>
      </c>
      <c r="AA807">
        <f>DU807*(DZ807+EA807)/1000</f>
        <v>0</v>
      </c>
      <c r="AB807">
        <f>0.61365*exp(17.502*EB807/(240.97+EB807))</f>
        <v>0</v>
      </c>
      <c r="AC807">
        <f>(Y807-DU807*(DZ807+EA807)/1000)</f>
        <v>0</v>
      </c>
      <c r="AD807">
        <f>(-K807*44100)</f>
        <v>0</v>
      </c>
      <c r="AE807">
        <f>2*29.3*S807*0.92*(EB807-X807)</f>
        <v>0</v>
      </c>
      <c r="AF807">
        <f>2*0.95*5.67E-8*(((EB807+$B$7)+273)^4-(X807+273)^4)</f>
        <v>0</v>
      </c>
      <c r="AG807">
        <f>V807+AF807+AD807+AE807</f>
        <v>0</v>
      </c>
      <c r="AH807">
        <f>DY807*AV807*(DT807-DS807*(1000-AV807*DV807)/(1000-AV807*DU807))/(100*DM807)</f>
        <v>0</v>
      </c>
      <c r="AI807">
        <f>1000*DY807*AV807*(DU807-DV807)/(100*DM807*(1000-AV807*DU807))</f>
        <v>0</v>
      </c>
      <c r="AJ807">
        <f>(AK807 - AL807 - DZ807*1E3/(8.314*(EB807+273.15)) * AN807/DY807 * AM807) * DY807/(100*DM807) * (1000 - DV807)/1000</f>
        <v>0</v>
      </c>
      <c r="AK807">
        <v>157.648040671861</v>
      </c>
      <c r="AL807">
        <v>170.213660606061</v>
      </c>
      <c r="AM807">
        <v>-2.98882727272729</v>
      </c>
      <c r="AN807">
        <v>63.94</v>
      </c>
      <c r="AO807">
        <f>(AQ807 - AP807 + DZ807*1E3/(8.314*(EB807+273.15)) * AS807/DY807 * AR807) * DY807/(100*DM807) * 1000/(1000 - AQ807)</f>
        <v>0</v>
      </c>
      <c r="AP807">
        <v>20.5775970211016</v>
      </c>
      <c r="AQ807">
        <v>23.8649622377622</v>
      </c>
      <c r="AR807">
        <v>2.95219110475887e-06</v>
      </c>
      <c r="AS807">
        <v>94.9993966536346</v>
      </c>
      <c r="AT807">
        <v>0</v>
      </c>
      <c r="AU807">
        <v>0</v>
      </c>
      <c r="AV807">
        <f>IF(AT807*$H$13&gt;=AX807,1.0,(AX807/(AX807-AT807*$H$13)))</f>
        <v>0</v>
      </c>
      <c r="AW807">
        <f>(AV807-1)*100</f>
        <v>0</v>
      </c>
      <c r="AX807">
        <f>MAX(0,($B$13+$C$13*EG807)/(1+$D$13*EG807)*DZ807/(EB807+273)*$E$13)</f>
        <v>0</v>
      </c>
      <c r="AY807" t="s">
        <v>439</v>
      </c>
      <c r="AZ807" t="s">
        <v>439</v>
      </c>
      <c r="BA807">
        <v>0</v>
      </c>
      <c r="BB807">
        <v>0</v>
      </c>
      <c r="BC807">
        <f>1-BA807/BB807</f>
        <v>0</v>
      </c>
      <c r="BD807">
        <v>0</v>
      </c>
      <c r="BE807" t="s">
        <v>439</v>
      </c>
      <c r="BF807" t="s">
        <v>439</v>
      </c>
      <c r="BG807">
        <v>0</v>
      </c>
      <c r="BH807">
        <v>0</v>
      </c>
      <c r="BI807">
        <f>1-BG807/BH807</f>
        <v>0</v>
      </c>
      <c r="BJ807">
        <v>0.5</v>
      </c>
      <c r="BK807">
        <f>DJ807</f>
        <v>0</v>
      </c>
      <c r="BL807">
        <f>M807</f>
        <v>0</v>
      </c>
      <c r="BM807">
        <f>BI807*BJ807*BK807</f>
        <v>0</v>
      </c>
      <c r="BN807">
        <f>(BL807-BD807)/BK807</f>
        <v>0</v>
      </c>
      <c r="BO807">
        <f>(BB807-BH807)/BH807</f>
        <v>0</v>
      </c>
      <c r="BP807">
        <f>BA807/(BC807+BA807/BH807)</f>
        <v>0</v>
      </c>
      <c r="BQ807" t="s">
        <v>439</v>
      </c>
      <c r="BR807">
        <v>0</v>
      </c>
      <c r="BS807">
        <f>IF(BR807&lt;&gt;0, BR807, BP807)</f>
        <v>0</v>
      </c>
      <c r="BT807">
        <f>1-BS807/BH807</f>
        <v>0</v>
      </c>
      <c r="BU807">
        <f>(BH807-BG807)/(BH807-BS807)</f>
        <v>0</v>
      </c>
      <c r="BV807">
        <f>(BB807-BH807)/(BB807-BS807)</f>
        <v>0</v>
      </c>
      <c r="BW807">
        <f>(BH807-BG807)/(BH807-BA807)</f>
        <v>0</v>
      </c>
      <c r="BX807">
        <f>(BB807-BH807)/(BB807-BA807)</f>
        <v>0</v>
      </c>
      <c r="BY807">
        <f>(BU807*BS807/BG807)</f>
        <v>0</v>
      </c>
      <c r="BZ807">
        <f>(1-BY807)</f>
        <v>0</v>
      </c>
      <c r="DI807">
        <f>$B$11*EH807+$C$11*EI807+$F$11*ET807*(1-EW807)</f>
        <v>0</v>
      </c>
      <c r="DJ807">
        <f>DI807*DK807</f>
        <v>0</v>
      </c>
      <c r="DK807">
        <f>($B$11*$D$9+$C$11*$D$9+$F$11*((FG807+EY807)/MAX(FG807+EY807+FH807, 0.1)*$I$9+FH807/MAX(FG807+EY807+FH807, 0.1)*$J$9))/($B$11+$C$11+$F$11)</f>
        <v>0</v>
      </c>
      <c r="DL807">
        <f>($B$11*$K$9+$C$11*$K$9+$F$11*((FG807+EY807)/MAX(FG807+EY807+FH807, 0.1)*$P$9+FH807/MAX(FG807+EY807+FH807, 0.1)*$Q$9))/($B$11+$C$11+$F$11)</f>
        <v>0</v>
      </c>
      <c r="DM807">
        <v>2.96</v>
      </c>
      <c r="DN807">
        <v>0.5</v>
      </c>
      <c r="DO807" t="s">
        <v>440</v>
      </c>
      <c r="DP807">
        <v>2</v>
      </c>
      <c r="DQ807" t="b">
        <v>1</v>
      </c>
      <c r="DR807">
        <v>1758494836.84615</v>
      </c>
      <c r="DS807">
        <v>187.613461538462</v>
      </c>
      <c r="DT807">
        <v>168.457307692308</v>
      </c>
      <c r="DU807">
        <v>23.8621846153846</v>
      </c>
      <c r="DV807">
        <v>20.5804461538462</v>
      </c>
      <c r="DW807">
        <v>182.672307692308</v>
      </c>
      <c r="DX807">
        <v>23.5241923076923</v>
      </c>
      <c r="DY807">
        <v>499.979615384615</v>
      </c>
      <c r="DZ807">
        <v>89.7947153846154</v>
      </c>
      <c r="EA807">
        <v>0.0319548615384615</v>
      </c>
      <c r="EB807">
        <v>30.1037153846154</v>
      </c>
      <c r="EC807">
        <v>30.0002384615385</v>
      </c>
      <c r="ED807">
        <v>999.9</v>
      </c>
      <c r="EE807">
        <v>0</v>
      </c>
      <c r="EF807">
        <v>0</v>
      </c>
      <c r="EG807">
        <v>10004.3192307692</v>
      </c>
      <c r="EH807">
        <v>0</v>
      </c>
      <c r="EI807">
        <v>11.2953</v>
      </c>
      <c r="EJ807">
        <v>19.1558692307692</v>
      </c>
      <c r="EK807">
        <v>192.199538461538</v>
      </c>
      <c r="EL807">
        <v>171.997230769231</v>
      </c>
      <c r="EM807">
        <v>3.28171538461538</v>
      </c>
      <c r="EN807">
        <v>168.457307692308</v>
      </c>
      <c r="EO807">
        <v>20.5804461538462</v>
      </c>
      <c r="EP807">
        <v>2.14269769230769</v>
      </c>
      <c r="EQ807">
        <v>1.84801769230769</v>
      </c>
      <c r="ER807">
        <v>18.5402</v>
      </c>
      <c r="ES807">
        <v>16.1989615384615</v>
      </c>
      <c r="ET807">
        <v>1999.95615384615</v>
      </c>
      <c r="EU807">
        <v>0.979996692307692</v>
      </c>
      <c r="EV807">
        <v>0.0200034538461538</v>
      </c>
      <c r="EW807">
        <v>0</v>
      </c>
      <c r="EX807">
        <v>520.201692307692</v>
      </c>
      <c r="EY807">
        <v>5.00016</v>
      </c>
      <c r="EZ807">
        <v>10801.1538461538</v>
      </c>
      <c r="FA807">
        <v>18233.7538461538</v>
      </c>
      <c r="FB807">
        <v>49</v>
      </c>
      <c r="FC807">
        <v>49.312</v>
      </c>
      <c r="FD807">
        <v>49.437</v>
      </c>
      <c r="FE807">
        <v>48.9179230769231</v>
      </c>
      <c r="FF807">
        <v>50.8072307692308</v>
      </c>
      <c r="FG807">
        <v>1955.04615384615</v>
      </c>
      <c r="FH807">
        <v>39.91</v>
      </c>
      <c r="FI807">
        <v>0</v>
      </c>
      <c r="FJ807">
        <v>1758494846.6</v>
      </c>
      <c r="FK807">
        <v>0</v>
      </c>
      <c r="FL807">
        <v>520.319807692308</v>
      </c>
      <c r="FM807">
        <v>5.50841026449866</v>
      </c>
      <c r="FN807">
        <v>111.514529852477</v>
      </c>
      <c r="FO807">
        <v>10802.6923076923</v>
      </c>
      <c r="FP807">
        <v>15</v>
      </c>
      <c r="FQ807">
        <v>0</v>
      </c>
      <c r="FR807" t="s">
        <v>441</v>
      </c>
      <c r="FS807">
        <v>1747249705.1</v>
      </c>
      <c r="FT807">
        <v>1747249711.1</v>
      </c>
      <c r="FU807">
        <v>0</v>
      </c>
      <c r="FV807">
        <v>0.871</v>
      </c>
      <c r="FW807">
        <v>0.066</v>
      </c>
      <c r="FX807">
        <v>5.486</v>
      </c>
      <c r="FY807">
        <v>0.145</v>
      </c>
      <c r="FZ807">
        <v>420</v>
      </c>
      <c r="GA807">
        <v>16</v>
      </c>
      <c r="GB807">
        <v>0.27</v>
      </c>
      <c r="GC807">
        <v>0.16</v>
      </c>
      <c r="GD807">
        <v>18.9870619047619</v>
      </c>
      <c r="GE807">
        <v>-3.31053506493506</v>
      </c>
      <c r="GF807">
        <v>1.08442378136795</v>
      </c>
      <c r="GG807">
        <v>0</v>
      </c>
      <c r="GH807">
        <v>519.941058823529</v>
      </c>
      <c r="GI807">
        <v>5.84531703537758</v>
      </c>
      <c r="GJ807">
        <v>0.611165662589139</v>
      </c>
      <c r="GK807">
        <v>-1</v>
      </c>
      <c r="GL807">
        <v>3.27835238095238</v>
      </c>
      <c r="GM807">
        <v>0.0528296103896093</v>
      </c>
      <c r="GN807">
        <v>0.0056136915150642</v>
      </c>
      <c r="GO807">
        <v>1</v>
      </c>
      <c r="GP807">
        <v>1</v>
      </c>
      <c r="GQ807">
        <v>2</v>
      </c>
      <c r="GR807" t="s">
        <v>448</v>
      </c>
      <c r="GS807">
        <v>3.12539</v>
      </c>
      <c r="GT807">
        <v>2.65766</v>
      </c>
      <c r="GU807">
        <v>0.0389319</v>
      </c>
      <c r="GV807">
        <v>0.0347772</v>
      </c>
      <c r="GW807">
        <v>0.100479</v>
      </c>
      <c r="GX807">
        <v>0.0907893</v>
      </c>
      <c r="GY807">
        <v>24788.3</v>
      </c>
      <c r="GZ807">
        <v>23552.1</v>
      </c>
      <c r="HA807">
        <v>23066.5</v>
      </c>
      <c r="HB807">
        <v>23760</v>
      </c>
      <c r="HC807">
        <v>35364.2</v>
      </c>
      <c r="HD807">
        <v>35757</v>
      </c>
      <c r="HE807">
        <v>41594.2</v>
      </c>
      <c r="HF807">
        <v>42374.6</v>
      </c>
      <c r="HG807">
        <v>1.90307</v>
      </c>
      <c r="HH807">
        <v>1.7933</v>
      </c>
      <c r="HI807">
        <v>0.130907</v>
      </c>
      <c r="HJ807">
        <v>0</v>
      </c>
      <c r="HK807">
        <v>27.8765</v>
      </c>
      <c r="HL807">
        <v>999.9</v>
      </c>
      <c r="HM807">
        <v>50.861</v>
      </c>
      <c r="HN807">
        <v>30.716</v>
      </c>
      <c r="HO807">
        <v>25.1445</v>
      </c>
      <c r="HP807">
        <v>54.1772</v>
      </c>
      <c r="HQ807">
        <v>42.4119</v>
      </c>
      <c r="HR807">
        <v>1</v>
      </c>
      <c r="HS807">
        <v>0.0511153</v>
      </c>
      <c r="HT807">
        <v>-0.0463399</v>
      </c>
      <c r="HU807">
        <v>20.2177</v>
      </c>
      <c r="HV807">
        <v>5.23361</v>
      </c>
      <c r="HW807">
        <v>11.992</v>
      </c>
      <c r="HX807">
        <v>4.95555</v>
      </c>
      <c r="HY807">
        <v>3.30393</v>
      </c>
      <c r="HZ807">
        <v>999.9</v>
      </c>
      <c r="IA807">
        <v>9999</v>
      </c>
      <c r="IB807">
        <v>9999</v>
      </c>
      <c r="IC807">
        <v>9999</v>
      </c>
      <c r="ID807">
        <v>1.86855</v>
      </c>
      <c r="IE807">
        <v>1.86421</v>
      </c>
      <c r="IF807">
        <v>1.8718</v>
      </c>
      <c r="IG807">
        <v>1.86274</v>
      </c>
      <c r="IH807">
        <v>1.86214</v>
      </c>
      <c r="II807">
        <v>1.86859</v>
      </c>
      <c r="IJ807">
        <v>1.8587</v>
      </c>
      <c r="IK807">
        <v>1.86508</v>
      </c>
      <c r="IL807">
        <v>5</v>
      </c>
      <c r="IM807">
        <v>0</v>
      </c>
      <c r="IN807">
        <v>0</v>
      </c>
      <c r="IO807">
        <v>0</v>
      </c>
      <c r="IP807" t="s">
        <v>443</v>
      </c>
      <c r="IQ807" t="s">
        <v>444</v>
      </c>
      <c r="IR807" t="s">
        <v>445</v>
      </c>
      <c r="IS807" t="s">
        <v>445</v>
      </c>
      <c r="IT807" t="s">
        <v>445</v>
      </c>
      <c r="IU807" t="s">
        <v>445</v>
      </c>
      <c r="IV807">
        <v>0</v>
      </c>
      <c r="IW807">
        <v>100</v>
      </c>
      <c r="IX807">
        <v>100</v>
      </c>
      <c r="IY807">
        <v>4.851</v>
      </c>
      <c r="IZ807">
        <v>0.338</v>
      </c>
      <c r="JA807">
        <v>4.24591870636989</v>
      </c>
      <c r="JB807">
        <v>0.00406324532283829</v>
      </c>
      <c r="JC807">
        <v>-1.45373754250553e-06</v>
      </c>
      <c r="JD807">
        <v>2.45784242640463e-10</v>
      </c>
      <c r="JE807">
        <v>0.0444475935836347</v>
      </c>
      <c r="JF807">
        <v>0.00491888386651684</v>
      </c>
      <c r="JG807">
        <v>0.000226889049496401</v>
      </c>
      <c r="JH807">
        <v>4.01595507822366e-06</v>
      </c>
      <c r="JI807">
        <v>-0</v>
      </c>
      <c r="JJ807">
        <v>2035</v>
      </c>
      <c r="JK807">
        <v>2</v>
      </c>
      <c r="JL807">
        <v>30</v>
      </c>
      <c r="JM807">
        <v>187419</v>
      </c>
      <c r="JN807">
        <v>187418.9</v>
      </c>
      <c r="JO807">
        <v>0.29541</v>
      </c>
      <c r="JP807">
        <v>2.45117</v>
      </c>
      <c r="JQ807">
        <v>1.4978</v>
      </c>
      <c r="JR807">
        <v>2.32666</v>
      </c>
      <c r="JS807">
        <v>1.54419</v>
      </c>
      <c r="JT807">
        <v>2.35474</v>
      </c>
      <c r="JU807">
        <v>36.1989</v>
      </c>
      <c r="JV807">
        <v>24.1225</v>
      </c>
      <c r="JW807">
        <v>18</v>
      </c>
      <c r="JX807">
        <v>547.382</v>
      </c>
      <c r="JY807">
        <v>420.954</v>
      </c>
      <c r="JZ807">
        <v>27.4522</v>
      </c>
      <c r="KA807">
        <v>28.2705</v>
      </c>
      <c r="KB807">
        <v>29.9995</v>
      </c>
      <c r="KC807">
        <v>28.2322</v>
      </c>
      <c r="KD807">
        <v>28.2637</v>
      </c>
      <c r="KE807">
        <v>5.89332</v>
      </c>
      <c r="KF807">
        <v>30.9049</v>
      </c>
      <c r="KG807">
        <v>56.0615</v>
      </c>
      <c r="KH807">
        <v>27.4393</v>
      </c>
      <c r="KI807">
        <v>115.178</v>
      </c>
      <c r="KJ807">
        <v>20.6153</v>
      </c>
      <c r="KK807">
        <v>93.2162</v>
      </c>
      <c r="KL807">
        <v>98.7537</v>
      </c>
    </row>
    <row r="808" spans="1:298">
      <c r="A808">
        <v>792</v>
      </c>
      <c r="B808">
        <v>1758494850</v>
      </c>
      <c r="C808">
        <v>25521.9000000954</v>
      </c>
      <c r="D808" t="s">
        <v>2035</v>
      </c>
      <c r="E808" t="s">
        <v>2036</v>
      </c>
      <c r="F808">
        <v>5</v>
      </c>
      <c r="G808" t="s">
        <v>436</v>
      </c>
      <c r="H808" t="s">
        <v>1998</v>
      </c>
      <c r="I808" t="s">
        <v>438</v>
      </c>
      <c r="J808">
        <v>1758494841.84615</v>
      </c>
      <c r="K808">
        <f>(L808)/1000</f>
        <v>0</v>
      </c>
      <c r="L808">
        <f>IF(DQ808, AO808, AI808)</f>
        <v>0</v>
      </c>
      <c r="M808">
        <f>IF(DQ808, AJ808, AH808)</f>
        <v>0</v>
      </c>
      <c r="N808">
        <f>DS808 - IF(AV808&gt;1, M808*DM808*100.0/(AX808), 0)</f>
        <v>0</v>
      </c>
      <c r="O808">
        <f>((U808-K808/2)*N808-M808)/(U808+K808/2)</f>
        <v>0</v>
      </c>
      <c r="P808">
        <f>O808*(DZ808+EA808)/1000.0</f>
        <v>0</v>
      </c>
      <c r="Q808">
        <f>(DS808 - IF(AV808&gt;1, M808*DM808*100.0/(AX808), 0))*(DZ808+EA808)/1000.0</f>
        <v>0</v>
      </c>
      <c r="R808">
        <f>2.0/((1/T808-1/S808)+SIGN(T808)*SQRT((1/T808-1/S808)*(1/T808-1/S808) + 4*DN808/((DN808+1)*(DN808+1))*(2*1/T808*1/S808-1/S808*1/S808)))</f>
        <v>0</v>
      </c>
      <c r="S808">
        <f>IF(LEFT(DO808,1)&lt;&gt;"0",IF(LEFT(DO808,1)="1",3.0,DP808),$D$5+$E$5*(EG808*DZ808/($K$5*1000))+$F$5*(EG808*DZ808/($K$5*1000))*MAX(MIN(DM808,$J$5),$I$5)*MAX(MIN(DM808,$J$5),$I$5)+$G$5*MAX(MIN(DM808,$J$5),$I$5)*(EG808*DZ808/($K$5*1000))+$H$5*(EG808*DZ808/($K$5*1000))*(EG808*DZ808/($K$5*1000)))</f>
        <v>0</v>
      </c>
      <c r="T808">
        <f>K808*(1000-(1000*0.61365*exp(17.502*X808/(240.97+X808))/(DZ808+EA808)+DU808)/2)/(1000*0.61365*exp(17.502*X808/(240.97+X808))/(DZ808+EA808)-DU808)</f>
        <v>0</v>
      </c>
      <c r="U808">
        <f>1/((DN808+1)/(R808/1.6)+1/(S808/1.37)) + DN808/((DN808+1)/(R808/1.6) + DN808/(S808/1.37))</f>
        <v>0</v>
      </c>
      <c r="V808">
        <f>(DI808*DL808)</f>
        <v>0</v>
      </c>
      <c r="W808">
        <f>(EB808+(V808+2*0.95*5.67E-8*(((EB808+$B$7)+273)^4-(EB808+273)^4)-44100*K808)/(1.84*29.3*S808+8*0.95*5.67E-8*(EB808+273)^3))</f>
        <v>0</v>
      </c>
      <c r="X808">
        <f>($C$7*EC808+$D$7*ED808+$E$7*W808)</f>
        <v>0</v>
      </c>
      <c r="Y808">
        <f>0.61365*exp(17.502*X808/(240.97+X808))</f>
        <v>0</v>
      </c>
      <c r="Z808">
        <f>(AA808/AB808*100)</f>
        <v>0</v>
      </c>
      <c r="AA808">
        <f>DU808*(DZ808+EA808)/1000</f>
        <v>0</v>
      </c>
      <c r="AB808">
        <f>0.61365*exp(17.502*EB808/(240.97+EB808))</f>
        <v>0</v>
      </c>
      <c r="AC808">
        <f>(Y808-DU808*(DZ808+EA808)/1000)</f>
        <v>0</v>
      </c>
      <c r="AD808">
        <f>(-K808*44100)</f>
        <v>0</v>
      </c>
      <c r="AE808">
        <f>2*29.3*S808*0.92*(EB808-X808)</f>
        <v>0</v>
      </c>
      <c r="AF808">
        <f>2*0.95*5.67E-8*(((EB808+$B$7)+273)^4-(X808+273)^4)</f>
        <v>0</v>
      </c>
      <c r="AG808">
        <f>V808+AF808+AD808+AE808</f>
        <v>0</v>
      </c>
      <c r="AH808">
        <f>DY808*AV808*(DT808-DS808*(1000-AV808*DV808)/(1000-AV808*DU808))/(100*DM808)</f>
        <v>0</v>
      </c>
      <c r="AI808">
        <f>1000*DY808*AV808*(DU808-DV808)/(100*DM808*(1000-AV808*DU808))</f>
        <v>0</v>
      </c>
      <c r="AJ808">
        <f>(AK808 - AL808 - DZ808*1E3/(8.314*(EB808+273.15)) * AN808/DY808 * AM808) * DY808/(100*DM808) * (1000 - DV808)/1000</f>
        <v>0</v>
      </c>
      <c r="AK808">
        <v>135.30297511342</v>
      </c>
      <c r="AL808">
        <v>151.109242424242</v>
      </c>
      <c r="AM808">
        <v>-3.8504329004329</v>
      </c>
      <c r="AN808">
        <v>63.94</v>
      </c>
      <c r="AO808">
        <f>(AQ808 - AP808 + DZ808*1E3/(8.314*(EB808+273.15)) * AS808/DY808 * AR808) * DY808/(100*DM808) * 1000/(1000 - AQ808)</f>
        <v>0</v>
      </c>
      <c r="AP808">
        <v>20.5739488884087</v>
      </c>
      <c r="AQ808">
        <v>23.8642104895105</v>
      </c>
      <c r="AR808">
        <v>8.12520369556489e-07</v>
      </c>
      <c r="AS808">
        <v>94.9993966536346</v>
      </c>
      <c r="AT808">
        <v>0</v>
      </c>
      <c r="AU808">
        <v>0</v>
      </c>
      <c r="AV808">
        <f>IF(AT808*$H$13&gt;=AX808,1.0,(AX808/(AX808-AT808*$H$13)))</f>
        <v>0</v>
      </c>
      <c r="AW808">
        <f>(AV808-1)*100</f>
        <v>0</v>
      </c>
      <c r="AX808">
        <f>MAX(0,($B$13+$C$13*EG808)/(1+$D$13*EG808)*DZ808/(EB808+273)*$E$13)</f>
        <v>0</v>
      </c>
      <c r="AY808" t="s">
        <v>439</v>
      </c>
      <c r="AZ808" t="s">
        <v>439</v>
      </c>
      <c r="BA808">
        <v>0</v>
      </c>
      <c r="BB808">
        <v>0</v>
      </c>
      <c r="BC808">
        <f>1-BA808/BB808</f>
        <v>0</v>
      </c>
      <c r="BD808">
        <v>0</v>
      </c>
      <c r="BE808" t="s">
        <v>439</v>
      </c>
      <c r="BF808" t="s">
        <v>439</v>
      </c>
      <c r="BG808">
        <v>0</v>
      </c>
      <c r="BH808">
        <v>0</v>
      </c>
      <c r="BI808">
        <f>1-BG808/BH808</f>
        <v>0</v>
      </c>
      <c r="BJ808">
        <v>0.5</v>
      </c>
      <c r="BK808">
        <f>DJ808</f>
        <v>0</v>
      </c>
      <c r="BL808">
        <f>M808</f>
        <v>0</v>
      </c>
      <c r="BM808">
        <f>BI808*BJ808*BK808</f>
        <v>0</v>
      </c>
      <c r="BN808">
        <f>(BL808-BD808)/BK808</f>
        <v>0</v>
      </c>
      <c r="BO808">
        <f>(BB808-BH808)/BH808</f>
        <v>0</v>
      </c>
      <c r="BP808">
        <f>BA808/(BC808+BA808/BH808)</f>
        <v>0</v>
      </c>
      <c r="BQ808" t="s">
        <v>439</v>
      </c>
      <c r="BR808">
        <v>0</v>
      </c>
      <c r="BS808">
        <f>IF(BR808&lt;&gt;0, BR808, BP808)</f>
        <v>0</v>
      </c>
      <c r="BT808">
        <f>1-BS808/BH808</f>
        <v>0</v>
      </c>
      <c r="BU808">
        <f>(BH808-BG808)/(BH808-BS808)</f>
        <v>0</v>
      </c>
      <c r="BV808">
        <f>(BB808-BH808)/(BB808-BS808)</f>
        <v>0</v>
      </c>
      <c r="BW808">
        <f>(BH808-BG808)/(BH808-BA808)</f>
        <v>0</v>
      </c>
      <c r="BX808">
        <f>(BB808-BH808)/(BB808-BA808)</f>
        <v>0</v>
      </c>
      <c r="BY808">
        <f>(BU808*BS808/BG808)</f>
        <v>0</v>
      </c>
      <c r="BZ808">
        <f>(1-BY808)</f>
        <v>0</v>
      </c>
      <c r="DI808">
        <f>$B$11*EH808+$C$11*EI808+$F$11*ET808*(1-EW808)</f>
        <v>0</v>
      </c>
      <c r="DJ808">
        <f>DI808*DK808</f>
        <v>0</v>
      </c>
      <c r="DK808">
        <f>($B$11*$D$9+$C$11*$D$9+$F$11*((FG808+EY808)/MAX(FG808+EY808+FH808, 0.1)*$I$9+FH808/MAX(FG808+EY808+FH808, 0.1)*$J$9))/($B$11+$C$11+$F$11)</f>
        <v>0</v>
      </c>
      <c r="DL808">
        <f>($B$11*$K$9+$C$11*$K$9+$F$11*((FG808+EY808)/MAX(FG808+EY808+FH808, 0.1)*$P$9+FH808/MAX(FG808+EY808+FH808, 0.1)*$Q$9))/($B$11+$C$11+$F$11)</f>
        <v>0</v>
      </c>
      <c r="DM808">
        <v>2.96</v>
      </c>
      <c r="DN808">
        <v>0.5</v>
      </c>
      <c r="DO808" t="s">
        <v>440</v>
      </c>
      <c r="DP808">
        <v>2</v>
      </c>
      <c r="DQ808" t="b">
        <v>1</v>
      </c>
      <c r="DR808">
        <v>1758494841.84615</v>
      </c>
      <c r="DS808">
        <v>171.684153846154</v>
      </c>
      <c r="DT808">
        <v>151.106615384615</v>
      </c>
      <c r="DU808">
        <v>23.8636307692308</v>
      </c>
      <c r="DV808">
        <v>20.5769538461538</v>
      </c>
      <c r="DW808">
        <v>166.8</v>
      </c>
      <c r="DX808">
        <v>23.5256076923077</v>
      </c>
      <c r="DY808">
        <v>499.983153846154</v>
      </c>
      <c r="DZ808">
        <v>89.7952846153846</v>
      </c>
      <c r="EA808">
        <v>0.0320260384615385</v>
      </c>
      <c r="EB808">
        <v>30.1038923076923</v>
      </c>
      <c r="EC808">
        <v>30.0024615384615</v>
      </c>
      <c r="ED808">
        <v>999.9</v>
      </c>
      <c r="EE808">
        <v>0</v>
      </c>
      <c r="EF808">
        <v>0</v>
      </c>
      <c r="EG808">
        <v>9988.50230769231</v>
      </c>
      <c r="EH808">
        <v>0</v>
      </c>
      <c r="EI808">
        <v>11.2953</v>
      </c>
      <c r="EJ808">
        <v>20.5773384615385</v>
      </c>
      <c r="EK808">
        <v>175.881153846154</v>
      </c>
      <c r="EL808">
        <v>154.281230769231</v>
      </c>
      <c r="EM808">
        <v>3.28666</v>
      </c>
      <c r="EN808">
        <v>151.106615384615</v>
      </c>
      <c r="EO808">
        <v>20.5769538461538</v>
      </c>
      <c r="EP808">
        <v>2.14284230769231</v>
      </c>
      <c r="EQ808">
        <v>1.84771461538462</v>
      </c>
      <c r="ER808">
        <v>18.5412692307692</v>
      </c>
      <c r="ES808">
        <v>16.1964</v>
      </c>
      <c r="ET808">
        <v>1999.95384615385</v>
      </c>
      <c r="EU808">
        <v>0.979996692307692</v>
      </c>
      <c r="EV808">
        <v>0.0200034538461538</v>
      </c>
      <c r="EW808">
        <v>0</v>
      </c>
      <c r="EX808">
        <v>520.761461538462</v>
      </c>
      <c r="EY808">
        <v>5.00016</v>
      </c>
      <c r="EZ808">
        <v>10811.5153846154</v>
      </c>
      <c r="FA808">
        <v>18233.7230769231</v>
      </c>
      <c r="FB808">
        <v>49</v>
      </c>
      <c r="FC808">
        <v>49.312</v>
      </c>
      <c r="FD808">
        <v>49.4274615384615</v>
      </c>
      <c r="FE808">
        <v>48.9179230769231</v>
      </c>
      <c r="FF808">
        <v>50.8024615384615</v>
      </c>
      <c r="FG808">
        <v>1955.04384615385</v>
      </c>
      <c r="FH808">
        <v>39.91</v>
      </c>
      <c r="FI808">
        <v>0</v>
      </c>
      <c r="FJ808">
        <v>1758494851.4</v>
      </c>
      <c r="FK808">
        <v>0</v>
      </c>
      <c r="FL808">
        <v>520.823730769231</v>
      </c>
      <c r="FM808">
        <v>6.38847863695412</v>
      </c>
      <c r="FN808">
        <v>131.405128225673</v>
      </c>
      <c r="FO808">
        <v>10812.6076923077</v>
      </c>
      <c r="FP808">
        <v>15</v>
      </c>
      <c r="FQ808">
        <v>0</v>
      </c>
      <c r="FR808" t="s">
        <v>441</v>
      </c>
      <c r="FS808">
        <v>1747249705.1</v>
      </c>
      <c r="FT808">
        <v>1747249711.1</v>
      </c>
      <c r="FU808">
        <v>0</v>
      </c>
      <c r="FV808">
        <v>0.871</v>
      </c>
      <c r="FW808">
        <v>0.066</v>
      </c>
      <c r="FX808">
        <v>5.486</v>
      </c>
      <c r="FY808">
        <v>0.145</v>
      </c>
      <c r="FZ808">
        <v>420</v>
      </c>
      <c r="GA808">
        <v>16</v>
      </c>
      <c r="GB808">
        <v>0.27</v>
      </c>
      <c r="GC808">
        <v>0.16</v>
      </c>
      <c r="GD808">
        <v>20.0908285714286</v>
      </c>
      <c r="GE808">
        <v>15.4919142857143</v>
      </c>
      <c r="GF808">
        <v>2.3121806528826</v>
      </c>
      <c r="GG808">
        <v>0</v>
      </c>
      <c r="GH808">
        <v>520.528205882353</v>
      </c>
      <c r="GI808">
        <v>5.86855615430266</v>
      </c>
      <c r="GJ808">
        <v>0.615679002470484</v>
      </c>
      <c r="GK808">
        <v>-1</v>
      </c>
      <c r="GL808">
        <v>3.28341095238095</v>
      </c>
      <c r="GM808">
        <v>0.0602548051948032</v>
      </c>
      <c r="GN808">
        <v>0.00620763347650978</v>
      </c>
      <c r="GO808">
        <v>1</v>
      </c>
      <c r="GP808">
        <v>1</v>
      </c>
      <c r="GQ808">
        <v>2</v>
      </c>
      <c r="GR808" t="s">
        <v>448</v>
      </c>
      <c r="GS808">
        <v>3.12539</v>
      </c>
      <c r="GT808">
        <v>2.65734</v>
      </c>
      <c r="GU808">
        <v>0.0347174</v>
      </c>
      <c r="GV808">
        <v>0.030586</v>
      </c>
      <c r="GW808">
        <v>0.100481</v>
      </c>
      <c r="GX808">
        <v>0.0907847</v>
      </c>
      <c r="GY808">
        <v>24897.6</v>
      </c>
      <c r="GZ808">
        <v>23654.9</v>
      </c>
      <c r="HA808">
        <v>23067</v>
      </c>
      <c r="HB808">
        <v>23760.4</v>
      </c>
      <c r="HC808">
        <v>35364.3</v>
      </c>
      <c r="HD808">
        <v>35757.3</v>
      </c>
      <c r="HE808">
        <v>41594.9</v>
      </c>
      <c r="HF808">
        <v>42375.1</v>
      </c>
      <c r="HG808">
        <v>1.90303</v>
      </c>
      <c r="HH808">
        <v>1.79363</v>
      </c>
      <c r="HI808">
        <v>0.131018</v>
      </c>
      <c r="HJ808">
        <v>0</v>
      </c>
      <c r="HK808">
        <v>27.8703</v>
      </c>
      <c r="HL808">
        <v>999.9</v>
      </c>
      <c r="HM808">
        <v>50.861</v>
      </c>
      <c r="HN808">
        <v>30.716</v>
      </c>
      <c r="HO808">
        <v>25.1408</v>
      </c>
      <c r="HP808">
        <v>54.2772</v>
      </c>
      <c r="HQ808">
        <v>42.4239</v>
      </c>
      <c r="HR808">
        <v>1</v>
      </c>
      <c r="HS808">
        <v>0.050343</v>
      </c>
      <c r="HT808">
        <v>-0.0255855</v>
      </c>
      <c r="HU808">
        <v>20.2175</v>
      </c>
      <c r="HV808">
        <v>5.23346</v>
      </c>
      <c r="HW808">
        <v>11.992</v>
      </c>
      <c r="HX808">
        <v>4.95575</v>
      </c>
      <c r="HY808">
        <v>3.30398</v>
      </c>
      <c r="HZ808">
        <v>999.9</v>
      </c>
      <c r="IA808">
        <v>9999</v>
      </c>
      <c r="IB808">
        <v>9999</v>
      </c>
      <c r="IC808">
        <v>9999</v>
      </c>
      <c r="ID808">
        <v>1.86853</v>
      </c>
      <c r="IE808">
        <v>1.86422</v>
      </c>
      <c r="IF808">
        <v>1.8718</v>
      </c>
      <c r="IG808">
        <v>1.86278</v>
      </c>
      <c r="IH808">
        <v>1.86215</v>
      </c>
      <c r="II808">
        <v>1.86858</v>
      </c>
      <c r="IJ808">
        <v>1.85869</v>
      </c>
      <c r="IK808">
        <v>1.86509</v>
      </c>
      <c r="IL808">
        <v>5</v>
      </c>
      <c r="IM808">
        <v>0</v>
      </c>
      <c r="IN808">
        <v>0</v>
      </c>
      <c r="IO808">
        <v>0</v>
      </c>
      <c r="IP808" t="s">
        <v>443</v>
      </c>
      <c r="IQ808" t="s">
        <v>444</v>
      </c>
      <c r="IR808" t="s">
        <v>445</v>
      </c>
      <c r="IS808" t="s">
        <v>445</v>
      </c>
      <c r="IT808" t="s">
        <v>445</v>
      </c>
      <c r="IU808" t="s">
        <v>445</v>
      </c>
      <c r="IV808">
        <v>0</v>
      </c>
      <c r="IW808">
        <v>100</v>
      </c>
      <c r="IX808">
        <v>100</v>
      </c>
      <c r="IY808">
        <v>4.784</v>
      </c>
      <c r="IZ808">
        <v>0.338</v>
      </c>
      <c r="JA808">
        <v>4.24591870636989</v>
      </c>
      <c r="JB808">
        <v>0.00406324532283829</v>
      </c>
      <c r="JC808">
        <v>-1.45373754250553e-06</v>
      </c>
      <c r="JD808">
        <v>2.45784242640463e-10</v>
      </c>
      <c r="JE808">
        <v>0.0444475935836347</v>
      </c>
      <c r="JF808">
        <v>0.00491888386651684</v>
      </c>
      <c r="JG808">
        <v>0.000226889049496401</v>
      </c>
      <c r="JH808">
        <v>4.01595507822366e-06</v>
      </c>
      <c r="JI808">
        <v>-0</v>
      </c>
      <c r="JJ808">
        <v>2035</v>
      </c>
      <c r="JK808">
        <v>2</v>
      </c>
      <c r="JL808">
        <v>30</v>
      </c>
      <c r="JM808">
        <v>187419.1</v>
      </c>
      <c r="JN808">
        <v>187419</v>
      </c>
      <c r="JO808">
        <v>0.263672</v>
      </c>
      <c r="JP808">
        <v>2.44995</v>
      </c>
      <c r="JQ808">
        <v>1.4978</v>
      </c>
      <c r="JR808">
        <v>2.32788</v>
      </c>
      <c r="JS808">
        <v>1.54419</v>
      </c>
      <c r="JT808">
        <v>2.32422</v>
      </c>
      <c r="JU808">
        <v>36.1754</v>
      </c>
      <c r="JV808">
        <v>24.1225</v>
      </c>
      <c r="JW808">
        <v>18</v>
      </c>
      <c r="JX808">
        <v>547.293</v>
      </c>
      <c r="JY808">
        <v>421.099</v>
      </c>
      <c r="JZ808">
        <v>27.4403</v>
      </c>
      <c r="KA808">
        <v>28.2642</v>
      </c>
      <c r="KB808">
        <v>29.9995</v>
      </c>
      <c r="KC808">
        <v>28.2256</v>
      </c>
      <c r="KD808">
        <v>28.2577</v>
      </c>
      <c r="KE808">
        <v>5.19756</v>
      </c>
      <c r="KF808">
        <v>30.9049</v>
      </c>
      <c r="KG808">
        <v>56.0615</v>
      </c>
      <c r="KH808">
        <v>27.4323</v>
      </c>
      <c r="KI808">
        <v>94.9261</v>
      </c>
      <c r="KJ808">
        <v>20.6153</v>
      </c>
      <c r="KK808">
        <v>93.2178</v>
      </c>
      <c r="KL808">
        <v>98.7552</v>
      </c>
    </row>
    <row r="809" spans="1:298">
      <c r="A809">
        <v>793</v>
      </c>
      <c r="B809">
        <v>1758494855</v>
      </c>
      <c r="C809">
        <v>25526.9000000954</v>
      </c>
      <c r="D809" t="s">
        <v>2037</v>
      </c>
      <c r="E809" t="s">
        <v>2038</v>
      </c>
      <c r="F809">
        <v>5</v>
      </c>
      <c r="G809" t="s">
        <v>436</v>
      </c>
      <c r="H809" t="s">
        <v>1998</v>
      </c>
      <c r="I809" t="s">
        <v>438</v>
      </c>
      <c r="J809">
        <v>1758494846.84615</v>
      </c>
      <c r="K809">
        <f>(L809)/1000</f>
        <v>0</v>
      </c>
      <c r="L809">
        <f>IF(DQ809, AO809, AI809)</f>
        <v>0</v>
      </c>
      <c r="M809">
        <f>IF(DQ809, AJ809, AH809)</f>
        <v>0</v>
      </c>
      <c r="N809">
        <f>DS809 - IF(AV809&gt;1, M809*DM809*100.0/(AX809), 0)</f>
        <v>0</v>
      </c>
      <c r="O809">
        <f>((U809-K809/2)*N809-M809)/(U809+K809/2)</f>
        <v>0</v>
      </c>
      <c r="P809">
        <f>O809*(DZ809+EA809)/1000.0</f>
        <v>0</v>
      </c>
      <c r="Q809">
        <f>(DS809 - IF(AV809&gt;1, M809*DM809*100.0/(AX809), 0))*(DZ809+EA809)/1000.0</f>
        <v>0</v>
      </c>
      <c r="R809">
        <f>2.0/((1/T809-1/S809)+SIGN(T809)*SQRT((1/T809-1/S809)*(1/T809-1/S809) + 4*DN809/((DN809+1)*(DN809+1))*(2*1/T809*1/S809-1/S809*1/S809)))</f>
        <v>0</v>
      </c>
      <c r="S809">
        <f>IF(LEFT(DO809,1)&lt;&gt;"0",IF(LEFT(DO809,1)="1",3.0,DP809),$D$5+$E$5*(EG809*DZ809/($K$5*1000))+$F$5*(EG809*DZ809/($K$5*1000))*MAX(MIN(DM809,$J$5),$I$5)*MAX(MIN(DM809,$J$5),$I$5)+$G$5*MAX(MIN(DM809,$J$5),$I$5)*(EG809*DZ809/($K$5*1000))+$H$5*(EG809*DZ809/($K$5*1000))*(EG809*DZ809/($K$5*1000)))</f>
        <v>0</v>
      </c>
      <c r="T809">
        <f>K809*(1000-(1000*0.61365*exp(17.502*X809/(240.97+X809))/(DZ809+EA809)+DU809)/2)/(1000*0.61365*exp(17.502*X809/(240.97+X809))/(DZ809+EA809)-DU809)</f>
        <v>0</v>
      </c>
      <c r="U809">
        <f>1/((DN809+1)/(R809/1.6)+1/(S809/1.37)) + DN809/((DN809+1)/(R809/1.6) + DN809/(S809/1.37))</f>
        <v>0</v>
      </c>
      <c r="V809">
        <f>(DI809*DL809)</f>
        <v>0</v>
      </c>
      <c r="W809">
        <f>(EB809+(V809+2*0.95*5.67E-8*(((EB809+$B$7)+273)^4-(EB809+273)^4)-44100*K809)/(1.84*29.3*S809+8*0.95*5.67E-8*(EB809+273)^3))</f>
        <v>0</v>
      </c>
      <c r="X809">
        <f>($C$7*EC809+$D$7*ED809+$E$7*W809)</f>
        <v>0</v>
      </c>
      <c r="Y809">
        <f>0.61365*exp(17.502*X809/(240.97+X809))</f>
        <v>0</v>
      </c>
      <c r="Z809">
        <f>(AA809/AB809*100)</f>
        <v>0</v>
      </c>
      <c r="AA809">
        <f>DU809*(DZ809+EA809)/1000</f>
        <v>0</v>
      </c>
      <c r="AB809">
        <f>0.61365*exp(17.502*EB809/(240.97+EB809))</f>
        <v>0</v>
      </c>
      <c r="AC809">
        <f>(Y809-DU809*(DZ809+EA809)/1000)</f>
        <v>0</v>
      </c>
      <c r="AD809">
        <f>(-K809*44100)</f>
        <v>0</v>
      </c>
      <c r="AE809">
        <f>2*29.3*S809*0.92*(EB809-X809)</f>
        <v>0</v>
      </c>
      <c r="AF809">
        <f>2*0.95*5.67E-8*(((EB809+$B$7)+273)^4-(X809+273)^4)</f>
        <v>0</v>
      </c>
      <c r="AG809">
        <f>V809+AF809+AD809+AE809</f>
        <v>0</v>
      </c>
      <c r="AH809">
        <f>DY809*AV809*(DT809-DS809*(1000-AV809*DV809)/(1000-AV809*DU809))/(100*DM809)</f>
        <v>0</v>
      </c>
      <c r="AI809">
        <f>1000*DY809*AV809*(DU809-DV809)/(100*DM809*(1000-AV809*DU809))</f>
        <v>0</v>
      </c>
      <c r="AJ809">
        <f>(AK809 - AL809 - DZ809*1E3/(8.314*(EB809+273.15)) * AN809/DY809 * AM809) * DY809/(100*DM809) * (1000 - DV809)/1000</f>
        <v>0</v>
      </c>
      <c r="AK809">
        <v>118.183579580952</v>
      </c>
      <c r="AL809">
        <v>133.279884848485</v>
      </c>
      <c r="AM809">
        <v>-3.54581341991343</v>
      </c>
      <c r="AN809">
        <v>63.94</v>
      </c>
      <c r="AO809">
        <f>(AQ809 - AP809 + DZ809*1E3/(8.314*(EB809+273.15)) * AS809/DY809 * AR809) * DY809/(100*DM809) * 1000/(1000 - AQ809)</f>
        <v>0</v>
      </c>
      <c r="AP809">
        <v>20.5719484772012</v>
      </c>
      <c r="AQ809">
        <v>23.8628328671329</v>
      </c>
      <c r="AR809">
        <v>-1.65993990629081e-06</v>
      </c>
      <c r="AS809">
        <v>94.9993966536346</v>
      </c>
      <c r="AT809">
        <v>0</v>
      </c>
      <c r="AU809">
        <v>0</v>
      </c>
      <c r="AV809">
        <f>IF(AT809*$H$13&gt;=AX809,1.0,(AX809/(AX809-AT809*$H$13)))</f>
        <v>0</v>
      </c>
      <c r="AW809">
        <f>(AV809-1)*100</f>
        <v>0</v>
      </c>
      <c r="AX809">
        <f>MAX(0,($B$13+$C$13*EG809)/(1+$D$13*EG809)*DZ809/(EB809+273)*$E$13)</f>
        <v>0</v>
      </c>
      <c r="AY809" t="s">
        <v>439</v>
      </c>
      <c r="AZ809" t="s">
        <v>439</v>
      </c>
      <c r="BA809">
        <v>0</v>
      </c>
      <c r="BB809">
        <v>0</v>
      </c>
      <c r="BC809">
        <f>1-BA809/BB809</f>
        <v>0</v>
      </c>
      <c r="BD809">
        <v>0</v>
      </c>
      <c r="BE809" t="s">
        <v>439</v>
      </c>
      <c r="BF809" t="s">
        <v>439</v>
      </c>
      <c r="BG809">
        <v>0</v>
      </c>
      <c r="BH809">
        <v>0</v>
      </c>
      <c r="BI809">
        <f>1-BG809/BH809</f>
        <v>0</v>
      </c>
      <c r="BJ809">
        <v>0.5</v>
      </c>
      <c r="BK809">
        <f>DJ809</f>
        <v>0</v>
      </c>
      <c r="BL809">
        <f>M809</f>
        <v>0</v>
      </c>
      <c r="BM809">
        <f>BI809*BJ809*BK809</f>
        <v>0</v>
      </c>
      <c r="BN809">
        <f>(BL809-BD809)/BK809</f>
        <v>0</v>
      </c>
      <c r="BO809">
        <f>(BB809-BH809)/BH809</f>
        <v>0</v>
      </c>
      <c r="BP809">
        <f>BA809/(BC809+BA809/BH809)</f>
        <v>0</v>
      </c>
      <c r="BQ809" t="s">
        <v>439</v>
      </c>
      <c r="BR809">
        <v>0</v>
      </c>
      <c r="BS809">
        <f>IF(BR809&lt;&gt;0, BR809, BP809)</f>
        <v>0</v>
      </c>
      <c r="BT809">
        <f>1-BS809/BH809</f>
        <v>0</v>
      </c>
      <c r="BU809">
        <f>(BH809-BG809)/(BH809-BS809)</f>
        <v>0</v>
      </c>
      <c r="BV809">
        <f>(BB809-BH809)/(BB809-BS809)</f>
        <v>0</v>
      </c>
      <c r="BW809">
        <f>(BH809-BG809)/(BH809-BA809)</f>
        <v>0</v>
      </c>
      <c r="BX809">
        <f>(BB809-BH809)/(BB809-BA809)</f>
        <v>0</v>
      </c>
      <c r="BY809">
        <f>(BU809*BS809/BG809)</f>
        <v>0</v>
      </c>
      <c r="BZ809">
        <f>(1-BY809)</f>
        <v>0</v>
      </c>
      <c r="DI809">
        <f>$B$11*EH809+$C$11*EI809+$F$11*ET809*(1-EW809)</f>
        <v>0</v>
      </c>
      <c r="DJ809">
        <f>DI809*DK809</f>
        <v>0</v>
      </c>
      <c r="DK809">
        <f>($B$11*$D$9+$C$11*$D$9+$F$11*((FG809+EY809)/MAX(FG809+EY809+FH809, 0.1)*$I$9+FH809/MAX(FG809+EY809+FH809, 0.1)*$J$9))/($B$11+$C$11+$F$11)</f>
        <v>0</v>
      </c>
      <c r="DL809">
        <f>($B$11*$K$9+$C$11*$K$9+$F$11*((FG809+EY809)/MAX(FG809+EY809+FH809, 0.1)*$P$9+FH809/MAX(FG809+EY809+FH809, 0.1)*$Q$9))/($B$11+$C$11+$F$11)</f>
        <v>0</v>
      </c>
      <c r="DM809">
        <v>2.96</v>
      </c>
      <c r="DN809">
        <v>0.5</v>
      </c>
      <c r="DO809" t="s">
        <v>440</v>
      </c>
      <c r="DP809">
        <v>2</v>
      </c>
      <c r="DQ809" t="b">
        <v>1</v>
      </c>
      <c r="DR809">
        <v>1758494846.84615</v>
      </c>
      <c r="DS809">
        <v>155.134615384615</v>
      </c>
      <c r="DT809">
        <v>133.578769230769</v>
      </c>
      <c r="DU809">
        <v>23.8639846153846</v>
      </c>
      <c r="DV809">
        <v>20.5740076923077</v>
      </c>
      <c r="DW809">
        <v>150.310307692308</v>
      </c>
      <c r="DX809">
        <v>23.5259384615385</v>
      </c>
      <c r="DY809">
        <v>499.970615384615</v>
      </c>
      <c r="DZ809">
        <v>89.7957615384615</v>
      </c>
      <c r="EA809">
        <v>0.0319281307692308</v>
      </c>
      <c r="EB809">
        <v>30.1034230769231</v>
      </c>
      <c r="EC809">
        <v>30.0066153846154</v>
      </c>
      <c r="ED809">
        <v>999.9</v>
      </c>
      <c r="EE809">
        <v>0</v>
      </c>
      <c r="EF809">
        <v>0</v>
      </c>
      <c r="EG809">
        <v>10003.4092307692</v>
      </c>
      <c r="EH809">
        <v>0</v>
      </c>
      <c r="EI809">
        <v>11.2953</v>
      </c>
      <c r="EJ809">
        <v>21.5557769230769</v>
      </c>
      <c r="EK809">
        <v>158.927153846154</v>
      </c>
      <c r="EL809">
        <v>136.384615384615</v>
      </c>
      <c r="EM809">
        <v>3.28996461538461</v>
      </c>
      <c r="EN809">
        <v>133.578769230769</v>
      </c>
      <c r="EO809">
        <v>20.5740076923077</v>
      </c>
      <c r="EP809">
        <v>2.14288538461538</v>
      </c>
      <c r="EQ809">
        <v>1.84745846153846</v>
      </c>
      <c r="ER809">
        <v>18.5415846153846</v>
      </c>
      <c r="ES809">
        <v>16.1942307692308</v>
      </c>
      <c r="ET809">
        <v>1999.95846153846</v>
      </c>
      <c r="EU809">
        <v>0.979996692307692</v>
      </c>
      <c r="EV809">
        <v>0.0200034538461538</v>
      </c>
      <c r="EW809">
        <v>0</v>
      </c>
      <c r="EX809">
        <v>521.342384615385</v>
      </c>
      <c r="EY809">
        <v>5.00016</v>
      </c>
      <c r="EZ809">
        <v>10822.9230769231</v>
      </c>
      <c r="FA809">
        <v>18233.7615384615</v>
      </c>
      <c r="FB809">
        <v>49</v>
      </c>
      <c r="FC809">
        <v>49.312</v>
      </c>
      <c r="FD809">
        <v>49.4226923076923</v>
      </c>
      <c r="FE809">
        <v>48.9131538461538</v>
      </c>
      <c r="FF809">
        <v>50.7881538461538</v>
      </c>
      <c r="FG809">
        <v>1955.04846153846</v>
      </c>
      <c r="FH809">
        <v>39.91</v>
      </c>
      <c r="FI809">
        <v>0</v>
      </c>
      <c r="FJ809">
        <v>1758494856.8</v>
      </c>
      <c r="FK809">
        <v>0</v>
      </c>
      <c r="FL809">
        <v>521.4466</v>
      </c>
      <c r="FM809">
        <v>7.28723078387479</v>
      </c>
      <c r="FN809">
        <v>156.315384831533</v>
      </c>
      <c r="FO809">
        <v>10825.992</v>
      </c>
      <c r="FP809">
        <v>15</v>
      </c>
      <c r="FQ809">
        <v>0</v>
      </c>
      <c r="FR809" t="s">
        <v>441</v>
      </c>
      <c r="FS809">
        <v>1747249705.1</v>
      </c>
      <c r="FT809">
        <v>1747249711.1</v>
      </c>
      <c r="FU809">
        <v>0</v>
      </c>
      <c r="FV809">
        <v>0.871</v>
      </c>
      <c r="FW809">
        <v>0.066</v>
      </c>
      <c r="FX809">
        <v>5.486</v>
      </c>
      <c r="FY809">
        <v>0.145</v>
      </c>
      <c r="FZ809">
        <v>420</v>
      </c>
      <c r="GA809">
        <v>16</v>
      </c>
      <c r="GB809">
        <v>0.27</v>
      </c>
      <c r="GC809">
        <v>0.16</v>
      </c>
      <c r="GD809">
        <v>20.92223</v>
      </c>
      <c r="GE809">
        <v>17.5964932330827</v>
      </c>
      <c r="GF809">
        <v>2.38751101486464</v>
      </c>
      <c r="GG809">
        <v>0</v>
      </c>
      <c r="GH809">
        <v>521.023705882353</v>
      </c>
      <c r="GI809">
        <v>6.51954163734342</v>
      </c>
      <c r="GJ809">
        <v>0.665714279349711</v>
      </c>
      <c r="GK809">
        <v>-1</v>
      </c>
      <c r="GL809">
        <v>3.2881535</v>
      </c>
      <c r="GM809">
        <v>0.0395156390977432</v>
      </c>
      <c r="GN809">
        <v>0.0039455104549348</v>
      </c>
      <c r="GO809">
        <v>1</v>
      </c>
      <c r="GP809">
        <v>1</v>
      </c>
      <c r="GQ809">
        <v>2</v>
      </c>
      <c r="GR809" t="s">
        <v>448</v>
      </c>
      <c r="GS809">
        <v>3.12535</v>
      </c>
      <c r="GT809">
        <v>2.65767</v>
      </c>
      <c r="GU809">
        <v>0.0306659</v>
      </c>
      <c r="GV809">
        <v>0.0265309</v>
      </c>
      <c r="GW809">
        <v>0.100481</v>
      </c>
      <c r="GX809">
        <v>0.0907736</v>
      </c>
      <c r="GY809">
        <v>25002.3</v>
      </c>
      <c r="GZ809">
        <v>23754.1</v>
      </c>
      <c r="HA809">
        <v>23067.3</v>
      </c>
      <c r="HB809">
        <v>23760.7</v>
      </c>
      <c r="HC809">
        <v>35364.2</v>
      </c>
      <c r="HD809">
        <v>35757.9</v>
      </c>
      <c r="HE809">
        <v>41595.2</v>
      </c>
      <c r="HF809">
        <v>42375.6</v>
      </c>
      <c r="HG809">
        <v>1.90327</v>
      </c>
      <c r="HH809">
        <v>1.79347</v>
      </c>
      <c r="HI809">
        <v>0.131149</v>
      </c>
      <c r="HJ809">
        <v>0</v>
      </c>
      <c r="HK809">
        <v>27.8632</v>
      </c>
      <c r="HL809">
        <v>999.9</v>
      </c>
      <c r="HM809">
        <v>50.861</v>
      </c>
      <c r="HN809">
        <v>30.716</v>
      </c>
      <c r="HO809">
        <v>25.1437</v>
      </c>
      <c r="HP809">
        <v>53.7472</v>
      </c>
      <c r="HQ809">
        <v>42.5841</v>
      </c>
      <c r="HR809">
        <v>1</v>
      </c>
      <c r="HS809">
        <v>0.0497993</v>
      </c>
      <c r="HT809">
        <v>-0.0206618</v>
      </c>
      <c r="HU809">
        <v>20.2177</v>
      </c>
      <c r="HV809">
        <v>5.23391</v>
      </c>
      <c r="HW809">
        <v>11.992</v>
      </c>
      <c r="HX809">
        <v>4.95575</v>
      </c>
      <c r="HY809">
        <v>3.30398</v>
      </c>
      <c r="HZ809">
        <v>999.9</v>
      </c>
      <c r="IA809">
        <v>9999</v>
      </c>
      <c r="IB809">
        <v>9999</v>
      </c>
      <c r="IC809">
        <v>9999</v>
      </c>
      <c r="ID809">
        <v>1.86852</v>
      </c>
      <c r="IE809">
        <v>1.86422</v>
      </c>
      <c r="IF809">
        <v>1.8718</v>
      </c>
      <c r="IG809">
        <v>1.86278</v>
      </c>
      <c r="IH809">
        <v>1.86215</v>
      </c>
      <c r="II809">
        <v>1.86859</v>
      </c>
      <c r="IJ809">
        <v>1.85869</v>
      </c>
      <c r="IK809">
        <v>1.86508</v>
      </c>
      <c r="IL809">
        <v>5</v>
      </c>
      <c r="IM809">
        <v>0</v>
      </c>
      <c r="IN809">
        <v>0</v>
      </c>
      <c r="IO809">
        <v>0</v>
      </c>
      <c r="IP809" t="s">
        <v>443</v>
      </c>
      <c r="IQ809" t="s">
        <v>444</v>
      </c>
      <c r="IR809" t="s">
        <v>445</v>
      </c>
      <c r="IS809" t="s">
        <v>445</v>
      </c>
      <c r="IT809" t="s">
        <v>445</v>
      </c>
      <c r="IU809" t="s">
        <v>445</v>
      </c>
      <c r="IV809">
        <v>0</v>
      </c>
      <c r="IW809">
        <v>100</v>
      </c>
      <c r="IX809">
        <v>100</v>
      </c>
      <c r="IY809">
        <v>4.72</v>
      </c>
      <c r="IZ809">
        <v>0.3381</v>
      </c>
      <c r="JA809">
        <v>4.24591870636989</v>
      </c>
      <c r="JB809">
        <v>0.00406324532283829</v>
      </c>
      <c r="JC809">
        <v>-1.45373754250553e-06</v>
      </c>
      <c r="JD809">
        <v>2.45784242640463e-10</v>
      </c>
      <c r="JE809">
        <v>0.0444475935836347</v>
      </c>
      <c r="JF809">
        <v>0.00491888386651684</v>
      </c>
      <c r="JG809">
        <v>0.000226889049496401</v>
      </c>
      <c r="JH809">
        <v>4.01595507822366e-06</v>
      </c>
      <c r="JI809">
        <v>-0</v>
      </c>
      <c r="JJ809">
        <v>2035</v>
      </c>
      <c r="JK809">
        <v>2</v>
      </c>
      <c r="JL809">
        <v>30</v>
      </c>
      <c r="JM809">
        <v>187419.2</v>
      </c>
      <c r="JN809">
        <v>187419.1</v>
      </c>
      <c r="JO809">
        <v>0.22583</v>
      </c>
      <c r="JP809">
        <v>2.47559</v>
      </c>
      <c r="JQ809">
        <v>1.4978</v>
      </c>
      <c r="JR809">
        <v>2.32666</v>
      </c>
      <c r="JS809">
        <v>1.54419</v>
      </c>
      <c r="JT809">
        <v>2.26196</v>
      </c>
      <c r="JU809">
        <v>36.1754</v>
      </c>
      <c r="JV809">
        <v>24.1138</v>
      </c>
      <c r="JW809">
        <v>18</v>
      </c>
      <c r="JX809">
        <v>547.404</v>
      </c>
      <c r="JY809">
        <v>420.969</v>
      </c>
      <c r="JZ809">
        <v>27.4311</v>
      </c>
      <c r="KA809">
        <v>28.2576</v>
      </c>
      <c r="KB809">
        <v>29.9995</v>
      </c>
      <c r="KC809">
        <v>28.2194</v>
      </c>
      <c r="KD809">
        <v>28.2517</v>
      </c>
      <c r="KE809">
        <v>4.50462</v>
      </c>
      <c r="KF809">
        <v>30.9049</v>
      </c>
      <c r="KG809">
        <v>56.0615</v>
      </c>
      <c r="KH809">
        <v>27.425</v>
      </c>
      <c r="KI809">
        <v>81.3678</v>
      </c>
      <c r="KJ809">
        <v>20.6153</v>
      </c>
      <c r="KK809">
        <v>93.2187</v>
      </c>
      <c r="KL809">
        <v>98.7563</v>
      </c>
    </row>
    <row r="810" spans="1:298">
      <c r="A810">
        <v>794</v>
      </c>
      <c r="B810">
        <v>1758494860</v>
      </c>
      <c r="C810">
        <v>25531.9000000954</v>
      </c>
      <c r="D810" t="s">
        <v>2039</v>
      </c>
      <c r="E810" t="s">
        <v>2040</v>
      </c>
      <c r="F810">
        <v>5</v>
      </c>
      <c r="G810" t="s">
        <v>436</v>
      </c>
      <c r="H810" t="s">
        <v>1998</v>
      </c>
      <c r="I810" t="s">
        <v>438</v>
      </c>
      <c r="J810">
        <v>1758494851.84615</v>
      </c>
      <c r="K810">
        <f>(L810)/1000</f>
        <v>0</v>
      </c>
      <c r="L810">
        <f>IF(DQ810, AO810, AI810)</f>
        <v>0</v>
      </c>
      <c r="M810">
        <f>IF(DQ810, AJ810, AH810)</f>
        <v>0</v>
      </c>
      <c r="N810">
        <f>DS810 - IF(AV810&gt;1, M810*DM810*100.0/(AX810), 0)</f>
        <v>0</v>
      </c>
      <c r="O810">
        <f>((U810-K810/2)*N810-M810)/(U810+K810/2)</f>
        <v>0</v>
      </c>
      <c r="P810">
        <f>O810*(DZ810+EA810)/1000.0</f>
        <v>0</v>
      </c>
      <c r="Q810">
        <f>(DS810 - IF(AV810&gt;1, M810*DM810*100.0/(AX810), 0))*(DZ810+EA810)/1000.0</f>
        <v>0</v>
      </c>
      <c r="R810">
        <f>2.0/((1/T810-1/S810)+SIGN(T810)*SQRT((1/T810-1/S810)*(1/T810-1/S810) + 4*DN810/((DN810+1)*(DN810+1))*(2*1/T810*1/S810-1/S810*1/S810)))</f>
        <v>0</v>
      </c>
      <c r="S810">
        <f>IF(LEFT(DO810,1)&lt;&gt;"0",IF(LEFT(DO810,1)="1",3.0,DP810),$D$5+$E$5*(EG810*DZ810/($K$5*1000))+$F$5*(EG810*DZ810/($K$5*1000))*MAX(MIN(DM810,$J$5),$I$5)*MAX(MIN(DM810,$J$5),$I$5)+$G$5*MAX(MIN(DM810,$J$5),$I$5)*(EG810*DZ810/($K$5*1000))+$H$5*(EG810*DZ810/($K$5*1000))*(EG810*DZ810/($K$5*1000)))</f>
        <v>0</v>
      </c>
      <c r="T810">
        <f>K810*(1000-(1000*0.61365*exp(17.502*X810/(240.97+X810))/(DZ810+EA810)+DU810)/2)/(1000*0.61365*exp(17.502*X810/(240.97+X810))/(DZ810+EA810)-DU810)</f>
        <v>0</v>
      </c>
      <c r="U810">
        <f>1/((DN810+1)/(R810/1.6)+1/(S810/1.37)) + DN810/((DN810+1)/(R810/1.6) + DN810/(S810/1.37))</f>
        <v>0</v>
      </c>
      <c r="V810">
        <f>(DI810*DL810)</f>
        <v>0</v>
      </c>
      <c r="W810">
        <f>(EB810+(V810+2*0.95*5.67E-8*(((EB810+$B$7)+273)^4-(EB810+273)^4)-44100*K810)/(1.84*29.3*S810+8*0.95*5.67E-8*(EB810+273)^3))</f>
        <v>0</v>
      </c>
      <c r="X810">
        <f>($C$7*EC810+$D$7*ED810+$E$7*W810)</f>
        <v>0</v>
      </c>
      <c r="Y810">
        <f>0.61365*exp(17.502*X810/(240.97+X810))</f>
        <v>0</v>
      </c>
      <c r="Z810">
        <f>(AA810/AB810*100)</f>
        <v>0</v>
      </c>
      <c r="AA810">
        <f>DU810*(DZ810+EA810)/1000</f>
        <v>0</v>
      </c>
      <c r="AB810">
        <f>0.61365*exp(17.502*EB810/(240.97+EB810))</f>
        <v>0</v>
      </c>
      <c r="AC810">
        <f>(Y810-DU810*(DZ810+EA810)/1000)</f>
        <v>0</v>
      </c>
      <c r="AD810">
        <f>(-K810*44100)</f>
        <v>0</v>
      </c>
      <c r="AE810">
        <f>2*29.3*S810*0.92*(EB810-X810)</f>
        <v>0</v>
      </c>
      <c r="AF810">
        <f>2*0.95*5.67E-8*(((EB810+$B$7)+273)^4-(X810+273)^4)</f>
        <v>0</v>
      </c>
      <c r="AG810">
        <f>V810+AF810+AD810+AE810</f>
        <v>0</v>
      </c>
      <c r="AH810">
        <f>DY810*AV810*(DT810-DS810*(1000-AV810*DV810)/(1000-AV810*DU810))/(100*DM810)</f>
        <v>0</v>
      </c>
      <c r="AI810">
        <f>1000*DY810*AV810*(DU810-DV810)/(100*DM810*(1000-AV810*DU810))</f>
        <v>0</v>
      </c>
      <c r="AJ810">
        <f>(AK810 - AL810 - DZ810*1E3/(8.314*(EB810+273.15)) * AN810/DY810 * AM810) * DY810/(100*DM810) * (1000 - DV810)/1000</f>
        <v>0</v>
      </c>
      <c r="AK810">
        <v>101.096006991862</v>
      </c>
      <c r="AL810">
        <v>115.855812121212</v>
      </c>
      <c r="AM810">
        <v>-3.4719168831169</v>
      </c>
      <c r="AN810">
        <v>63.94</v>
      </c>
      <c r="AO810">
        <f>(AQ810 - AP810 + DZ810*1E3/(8.314*(EB810+273.15)) * AS810/DY810 * AR810) * DY810/(100*DM810) * 1000/(1000 - AQ810)</f>
        <v>0</v>
      </c>
      <c r="AP810">
        <v>20.5678728943013</v>
      </c>
      <c r="AQ810">
        <v>23.8663090909091</v>
      </c>
      <c r="AR810">
        <v>2.57781123230698e-06</v>
      </c>
      <c r="AS810">
        <v>94.9993966536346</v>
      </c>
      <c r="AT810">
        <v>0</v>
      </c>
      <c r="AU810">
        <v>0</v>
      </c>
      <c r="AV810">
        <f>IF(AT810*$H$13&gt;=AX810,1.0,(AX810/(AX810-AT810*$H$13)))</f>
        <v>0</v>
      </c>
      <c r="AW810">
        <f>(AV810-1)*100</f>
        <v>0</v>
      </c>
      <c r="AX810">
        <f>MAX(0,($B$13+$C$13*EG810)/(1+$D$13*EG810)*DZ810/(EB810+273)*$E$13)</f>
        <v>0</v>
      </c>
      <c r="AY810" t="s">
        <v>439</v>
      </c>
      <c r="AZ810" t="s">
        <v>439</v>
      </c>
      <c r="BA810">
        <v>0</v>
      </c>
      <c r="BB810">
        <v>0</v>
      </c>
      <c r="BC810">
        <f>1-BA810/BB810</f>
        <v>0</v>
      </c>
      <c r="BD810">
        <v>0</v>
      </c>
      <c r="BE810" t="s">
        <v>439</v>
      </c>
      <c r="BF810" t="s">
        <v>439</v>
      </c>
      <c r="BG810">
        <v>0</v>
      </c>
      <c r="BH810">
        <v>0</v>
      </c>
      <c r="BI810">
        <f>1-BG810/BH810</f>
        <v>0</v>
      </c>
      <c r="BJ810">
        <v>0.5</v>
      </c>
      <c r="BK810">
        <f>DJ810</f>
        <v>0</v>
      </c>
      <c r="BL810">
        <f>M810</f>
        <v>0</v>
      </c>
      <c r="BM810">
        <f>BI810*BJ810*BK810</f>
        <v>0</v>
      </c>
      <c r="BN810">
        <f>(BL810-BD810)/BK810</f>
        <v>0</v>
      </c>
      <c r="BO810">
        <f>(BB810-BH810)/BH810</f>
        <v>0</v>
      </c>
      <c r="BP810">
        <f>BA810/(BC810+BA810/BH810)</f>
        <v>0</v>
      </c>
      <c r="BQ810" t="s">
        <v>439</v>
      </c>
      <c r="BR810">
        <v>0</v>
      </c>
      <c r="BS810">
        <f>IF(BR810&lt;&gt;0, BR810, BP810)</f>
        <v>0</v>
      </c>
      <c r="BT810">
        <f>1-BS810/BH810</f>
        <v>0</v>
      </c>
      <c r="BU810">
        <f>(BH810-BG810)/(BH810-BS810)</f>
        <v>0</v>
      </c>
      <c r="BV810">
        <f>(BB810-BH810)/(BB810-BS810)</f>
        <v>0</v>
      </c>
      <c r="BW810">
        <f>(BH810-BG810)/(BH810-BA810)</f>
        <v>0</v>
      </c>
      <c r="BX810">
        <f>(BB810-BH810)/(BB810-BA810)</f>
        <v>0</v>
      </c>
      <c r="BY810">
        <f>(BU810*BS810/BG810)</f>
        <v>0</v>
      </c>
      <c r="BZ810">
        <f>(1-BY810)</f>
        <v>0</v>
      </c>
      <c r="DI810">
        <f>$B$11*EH810+$C$11*EI810+$F$11*ET810*(1-EW810)</f>
        <v>0</v>
      </c>
      <c r="DJ810">
        <f>DI810*DK810</f>
        <v>0</v>
      </c>
      <c r="DK810">
        <f>($B$11*$D$9+$C$11*$D$9+$F$11*((FG810+EY810)/MAX(FG810+EY810+FH810, 0.1)*$I$9+FH810/MAX(FG810+EY810+FH810, 0.1)*$J$9))/($B$11+$C$11+$F$11)</f>
        <v>0</v>
      </c>
      <c r="DL810">
        <f>($B$11*$K$9+$C$11*$K$9+$F$11*((FG810+EY810)/MAX(FG810+EY810+FH810, 0.1)*$P$9+FH810/MAX(FG810+EY810+FH810, 0.1)*$Q$9))/($B$11+$C$11+$F$11)</f>
        <v>0</v>
      </c>
      <c r="DM810">
        <v>2.96</v>
      </c>
      <c r="DN810">
        <v>0.5</v>
      </c>
      <c r="DO810" t="s">
        <v>440</v>
      </c>
      <c r="DP810">
        <v>2</v>
      </c>
      <c r="DQ810" t="b">
        <v>1</v>
      </c>
      <c r="DR810">
        <v>1758494851.84615</v>
      </c>
      <c r="DS810">
        <v>137.871384615385</v>
      </c>
      <c r="DT810">
        <v>115.387861538462</v>
      </c>
      <c r="DU810">
        <v>23.8643692307692</v>
      </c>
      <c r="DV810">
        <v>20.5707769230769</v>
      </c>
      <c r="DW810">
        <v>133.110307692308</v>
      </c>
      <c r="DX810">
        <v>23.5263076923077</v>
      </c>
      <c r="DY810">
        <v>499.987230769231</v>
      </c>
      <c r="DZ810">
        <v>89.7956692307692</v>
      </c>
      <c r="EA810">
        <v>0.0319947538461538</v>
      </c>
      <c r="EB810">
        <v>30.1020153846154</v>
      </c>
      <c r="EC810">
        <v>30.0018384615385</v>
      </c>
      <c r="ED810">
        <v>999.9</v>
      </c>
      <c r="EE810">
        <v>0</v>
      </c>
      <c r="EF810">
        <v>0</v>
      </c>
      <c r="EG810">
        <v>10000.0961538462</v>
      </c>
      <c r="EH810">
        <v>0</v>
      </c>
      <c r="EI810">
        <v>11.2953</v>
      </c>
      <c r="EJ810">
        <v>22.4836769230769</v>
      </c>
      <c r="EK810">
        <v>141.242153846154</v>
      </c>
      <c r="EL810">
        <v>117.811261538462</v>
      </c>
      <c r="EM810">
        <v>3.29358769230769</v>
      </c>
      <c r="EN810">
        <v>115.387861538462</v>
      </c>
      <c r="EO810">
        <v>20.5707769230769</v>
      </c>
      <c r="EP810">
        <v>2.14291769230769</v>
      </c>
      <c r="EQ810">
        <v>1.84716461538462</v>
      </c>
      <c r="ER810">
        <v>18.5418384615385</v>
      </c>
      <c r="ES810">
        <v>16.1917307692308</v>
      </c>
      <c r="ET810">
        <v>1999.94076923077</v>
      </c>
      <c r="EU810">
        <v>0.979996461538461</v>
      </c>
      <c r="EV810">
        <v>0.0200036692307692</v>
      </c>
      <c r="EW810">
        <v>0</v>
      </c>
      <c r="EX810">
        <v>521.966</v>
      </c>
      <c r="EY810">
        <v>5.00016</v>
      </c>
      <c r="EZ810">
        <v>10835.4461538462</v>
      </c>
      <c r="FA810">
        <v>18233.6</v>
      </c>
      <c r="FB810">
        <v>49</v>
      </c>
      <c r="FC810">
        <v>49.312</v>
      </c>
      <c r="FD810">
        <v>49.4036153846154</v>
      </c>
      <c r="FE810">
        <v>48.9131538461538</v>
      </c>
      <c r="FF810">
        <v>50.7738461538462</v>
      </c>
      <c r="FG810">
        <v>1955.03076923077</v>
      </c>
      <c r="FH810">
        <v>39.91</v>
      </c>
      <c r="FI810">
        <v>0</v>
      </c>
      <c r="FJ810">
        <v>1758494861.6</v>
      </c>
      <c r="FK810">
        <v>0</v>
      </c>
      <c r="FL810">
        <v>522.08356</v>
      </c>
      <c r="FM810">
        <v>8.04276923848541</v>
      </c>
      <c r="FN810">
        <v>154.515384841319</v>
      </c>
      <c r="FO810">
        <v>10838.272</v>
      </c>
      <c r="FP810">
        <v>15</v>
      </c>
      <c r="FQ810">
        <v>0</v>
      </c>
      <c r="FR810" t="s">
        <v>441</v>
      </c>
      <c r="FS810">
        <v>1747249705.1</v>
      </c>
      <c r="FT810">
        <v>1747249711.1</v>
      </c>
      <c r="FU810">
        <v>0</v>
      </c>
      <c r="FV810">
        <v>0.871</v>
      </c>
      <c r="FW810">
        <v>0.066</v>
      </c>
      <c r="FX810">
        <v>5.486</v>
      </c>
      <c r="FY810">
        <v>0.145</v>
      </c>
      <c r="FZ810">
        <v>420</v>
      </c>
      <c r="GA810">
        <v>16</v>
      </c>
      <c r="GB810">
        <v>0.27</v>
      </c>
      <c r="GC810">
        <v>0.16</v>
      </c>
      <c r="GD810">
        <v>21.517335</v>
      </c>
      <c r="GE810">
        <v>12.4147172932331</v>
      </c>
      <c r="GF810">
        <v>2.1507876162641</v>
      </c>
      <c r="GG810">
        <v>0</v>
      </c>
      <c r="GH810">
        <v>521.536588235294</v>
      </c>
      <c r="GI810">
        <v>7.19584415411474</v>
      </c>
      <c r="GJ810">
        <v>0.733195789502331</v>
      </c>
      <c r="GK810">
        <v>-1</v>
      </c>
      <c r="GL810">
        <v>3.291062</v>
      </c>
      <c r="GM810">
        <v>0.0399852631578978</v>
      </c>
      <c r="GN810">
        <v>0.00400614103595967</v>
      </c>
      <c r="GO810">
        <v>1</v>
      </c>
      <c r="GP810">
        <v>1</v>
      </c>
      <c r="GQ810">
        <v>2</v>
      </c>
      <c r="GR810" t="s">
        <v>448</v>
      </c>
      <c r="GS810">
        <v>3.1253</v>
      </c>
      <c r="GT810">
        <v>2.65779</v>
      </c>
      <c r="GU810">
        <v>0.0266396</v>
      </c>
      <c r="GV810">
        <v>0.0226931</v>
      </c>
      <c r="GW810">
        <v>0.100492</v>
      </c>
      <c r="GX810">
        <v>0.0907614</v>
      </c>
      <c r="GY810">
        <v>25106.4</v>
      </c>
      <c r="GZ810">
        <v>23848.3</v>
      </c>
      <c r="HA810">
        <v>23067.4</v>
      </c>
      <c r="HB810">
        <v>23761.3</v>
      </c>
      <c r="HC810">
        <v>35363.9</v>
      </c>
      <c r="HD810">
        <v>35758.6</v>
      </c>
      <c r="HE810">
        <v>41595.7</v>
      </c>
      <c r="HF810">
        <v>42376.2</v>
      </c>
      <c r="HG810">
        <v>1.9033</v>
      </c>
      <c r="HH810">
        <v>1.79382</v>
      </c>
      <c r="HI810">
        <v>0.130758</v>
      </c>
      <c r="HJ810">
        <v>0</v>
      </c>
      <c r="HK810">
        <v>27.8553</v>
      </c>
      <c r="HL810">
        <v>999.9</v>
      </c>
      <c r="HM810">
        <v>50.861</v>
      </c>
      <c r="HN810">
        <v>30.716</v>
      </c>
      <c r="HO810">
        <v>25.14</v>
      </c>
      <c r="HP810">
        <v>54.1172</v>
      </c>
      <c r="HQ810">
        <v>42.524</v>
      </c>
      <c r="HR810">
        <v>1</v>
      </c>
      <c r="HS810">
        <v>0.0493089</v>
      </c>
      <c r="HT810">
        <v>-0.0521732</v>
      </c>
      <c r="HU810">
        <v>20.2174</v>
      </c>
      <c r="HV810">
        <v>5.23391</v>
      </c>
      <c r="HW810">
        <v>11.992</v>
      </c>
      <c r="HX810">
        <v>4.9557</v>
      </c>
      <c r="HY810">
        <v>3.304</v>
      </c>
      <c r="HZ810">
        <v>999.9</v>
      </c>
      <c r="IA810">
        <v>9999</v>
      </c>
      <c r="IB810">
        <v>9999</v>
      </c>
      <c r="IC810">
        <v>9999</v>
      </c>
      <c r="ID810">
        <v>1.86852</v>
      </c>
      <c r="IE810">
        <v>1.86423</v>
      </c>
      <c r="IF810">
        <v>1.8718</v>
      </c>
      <c r="IG810">
        <v>1.86277</v>
      </c>
      <c r="IH810">
        <v>1.86216</v>
      </c>
      <c r="II810">
        <v>1.86858</v>
      </c>
      <c r="IJ810">
        <v>1.85868</v>
      </c>
      <c r="IK810">
        <v>1.86508</v>
      </c>
      <c r="IL810">
        <v>5</v>
      </c>
      <c r="IM810">
        <v>0</v>
      </c>
      <c r="IN810">
        <v>0</v>
      </c>
      <c r="IO810">
        <v>0</v>
      </c>
      <c r="IP810" t="s">
        <v>443</v>
      </c>
      <c r="IQ810" t="s">
        <v>444</v>
      </c>
      <c r="IR810" t="s">
        <v>445</v>
      </c>
      <c r="IS810" t="s">
        <v>445</v>
      </c>
      <c r="IT810" t="s">
        <v>445</v>
      </c>
      <c r="IU810" t="s">
        <v>445</v>
      </c>
      <c r="IV810">
        <v>0</v>
      </c>
      <c r="IW810">
        <v>100</v>
      </c>
      <c r="IX810">
        <v>100</v>
      </c>
      <c r="IY810">
        <v>4.658</v>
      </c>
      <c r="IZ810">
        <v>0.3381</v>
      </c>
      <c r="JA810">
        <v>4.24591870636989</v>
      </c>
      <c r="JB810">
        <v>0.00406324532283829</v>
      </c>
      <c r="JC810">
        <v>-1.45373754250553e-06</v>
      </c>
      <c r="JD810">
        <v>2.45784242640463e-10</v>
      </c>
      <c r="JE810">
        <v>0.0444475935836347</v>
      </c>
      <c r="JF810">
        <v>0.00491888386651684</v>
      </c>
      <c r="JG810">
        <v>0.000226889049496401</v>
      </c>
      <c r="JH810">
        <v>4.01595507822366e-06</v>
      </c>
      <c r="JI810">
        <v>-0</v>
      </c>
      <c r="JJ810">
        <v>2035</v>
      </c>
      <c r="JK810">
        <v>2</v>
      </c>
      <c r="JL810">
        <v>30</v>
      </c>
      <c r="JM810">
        <v>187419.2</v>
      </c>
      <c r="JN810">
        <v>187419.1</v>
      </c>
      <c r="JO810">
        <v>0.19165</v>
      </c>
      <c r="JP810">
        <v>2.48291</v>
      </c>
      <c r="JQ810">
        <v>1.4978</v>
      </c>
      <c r="JR810">
        <v>2.32666</v>
      </c>
      <c r="JS810">
        <v>1.54419</v>
      </c>
      <c r="JT810">
        <v>2.3584</v>
      </c>
      <c r="JU810">
        <v>36.1989</v>
      </c>
      <c r="JV810">
        <v>24.1225</v>
      </c>
      <c r="JW810">
        <v>18</v>
      </c>
      <c r="JX810">
        <v>547.369</v>
      </c>
      <c r="JY810">
        <v>421.131</v>
      </c>
      <c r="JZ810">
        <v>27.4234</v>
      </c>
      <c r="KA810">
        <v>28.2512</v>
      </c>
      <c r="KB810">
        <v>29.9996</v>
      </c>
      <c r="KC810">
        <v>28.2134</v>
      </c>
      <c r="KD810">
        <v>28.246</v>
      </c>
      <c r="KE810">
        <v>3.75095</v>
      </c>
      <c r="KF810">
        <v>30.9049</v>
      </c>
      <c r="KG810">
        <v>56.0615</v>
      </c>
      <c r="KH810">
        <v>27.4326</v>
      </c>
      <c r="KI810">
        <v>61.1159</v>
      </c>
      <c r="KJ810">
        <v>20.6153</v>
      </c>
      <c r="KK810">
        <v>93.2198</v>
      </c>
      <c r="KL810">
        <v>98.758</v>
      </c>
    </row>
    <row r="811" spans="1:298">
      <c r="A811">
        <v>795</v>
      </c>
      <c r="B811">
        <v>1758494865</v>
      </c>
      <c r="C811">
        <v>25536.9000000954</v>
      </c>
      <c r="D811" t="s">
        <v>2041</v>
      </c>
      <c r="E811" t="s">
        <v>2042</v>
      </c>
      <c r="F811">
        <v>5</v>
      </c>
      <c r="G811" t="s">
        <v>436</v>
      </c>
      <c r="H811" t="s">
        <v>1998</v>
      </c>
      <c r="I811" t="s">
        <v>438</v>
      </c>
      <c r="J811">
        <v>1758494856.84615</v>
      </c>
      <c r="K811">
        <f>(L811)/1000</f>
        <v>0</v>
      </c>
      <c r="L811">
        <f>IF(DQ811, AO811, AI811)</f>
        <v>0</v>
      </c>
      <c r="M811">
        <f>IF(DQ811, AJ811, AH811)</f>
        <v>0</v>
      </c>
      <c r="N811">
        <f>DS811 - IF(AV811&gt;1, M811*DM811*100.0/(AX811), 0)</f>
        <v>0</v>
      </c>
      <c r="O811">
        <f>((U811-K811/2)*N811-M811)/(U811+K811/2)</f>
        <v>0</v>
      </c>
      <c r="P811">
        <f>O811*(DZ811+EA811)/1000.0</f>
        <v>0</v>
      </c>
      <c r="Q811">
        <f>(DS811 - IF(AV811&gt;1, M811*DM811*100.0/(AX811), 0))*(DZ811+EA811)/1000.0</f>
        <v>0</v>
      </c>
      <c r="R811">
        <f>2.0/((1/T811-1/S811)+SIGN(T811)*SQRT((1/T811-1/S811)*(1/T811-1/S811) + 4*DN811/((DN811+1)*(DN811+1))*(2*1/T811*1/S811-1/S811*1/S811)))</f>
        <v>0</v>
      </c>
      <c r="S811">
        <f>IF(LEFT(DO811,1)&lt;&gt;"0",IF(LEFT(DO811,1)="1",3.0,DP811),$D$5+$E$5*(EG811*DZ811/($K$5*1000))+$F$5*(EG811*DZ811/($K$5*1000))*MAX(MIN(DM811,$J$5),$I$5)*MAX(MIN(DM811,$J$5),$I$5)+$G$5*MAX(MIN(DM811,$J$5),$I$5)*(EG811*DZ811/($K$5*1000))+$H$5*(EG811*DZ811/($K$5*1000))*(EG811*DZ811/($K$5*1000)))</f>
        <v>0</v>
      </c>
      <c r="T811">
        <f>K811*(1000-(1000*0.61365*exp(17.502*X811/(240.97+X811))/(DZ811+EA811)+DU811)/2)/(1000*0.61365*exp(17.502*X811/(240.97+X811))/(DZ811+EA811)-DU811)</f>
        <v>0</v>
      </c>
      <c r="U811">
        <f>1/((DN811+1)/(R811/1.6)+1/(S811/1.37)) + DN811/((DN811+1)/(R811/1.6) + DN811/(S811/1.37))</f>
        <v>0</v>
      </c>
      <c r="V811">
        <f>(DI811*DL811)</f>
        <v>0</v>
      </c>
      <c r="W811">
        <f>(EB811+(V811+2*0.95*5.67E-8*(((EB811+$B$7)+273)^4-(EB811+273)^4)-44100*K811)/(1.84*29.3*S811+8*0.95*5.67E-8*(EB811+273)^3))</f>
        <v>0</v>
      </c>
      <c r="X811">
        <f>($C$7*EC811+$D$7*ED811+$E$7*W811)</f>
        <v>0</v>
      </c>
      <c r="Y811">
        <f>0.61365*exp(17.502*X811/(240.97+X811))</f>
        <v>0</v>
      </c>
      <c r="Z811">
        <f>(AA811/AB811*100)</f>
        <v>0</v>
      </c>
      <c r="AA811">
        <f>DU811*(DZ811+EA811)/1000</f>
        <v>0</v>
      </c>
      <c r="AB811">
        <f>0.61365*exp(17.502*EB811/(240.97+EB811))</f>
        <v>0</v>
      </c>
      <c r="AC811">
        <f>(Y811-DU811*(DZ811+EA811)/1000)</f>
        <v>0</v>
      </c>
      <c r="AD811">
        <f>(-K811*44100)</f>
        <v>0</v>
      </c>
      <c r="AE811">
        <f>2*29.3*S811*0.92*(EB811-X811)</f>
        <v>0</v>
      </c>
      <c r="AF811">
        <f>2*0.95*5.67E-8*(((EB811+$B$7)+273)^4-(X811+273)^4)</f>
        <v>0</v>
      </c>
      <c r="AG811">
        <f>V811+AF811+AD811+AE811</f>
        <v>0</v>
      </c>
      <c r="AH811">
        <f>DY811*AV811*(DT811-DS811*(1000-AV811*DV811)/(1000-AV811*DU811))/(100*DM811)</f>
        <v>0</v>
      </c>
      <c r="AI811">
        <f>1000*DY811*AV811*(DU811-DV811)/(100*DM811*(1000-AV811*DU811))</f>
        <v>0</v>
      </c>
      <c r="AJ811">
        <f>(AK811 - AL811 - DZ811*1E3/(8.314*(EB811+273.15)) * AN811/DY811 * AM811) * DY811/(100*DM811) * (1000 - DV811)/1000</f>
        <v>0</v>
      </c>
      <c r="AK811">
        <v>85.3197541613853</v>
      </c>
      <c r="AL811">
        <v>99.5958830303031</v>
      </c>
      <c r="AM811">
        <v>-3.21957541125542</v>
      </c>
      <c r="AN811">
        <v>63.94</v>
      </c>
      <c r="AO811">
        <f>(AQ811 - AP811 + DZ811*1E3/(8.314*(EB811+273.15)) * AS811/DY811 * AR811) * DY811/(100*DM811) * 1000/(1000 - AQ811)</f>
        <v>0</v>
      </c>
      <c r="AP811">
        <v>20.5642960494055</v>
      </c>
      <c r="AQ811">
        <v>23.867420979021</v>
      </c>
      <c r="AR811">
        <v>3.285049698969e-06</v>
      </c>
      <c r="AS811">
        <v>94.9993966536346</v>
      </c>
      <c r="AT811">
        <v>0</v>
      </c>
      <c r="AU811">
        <v>0</v>
      </c>
      <c r="AV811">
        <f>IF(AT811*$H$13&gt;=AX811,1.0,(AX811/(AX811-AT811*$H$13)))</f>
        <v>0</v>
      </c>
      <c r="AW811">
        <f>(AV811-1)*100</f>
        <v>0</v>
      </c>
      <c r="AX811">
        <f>MAX(0,($B$13+$C$13*EG811)/(1+$D$13*EG811)*DZ811/(EB811+273)*$E$13)</f>
        <v>0</v>
      </c>
      <c r="AY811" t="s">
        <v>439</v>
      </c>
      <c r="AZ811" t="s">
        <v>439</v>
      </c>
      <c r="BA811">
        <v>0</v>
      </c>
      <c r="BB811">
        <v>0</v>
      </c>
      <c r="BC811">
        <f>1-BA811/BB811</f>
        <v>0</v>
      </c>
      <c r="BD811">
        <v>0</v>
      </c>
      <c r="BE811" t="s">
        <v>439</v>
      </c>
      <c r="BF811" t="s">
        <v>439</v>
      </c>
      <c r="BG811">
        <v>0</v>
      </c>
      <c r="BH811">
        <v>0</v>
      </c>
      <c r="BI811">
        <f>1-BG811/BH811</f>
        <v>0</v>
      </c>
      <c r="BJ811">
        <v>0.5</v>
      </c>
      <c r="BK811">
        <f>DJ811</f>
        <v>0</v>
      </c>
      <c r="BL811">
        <f>M811</f>
        <v>0</v>
      </c>
      <c r="BM811">
        <f>BI811*BJ811*BK811</f>
        <v>0</v>
      </c>
      <c r="BN811">
        <f>(BL811-BD811)/BK811</f>
        <v>0</v>
      </c>
      <c r="BO811">
        <f>(BB811-BH811)/BH811</f>
        <v>0</v>
      </c>
      <c r="BP811">
        <f>BA811/(BC811+BA811/BH811)</f>
        <v>0</v>
      </c>
      <c r="BQ811" t="s">
        <v>439</v>
      </c>
      <c r="BR811">
        <v>0</v>
      </c>
      <c r="BS811">
        <f>IF(BR811&lt;&gt;0, BR811, BP811)</f>
        <v>0</v>
      </c>
      <c r="BT811">
        <f>1-BS811/BH811</f>
        <v>0</v>
      </c>
      <c r="BU811">
        <f>(BH811-BG811)/(BH811-BS811)</f>
        <v>0</v>
      </c>
      <c r="BV811">
        <f>(BB811-BH811)/(BB811-BS811)</f>
        <v>0</v>
      </c>
      <c r="BW811">
        <f>(BH811-BG811)/(BH811-BA811)</f>
        <v>0</v>
      </c>
      <c r="BX811">
        <f>(BB811-BH811)/(BB811-BA811)</f>
        <v>0</v>
      </c>
      <c r="BY811">
        <f>(BU811*BS811/BG811)</f>
        <v>0</v>
      </c>
      <c r="BZ811">
        <f>(1-BY811)</f>
        <v>0</v>
      </c>
      <c r="DI811">
        <f>$B$11*EH811+$C$11*EI811+$F$11*ET811*(1-EW811)</f>
        <v>0</v>
      </c>
      <c r="DJ811">
        <f>DI811*DK811</f>
        <v>0</v>
      </c>
      <c r="DK811">
        <f>($B$11*$D$9+$C$11*$D$9+$F$11*((FG811+EY811)/MAX(FG811+EY811+FH811, 0.1)*$I$9+FH811/MAX(FG811+EY811+FH811, 0.1)*$J$9))/($B$11+$C$11+$F$11)</f>
        <v>0</v>
      </c>
      <c r="DL811">
        <f>($B$11*$K$9+$C$11*$K$9+$F$11*((FG811+EY811)/MAX(FG811+EY811+FH811, 0.1)*$P$9+FH811/MAX(FG811+EY811+FH811, 0.1)*$Q$9))/($B$11+$C$11+$F$11)</f>
        <v>0</v>
      </c>
      <c r="DM811">
        <v>2.96</v>
      </c>
      <c r="DN811">
        <v>0.5</v>
      </c>
      <c r="DO811" t="s">
        <v>440</v>
      </c>
      <c r="DP811">
        <v>2</v>
      </c>
      <c r="DQ811" t="b">
        <v>1</v>
      </c>
      <c r="DR811">
        <v>1758494856.84615</v>
      </c>
      <c r="DS811">
        <v>120.681938461538</v>
      </c>
      <c r="DT811">
        <v>98.9791846153846</v>
      </c>
      <c r="DU811">
        <v>23.8653</v>
      </c>
      <c r="DV811">
        <v>20.5676076923077</v>
      </c>
      <c r="DW811">
        <v>115.984384615385</v>
      </c>
      <c r="DX811">
        <v>23.5272230769231</v>
      </c>
      <c r="DY811">
        <v>499.997538461539</v>
      </c>
      <c r="DZ811">
        <v>89.7950076923077</v>
      </c>
      <c r="EA811">
        <v>0.0320035307692308</v>
      </c>
      <c r="EB811">
        <v>30.1009769230769</v>
      </c>
      <c r="EC811">
        <v>29.9946769230769</v>
      </c>
      <c r="ED811">
        <v>999.9</v>
      </c>
      <c r="EE811">
        <v>0</v>
      </c>
      <c r="EF811">
        <v>0</v>
      </c>
      <c r="EG811">
        <v>10004.8146153846</v>
      </c>
      <c r="EH811">
        <v>0</v>
      </c>
      <c r="EI811">
        <v>11.2953</v>
      </c>
      <c r="EJ811">
        <v>21.7028923076923</v>
      </c>
      <c r="EK811">
        <v>123.632561538462</v>
      </c>
      <c r="EL811">
        <v>101.057630769231</v>
      </c>
      <c r="EM811">
        <v>3.29769538461538</v>
      </c>
      <c r="EN811">
        <v>98.9791846153846</v>
      </c>
      <c r="EO811">
        <v>20.5676076923077</v>
      </c>
      <c r="EP811">
        <v>2.14298538461538</v>
      </c>
      <c r="EQ811">
        <v>1.84686615384615</v>
      </c>
      <c r="ER811">
        <v>18.5423461538462</v>
      </c>
      <c r="ES811">
        <v>16.1892</v>
      </c>
      <c r="ET811">
        <v>1999.94923076923</v>
      </c>
      <c r="EU811">
        <v>0.979996461538461</v>
      </c>
      <c r="EV811">
        <v>0.0200036692307692</v>
      </c>
      <c r="EW811">
        <v>0</v>
      </c>
      <c r="EX811">
        <v>522.603923076923</v>
      </c>
      <c r="EY811">
        <v>5.00016</v>
      </c>
      <c r="EZ811">
        <v>10848.2769230769</v>
      </c>
      <c r="FA811">
        <v>18233.6769230769</v>
      </c>
      <c r="FB811">
        <v>48.9951538461538</v>
      </c>
      <c r="FC811">
        <v>49.312</v>
      </c>
      <c r="FD811">
        <v>49.3893076923077</v>
      </c>
      <c r="FE811">
        <v>48.9036153846154</v>
      </c>
      <c r="FF811">
        <v>50.7643076923077</v>
      </c>
      <c r="FG811">
        <v>1955.03923076923</v>
      </c>
      <c r="FH811">
        <v>39.91</v>
      </c>
      <c r="FI811">
        <v>0</v>
      </c>
      <c r="FJ811">
        <v>1758494866.4</v>
      </c>
      <c r="FK811">
        <v>0</v>
      </c>
      <c r="FL811">
        <v>522.71792</v>
      </c>
      <c r="FM811">
        <v>8.47084614009704</v>
      </c>
      <c r="FN811">
        <v>144.807692022817</v>
      </c>
      <c r="FO811">
        <v>10850.152</v>
      </c>
      <c r="FP811">
        <v>15</v>
      </c>
      <c r="FQ811">
        <v>0</v>
      </c>
      <c r="FR811" t="s">
        <v>441</v>
      </c>
      <c r="FS811">
        <v>1747249705.1</v>
      </c>
      <c r="FT811">
        <v>1747249711.1</v>
      </c>
      <c r="FU811">
        <v>0</v>
      </c>
      <c r="FV811">
        <v>0.871</v>
      </c>
      <c r="FW811">
        <v>0.066</v>
      </c>
      <c r="FX811">
        <v>5.486</v>
      </c>
      <c r="FY811">
        <v>0.145</v>
      </c>
      <c r="FZ811">
        <v>420</v>
      </c>
      <c r="GA811">
        <v>16</v>
      </c>
      <c r="GB811">
        <v>0.27</v>
      </c>
      <c r="GC811">
        <v>0.16</v>
      </c>
      <c r="GD811">
        <v>22.110635</v>
      </c>
      <c r="GE811">
        <v>-9.38275939849625</v>
      </c>
      <c r="GF811">
        <v>0.963451242811487</v>
      </c>
      <c r="GG811">
        <v>0</v>
      </c>
      <c r="GH811">
        <v>522.270235294118</v>
      </c>
      <c r="GI811">
        <v>8.30844920054027</v>
      </c>
      <c r="GJ811">
        <v>0.841292355242588</v>
      </c>
      <c r="GK811">
        <v>-1</v>
      </c>
      <c r="GL811">
        <v>3.295969</v>
      </c>
      <c r="GM811">
        <v>0.0520312781954884</v>
      </c>
      <c r="GN811">
        <v>0.00517455688924183</v>
      </c>
      <c r="GO811">
        <v>1</v>
      </c>
      <c r="GP811">
        <v>1</v>
      </c>
      <c r="GQ811">
        <v>2</v>
      </c>
      <c r="GR811" t="s">
        <v>448</v>
      </c>
      <c r="GS811">
        <v>3.12535</v>
      </c>
      <c r="GT811">
        <v>2.65766</v>
      </c>
      <c r="GU811">
        <v>0.0227766</v>
      </c>
      <c r="GV811">
        <v>0.0186737</v>
      </c>
      <c r="GW811">
        <v>0.100491</v>
      </c>
      <c r="GX811">
        <v>0.0907557</v>
      </c>
      <c r="GY811">
        <v>25206.5</v>
      </c>
      <c r="GZ811">
        <v>23947</v>
      </c>
      <c r="HA811">
        <v>23067.9</v>
      </c>
      <c r="HB811">
        <v>23761.9</v>
      </c>
      <c r="HC811">
        <v>35363.8</v>
      </c>
      <c r="HD811">
        <v>35759.4</v>
      </c>
      <c r="HE811">
        <v>41596</v>
      </c>
      <c r="HF811">
        <v>42377.3</v>
      </c>
      <c r="HG811">
        <v>1.9035</v>
      </c>
      <c r="HH811">
        <v>1.79377</v>
      </c>
      <c r="HI811">
        <v>0.131112</v>
      </c>
      <c r="HJ811">
        <v>0</v>
      </c>
      <c r="HK811">
        <v>27.8472</v>
      </c>
      <c r="HL811">
        <v>999.9</v>
      </c>
      <c r="HM811">
        <v>50.861</v>
      </c>
      <c r="HN811">
        <v>30.706</v>
      </c>
      <c r="HO811">
        <v>25.1281</v>
      </c>
      <c r="HP811">
        <v>54.8772</v>
      </c>
      <c r="HQ811">
        <v>42.5561</v>
      </c>
      <c r="HR811">
        <v>1</v>
      </c>
      <c r="HS811">
        <v>0.0488211</v>
      </c>
      <c r="HT811">
        <v>-0.0984804</v>
      </c>
      <c r="HU811">
        <v>20.2174</v>
      </c>
      <c r="HV811">
        <v>5.23376</v>
      </c>
      <c r="HW811">
        <v>11.992</v>
      </c>
      <c r="HX811">
        <v>4.9557</v>
      </c>
      <c r="HY811">
        <v>3.30393</v>
      </c>
      <c r="HZ811">
        <v>999.9</v>
      </c>
      <c r="IA811">
        <v>9999</v>
      </c>
      <c r="IB811">
        <v>9999</v>
      </c>
      <c r="IC811">
        <v>9999</v>
      </c>
      <c r="ID811">
        <v>1.8685</v>
      </c>
      <c r="IE811">
        <v>1.86425</v>
      </c>
      <c r="IF811">
        <v>1.87181</v>
      </c>
      <c r="IG811">
        <v>1.86278</v>
      </c>
      <c r="IH811">
        <v>1.86215</v>
      </c>
      <c r="II811">
        <v>1.86857</v>
      </c>
      <c r="IJ811">
        <v>1.85868</v>
      </c>
      <c r="IK811">
        <v>1.86509</v>
      </c>
      <c r="IL811">
        <v>5</v>
      </c>
      <c r="IM811">
        <v>0</v>
      </c>
      <c r="IN811">
        <v>0</v>
      </c>
      <c r="IO811">
        <v>0</v>
      </c>
      <c r="IP811" t="s">
        <v>443</v>
      </c>
      <c r="IQ811" t="s">
        <v>444</v>
      </c>
      <c r="IR811" t="s">
        <v>445</v>
      </c>
      <c r="IS811" t="s">
        <v>445</v>
      </c>
      <c r="IT811" t="s">
        <v>445</v>
      </c>
      <c r="IU811" t="s">
        <v>445</v>
      </c>
      <c r="IV811">
        <v>0</v>
      </c>
      <c r="IW811">
        <v>100</v>
      </c>
      <c r="IX811">
        <v>100</v>
      </c>
      <c r="IY811">
        <v>4.598</v>
      </c>
      <c r="IZ811">
        <v>0.3381</v>
      </c>
      <c r="JA811">
        <v>4.24591870636989</v>
      </c>
      <c r="JB811">
        <v>0.00406324532283829</v>
      </c>
      <c r="JC811">
        <v>-1.45373754250553e-06</v>
      </c>
      <c r="JD811">
        <v>2.45784242640463e-10</v>
      </c>
      <c r="JE811">
        <v>0.0444475935836347</v>
      </c>
      <c r="JF811">
        <v>0.00491888386651684</v>
      </c>
      <c r="JG811">
        <v>0.000226889049496401</v>
      </c>
      <c r="JH811">
        <v>4.01595507822366e-06</v>
      </c>
      <c r="JI811">
        <v>-0</v>
      </c>
      <c r="JJ811">
        <v>2035</v>
      </c>
      <c r="JK811">
        <v>2</v>
      </c>
      <c r="JL811">
        <v>30</v>
      </c>
      <c r="JM811">
        <v>187419.3</v>
      </c>
      <c r="JN811">
        <v>187419.2</v>
      </c>
      <c r="JO811">
        <v>0.150146</v>
      </c>
      <c r="JP811">
        <v>2.49146</v>
      </c>
      <c r="JQ811">
        <v>1.4978</v>
      </c>
      <c r="JR811">
        <v>2.32666</v>
      </c>
      <c r="JS811">
        <v>1.54419</v>
      </c>
      <c r="JT811">
        <v>2.35474</v>
      </c>
      <c r="JU811">
        <v>36.2224</v>
      </c>
      <c r="JV811">
        <v>24.1225</v>
      </c>
      <c r="JW811">
        <v>18</v>
      </c>
      <c r="JX811">
        <v>547.445</v>
      </c>
      <c r="JY811">
        <v>421.057</v>
      </c>
      <c r="JZ811">
        <v>27.43</v>
      </c>
      <c r="KA811">
        <v>28.2437</v>
      </c>
      <c r="KB811">
        <v>29.9996</v>
      </c>
      <c r="KC811">
        <v>28.2072</v>
      </c>
      <c r="KD811">
        <v>28.2398</v>
      </c>
      <c r="KE811">
        <v>2.97754</v>
      </c>
      <c r="KF811">
        <v>30.9049</v>
      </c>
      <c r="KG811">
        <v>56.0615</v>
      </c>
      <c r="KH811">
        <v>27.4434</v>
      </c>
      <c r="KI811">
        <v>47.6313</v>
      </c>
      <c r="KJ811">
        <v>20.6153</v>
      </c>
      <c r="KK811">
        <v>93.2207</v>
      </c>
      <c r="KL811">
        <v>98.7605</v>
      </c>
    </row>
    <row r="812" spans="1:298">
      <c r="A812">
        <v>796</v>
      </c>
      <c r="B812">
        <v>1758494870</v>
      </c>
      <c r="C812">
        <v>25541.9000000954</v>
      </c>
      <c r="D812" t="s">
        <v>2043</v>
      </c>
      <c r="E812" t="s">
        <v>2044</v>
      </c>
      <c r="F812">
        <v>5</v>
      </c>
      <c r="G812" t="s">
        <v>436</v>
      </c>
      <c r="H812" t="s">
        <v>1998</v>
      </c>
      <c r="I812" t="s">
        <v>438</v>
      </c>
      <c r="J812">
        <v>1758494861.84615</v>
      </c>
      <c r="K812">
        <f>(L812)/1000</f>
        <v>0</v>
      </c>
      <c r="L812">
        <f>IF(DQ812, AO812, AI812)</f>
        <v>0</v>
      </c>
      <c r="M812">
        <f>IF(DQ812, AJ812, AH812)</f>
        <v>0</v>
      </c>
      <c r="N812">
        <f>DS812 - IF(AV812&gt;1, M812*DM812*100.0/(AX812), 0)</f>
        <v>0</v>
      </c>
      <c r="O812">
        <f>((U812-K812/2)*N812-M812)/(U812+K812/2)</f>
        <v>0</v>
      </c>
      <c r="P812">
        <f>O812*(DZ812+EA812)/1000.0</f>
        <v>0</v>
      </c>
      <c r="Q812">
        <f>(DS812 - IF(AV812&gt;1, M812*DM812*100.0/(AX812), 0))*(DZ812+EA812)/1000.0</f>
        <v>0</v>
      </c>
      <c r="R812">
        <f>2.0/((1/T812-1/S812)+SIGN(T812)*SQRT((1/T812-1/S812)*(1/T812-1/S812) + 4*DN812/((DN812+1)*(DN812+1))*(2*1/T812*1/S812-1/S812*1/S812)))</f>
        <v>0</v>
      </c>
      <c r="S812">
        <f>IF(LEFT(DO812,1)&lt;&gt;"0",IF(LEFT(DO812,1)="1",3.0,DP812),$D$5+$E$5*(EG812*DZ812/($K$5*1000))+$F$5*(EG812*DZ812/($K$5*1000))*MAX(MIN(DM812,$J$5),$I$5)*MAX(MIN(DM812,$J$5),$I$5)+$G$5*MAX(MIN(DM812,$J$5),$I$5)*(EG812*DZ812/($K$5*1000))+$H$5*(EG812*DZ812/($K$5*1000))*(EG812*DZ812/($K$5*1000)))</f>
        <v>0</v>
      </c>
      <c r="T812">
        <f>K812*(1000-(1000*0.61365*exp(17.502*X812/(240.97+X812))/(DZ812+EA812)+DU812)/2)/(1000*0.61365*exp(17.502*X812/(240.97+X812))/(DZ812+EA812)-DU812)</f>
        <v>0</v>
      </c>
      <c r="U812">
        <f>1/((DN812+1)/(R812/1.6)+1/(S812/1.37)) + DN812/((DN812+1)/(R812/1.6) + DN812/(S812/1.37))</f>
        <v>0</v>
      </c>
      <c r="V812">
        <f>(DI812*DL812)</f>
        <v>0</v>
      </c>
      <c r="W812">
        <f>(EB812+(V812+2*0.95*5.67E-8*(((EB812+$B$7)+273)^4-(EB812+273)^4)-44100*K812)/(1.84*29.3*S812+8*0.95*5.67E-8*(EB812+273)^3))</f>
        <v>0</v>
      </c>
      <c r="X812">
        <f>($C$7*EC812+$D$7*ED812+$E$7*W812)</f>
        <v>0</v>
      </c>
      <c r="Y812">
        <f>0.61365*exp(17.502*X812/(240.97+X812))</f>
        <v>0</v>
      </c>
      <c r="Z812">
        <f>(AA812/AB812*100)</f>
        <v>0</v>
      </c>
      <c r="AA812">
        <f>DU812*(DZ812+EA812)/1000</f>
        <v>0</v>
      </c>
      <c r="AB812">
        <f>0.61365*exp(17.502*EB812/(240.97+EB812))</f>
        <v>0</v>
      </c>
      <c r="AC812">
        <f>(Y812-DU812*(DZ812+EA812)/1000)</f>
        <v>0</v>
      </c>
      <c r="AD812">
        <f>(-K812*44100)</f>
        <v>0</v>
      </c>
      <c r="AE812">
        <f>2*29.3*S812*0.92*(EB812-X812)</f>
        <v>0</v>
      </c>
      <c r="AF812">
        <f>2*0.95*5.67E-8*(((EB812+$B$7)+273)^4-(X812+273)^4)</f>
        <v>0</v>
      </c>
      <c r="AG812">
        <f>V812+AF812+AD812+AE812</f>
        <v>0</v>
      </c>
      <c r="AH812">
        <f>DY812*AV812*(DT812-DS812*(1000-AV812*DV812)/(1000-AV812*DU812))/(100*DM812)</f>
        <v>0</v>
      </c>
      <c r="AI812">
        <f>1000*DY812*AV812*(DU812-DV812)/(100*DM812*(1000-AV812*DU812))</f>
        <v>0</v>
      </c>
      <c r="AJ812">
        <f>(AK812 - AL812 - DZ812*1E3/(8.314*(EB812+273.15)) * AN812/DY812 * AM812) * DY812/(100*DM812) * (1000 - DV812)/1000</f>
        <v>0</v>
      </c>
      <c r="AK812">
        <v>69.4194617406061</v>
      </c>
      <c r="AL812">
        <v>83.372786060606</v>
      </c>
      <c r="AM812">
        <v>-3.2221793939394</v>
      </c>
      <c r="AN812">
        <v>63.94</v>
      </c>
      <c r="AO812">
        <f>(AQ812 - AP812 + DZ812*1E3/(8.314*(EB812+273.15)) * AS812/DY812 * AR812) * DY812/(100*DM812) * 1000/(1000 - AQ812)</f>
        <v>0</v>
      </c>
      <c r="AP812">
        <v>20.5627507931352</v>
      </c>
      <c r="AQ812">
        <v>23.8717195804196</v>
      </c>
      <c r="AR812">
        <v>5.03891969593608e-06</v>
      </c>
      <c r="AS812">
        <v>94.9993966536346</v>
      </c>
      <c r="AT812">
        <v>0</v>
      </c>
      <c r="AU812">
        <v>0</v>
      </c>
      <c r="AV812">
        <f>IF(AT812*$H$13&gt;=AX812,1.0,(AX812/(AX812-AT812*$H$13)))</f>
        <v>0</v>
      </c>
      <c r="AW812">
        <f>(AV812-1)*100</f>
        <v>0</v>
      </c>
      <c r="AX812">
        <f>MAX(0,($B$13+$C$13*EG812)/(1+$D$13*EG812)*DZ812/(EB812+273)*$E$13)</f>
        <v>0</v>
      </c>
      <c r="AY812" t="s">
        <v>439</v>
      </c>
      <c r="AZ812" t="s">
        <v>439</v>
      </c>
      <c r="BA812">
        <v>0</v>
      </c>
      <c r="BB812">
        <v>0</v>
      </c>
      <c r="BC812">
        <f>1-BA812/BB812</f>
        <v>0</v>
      </c>
      <c r="BD812">
        <v>0</v>
      </c>
      <c r="BE812" t="s">
        <v>439</v>
      </c>
      <c r="BF812" t="s">
        <v>439</v>
      </c>
      <c r="BG812">
        <v>0</v>
      </c>
      <c r="BH812">
        <v>0</v>
      </c>
      <c r="BI812">
        <f>1-BG812/BH812</f>
        <v>0</v>
      </c>
      <c r="BJ812">
        <v>0.5</v>
      </c>
      <c r="BK812">
        <f>DJ812</f>
        <v>0</v>
      </c>
      <c r="BL812">
        <f>M812</f>
        <v>0</v>
      </c>
      <c r="BM812">
        <f>BI812*BJ812*BK812</f>
        <v>0</v>
      </c>
      <c r="BN812">
        <f>(BL812-BD812)/BK812</f>
        <v>0</v>
      </c>
      <c r="BO812">
        <f>(BB812-BH812)/BH812</f>
        <v>0</v>
      </c>
      <c r="BP812">
        <f>BA812/(BC812+BA812/BH812)</f>
        <v>0</v>
      </c>
      <c r="BQ812" t="s">
        <v>439</v>
      </c>
      <c r="BR812">
        <v>0</v>
      </c>
      <c r="BS812">
        <f>IF(BR812&lt;&gt;0, BR812, BP812)</f>
        <v>0</v>
      </c>
      <c r="BT812">
        <f>1-BS812/BH812</f>
        <v>0</v>
      </c>
      <c r="BU812">
        <f>(BH812-BG812)/(BH812-BS812)</f>
        <v>0</v>
      </c>
      <c r="BV812">
        <f>(BB812-BH812)/(BB812-BS812)</f>
        <v>0</v>
      </c>
      <c r="BW812">
        <f>(BH812-BG812)/(BH812-BA812)</f>
        <v>0</v>
      </c>
      <c r="BX812">
        <f>(BB812-BH812)/(BB812-BA812)</f>
        <v>0</v>
      </c>
      <c r="BY812">
        <f>(BU812*BS812/BG812)</f>
        <v>0</v>
      </c>
      <c r="BZ812">
        <f>(1-BY812)</f>
        <v>0</v>
      </c>
      <c r="DI812">
        <f>$B$11*EH812+$C$11*EI812+$F$11*ET812*(1-EW812)</f>
        <v>0</v>
      </c>
      <c r="DJ812">
        <f>DI812*DK812</f>
        <v>0</v>
      </c>
      <c r="DK812">
        <f>($B$11*$D$9+$C$11*$D$9+$F$11*((FG812+EY812)/MAX(FG812+EY812+FH812, 0.1)*$I$9+FH812/MAX(FG812+EY812+FH812, 0.1)*$J$9))/($B$11+$C$11+$F$11)</f>
        <v>0</v>
      </c>
      <c r="DL812">
        <f>($B$11*$K$9+$C$11*$K$9+$F$11*((FG812+EY812)/MAX(FG812+EY812+FH812, 0.1)*$P$9+FH812/MAX(FG812+EY812+FH812, 0.1)*$Q$9))/($B$11+$C$11+$F$11)</f>
        <v>0</v>
      </c>
      <c r="DM812">
        <v>2.96</v>
      </c>
      <c r="DN812">
        <v>0.5</v>
      </c>
      <c r="DO812" t="s">
        <v>440</v>
      </c>
      <c r="DP812">
        <v>2</v>
      </c>
      <c r="DQ812" t="b">
        <v>1</v>
      </c>
      <c r="DR812">
        <v>1758494861.84615</v>
      </c>
      <c r="DS812">
        <v>104.206015384615</v>
      </c>
      <c r="DT812">
        <v>83.1839153846154</v>
      </c>
      <c r="DU812">
        <v>23.8670307692308</v>
      </c>
      <c r="DV812">
        <v>20.5648461538462</v>
      </c>
      <c r="DW812">
        <v>99.5700538461539</v>
      </c>
      <c r="DX812">
        <v>23.5289153846154</v>
      </c>
      <c r="DY812">
        <v>499.993307692308</v>
      </c>
      <c r="DZ812">
        <v>89.7941153846154</v>
      </c>
      <c r="EA812">
        <v>0.0321407153846154</v>
      </c>
      <c r="EB812">
        <v>30.0993538461538</v>
      </c>
      <c r="EC812">
        <v>29.9888846153846</v>
      </c>
      <c r="ED812">
        <v>999.9</v>
      </c>
      <c r="EE812">
        <v>0</v>
      </c>
      <c r="EF812">
        <v>0</v>
      </c>
      <c r="EG812">
        <v>10002.5976923077</v>
      </c>
      <c r="EH812">
        <v>0</v>
      </c>
      <c r="EI812">
        <v>11.2953</v>
      </c>
      <c r="EJ812">
        <v>21.0221384615385</v>
      </c>
      <c r="EK812">
        <v>106.754023076923</v>
      </c>
      <c r="EL812">
        <v>84.9305230769231</v>
      </c>
      <c r="EM812">
        <v>3.30218615384615</v>
      </c>
      <c r="EN812">
        <v>83.1839153846154</v>
      </c>
      <c r="EO812">
        <v>20.5648461538462</v>
      </c>
      <c r="EP812">
        <v>2.14311846153846</v>
      </c>
      <c r="EQ812">
        <v>1.84660076923077</v>
      </c>
      <c r="ER812">
        <v>18.5433461538462</v>
      </c>
      <c r="ES812">
        <v>16.1869461538462</v>
      </c>
      <c r="ET812">
        <v>1999.93538461538</v>
      </c>
      <c r="EU812">
        <v>0.979996230769231</v>
      </c>
      <c r="EV812">
        <v>0.0200038769230769</v>
      </c>
      <c r="EW812">
        <v>0</v>
      </c>
      <c r="EX812">
        <v>523.257461538461</v>
      </c>
      <c r="EY812">
        <v>5.00016</v>
      </c>
      <c r="EZ812">
        <v>10860.4846153846</v>
      </c>
      <c r="FA812">
        <v>18233.5615384615</v>
      </c>
      <c r="FB812">
        <v>48.9903076923077</v>
      </c>
      <c r="FC812">
        <v>49.312</v>
      </c>
      <c r="FD812">
        <v>49.3797692307692</v>
      </c>
      <c r="FE812">
        <v>48.9036153846154</v>
      </c>
      <c r="FF812">
        <v>50.7595384615385</v>
      </c>
      <c r="FG812">
        <v>1955.02538461538</v>
      </c>
      <c r="FH812">
        <v>39.91</v>
      </c>
      <c r="FI812">
        <v>0</v>
      </c>
      <c r="FJ812">
        <v>1758494871.8</v>
      </c>
      <c r="FK812">
        <v>0</v>
      </c>
      <c r="FL812">
        <v>523.391769230769</v>
      </c>
      <c r="FM812">
        <v>6.86112821402837</v>
      </c>
      <c r="FN812">
        <v>141.316239386849</v>
      </c>
      <c r="FO812">
        <v>10862.4730769231</v>
      </c>
      <c r="FP812">
        <v>15</v>
      </c>
      <c r="FQ812">
        <v>0</v>
      </c>
      <c r="FR812" t="s">
        <v>441</v>
      </c>
      <c r="FS812">
        <v>1747249705.1</v>
      </c>
      <c r="FT812">
        <v>1747249711.1</v>
      </c>
      <c r="FU812">
        <v>0</v>
      </c>
      <c r="FV812">
        <v>0.871</v>
      </c>
      <c r="FW812">
        <v>0.066</v>
      </c>
      <c r="FX812">
        <v>5.486</v>
      </c>
      <c r="FY812">
        <v>0.145</v>
      </c>
      <c r="FZ812">
        <v>420</v>
      </c>
      <c r="GA812">
        <v>16</v>
      </c>
      <c r="GB812">
        <v>0.27</v>
      </c>
      <c r="GC812">
        <v>0.16</v>
      </c>
      <c r="GD812">
        <v>21.555445</v>
      </c>
      <c r="GE812">
        <v>-7.06420601503762</v>
      </c>
      <c r="GF812">
        <v>0.75840831118534</v>
      </c>
      <c r="GG812">
        <v>0</v>
      </c>
      <c r="GH812">
        <v>522.82505882353</v>
      </c>
      <c r="GI812">
        <v>7.94695187183475</v>
      </c>
      <c r="GJ812">
        <v>0.805534310846878</v>
      </c>
      <c r="GK812">
        <v>-1</v>
      </c>
      <c r="GL812">
        <v>3.299026</v>
      </c>
      <c r="GM812">
        <v>0.0547885714285729</v>
      </c>
      <c r="GN812">
        <v>0.00540297084944946</v>
      </c>
      <c r="GO812">
        <v>1</v>
      </c>
      <c r="GP812">
        <v>1</v>
      </c>
      <c r="GQ812">
        <v>2</v>
      </c>
      <c r="GR812" t="s">
        <v>448</v>
      </c>
      <c r="GS812">
        <v>3.12553</v>
      </c>
      <c r="GT812">
        <v>2.65795</v>
      </c>
      <c r="GU812">
        <v>0.018963</v>
      </c>
      <c r="GV812">
        <v>0.0159397</v>
      </c>
      <c r="GW812">
        <v>0.100515</v>
      </c>
      <c r="GX812">
        <v>0.0907547</v>
      </c>
      <c r="GY812">
        <v>25305.2</v>
      </c>
      <c r="GZ812">
        <v>24013.7</v>
      </c>
      <c r="HA812">
        <v>23068.2</v>
      </c>
      <c r="HB812">
        <v>23761.9</v>
      </c>
      <c r="HC812">
        <v>35363.3</v>
      </c>
      <c r="HD812">
        <v>35759.4</v>
      </c>
      <c r="HE812">
        <v>41596.9</v>
      </c>
      <c r="HF812">
        <v>42377.5</v>
      </c>
      <c r="HG812">
        <v>1.90348</v>
      </c>
      <c r="HH812">
        <v>1.7936</v>
      </c>
      <c r="HI812">
        <v>0.131756</v>
      </c>
      <c r="HJ812">
        <v>0</v>
      </c>
      <c r="HK812">
        <v>27.8386</v>
      </c>
      <c r="HL812">
        <v>999.9</v>
      </c>
      <c r="HM812">
        <v>50.836</v>
      </c>
      <c r="HN812">
        <v>30.716</v>
      </c>
      <c r="HO812">
        <v>25.1297</v>
      </c>
      <c r="HP812">
        <v>54.0172</v>
      </c>
      <c r="HQ812">
        <v>42.4119</v>
      </c>
      <c r="HR812">
        <v>1</v>
      </c>
      <c r="HS812">
        <v>0.0485493</v>
      </c>
      <c r="HT812">
        <v>-0.11704</v>
      </c>
      <c r="HU812">
        <v>20.2173</v>
      </c>
      <c r="HV812">
        <v>5.23361</v>
      </c>
      <c r="HW812">
        <v>11.992</v>
      </c>
      <c r="HX812">
        <v>4.9556</v>
      </c>
      <c r="HY812">
        <v>3.30393</v>
      </c>
      <c r="HZ812">
        <v>999.9</v>
      </c>
      <c r="IA812">
        <v>9999</v>
      </c>
      <c r="IB812">
        <v>9999</v>
      </c>
      <c r="IC812">
        <v>9999</v>
      </c>
      <c r="ID812">
        <v>1.86852</v>
      </c>
      <c r="IE812">
        <v>1.86425</v>
      </c>
      <c r="IF812">
        <v>1.8718</v>
      </c>
      <c r="IG812">
        <v>1.86279</v>
      </c>
      <c r="IH812">
        <v>1.86215</v>
      </c>
      <c r="II812">
        <v>1.86858</v>
      </c>
      <c r="IJ812">
        <v>1.85867</v>
      </c>
      <c r="IK812">
        <v>1.86508</v>
      </c>
      <c r="IL812">
        <v>5</v>
      </c>
      <c r="IM812">
        <v>0</v>
      </c>
      <c r="IN812">
        <v>0</v>
      </c>
      <c r="IO812">
        <v>0</v>
      </c>
      <c r="IP812" t="s">
        <v>443</v>
      </c>
      <c r="IQ812" t="s">
        <v>444</v>
      </c>
      <c r="IR812" t="s">
        <v>445</v>
      </c>
      <c r="IS812" t="s">
        <v>445</v>
      </c>
      <c r="IT812" t="s">
        <v>445</v>
      </c>
      <c r="IU812" t="s">
        <v>445</v>
      </c>
      <c r="IV812">
        <v>0</v>
      </c>
      <c r="IW812">
        <v>100</v>
      </c>
      <c r="IX812">
        <v>100</v>
      </c>
      <c r="IY812">
        <v>4.539</v>
      </c>
      <c r="IZ812">
        <v>0.3382</v>
      </c>
      <c r="JA812">
        <v>4.24591870636989</v>
      </c>
      <c r="JB812">
        <v>0.00406324532283829</v>
      </c>
      <c r="JC812">
        <v>-1.45373754250553e-06</v>
      </c>
      <c r="JD812">
        <v>2.45784242640463e-10</v>
      </c>
      <c r="JE812">
        <v>0.0444475935836347</v>
      </c>
      <c r="JF812">
        <v>0.00491888386651684</v>
      </c>
      <c r="JG812">
        <v>0.000226889049496401</v>
      </c>
      <c r="JH812">
        <v>4.01595507822366e-06</v>
      </c>
      <c r="JI812">
        <v>-0</v>
      </c>
      <c r="JJ812">
        <v>2035</v>
      </c>
      <c r="JK812">
        <v>2</v>
      </c>
      <c r="JL812">
        <v>30</v>
      </c>
      <c r="JM812">
        <v>187419.4</v>
      </c>
      <c r="JN812">
        <v>187419.3</v>
      </c>
      <c r="JO812">
        <v>0.10376</v>
      </c>
      <c r="JP812">
        <v>2.5354</v>
      </c>
      <c r="JQ812">
        <v>1.4978</v>
      </c>
      <c r="JR812">
        <v>2.32666</v>
      </c>
      <c r="JS812">
        <v>1.54419</v>
      </c>
      <c r="JT812">
        <v>2.26074</v>
      </c>
      <c r="JU812">
        <v>36.1989</v>
      </c>
      <c r="JV812">
        <v>24.1138</v>
      </c>
      <c r="JW812">
        <v>18</v>
      </c>
      <c r="JX812">
        <v>547.38</v>
      </c>
      <c r="JY812">
        <v>420.913</v>
      </c>
      <c r="JZ812">
        <v>27.442</v>
      </c>
      <c r="KA812">
        <v>28.237</v>
      </c>
      <c r="KB812">
        <v>29.9997</v>
      </c>
      <c r="KC812">
        <v>28.2014</v>
      </c>
      <c r="KD812">
        <v>28.2338</v>
      </c>
      <c r="KE812">
        <v>1.91923</v>
      </c>
      <c r="KF812">
        <v>30.9049</v>
      </c>
      <c r="KG812">
        <v>56.0615</v>
      </c>
      <c r="KH812">
        <v>27.4526</v>
      </c>
      <c r="KI812">
        <v>27.4251</v>
      </c>
      <c r="KJ812">
        <v>20.6153</v>
      </c>
      <c r="KK812">
        <v>93.2225</v>
      </c>
      <c r="KL812">
        <v>98.7609</v>
      </c>
    </row>
    <row r="813" spans="1:298">
      <c r="A813">
        <v>797</v>
      </c>
      <c r="B813">
        <v>1758494967</v>
      </c>
      <c r="C813">
        <v>25638.9000000954</v>
      </c>
      <c r="D813" t="s">
        <v>2045</v>
      </c>
      <c r="E813" t="s">
        <v>2046</v>
      </c>
      <c r="F813">
        <v>5</v>
      </c>
      <c r="G813" t="s">
        <v>436</v>
      </c>
      <c r="H813" t="s">
        <v>1998</v>
      </c>
      <c r="I813" t="s">
        <v>438</v>
      </c>
      <c r="J813">
        <v>1758494958.5</v>
      </c>
      <c r="K813">
        <f>(L813)/1000</f>
        <v>0</v>
      </c>
      <c r="L813">
        <f>IF(DQ813, AO813, AI813)</f>
        <v>0</v>
      </c>
      <c r="M813">
        <f>IF(DQ813, AJ813, AH813)</f>
        <v>0</v>
      </c>
      <c r="N813">
        <f>DS813 - IF(AV813&gt;1, M813*DM813*100.0/(AX813), 0)</f>
        <v>0</v>
      </c>
      <c r="O813">
        <f>((U813-K813/2)*N813-M813)/(U813+K813/2)</f>
        <v>0</v>
      </c>
      <c r="P813">
        <f>O813*(DZ813+EA813)/1000.0</f>
        <v>0</v>
      </c>
      <c r="Q813">
        <f>(DS813 - IF(AV813&gt;1, M813*DM813*100.0/(AX813), 0))*(DZ813+EA813)/1000.0</f>
        <v>0</v>
      </c>
      <c r="R813">
        <f>2.0/((1/T813-1/S813)+SIGN(T813)*SQRT((1/T813-1/S813)*(1/T813-1/S813) + 4*DN813/((DN813+1)*(DN813+1))*(2*1/T813*1/S813-1/S813*1/S813)))</f>
        <v>0</v>
      </c>
      <c r="S813">
        <f>IF(LEFT(DO813,1)&lt;&gt;"0",IF(LEFT(DO813,1)="1",3.0,DP813),$D$5+$E$5*(EG813*DZ813/($K$5*1000))+$F$5*(EG813*DZ813/($K$5*1000))*MAX(MIN(DM813,$J$5),$I$5)*MAX(MIN(DM813,$J$5),$I$5)+$G$5*MAX(MIN(DM813,$J$5),$I$5)*(EG813*DZ813/($K$5*1000))+$H$5*(EG813*DZ813/($K$5*1000))*(EG813*DZ813/($K$5*1000)))</f>
        <v>0</v>
      </c>
      <c r="T813">
        <f>K813*(1000-(1000*0.61365*exp(17.502*X813/(240.97+X813))/(DZ813+EA813)+DU813)/2)/(1000*0.61365*exp(17.502*X813/(240.97+X813))/(DZ813+EA813)-DU813)</f>
        <v>0</v>
      </c>
      <c r="U813">
        <f>1/((DN813+1)/(R813/1.6)+1/(S813/1.37)) + DN813/((DN813+1)/(R813/1.6) + DN813/(S813/1.37))</f>
        <v>0</v>
      </c>
      <c r="V813">
        <f>(DI813*DL813)</f>
        <v>0</v>
      </c>
      <c r="W813">
        <f>(EB813+(V813+2*0.95*5.67E-8*(((EB813+$B$7)+273)^4-(EB813+273)^4)-44100*K813)/(1.84*29.3*S813+8*0.95*5.67E-8*(EB813+273)^3))</f>
        <v>0</v>
      </c>
      <c r="X813">
        <f>($C$7*EC813+$D$7*ED813+$E$7*W813)</f>
        <v>0</v>
      </c>
      <c r="Y813">
        <f>0.61365*exp(17.502*X813/(240.97+X813))</f>
        <v>0</v>
      </c>
      <c r="Z813">
        <f>(AA813/AB813*100)</f>
        <v>0</v>
      </c>
      <c r="AA813">
        <f>DU813*(DZ813+EA813)/1000</f>
        <v>0</v>
      </c>
      <c r="AB813">
        <f>0.61365*exp(17.502*EB813/(240.97+EB813))</f>
        <v>0</v>
      </c>
      <c r="AC813">
        <f>(Y813-DU813*(DZ813+EA813)/1000)</f>
        <v>0</v>
      </c>
      <c r="AD813">
        <f>(-K813*44100)</f>
        <v>0</v>
      </c>
      <c r="AE813">
        <f>2*29.3*S813*0.92*(EB813-X813)</f>
        <v>0</v>
      </c>
      <c r="AF813">
        <f>2*0.95*5.67E-8*(((EB813+$B$7)+273)^4-(X813+273)^4)</f>
        <v>0</v>
      </c>
      <c r="AG813">
        <f>V813+AF813+AD813+AE813</f>
        <v>0</v>
      </c>
      <c r="AH813">
        <f>DY813*AV813*(DT813-DS813*(1000-AV813*DV813)/(1000-AV813*DU813))/(100*DM813)</f>
        <v>0</v>
      </c>
      <c r="AI813">
        <f>1000*DY813*AV813*(DU813-DV813)/(100*DM813*(1000-AV813*DU813))</f>
        <v>0</v>
      </c>
      <c r="AJ813">
        <f>(AK813 - AL813 - DZ813*1E3/(8.314*(EB813+273.15)) * AN813/DY813 * AM813) * DY813/(100*DM813) * (1000 - DV813)/1000</f>
        <v>0</v>
      </c>
      <c r="AK813">
        <v>428.598403258875</v>
      </c>
      <c r="AL813">
        <v>424.124478787879</v>
      </c>
      <c r="AM813">
        <v>0.0328545454545628</v>
      </c>
      <c r="AN813">
        <v>63.94</v>
      </c>
      <c r="AO813">
        <f>(AQ813 - AP813 + DZ813*1E3/(8.314*(EB813+273.15)) * AS813/DY813 * AR813) * DY813/(100*DM813) * 1000/(1000 - AQ813)</f>
        <v>0</v>
      </c>
      <c r="AP813">
        <v>20.3766571455983</v>
      </c>
      <c r="AQ813">
        <v>23.9172811188811</v>
      </c>
      <c r="AR813">
        <v>8.40525504620446e-05</v>
      </c>
      <c r="AS813">
        <v>94.9993966536346</v>
      </c>
      <c r="AT813">
        <v>0</v>
      </c>
      <c r="AU813">
        <v>0</v>
      </c>
      <c r="AV813">
        <f>IF(AT813*$H$13&gt;=AX813,1.0,(AX813/(AX813-AT813*$H$13)))</f>
        <v>0</v>
      </c>
      <c r="AW813">
        <f>(AV813-1)*100</f>
        <v>0</v>
      </c>
      <c r="AX813">
        <f>MAX(0,($B$13+$C$13*EG813)/(1+$D$13*EG813)*DZ813/(EB813+273)*$E$13)</f>
        <v>0</v>
      </c>
      <c r="AY813" t="s">
        <v>439</v>
      </c>
      <c r="AZ813" t="s">
        <v>439</v>
      </c>
      <c r="BA813">
        <v>0</v>
      </c>
      <c r="BB813">
        <v>0</v>
      </c>
      <c r="BC813">
        <f>1-BA813/BB813</f>
        <v>0</v>
      </c>
      <c r="BD813">
        <v>0</v>
      </c>
      <c r="BE813" t="s">
        <v>439</v>
      </c>
      <c r="BF813" t="s">
        <v>439</v>
      </c>
      <c r="BG813">
        <v>0</v>
      </c>
      <c r="BH813">
        <v>0</v>
      </c>
      <c r="BI813">
        <f>1-BG813/BH813</f>
        <v>0</v>
      </c>
      <c r="BJ813">
        <v>0.5</v>
      </c>
      <c r="BK813">
        <f>DJ813</f>
        <v>0</v>
      </c>
      <c r="BL813">
        <f>M813</f>
        <v>0</v>
      </c>
      <c r="BM813">
        <f>BI813*BJ813*BK813</f>
        <v>0</v>
      </c>
      <c r="BN813">
        <f>(BL813-BD813)/BK813</f>
        <v>0</v>
      </c>
      <c r="BO813">
        <f>(BB813-BH813)/BH813</f>
        <v>0</v>
      </c>
      <c r="BP813">
        <f>BA813/(BC813+BA813/BH813)</f>
        <v>0</v>
      </c>
      <c r="BQ813" t="s">
        <v>439</v>
      </c>
      <c r="BR813">
        <v>0</v>
      </c>
      <c r="BS813">
        <f>IF(BR813&lt;&gt;0, BR813, BP813)</f>
        <v>0</v>
      </c>
      <c r="BT813">
        <f>1-BS813/BH813</f>
        <v>0</v>
      </c>
      <c r="BU813">
        <f>(BH813-BG813)/(BH813-BS813)</f>
        <v>0</v>
      </c>
      <c r="BV813">
        <f>(BB813-BH813)/(BB813-BS813)</f>
        <v>0</v>
      </c>
      <c r="BW813">
        <f>(BH813-BG813)/(BH813-BA813)</f>
        <v>0</v>
      </c>
      <c r="BX813">
        <f>(BB813-BH813)/(BB813-BA813)</f>
        <v>0</v>
      </c>
      <c r="BY813">
        <f>(BU813*BS813/BG813)</f>
        <v>0</v>
      </c>
      <c r="BZ813">
        <f>(1-BY813)</f>
        <v>0</v>
      </c>
      <c r="DI813">
        <f>$B$11*EH813+$C$11*EI813+$F$11*ET813*(1-EW813)</f>
        <v>0</v>
      </c>
      <c r="DJ813">
        <f>DI813*DK813</f>
        <v>0</v>
      </c>
      <c r="DK813">
        <f>($B$11*$D$9+$C$11*$D$9+$F$11*((FG813+EY813)/MAX(FG813+EY813+FH813, 0.1)*$I$9+FH813/MAX(FG813+EY813+FH813, 0.1)*$J$9))/($B$11+$C$11+$F$11)</f>
        <v>0</v>
      </c>
      <c r="DL813">
        <f>($B$11*$K$9+$C$11*$K$9+$F$11*((FG813+EY813)/MAX(FG813+EY813+FH813, 0.1)*$P$9+FH813/MAX(FG813+EY813+FH813, 0.1)*$Q$9))/($B$11+$C$11+$F$11)</f>
        <v>0</v>
      </c>
      <c r="DM813">
        <v>2.96</v>
      </c>
      <c r="DN813">
        <v>0.5</v>
      </c>
      <c r="DO813" t="s">
        <v>440</v>
      </c>
      <c r="DP813">
        <v>2</v>
      </c>
      <c r="DQ813" t="b">
        <v>1</v>
      </c>
      <c r="DR813">
        <v>1758494958.5</v>
      </c>
      <c r="DS813">
        <v>414.0078125</v>
      </c>
      <c r="DT813">
        <v>419.9368125</v>
      </c>
      <c r="DU813">
        <v>23.9065125</v>
      </c>
      <c r="DV813">
        <v>20.38001875</v>
      </c>
      <c r="DW813">
        <v>408.3285</v>
      </c>
      <c r="DX813">
        <v>23.56754375</v>
      </c>
      <c r="DY813">
        <v>500.008875</v>
      </c>
      <c r="DZ813">
        <v>89.7906625</v>
      </c>
      <c r="EA813">
        <v>0.0320922375</v>
      </c>
      <c r="EB813">
        <v>30.1454375</v>
      </c>
      <c r="EC813">
        <v>29.9553625</v>
      </c>
      <c r="ED813">
        <v>999.9</v>
      </c>
      <c r="EE813">
        <v>0</v>
      </c>
      <c r="EF813">
        <v>0</v>
      </c>
      <c r="EG813">
        <v>9994.84</v>
      </c>
      <c r="EH813">
        <v>0</v>
      </c>
      <c r="EI813">
        <v>11.2953</v>
      </c>
      <c r="EJ813">
        <v>-5.928838125</v>
      </c>
      <c r="EK813">
        <v>424.14775</v>
      </c>
      <c r="EL813">
        <v>428.6731875</v>
      </c>
      <c r="EM813">
        <v>3.52651125</v>
      </c>
      <c r="EN813">
        <v>419.9368125</v>
      </c>
      <c r="EO813">
        <v>20.38001875</v>
      </c>
      <c r="EP813">
        <v>2.146581875</v>
      </c>
      <c r="EQ813">
        <v>1.829935625</v>
      </c>
      <c r="ER813">
        <v>18.56913125</v>
      </c>
      <c r="ES813">
        <v>16.04486875</v>
      </c>
      <c r="ET813">
        <v>1999.97375</v>
      </c>
      <c r="EU813">
        <v>0.9799961875</v>
      </c>
      <c r="EV813">
        <v>0.020003925</v>
      </c>
      <c r="EW813">
        <v>0</v>
      </c>
      <c r="EX813">
        <v>508.0494375</v>
      </c>
      <c r="EY813">
        <v>5.00016</v>
      </c>
      <c r="EZ813">
        <v>10552.71875</v>
      </c>
      <c r="FA813">
        <v>18233.93125</v>
      </c>
      <c r="FB813">
        <v>48.886625</v>
      </c>
      <c r="FC813">
        <v>49.2381875</v>
      </c>
      <c r="FD813">
        <v>49.312</v>
      </c>
      <c r="FE813">
        <v>48.875</v>
      </c>
      <c r="FF813">
        <v>50.726375</v>
      </c>
      <c r="FG813">
        <v>1955.06375</v>
      </c>
      <c r="FH813">
        <v>39.91</v>
      </c>
      <c r="FI813">
        <v>0</v>
      </c>
      <c r="FJ813">
        <v>1758494968.4</v>
      </c>
      <c r="FK813">
        <v>0</v>
      </c>
      <c r="FL813">
        <v>508.06156</v>
      </c>
      <c r="FM813">
        <v>-0.118538466609681</v>
      </c>
      <c r="FN813">
        <v>-8.37692307572558</v>
      </c>
      <c r="FO813">
        <v>10552.648</v>
      </c>
      <c r="FP813">
        <v>15</v>
      </c>
      <c r="FQ813">
        <v>0</v>
      </c>
      <c r="FR813" t="s">
        <v>441</v>
      </c>
      <c r="FS813">
        <v>1747249705.1</v>
      </c>
      <c r="FT813">
        <v>1747249711.1</v>
      </c>
      <c r="FU813">
        <v>0</v>
      </c>
      <c r="FV813">
        <v>0.871</v>
      </c>
      <c r="FW813">
        <v>0.066</v>
      </c>
      <c r="FX813">
        <v>5.486</v>
      </c>
      <c r="FY813">
        <v>0.145</v>
      </c>
      <c r="FZ813">
        <v>420</v>
      </c>
      <c r="GA813">
        <v>16</v>
      </c>
      <c r="GB813">
        <v>0.27</v>
      </c>
      <c r="GC813">
        <v>0.16</v>
      </c>
      <c r="GD813">
        <v>-5.99282714285714</v>
      </c>
      <c r="GE813">
        <v>0.931230389610384</v>
      </c>
      <c r="GF813">
        <v>0.160782291376906</v>
      </c>
      <c r="GG813">
        <v>0</v>
      </c>
      <c r="GH813">
        <v>508.067323529412</v>
      </c>
      <c r="GI813">
        <v>0.15237585201933</v>
      </c>
      <c r="GJ813">
        <v>0.207730696786827</v>
      </c>
      <c r="GK813">
        <v>-1</v>
      </c>
      <c r="GL813">
        <v>3.52297428571429</v>
      </c>
      <c r="GM813">
        <v>0.0679044155844118</v>
      </c>
      <c r="GN813">
        <v>0.00782270113587528</v>
      </c>
      <c r="GO813">
        <v>1</v>
      </c>
      <c r="GP813">
        <v>1</v>
      </c>
      <c r="GQ813">
        <v>2</v>
      </c>
      <c r="GR813" t="s">
        <v>448</v>
      </c>
      <c r="GS813">
        <v>3.1252</v>
      </c>
      <c r="GT813">
        <v>2.6574</v>
      </c>
      <c r="GU813">
        <v>0.0873202</v>
      </c>
      <c r="GV813">
        <v>0.0891416</v>
      </c>
      <c r="GW813">
        <v>0.100667</v>
      </c>
      <c r="GX813">
        <v>0.0901882</v>
      </c>
      <c r="GY813">
        <v>23552</v>
      </c>
      <c r="GZ813">
        <v>22235.5</v>
      </c>
      <c r="HA813">
        <v>23077</v>
      </c>
      <c r="HB813">
        <v>23769.5</v>
      </c>
      <c r="HC813">
        <v>35374.1</v>
      </c>
      <c r="HD813">
        <v>35798.1</v>
      </c>
      <c r="HE813">
        <v>41610</v>
      </c>
      <c r="HF813">
        <v>42389.9</v>
      </c>
      <c r="HG813">
        <v>1.90565</v>
      </c>
      <c r="HH813">
        <v>1.7964</v>
      </c>
      <c r="HI813">
        <v>0.135917</v>
      </c>
      <c r="HJ813">
        <v>0</v>
      </c>
      <c r="HK813">
        <v>27.7413</v>
      </c>
      <c r="HL813">
        <v>999.9</v>
      </c>
      <c r="HM813">
        <v>50.641</v>
      </c>
      <c r="HN813">
        <v>30.706</v>
      </c>
      <c r="HO813">
        <v>25.0207</v>
      </c>
      <c r="HP813">
        <v>53.9772</v>
      </c>
      <c r="HQ813">
        <v>42.6082</v>
      </c>
      <c r="HR813">
        <v>1</v>
      </c>
      <c r="HS813">
        <v>0.0381199</v>
      </c>
      <c r="HT813">
        <v>-0.577737</v>
      </c>
      <c r="HU813">
        <v>20.2166</v>
      </c>
      <c r="HV813">
        <v>5.23421</v>
      </c>
      <c r="HW813">
        <v>11.992</v>
      </c>
      <c r="HX813">
        <v>4.9557</v>
      </c>
      <c r="HY813">
        <v>3.304</v>
      </c>
      <c r="HZ813">
        <v>999.9</v>
      </c>
      <c r="IA813">
        <v>9999</v>
      </c>
      <c r="IB813">
        <v>9999</v>
      </c>
      <c r="IC813">
        <v>9999</v>
      </c>
      <c r="ID813">
        <v>1.8685</v>
      </c>
      <c r="IE813">
        <v>1.86424</v>
      </c>
      <c r="IF813">
        <v>1.8718</v>
      </c>
      <c r="IG813">
        <v>1.86276</v>
      </c>
      <c r="IH813">
        <v>1.86215</v>
      </c>
      <c r="II813">
        <v>1.86858</v>
      </c>
      <c r="IJ813">
        <v>1.85869</v>
      </c>
      <c r="IK813">
        <v>1.86508</v>
      </c>
      <c r="IL813">
        <v>5</v>
      </c>
      <c r="IM813">
        <v>0</v>
      </c>
      <c r="IN813">
        <v>0</v>
      </c>
      <c r="IO813">
        <v>0</v>
      </c>
      <c r="IP813" t="s">
        <v>443</v>
      </c>
      <c r="IQ813" t="s">
        <v>444</v>
      </c>
      <c r="IR813" t="s">
        <v>445</v>
      </c>
      <c r="IS813" t="s">
        <v>445</v>
      </c>
      <c r="IT813" t="s">
        <v>445</v>
      </c>
      <c r="IU813" t="s">
        <v>445</v>
      </c>
      <c r="IV813">
        <v>0</v>
      </c>
      <c r="IW813">
        <v>100</v>
      </c>
      <c r="IX813">
        <v>100</v>
      </c>
      <c r="IY813">
        <v>5.68</v>
      </c>
      <c r="IZ813">
        <v>0.3392</v>
      </c>
      <c r="JA813">
        <v>4.24591870636989</v>
      </c>
      <c r="JB813">
        <v>0.00406324532283829</v>
      </c>
      <c r="JC813">
        <v>-1.45373754250553e-06</v>
      </c>
      <c r="JD813">
        <v>2.45784242640463e-10</v>
      </c>
      <c r="JE813">
        <v>0.0444475935836347</v>
      </c>
      <c r="JF813">
        <v>0.00491888386651684</v>
      </c>
      <c r="JG813">
        <v>0.000226889049496401</v>
      </c>
      <c r="JH813">
        <v>4.01595507822366e-06</v>
      </c>
      <c r="JI813">
        <v>-0</v>
      </c>
      <c r="JJ813">
        <v>2035</v>
      </c>
      <c r="JK813">
        <v>2</v>
      </c>
      <c r="JL813">
        <v>30</v>
      </c>
      <c r="JM813">
        <v>187421</v>
      </c>
      <c r="JN813">
        <v>187420.9</v>
      </c>
      <c r="JO813">
        <v>0.933838</v>
      </c>
      <c r="JP813">
        <v>2.40723</v>
      </c>
      <c r="JQ813">
        <v>1.49902</v>
      </c>
      <c r="JR813">
        <v>2.32666</v>
      </c>
      <c r="JS813">
        <v>1.54419</v>
      </c>
      <c r="JT813">
        <v>2.29736</v>
      </c>
      <c r="JU813">
        <v>36.152</v>
      </c>
      <c r="JV813">
        <v>24.1138</v>
      </c>
      <c r="JW813">
        <v>18</v>
      </c>
      <c r="JX813">
        <v>547.733</v>
      </c>
      <c r="JY813">
        <v>421.647</v>
      </c>
      <c r="JZ813">
        <v>27.9957</v>
      </c>
      <c r="KA813">
        <v>28.1</v>
      </c>
      <c r="KB813">
        <v>29.9996</v>
      </c>
      <c r="KC813">
        <v>28.0767</v>
      </c>
      <c r="KD813">
        <v>28.11</v>
      </c>
      <c r="KE813">
        <v>18.8342</v>
      </c>
      <c r="KF813">
        <v>31.7272</v>
      </c>
      <c r="KG813">
        <v>55.689</v>
      </c>
      <c r="KH813">
        <v>27.9974</v>
      </c>
      <c r="KI813">
        <v>426.762</v>
      </c>
      <c r="KJ813">
        <v>20.3492</v>
      </c>
      <c r="KK813">
        <v>93.2541</v>
      </c>
      <c r="KL813">
        <v>98.7908</v>
      </c>
    </row>
    <row r="814" spans="1:298">
      <c r="A814">
        <v>798</v>
      </c>
      <c r="B814">
        <v>1758494972</v>
      </c>
      <c r="C814">
        <v>25643.9000000954</v>
      </c>
      <c r="D814" t="s">
        <v>2047</v>
      </c>
      <c r="E814" t="s">
        <v>2048</v>
      </c>
      <c r="F814">
        <v>5</v>
      </c>
      <c r="G814" t="s">
        <v>436</v>
      </c>
      <c r="H814" t="s">
        <v>1998</v>
      </c>
      <c r="I814" t="s">
        <v>438</v>
      </c>
      <c r="J814">
        <v>1758494963.26667</v>
      </c>
      <c r="K814">
        <f>(L814)/1000</f>
        <v>0</v>
      </c>
      <c r="L814">
        <f>IF(DQ814, AO814, AI814)</f>
        <v>0</v>
      </c>
      <c r="M814">
        <f>IF(DQ814, AJ814, AH814)</f>
        <v>0</v>
      </c>
      <c r="N814">
        <f>DS814 - IF(AV814&gt;1, M814*DM814*100.0/(AX814), 0)</f>
        <v>0</v>
      </c>
      <c r="O814">
        <f>((U814-K814/2)*N814-M814)/(U814+K814/2)</f>
        <v>0</v>
      </c>
      <c r="P814">
        <f>O814*(DZ814+EA814)/1000.0</f>
        <v>0</v>
      </c>
      <c r="Q814">
        <f>(DS814 - IF(AV814&gt;1, M814*DM814*100.0/(AX814), 0))*(DZ814+EA814)/1000.0</f>
        <v>0</v>
      </c>
      <c r="R814">
        <f>2.0/((1/T814-1/S814)+SIGN(T814)*SQRT((1/T814-1/S814)*(1/T814-1/S814) + 4*DN814/((DN814+1)*(DN814+1))*(2*1/T814*1/S814-1/S814*1/S814)))</f>
        <v>0</v>
      </c>
      <c r="S814">
        <f>IF(LEFT(DO814,1)&lt;&gt;"0",IF(LEFT(DO814,1)="1",3.0,DP814),$D$5+$E$5*(EG814*DZ814/($K$5*1000))+$F$5*(EG814*DZ814/($K$5*1000))*MAX(MIN(DM814,$J$5),$I$5)*MAX(MIN(DM814,$J$5),$I$5)+$G$5*MAX(MIN(DM814,$J$5),$I$5)*(EG814*DZ814/($K$5*1000))+$H$5*(EG814*DZ814/($K$5*1000))*(EG814*DZ814/($K$5*1000)))</f>
        <v>0</v>
      </c>
      <c r="T814">
        <f>K814*(1000-(1000*0.61365*exp(17.502*X814/(240.97+X814))/(DZ814+EA814)+DU814)/2)/(1000*0.61365*exp(17.502*X814/(240.97+X814))/(DZ814+EA814)-DU814)</f>
        <v>0</v>
      </c>
      <c r="U814">
        <f>1/((DN814+1)/(R814/1.6)+1/(S814/1.37)) + DN814/((DN814+1)/(R814/1.6) + DN814/(S814/1.37))</f>
        <v>0</v>
      </c>
      <c r="V814">
        <f>(DI814*DL814)</f>
        <v>0</v>
      </c>
      <c r="W814">
        <f>(EB814+(V814+2*0.95*5.67E-8*(((EB814+$B$7)+273)^4-(EB814+273)^4)-44100*K814)/(1.84*29.3*S814+8*0.95*5.67E-8*(EB814+273)^3))</f>
        <v>0</v>
      </c>
      <c r="X814">
        <f>($C$7*EC814+$D$7*ED814+$E$7*W814)</f>
        <v>0</v>
      </c>
      <c r="Y814">
        <f>0.61365*exp(17.502*X814/(240.97+X814))</f>
        <v>0</v>
      </c>
      <c r="Z814">
        <f>(AA814/AB814*100)</f>
        <v>0</v>
      </c>
      <c r="AA814">
        <f>DU814*(DZ814+EA814)/1000</f>
        <v>0</v>
      </c>
      <c r="AB814">
        <f>0.61365*exp(17.502*EB814/(240.97+EB814))</f>
        <v>0</v>
      </c>
      <c r="AC814">
        <f>(Y814-DU814*(DZ814+EA814)/1000)</f>
        <v>0</v>
      </c>
      <c r="AD814">
        <f>(-K814*44100)</f>
        <v>0</v>
      </c>
      <c r="AE814">
        <f>2*29.3*S814*0.92*(EB814-X814)</f>
        <v>0</v>
      </c>
      <c r="AF814">
        <f>2*0.95*5.67E-8*(((EB814+$B$7)+273)^4-(X814+273)^4)</f>
        <v>0</v>
      </c>
      <c r="AG814">
        <f>V814+AF814+AD814+AE814</f>
        <v>0</v>
      </c>
      <c r="AH814">
        <f>DY814*AV814*(DT814-DS814*(1000-AV814*DV814)/(1000-AV814*DU814))/(100*DM814)</f>
        <v>0</v>
      </c>
      <c r="AI814">
        <f>1000*DY814*AV814*(DU814-DV814)/(100*DM814*(1000-AV814*DU814))</f>
        <v>0</v>
      </c>
      <c r="AJ814">
        <f>(AK814 - AL814 - DZ814*1E3/(8.314*(EB814+273.15)) * AN814/DY814 * AM814) * DY814/(100*DM814) * (1000 - DV814)/1000</f>
        <v>0</v>
      </c>
      <c r="AK814">
        <v>429.057329482251</v>
      </c>
      <c r="AL814">
        <v>424.123139393939</v>
      </c>
      <c r="AM814">
        <v>-0.00426118326120527</v>
      </c>
      <c r="AN814">
        <v>63.94</v>
      </c>
      <c r="AO814">
        <f>(AQ814 - AP814 + DZ814*1E3/(8.314*(EB814+273.15)) * AS814/DY814 * AR814) * DY814/(100*DM814) * 1000/(1000 - AQ814)</f>
        <v>0</v>
      </c>
      <c r="AP814">
        <v>20.3759808564014</v>
      </c>
      <c r="AQ814">
        <v>23.922206993007</v>
      </c>
      <c r="AR814">
        <v>5.99847430583857e-05</v>
      </c>
      <c r="AS814">
        <v>94.9993966536346</v>
      </c>
      <c r="AT814">
        <v>0</v>
      </c>
      <c r="AU814">
        <v>0</v>
      </c>
      <c r="AV814">
        <f>IF(AT814*$H$13&gt;=AX814,1.0,(AX814/(AX814-AT814*$H$13)))</f>
        <v>0</v>
      </c>
      <c r="AW814">
        <f>(AV814-1)*100</f>
        <v>0</v>
      </c>
      <c r="AX814">
        <f>MAX(0,($B$13+$C$13*EG814)/(1+$D$13*EG814)*DZ814/(EB814+273)*$E$13)</f>
        <v>0</v>
      </c>
      <c r="AY814" t="s">
        <v>439</v>
      </c>
      <c r="AZ814" t="s">
        <v>439</v>
      </c>
      <c r="BA814">
        <v>0</v>
      </c>
      <c r="BB814">
        <v>0</v>
      </c>
      <c r="BC814">
        <f>1-BA814/BB814</f>
        <v>0</v>
      </c>
      <c r="BD814">
        <v>0</v>
      </c>
      <c r="BE814" t="s">
        <v>439</v>
      </c>
      <c r="BF814" t="s">
        <v>439</v>
      </c>
      <c r="BG814">
        <v>0</v>
      </c>
      <c r="BH814">
        <v>0</v>
      </c>
      <c r="BI814">
        <f>1-BG814/BH814</f>
        <v>0</v>
      </c>
      <c r="BJ814">
        <v>0.5</v>
      </c>
      <c r="BK814">
        <f>DJ814</f>
        <v>0</v>
      </c>
      <c r="BL814">
        <f>M814</f>
        <v>0</v>
      </c>
      <c r="BM814">
        <f>BI814*BJ814*BK814</f>
        <v>0</v>
      </c>
      <c r="BN814">
        <f>(BL814-BD814)/BK814</f>
        <v>0</v>
      </c>
      <c r="BO814">
        <f>(BB814-BH814)/BH814</f>
        <v>0</v>
      </c>
      <c r="BP814">
        <f>BA814/(BC814+BA814/BH814)</f>
        <v>0</v>
      </c>
      <c r="BQ814" t="s">
        <v>439</v>
      </c>
      <c r="BR814">
        <v>0</v>
      </c>
      <c r="BS814">
        <f>IF(BR814&lt;&gt;0, BR814, BP814)</f>
        <v>0</v>
      </c>
      <c r="BT814">
        <f>1-BS814/BH814</f>
        <v>0</v>
      </c>
      <c r="BU814">
        <f>(BH814-BG814)/(BH814-BS814)</f>
        <v>0</v>
      </c>
      <c r="BV814">
        <f>(BB814-BH814)/(BB814-BS814)</f>
        <v>0</v>
      </c>
      <c r="BW814">
        <f>(BH814-BG814)/(BH814-BA814)</f>
        <v>0</v>
      </c>
      <c r="BX814">
        <f>(BB814-BH814)/(BB814-BA814)</f>
        <v>0</v>
      </c>
      <c r="BY814">
        <f>(BU814*BS814/BG814)</f>
        <v>0</v>
      </c>
      <c r="BZ814">
        <f>(1-BY814)</f>
        <v>0</v>
      </c>
      <c r="DI814">
        <f>$B$11*EH814+$C$11*EI814+$F$11*ET814*(1-EW814)</f>
        <v>0</v>
      </c>
      <c r="DJ814">
        <f>DI814*DK814</f>
        <v>0</v>
      </c>
      <c r="DK814">
        <f>($B$11*$D$9+$C$11*$D$9+$F$11*((FG814+EY814)/MAX(FG814+EY814+FH814, 0.1)*$I$9+FH814/MAX(FG814+EY814+FH814, 0.1)*$J$9))/($B$11+$C$11+$F$11)</f>
        <v>0</v>
      </c>
      <c r="DL814">
        <f>($B$11*$K$9+$C$11*$K$9+$F$11*((FG814+EY814)/MAX(FG814+EY814+FH814, 0.1)*$P$9+FH814/MAX(FG814+EY814+FH814, 0.1)*$Q$9))/($B$11+$C$11+$F$11)</f>
        <v>0</v>
      </c>
      <c r="DM814">
        <v>2.96</v>
      </c>
      <c r="DN814">
        <v>0.5</v>
      </c>
      <c r="DO814" t="s">
        <v>440</v>
      </c>
      <c r="DP814">
        <v>2</v>
      </c>
      <c r="DQ814" t="b">
        <v>1</v>
      </c>
      <c r="DR814">
        <v>1758494963.26667</v>
      </c>
      <c r="DS814">
        <v>413.964666666667</v>
      </c>
      <c r="DT814">
        <v>420.046733333333</v>
      </c>
      <c r="DU814">
        <v>23.912</v>
      </c>
      <c r="DV814">
        <v>20.3776866666667</v>
      </c>
      <c r="DW814">
        <v>408.285466666667</v>
      </c>
      <c r="DX814">
        <v>23.5729133333333</v>
      </c>
      <c r="DY814">
        <v>500.02</v>
      </c>
      <c r="DZ814">
        <v>89.7906266666667</v>
      </c>
      <c r="EA814">
        <v>0.03202876</v>
      </c>
      <c r="EB814">
        <v>30.1535733333333</v>
      </c>
      <c r="EC814">
        <v>29.95952</v>
      </c>
      <c r="ED814">
        <v>999.9</v>
      </c>
      <c r="EE814">
        <v>0</v>
      </c>
      <c r="EF814">
        <v>0</v>
      </c>
      <c r="EG814">
        <v>9992.87466666667</v>
      </c>
      <c r="EH814">
        <v>0</v>
      </c>
      <c r="EI814">
        <v>11.2953</v>
      </c>
      <c r="EJ814">
        <v>-6.08198266666667</v>
      </c>
      <c r="EK814">
        <v>424.105933333333</v>
      </c>
      <c r="EL814">
        <v>428.7844</v>
      </c>
      <c r="EM814">
        <v>3.53432666666667</v>
      </c>
      <c r="EN814">
        <v>420.046733333333</v>
      </c>
      <c r="EO814">
        <v>20.3776866666667</v>
      </c>
      <c r="EP814">
        <v>2.14707533333333</v>
      </c>
      <c r="EQ814">
        <v>1.829726</v>
      </c>
      <c r="ER814">
        <v>18.5727866666667</v>
      </c>
      <c r="ES814">
        <v>16.0430666666667</v>
      </c>
      <c r="ET814">
        <v>2000.00133333333</v>
      </c>
      <c r="EU814">
        <v>0.9799964</v>
      </c>
      <c r="EV814">
        <v>0.0200037266666667</v>
      </c>
      <c r="EW814">
        <v>0</v>
      </c>
      <c r="EX814">
        <v>508.053333333333</v>
      </c>
      <c r="EY814">
        <v>5.00016</v>
      </c>
      <c r="EZ814">
        <v>10552.1533333333</v>
      </c>
      <c r="FA814">
        <v>18234.18</v>
      </c>
      <c r="FB814">
        <v>48.875</v>
      </c>
      <c r="FC814">
        <v>49.2248</v>
      </c>
      <c r="FD814">
        <v>49.312</v>
      </c>
      <c r="FE814">
        <v>48.875</v>
      </c>
      <c r="FF814">
        <v>50.708</v>
      </c>
      <c r="FG814">
        <v>1955.09133333333</v>
      </c>
      <c r="FH814">
        <v>39.91</v>
      </c>
      <c r="FI814">
        <v>0</v>
      </c>
      <c r="FJ814">
        <v>1758494973.8</v>
      </c>
      <c r="FK814">
        <v>0</v>
      </c>
      <c r="FL814">
        <v>508.020538461538</v>
      </c>
      <c r="FM814">
        <v>-0.869264960852338</v>
      </c>
      <c r="FN814">
        <v>-9.13846156420144</v>
      </c>
      <c r="FO814">
        <v>10551.85</v>
      </c>
      <c r="FP814">
        <v>15</v>
      </c>
      <c r="FQ814">
        <v>0</v>
      </c>
      <c r="FR814" t="s">
        <v>441</v>
      </c>
      <c r="FS814">
        <v>1747249705.1</v>
      </c>
      <c r="FT814">
        <v>1747249711.1</v>
      </c>
      <c r="FU814">
        <v>0</v>
      </c>
      <c r="FV814">
        <v>0.871</v>
      </c>
      <c r="FW814">
        <v>0.066</v>
      </c>
      <c r="FX814">
        <v>5.486</v>
      </c>
      <c r="FY814">
        <v>0.145</v>
      </c>
      <c r="FZ814">
        <v>420</v>
      </c>
      <c r="GA814">
        <v>16</v>
      </c>
      <c r="GB814">
        <v>0.27</v>
      </c>
      <c r="GC814">
        <v>0.16</v>
      </c>
      <c r="GD814">
        <v>-6.06371619047619</v>
      </c>
      <c r="GE814">
        <v>-1.93313844155845</v>
      </c>
      <c r="GF814">
        <v>0.413823226217326</v>
      </c>
      <c r="GG814">
        <v>0</v>
      </c>
      <c r="GH814">
        <v>508.033941176471</v>
      </c>
      <c r="GI814">
        <v>-0.143101608774838</v>
      </c>
      <c r="GJ814">
        <v>0.174264494911757</v>
      </c>
      <c r="GK814">
        <v>-1</v>
      </c>
      <c r="GL814">
        <v>3.53079714285714</v>
      </c>
      <c r="GM814">
        <v>0.103545194805197</v>
      </c>
      <c r="GN814">
        <v>0.0106043374516806</v>
      </c>
      <c r="GO814">
        <v>0</v>
      </c>
      <c r="GP814">
        <v>0</v>
      </c>
      <c r="GQ814">
        <v>2</v>
      </c>
      <c r="GR814" t="s">
        <v>467</v>
      </c>
      <c r="GS814">
        <v>3.12544</v>
      </c>
      <c r="GT814">
        <v>2.65763</v>
      </c>
      <c r="GU814">
        <v>0.0873558</v>
      </c>
      <c r="GV814">
        <v>0.0896753</v>
      </c>
      <c r="GW814">
        <v>0.100692</v>
      </c>
      <c r="GX814">
        <v>0.0901827</v>
      </c>
      <c r="GY814">
        <v>23551.1</v>
      </c>
      <c r="GZ814">
        <v>22222.9</v>
      </c>
      <c r="HA814">
        <v>23077</v>
      </c>
      <c r="HB814">
        <v>23769.9</v>
      </c>
      <c r="HC814">
        <v>35373.8</v>
      </c>
      <c r="HD814">
        <v>35799</v>
      </c>
      <c r="HE814">
        <v>41610.9</v>
      </c>
      <c r="HF814">
        <v>42390.6</v>
      </c>
      <c r="HG814">
        <v>1.90602</v>
      </c>
      <c r="HH814">
        <v>1.7962</v>
      </c>
      <c r="HI814">
        <v>0.135861</v>
      </c>
      <c r="HJ814">
        <v>0</v>
      </c>
      <c r="HK814">
        <v>27.7413</v>
      </c>
      <c r="HL814">
        <v>999.9</v>
      </c>
      <c r="HM814">
        <v>50.641</v>
      </c>
      <c r="HN814">
        <v>30.716</v>
      </c>
      <c r="HO814">
        <v>25.033</v>
      </c>
      <c r="HP814">
        <v>54.0472</v>
      </c>
      <c r="HQ814">
        <v>42.4159</v>
      </c>
      <c r="HR814">
        <v>1</v>
      </c>
      <c r="HS814">
        <v>0.0375203</v>
      </c>
      <c r="HT814">
        <v>-0.586955</v>
      </c>
      <c r="HU814">
        <v>20.2166</v>
      </c>
      <c r="HV814">
        <v>5.23376</v>
      </c>
      <c r="HW814">
        <v>11.992</v>
      </c>
      <c r="HX814">
        <v>4.9558</v>
      </c>
      <c r="HY814">
        <v>3.30398</v>
      </c>
      <c r="HZ814">
        <v>999.9</v>
      </c>
      <c r="IA814">
        <v>9999</v>
      </c>
      <c r="IB814">
        <v>9999</v>
      </c>
      <c r="IC814">
        <v>9999</v>
      </c>
      <c r="ID814">
        <v>1.86852</v>
      </c>
      <c r="IE814">
        <v>1.86425</v>
      </c>
      <c r="IF814">
        <v>1.8718</v>
      </c>
      <c r="IG814">
        <v>1.86274</v>
      </c>
      <c r="IH814">
        <v>1.86215</v>
      </c>
      <c r="II814">
        <v>1.86859</v>
      </c>
      <c r="IJ814">
        <v>1.85869</v>
      </c>
      <c r="IK814">
        <v>1.86508</v>
      </c>
      <c r="IL814">
        <v>5</v>
      </c>
      <c r="IM814">
        <v>0</v>
      </c>
      <c r="IN814">
        <v>0</v>
      </c>
      <c r="IO814">
        <v>0</v>
      </c>
      <c r="IP814" t="s">
        <v>443</v>
      </c>
      <c r="IQ814" t="s">
        <v>444</v>
      </c>
      <c r="IR814" t="s">
        <v>445</v>
      </c>
      <c r="IS814" t="s">
        <v>445</v>
      </c>
      <c r="IT814" t="s">
        <v>445</v>
      </c>
      <c r="IU814" t="s">
        <v>445</v>
      </c>
      <c r="IV814">
        <v>0</v>
      </c>
      <c r="IW814">
        <v>100</v>
      </c>
      <c r="IX814">
        <v>100</v>
      </c>
      <c r="IY814">
        <v>5.68</v>
      </c>
      <c r="IZ814">
        <v>0.3393</v>
      </c>
      <c r="JA814">
        <v>4.24591870636989</v>
      </c>
      <c r="JB814">
        <v>0.00406324532283829</v>
      </c>
      <c r="JC814">
        <v>-1.45373754250553e-06</v>
      </c>
      <c r="JD814">
        <v>2.45784242640463e-10</v>
      </c>
      <c r="JE814">
        <v>0.0444475935836347</v>
      </c>
      <c r="JF814">
        <v>0.00491888386651684</v>
      </c>
      <c r="JG814">
        <v>0.000226889049496401</v>
      </c>
      <c r="JH814">
        <v>4.01595507822366e-06</v>
      </c>
      <c r="JI814">
        <v>-0</v>
      </c>
      <c r="JJ814">
        <v>2035</v>
      </c>
      <c r="JK814">
        <v>2</v>
      </c>
      <c r="JL814">
        <v>30</v>
      </c>
      <c r="JM814">
        <v>187421.1</v>
      </c>
      <c r="JN814">
        <v>187421</v>
      </c>
      <c r="JO814">
        <v>0.961914</v>
      </c>
      <c r="JP814">
        <v>2.40356</v>
      </c>
      <c r="JQ814">
        <v>1.4978</v>
      </c>
      <c r="JR814">
        <v>2.32666</v>
      </c>
      <c r="JS814">
        <v>1.54419</v>
      </c>
      <c r="JT814">
        <v>2.35352</v>
      </c>
      <c r="JU814">
        <v>36.152</v>
      </c>
      <c r="JV814">
        <v>24.1225</v>
      </c>
      <c r="JW814">
        <v>18</v>
      </c>
      <c r="JX814">
        <v>547.916</v>
      </c>
      <c r="JY814">
        <v>421.488</v>
      </c>
      <c r="JZ814">
        <v>28.0207</v>
      </c>
      <c r="KA814">
        <v>28.0928</v>
      </c>
      <c r="KB814">
        <v>29.9996</v>
      </c>
      <c r="KC814">
        <v>28.0696</v>
      </c>
      <c r="KD814">
        <v>28.1041</v>
      </c>
      <c r="KE814">
        <v>19.3493</v>
      </c>
      <c r="KF814">
        <v>31.7272</v>
      </c>
      <c r="KG814">
        <v>55.689</v>
      </c>
      <c r="KH814">
        <v>28.0245</v>
      </c>
      <c r="KI814">
        <v>440.271</v>
      </c>
      <c r="KJ814">
        <v>20.3353</v>
      </c>
      <c r="KK814">
        <v>93.2554</v>
      </c>
      <c r="KL814">
        <v>98.7925</v>
      </c>
    </row>
    <row r="815" spans="1:298">
      <c r="A815">
        <v>799</v>
      </c>
      <c r="B815">
        <v>1758494977</v>
      </c>
      <c r="C815">
        <v>25648.9000000954</v>
      </c>
      <c r="D815" t="s">
        <v>2049</v>
      </c>
      <c r="E815" t="s">
        <v>2050</v>
      </c>
      <c r="F815">
        <v>5</v>
      </c>
      <c r="G815" t="s">
        <v>436</v>
      </c>
      <c r="H815" t="s">
        <v>1998</v>
      </c>
      <c r="I815" t="s">
        <v>438</v>
      </c>
      <c r="J815">
        <v>1758494968.35714</v>
      </c>
      <c r="K815">
        <f>(L815)/1000</f>
        <v>0</v>
      </c>
      <c r="L815">
        <f>IF(DQ815, AO815, AI815)</f>
        <v>0</v>
      </c>
      <c r="M815">
        <f>IF(DQ815, AJ815, AH815)</f>
        <v>0</v>
      </c>
      <c r="N815">
        <f>DS815 - IF(AV815&gt;1, M815*DM815*100.0/(AX815), 0)</f>
        <v>0</v>
      </c>
      <c r="O815">
        <f>((U815-K815/2)*N815-M815)/(U815+K815/2)</f>
        <v>0</v>
      </c>
      <c r="P815">
        <f>O815*(DZ815+EA815)/1000.0</f>
        <v>0</v>
      </c>
      <c r="Q815">
        <f>(DS815 - IF(AV815&gt;1, M815*DM815*100.0/(AX815), 0))*(DZ815+EA815)/1000.0</f>
        <v>0</v>
      </c>
      <c r="R815">
        <f>2.0/((1/T815-1/S815)+SIGN(T815)*SQRT((1/T815-1/S815)*(1/T815-1/S815) + 4*DN815/((DN815+1)*(DN815+1))*(2*1/T815*1/S815-1/S815*1/S815)))</f>
        <v>0</v>
      </c>
      <c r="S815">
        <f>IF(LEFT(DO815,1)&lt;&gt;"0",IF(LEFT(DO815,1)="1",3.0,DP815),$D$5+$E$5*(EG815*DZ815/($K$5*1000))+$F$5*(EG815*DZ815/($K$5*1000))*MAX(MIN(DM815,$J$5),$I$5)*MAX(MIN(DM815,$J$5),$I$5)+$G$5*MAX(MIN(DM815,$J$5),$I$5)*(EG815*DZ815/($K$5*1000))+$H$5*(EG815*DZ815/($K$5*1000))*(EG815*DZ815/($K$5*1000)))</f>
        <v>0</v>
      </c>
      <c r="T815">
        <f>K815*(1000-(1000*0.61365*exp(17.502*X815/(240.97+X815))/(DZ815+EA815)+DU815)/2)/(1000*0.61365*exp(17.502*X815/(240.97+X815))/(DZ815+EA815)-DU815)</f>
        <v>0</v>
      </c>
      <c r="U815">
        <f>1/((DN815+1)/(R815/1.6)+1/(S815/1.37)) + DN815/((DN815+1)/(R815/1.6) + DN815/(S815/1.37))</f>
        <v>0</v>
      </c>
      <c r="V815">
        <f>(DI815*DL815)</f>
        <v>0</v>
      </c>
      <c r="W815">
        <f>(EB815+(V815+2*0.95*5.67E-8*(((EB815+$B$7)+273)^4-(EB815+273)^4)-44100*K815)/(1.84*29.3*S815+8*0.95*5.67E-8*(EB815+273)^3))</f>
        <v>0</v>
      </c>
      <c r="X815">
        <f>($C$7*EC815+$D$7*ED815+$E$7*W815)</f>
        <v>0</v>
      </c>
      <c r="Y815">
        <f>0.61365*exp(17.502*X815/(240.97+X815))</f>
        <v>0</v>
      </c>
      <c r="Z815">
        <f>(AA815/AB815*100)</f>
        <v>0</v>
      </c>
      <c r="AA815">
        <f>DU815*(DZ815+EA815)/1000</f>
        <v>0</v>
      </c>
      <c r="AB815">
        <f>0.61365*exp(17.502*EB815/(240.97+EB815))</f>
        <v>0</v>
      </c>
      <c r="AC815">
        <f>(Y815-DU815*(DZ815+EA815)/1000)</f>
        <v>0</v>
      </c>
      <c r="AD815">
        <f>(-K815*44100)</f>
        <v>0</v>
      </c>
      <c r="AE815">
        <f>2*29.3*S815*0.92*(EB815-X815)</f>
        <v>0</v>
      </c>
      <c r="AF815">
        <f>2*0.95*5.67E-8*(((EB815+$B$7)+273)^4-(X815+273)^4)</f>
        <v>0</v>
      </c>
      <c r="AG815">
        <f>V815+AF815+AD815+AE815</f>
        <v>0</v>
      </c>
      <c r="AH815">
        <f>DY815*AV815*(DT815-DS815*(1000-AV815*DV815)/(1000-AV815*DU815))/(100*DM815)</f>
        <v>0</v>
      </c>
      <c r="AI815">
        <f>1000*DY815*AV815*(DU815-DV815)/(100*DM815*(1000-AV815*DU815))</f>
        <v>0</v>
      </c>
      <c r="AJ815">
        <f>(AK815 - AL815 - DZ815*1E3/(8.314*(EB815+273.15)) * AN815/DY815 * AM815) * DY815/(100*DM815) * (1000 - DV815)/1000</f>
        <v>0</v>
      </c>
      <c r="AK815">
        <v>435.778360304762</v>
      </c>
      <c r="AL815">
        <v>427.449848484848</v>
      </c>
      <c r="AM815">
        <v>0.826413419913363</v>
      </c>
      <c r="AN815">
        <v>63.94</v>
      </c>
      <c r="AO815">
        <f>(AQ815 - AP815 + DZ815*1E3/(8.314*(EB815+273.15)) * AS815/DY815 * AR815) * DY815/(100*DM815) * 1000/(1000 - AQ815)</f>
        <v>0</v>
      </c>
      <c r="AP815">
        <v>20.3731737005905</v>
      </c>
      <c r="AQ815">
        <v>23.9253531468532</v>
      </c>
      <c r="AR815">
        <v>3.60841908237368e-05</v>
      </c>
      <c r="AS815">
        <v>94.9993966536346</v>
      </c>
      <c r="AT815">
        <v>0</v>
      </c>
      <c r="AU815">
        <v>0</v>
      </c>
      <c r="AV815">
        <f>IF(AT815*$H$13&gt;=AX815,1.0,(AX815/(AX815-AT815*$H$13)))</f>
        <v>0</v>
      </c>
      <c r="AW815">
        <f>(AV815-1)*100</f>
        <v>0</v>
      </c>
      <c r="AX815">
        <f>MAX(0,($B$13+$C$13*EG815)/(1+$D$13*EG815)*DZ815/(EB815+273)*$E$13)</f>
        <v>0</v>
      </c>
      <c r="AY815" t="s">
        <v>439</v>
      </c>
      <c r="AZ815" t="s">
        <v>439</v>
      </c>
      <c r="BA815">
        <v>0</v>
      </c>
      <c r="BB815">
        <v>0</v>
      </c>
      <c r="BC815">
        <f>1-BA815/BB815</f>
        <v>0</v>
      </c>
      <c r="BD815">
        <v>0</v>
      </c>
      <c r="BE815" t="s">
        <v>439</v>
      </c>
      <c r="BF815" t="s">
        <v>439</v>
      </c>
      <c r="BG815">
        <v>0</v>
      </c>
      <c r="BH815">
        <v>0</v>
      </c>
      <c r="BI815">
        <f>1-BG815/BH815</f>
        <v>0</v>
      </c>
      <c r="BJ815">
        <v>0.5</v>
      </c>
      <c r="BK815">
        <f>DJ815</f>
        <v>0</v>
      </c>
      <c r="BL815">
        <f>M815</f>
        <v>0</v>
      </c>
      <c r="BM815">
        <f>BI815*BJ815*BK815</f>
        <v>0</v>
      </c>
      <c r="BN815">
        <f>(BL815-BD815)/BK815</f>
        <v>0</v>
      </c>
      <c r="BO815">
        <f>(BB815-BH815)/BH815</f>
        <v>0</v>
      </c>
      <c r="BP815">
        <f>BA815/(BC815+BA815/BH815)</f>
        <v>0</v>
      </c>
      <c r="BQ815" t="s">
        <v>439</v>
      </c>
      <c r="BR815">
        <v>0</v>
      </c>
      <c r="BS815">
        <f>IF(BR815&lt;&gt;0, BR815, BP815)</f>
        <v>0</v>
      </c>
      <c r="BT815">
        <f>1-BS815/BH815</f>
        <v>0</v>
      </c>
      <c r="BU815">
        <f>(BH815-BG815)/(BH815-BS815)</f>
        <v>0</v>
      </c>
      <c r="BV815">
        <f>(BB815-BH815)/(BB815-BS815)</f>
        <v>0</v>
      </c>
      <c r="BW815">
        <f>(BH815-BG815)/(BH815-BA815)</f>
        <v>0</v>
      </c>
      <c r="BX815">
        <f>(BB815-BH815)/(BB815-BA815)</f>
        <v>0</v>
      </c>
      <c r="BY815">
        <f>(BU815*BS815/BG815)</f>
        <v>0</v>
      </c>
      <c r="BZ815">
        <f>(1-BY815)</f>
        <v>0</v>
      </c>
      <c r="DI815">
        <f>$B$11*EH815+$C$11*EI815+$F$11*ET815*(1-EW815)</f>
        <v>0</v>
      </c>
      <c r="DJ815">
        <f>DI815*DK815</f>
        <v>0</v>
      </c>
      <c r="DK815">
        <f>($B$11*$D$9+$C$11*$D$9+$F$11*((FG815+EY815)/MAX(FG815+EY815+FH815, 0.1)*$I$9+FH815/MAX(FG815+EY815+FH815, 0.1)*$J$9))/($B$11+$C$11+$F$11)</f>
        <v>0</v>
      </c>
      <c r="DL815">
        <f>($B$11*$K$9+$C$11*$K$9+$F$11*((FG815+EY815)/MAX(FG815+EY815+FH815, 0.1)*$P$9+FH815/MAX(FG815+EY815+FH815, 0.1)*$Q$9))/($B$11+$C$11+$F$11)</f>
        <v>0</v>
      </c>
      <c r="DM815">
        <v>2.96</v>
      </c>
      <c r="DN815">
        <v>0.5</v>
      </c>
      <c r="DO815" t="s">
        <v>440</v>
      </c>
      <c r="DP815">
        <v>2</v>
      </c>
      <c r="DQ815" t="b">
        <v>1</v>
      </c>
      <c r="DR815">
        <v>1758494968.35714</v>
      </c>
      <c r="DS815">
        <v>414.478928571429</v>
      </c>
      <c r="DT815">
        <v>422.798928571429</v>
      </c>
      <c r="DU815">
        <v>23.9185142857143</v>
      </c>
      <c r="DV815">
        <v>20.3751357142857</v>
      </c>
      <c r="DW815">
        <v>408.798142857143</v>
      </c>
      <c r="DX815">
        <v>23.5792857142857</v>
      </c>
      <c r="DY815">
        <v>500.022571428571</v>
      </c>
      <c r="DZ815">
        <v>89.7910071428571</v>
      </c>
      <c r="EA815">
        <v>0.0320028785714286</v>
      </c>
      <c r="EB815">
        <v>30.1617285714286</v>
      </c>
      <c r="EC815">
        <v>29.9612571428571</v>
      </c>
      <c r="ED815">
        <v>999.9</v>
      </c>
      <c r="EE815">
        <v>0</v>
      </c>
      <c r="EF815">
        <v>0</v>
      </c>
      <c r="EG815">
        <v>9992.23357142857</v>
      </c>
      <c r="EH815">
        <v>0</v>
      </c>
      <c r="EI815">
        <v>11.2953</v>
      </c>
      <c r="EJ815">
        <v>-8.31993928571429</v>
      </c>
      <c r="EK815">
        <v>424.635642857143</v>
      </c>
      <c r="EL815">
        <v>431.592714285714</v>
      </c>
      <c r="EM815">
        <v>3.54338928571429</v>
      </c>
      <c r="EN815">
        <v>422.798928571429</v>
      </c>
      <c r="EO815">
        <v>20.3751357142857</v>
      </c>
      <c r="EP815">
        <v>2.14766928571429</v>
      </c>
      <c r="EQ815">
        <v>1.82950428571429</v>
      </c>
      <c r="ER815">
        <v>18.5772</v>
      </c>
      <c r="ES815">
        <v>16.0411785714286</v>
      </c>
      <c r="ET815">
        <v>2000.00857142857</v>
      </c>
      <c r="EU815">
        <v>0.979996428571429</v>
      </c>
      <c r="EV815">
        <v>0.0200037</v>
      </c>
      <c r="EW815">
        <v>0</v>
      </c>
      <c r="EX815">
        <v>507.940142857143</v>
      </c>
      <c r="EY815">
        <v>5.00016</v>
      </c>
      <c r="EZ815">
        <v>10550.9571428571</v>
      </c>
      <c r="FA815">
        <v>18234.2428571429</v>
      </c>
      <c r="FB815">
        <v>48.875</v>
      </c>
      <c r="FC815">
        <v>49.2095</v>
      </c>
      <c r="FD815">
        <v>49.312</v>
      </c>
      <c r="FE815">
        <v>48.875</v>
      </c>
      <c r="FF815">
        <v>50.7005</v>
      </c>
      <c r="FG815">
        <v>1955.09857142857</v>
      </c>
      <c r="FH815">
        <v>39.91</v>
      </c>
      <c r="FI815">
        <v>0</v>
      </c>
      <c r="FJ815">
        <v>1758494978.6</v>
      </c>
      <c r="FK815">
        <v>0</v>
      </c>
      <c r="FL815">
        <v>507.939653846154</v>
      </c>
      <c r="FM815">
        <v>-0.849128210268589</v>
      </c>
      <c r="FN815">
        <v>-20.7521367724442</v>
      </c>
      <c r="FO815">
        <v>10550.4846153846</v>
      </c>
      <c r="FP815">
        <v>15</v>
      </c>
      <c r="FQ815">
        <v>0</v>
      </c>
      <c r="FR815" t="s">
        <v>441</v>
      </c>
      <c r="FS815">
        <v>1747249705.1</v>
      </c>
      <c r="FT815">
        <v>1747249711.1</v>
      </c>
      <c r="FU815">
        <v>0</v>
      </c>
      <c r="FV815">
        <v>0.871</v>
      </c>
      <c r="FW815">
        <v>0.066</v>
      </c>
      <c r="FX815">
        <v>5.486</v>
      </c>
      <c r="FY815">
        <v>0.145</v>
      </c>
      <c r="FZ815">
        <v>420</v>
      </c>
      <c r="GA815">
        <v>16</v>
      </c>
      <c r="GB815">
        <v>0.27</v>
      </c>
      <c r="GC815">
        <v>0.16</v>
      </c>
      <c r="GD815">
        <v>-7.731396</v>
      </c>
      <c r="GE815">
        <v>-25.7606688721804</v>
      </c>
      <c r="GF815">
        <v>3.13187334216344</v>
      </c>
      <c r="GG815">
        <v>0</v>
      </c>
      <c r="GH815">
        <v>508.000176470588</v>
      </c>
      <c r="GI815">
        <v>-0.887333847418716</v>
      </c>
      <c r="GJ815">
        <v>0.19428246122716</v>
      </c>
      <c r="GK815">
        <v>-1</v>
      </c>
      <c r="GL815">
        <v>3.53965</v>
      </c>
      <c r="GM815">
        <v>0.103302857142853</v>
      </c>
      <c r="GN815">
        <v>0.0100861548669451</v>
      </c>
      <c r="GO815">
        <v>0</v>
      </c>
      <c r="GP815">
        <v>0</v>
      </c>
      <c r="GQ815">
        <v>2</v>
      </c>
      <c r="GR815" t="s">
        <v>467</v>
      </c>
      <c r="GS815">
        <v>3.12533</v>
      </c>
      <c r="GT815">
        <v>2.65731</v>
      </c>
      <c r="GU815">
        <v>0.0880995</v>
      </c>
      <c r="GV815">
        <v>0.0917121</v>
      </c>
      <c r="GW815">
        <v>0.100693</v>
      </c>
      <c r="GX815">
        <v>0.0901753</v>
      </c>
      <c r="GY815">
        <v>23532.4</v>
      </c>
      <c r="GZ815">
        <v>22173.7</v>
      </c>
      <c r="HA815">
        <v>23077.4</v>
      </c>
      <c r="HB815">
        <v>23770.4</v>
      </c>
      <c r="HC815">
        <v>35374</v>
      </c>
      <c r="HD815">
        <v>35800.3</v>
      </c>
      <c r="HE815">
        <v>41611.1</v>
      </c>
      <c r="HF815">
        <v>42391.7</v>
      </c>
      <c r="HG815">
        <v>1.90565</v>
      </c>
      <c r="HH815">
        <v>1.7968</v>
      </c>
      <c r="HI815">
        <v>0.136811</v>
      </c>
      <c r="HJ815">
        <v>0</v>
      </c>
      <c r="HK815">
        <v>27.7411</v>
      </c>
      <c r="HL815">
        <v>999.9</v>
      </c>
      <c r="HM815">
        <v>50.641</v>
      </c>
      <c r="HN815">
        <v>30.716</v>
      </c>
      <c r="HO815">
        <v>25.0359</v>
      </c>
      <c r="HP815">
        <v>54.2372</v>
      </c>
      <c r="HQ815">
        <v>42.4479</v>
      </c>
      <c r="HR815">
        <v>1</v>
      </c>
      <c r="HS815">
        <v>0.0369893</v>
      </c>
      <c r="HT815">
        <v>-0.608889</v>
      </c>
      <c r="HU815">
        <v>20.2166</v>
      </c>
      <c r="HV815">
        <v>5.23301</v>
      </c>
      <c r="HW815">
        <v>11.992</v>
      </c>
      <c r="HX815">
        <v>4.9555</v>
      </c>
      <c r="HY815">
        <v>3.30387</v>
      </c>
      <c r="HZ815">
        <v>999.9</v>
      </c>
      <c r="IA815">
        <v>9999</v>
      </c>
      <c r="IB815">
        <v>9999</v>
      </c>
      <c r="IC815">
        <v>9999</v>
      </c>
      <c r="ID815">
        <v>1.86849</v>
      </c>
      <c r="IE815">
        <v>1.86422</v>
      </c>
      <c r="IF815">
        <v>1.8718</v>
      </c>
      <c r="IG815">
        <v>1.86275</v>
      </c>
      <c r="IH815">
        <v>1.86217</v>
      </c>
      <c r="II815">
        <v>1.86859</v>
      </c>
      <c r="IJ815">
        <v>1.85869</v>
      </c>
      <c r="IK815">
        <v>1.86509</v>
      </c>
      <c r="IL815">
        <v>5</v>
      </c>
      <c r="IM815">
        <v>0</v>
      </c>
      <c r="IN815">
        <v>0</v>
      </c>
      <c r="IO815">
        <v>0</v>
      </c>
      <c r="IP815" t="s">
        <v>443</v>
      </c>
      <c r="IQ815" t="s">
        <v>444</v>
      </c>
      <c r="IR815" t="s">
        <v>445</v>
      </c>
      <c r="IS815" t="s">
        <v>445</v>
      </c>
      <c r="IT815" t="s">
        <v>445</v>
      </c>
      <c r="IU815" t="s">
        <v>445</v>
      </c>
      <c r="IV815">
        <v>0</v>
      </c>
      <c r="IW815">
        <v>100</v>
      </c>
      <c r="IX815">
        <v>100</v>
      </c>
      <c r="IY815">
        <v>5.694</v>
      </c>
      <c r="IZ815">
        <v>0.3393</v>
      </c>
      <c r="JA815">
        <v>4.24591870636989</v>
      </c>
      <c r="JB815">
        <v>0.00406324532283829</v>
      </c>
      <c r="JC815">
        <v>-1.45373754250553e-06</v>
      </c>
      <c r="JD815">
        <v>2.45784242640463e-10</v>
      </c>
      <c r="JE815">
        <v>0.0444475935836347</v>
      </c>
      <c r="JF815">
        <v>0.00491888386651684</v>
      </c>
      <c r="JG815">
        <v>0.000226889049496401</v>
      </c>
      <c r="JH815">
        <v>4.01595507822366e-06</v>
      </c>
      <c r="JI815">
        <v>-0</v>
      </c>
      <c r="JJ815">
        <v>2035</v>
      </c>
      <c r="JK815">
        <v>2</v>
      </c>
      <c r="JL815">
        <v>30</v>
      </c>
      <c r="JM815">
        <v>187421.2</v>
      </c>
      <c r="JN815">
        <v>187421.1</v>
      </c>
      <c r="JO815">
        <v>0.987549</v>
      </c>
      <c r="JP815">
        <v>2.40479</v>
      </c>
      <c r="JQ815">
        <v>1.4978</v>
      </c>
      <c r="JR815">
        <v>2.32666</v>
      </c>
      <c r="JS815">
        <v>1.54419</v>
      </c>
      <c r="JT815">
        <v>2.31201</v>
      </c>
      <c r="JU815">
        <v>36.152</v>
      </c>
      <c r="JV815">
        <v>24.1225</v>
      </c>
      <c r="JW815">
        <v>18</v>
      </c>
      <c r="JX815">
        <v>547.622</v>
      </c>
      <c r="JY815">
        <v>421.785</v>
      </c>
      <c r="JZ815">
        <v>28.0474</v>
      </c>
      <c r="KA815">
        <v>28.0863</v>
      </c>
      <c r="KB815">
        <v>29.9996</v>
      </c>
      <c r="KC815">
        <v>28.0637</v>
      </c>
      <c r="KD815">
        <v>28.097</v>
      </c>
      <c r="KE815">
        <v>20.0091</v>
      </c>
      <c r="KF815">
        <v>31.7272</v>
      </c>
      <c r="KG815">
        <v>55.689</v>
      </c>
      <c r="KH815">
        <v>28.0541</v>
      </c>
      <c r="KI815">
        <v>460.513</v>
      </c>
      <c r="KJ815">
        <v>20.328</v>
      </c>
      <c r="KK815">
        <v>93.2563</v>
      </c>
      <c r="KL815">
        <v>98.7948</v>
      </c>
    </row>
    <row r="816" spans="1:298">
      <c r="A816">
        <v>800</v>
      </c>
      <c r="B816">
        <v>1758494982</v>
      </c>
      <c r="C816">
        <v>25653.9000000954</v>
      </c>
      <c r="D816" t="s">
        <v>2051</v>
      </c>
      <c r="E816" t="s">
        <v>2052</v>
      </c>
      <c r="F816">
        <v>5</v>
      </c>
      <c r="G816" t="s">
        <v>436</v>
      </c>
      <c r="H816" t="s">
        <v>1998</v>
      </c>
      <c r="I816" t="s">
        <v>438</v>
      </c>
      <c r="J816">
        <v>1758494973.84615</v>
      </c>
      <c r="K816">
        <f>(L816)/1000</f>
        <v>0</v>
      </c>
      <c r="L816">
        <f>IF(DQ816, AO816, AI816)</f>
        <v>0</v>
      </c>
      <c r="M816">
        <f>IF(DQ816, AJ816, AH816)</f>
        <v>0</v>
      </c>
      <c r="N816">
        <f>DS816 - IF(AV816&gt;1, M816*DM816*100.0/(AX816), 0)</f>
        <v>0</v>
      </c>
      <c r="O816">
        <f>((U816-K816/2)*N816-M816)/(U816+K816/2)</f>
        <v>0</v>
      </c>
      <c r="P816">
        <f>O816*(DZ816+EA816)/1000.0</f>
        <v>0</v>
      </c>
      <c r="Q816">
        <f>(DS816 - IF(AV816&gt;1, M816*DM816*100.0/(AX816), 0))*(DZ816+EA816)/1000.0</f>
        <v>0</v>
      </c>
      <c r="R816">
        <f>2.0/((1/T816-1/S816)+SIGN(T816)*SQRT((1/T816-1/S816)*(1/T816-1/S816) + 4*DN816/((DN816+1)*(DN816+1))*(2*1/T816*1/S816-1/S816*1/S816)))</f>
        <v>0</v>
      </c>
      <c r="S816">
        <f>IF(LEFT(DO816,1)&lt;&gt;"0",IF(LEFT(DO816,1)="1",3.0,DP816),$D$5+$E$5*(EG816*DZ816/($K$5*1000))+$F$5*(EG816*DZ816/($K$5*1000))*MAX(MIN(DM816,$J$5),$I$5)*MAX(MIN(DM816,$J$5),$I$5)+$G$5*MAX(MIN(DM816,$J$5),$I$5)*(EG816*DZ816/($K$5*1000))+$H$5*(EG816*DZ816/($K$5*1000))*(EG816*DZ816/($K$5*1000)))</f>
        <v>0</v>
      </c>
      <c r="T816">
        <f>K816*(1000-(1000*0.61365*exp(17.502*X816/(240.97+X816))/(DZ816+EA816)+DU816)/2)/(1000*0.61365*exp(17.502*X816/(240.97+X816))/(DZ816+EA816)-DU816)</f>
        <v>0</v>
      </c>
      <c r="U816">
        <f>1/((DN816+1)/(R816/1.6)+1/(S816/1.37)) + DN816/((DN816+1)/(R816/1.6) + DN816/(S816/1.37))</f>
        <v>0</v>
      </c>
      <c r="V816">
        <f>(DI816*DL816)</f>
        <v>0</v>
      </c>
      <c r="W816">
        <f>(EB816+(V816+2*0.95*5.67E-8*(((EB816+$B$7)+273)^4-(EB816+273)^4)-44100*K816)/(1.84*29.3*S816+8*0.95*5.67E-8*(EB816+273)^3))</f>
        <v>0</v>
      </c>
      <c r="X816">
        <f>($C$7*EC816+$D$7*ED816+$E$7*W816)</f>
        <v>0</v>
      </c>
      <c r="Y816">
        <f>0.61365*exp(17.502*X816/(240.97+X816))</f>
        <v>0</v>
      </c>
      <c r="Z816">
        <f>(AA816/AB816*100)</f>
        <v>0</v>
      </c>
      <c r="AA816">
        <f>DU816*(DZ816+EA816)/1000</f>
        <v>0</v>
      </c>
      <c r="AB816">
        <f>0.61365*exp(17.502*EB816/(240.97+EB816))</f>
        <v>0</v>
      </c>
      <c r="AC816">
        <f>(Y816-DU816*(DZ816+EA816)/1000)</f>
        <v>0</v>
      </c>
      <c r="AD816">
        <f>(-K816*44100)</f>
        <v>0</v>
      </c>
      <c r="AE816">
        <f>2*29.3*S816*0.92*(EB816-X816)</f>
        <v>0</v>
      </c>
      <c r="AF816">
        <f>2*0.95*5.67E-8*(((EB816+$B$7)+273)^4-(X816+273)^4)</f>
        <v>0</v>
      </c>
      <c r="AG816">
        <f>V816+AF816+AD816+AE816</f>
        <v>0</v>
      </c>
      <c r="AH816">
        <f>DY816*AV816*(DT816-DS816*(1000-AV816*DV816)/(1000-AV816*DU816))/(100*DM816)</f>
        <v>0</v>
      </c>
      <c r="AI816">
        <f>1000*DY816*AV816*(DU816-DV816)/(100*DM816*(1000-AV816*DU816))</f>
        <v>0</v>
      </c>
      <c r="AJ816">
        <f>(AK816 - AL816 - DZ816*1E3/(8.314*(EB816+273.15)) * AN816/DY816 * AM816) * DY816/(100*DM816) * (1000 - DV816)/1000</f>
        <v>0</v>
      </c>
      <c r="AK816">
        <v>450.080360796537</v>
      </c>
      <c r="AL816">
        <v>436.758181818182</v>
      </c>
      <c r="AM816">
        <v>1.9982896103895</v>
      </c>
      <c r="AN816">
        <v>63.94</v>
      </c>
      <c r="AO816">
        <f>(AQ816 - AP816 + DZ816*1E3/(8.314*(EB816+273.15)) * AS816/DY816 * AR816) * DY816/(100*DM816) * 1000/(1000 - AQ816)</f>
        <v>0</v>
      </c>
      <c r="AP816">
        <v>20.3712492120813</v>
      </c>
      <c r="AQ816">
        <v>23.9295237762238</v>
      </c>
      <c r="AR816">
        <v>3.19610156986141e-05</v>
      </c>
      <c r="AS816">
        <v>94.9993966536346</v>
      </c>
      <c r="AT816">
        <v>0</v>
      </c>
      <c r="AU816">
        <v>0</v>
      </c>
      <c r="AV816">
        <f>IF(AT816*$H$13&gt;=AX816,1.0,(AX816/(AX816-AT816*$H$13)))</f>
        <v>0</v>
      </c>
      <c r="AW816">
        <f>(AV816-1)*100</f>
        <v>0</v>
      </c>
      <c r="AX816">
        <f>MAX(0,($B$13+$C$13*EG816)/(1+$D$13*EG816)*DZ816/(EB816+273)*$E$13)</f>
        <v>0</v>
      </c>
      <c r="AY816" t="s">
        <v>439</v>
      </c>
      <c r="AZ816" t="s">
        <v>439</v>
      </c>
      <c r="BA816">
        <v>0</v>
      </c>
      <c r="BB816">
        <v>0</v>
      </c>
      <c r="BC816">
        <f>1-BA816/BB816</f>
        <v>0</v>
      </c>
      <c r="BD816">
        <v>0</v>
      </c>
      <c r="BE816" t="s">
        <v>439</v>
      </c>
      <c r="BF816" t="s">
        <v>439</v>
      </c>
      <c r="BG816">
        <v>0</v>
      </c>
      <c r="BH816">
        <v>0</v>
      </c>
      <c r="BI816">
        <f>1-BG816/BH816</f>
        <v>0</v>
      </c>
      <c r="BJ816">
        <v>0.5</v>
      </c>
      <c r="BK816">
        <f>DJ816</f>
        <v>0</v>
      </c>
      <c r="BL816">
        <f>M816</f>
        <v>0</v>
      </c>
      <c r="BM816">
        <f>BI816*BJ816*BK816</f>
        <v>0</v>
      </c>
      <c r="BN816">
        <f>(BL816-BD816)/BK816</f>
        <v>0</v>
      </c>
      <c r="BO816">
        <f>(BB816-BH816)/BH816</f>
        <v>0</v>
      </c>
      <c r="BP816">
        <f>BA816/(BC816+BA816/BH816)</f>
        <v>0</v>
      </c>
      <c r="BQ816" t="s">
        <v>439</v>
      </c>
      <c r="BR816">
        <v>0</v>
      </c>
      <c r="BS816">
        <f>IF(BR816&lt;&gt;0, BR816, BP816)</f>
        <v>0</v>
      </c>
      <c r="BT816">
        <f>1-BS816/BH816</f>
        <v>0</v>
      </c>
      <c r="BU816">
        <f>(BH816-BG816)/(BH816-BS816)</f>
        <v>0</v>
      </c>
      <c r="BV816">
        <f>(BB816-BH816)/(BB816-BS816)</f>
        <v>0</v>
      </c>
      <c r="BW816">
        <f>(BH816-BG816)/(BH816-BA816)</f>
        <v>0</v>
      </c>
      <c r="BX816">
        <f>(BB816-BH816)/(BB816-BA816)</f>
        <v>0</v>
      </c>
      <c r="BY816">
        <f>(BU816*BS816/BG816)</f>
        <v>0</v>
      </c>
      <c r="BZ816">
        <f>(1-BY816)</f>
        <v>0</v>
      </c>
      <c r="DI816">
        <f>$B$11*EH816+$C$11*EI816+$F$11*ET816*(1-EW816)</f>
        <v>0</v>
      </c>
      <c r="DJ816">
        <f>DI816*DK816</f>
        <v>0</v>
      </c>
      <c r="DK816">
        <f>($B$11*$D$9+$C$11*$D$9+$F$11*((FG816+EY816)/MAX(FG816+EY816+FH816, 0.1)*$I$9+FH816/MAX(FG816+EY816+FH816, 0.1)*$J$9))/($B$11+$C$11+$F$11)</f>
        <v>0</v>
      </c>
      <c r="DL816">
        <f>($B$11*$K$9+$C$11*$K$9+$F$11*((FG816+EY816)/MAX(FG816+EY816+FH816, 0.1)*$P$9+FH816/MAX(FG816+EY816+FH816, 0.1)*$Q$9))/($B$11+$C$11+$F$11)</f>
        <v>0</v>
      </c>
      <c r="DM816">
        <v>2.96</v>
      </c>
      <c r="DN816">
        <v>0.5</v>
      </c>
      <c r="DO816" t="s">
        <v>440</v>
      </c>
      <c r="DP816">
        <v>2</v>
      </c>
      <c r="DQ816" t="b">
        <v>1</v>
      </c>
      <c r="DR816">
        <v>1758494973.84615</v>
      </c>
      <c r="DS816">
        <v>417.398615384615</v>
      </c>
      <c r="DT816">
        <v>430.296923076923</v>
      </c>
      <c r="DU816">
        <v>23.9237384615385</v>
      </c>
      <c r="DV816">
        <v>20.3731923076923</v>
      </c>
      <c r="DW816">
        <v>411.709307692308</v>
      </c>
      <c r="DX816">
        <v>23.5843923076923</v>
      </c>
      <c r="DY816">
        <v>500.012230769231</v>
      </c>
      <c r="DZ816">
        <v>89.7907153846154</v>
      </c>
      <c r="EA816">
        <v>0.0319217538461538</v>
      </c>
      <c r="EB816">
        <v>30.1671692307692</v>
      </c>
      <c r="EC816">
        <v>29.9635153846154</v>
      </c>
      <c r="ED816">
        <v>999.9</v>
      </c>
      <c r="EE816">
        <v>0</v>
      </c>
      <c r="EF816">
        <v>0</v>
      </c>
      <c r="EG816">
        <v>9995.33769230769</v>
      </c>
      <c r="EH816">
        <v>0</v>
      </c>
      <c r="EI816">
        <v>11.2953</v>
      </c>
      <c r="EJ816">
        <v>-12.8981538461538</v>
      </c>
      <c r="EK816">
        <v>427.629230769231</v>
      </c>
      <c r="EL816">
        <v>439.245692307692</v>
      </c>
      <c r="EM816">
        <v>3.55054153846154</v>
      </c>
      <c r="EN816">
        <v>430.296923076923</v>
      </c>
      <c r="EO816">
        <v>20.3731923076923</v>
      </c>
      <c r="EP816">
        <v>2.14813</v>
      </c>
      <c r="EQ816">
        <v>1.82932384615385</v>
      </c>
      <c r="ER816">
        <v>18.5806230769231</v>
      </c>
      <c r="ES816">
        <v>16.0396230769231</v>
      </c>
      <c r="ET816">
        <v>2000.01769230769</v>
      </c>
      <c r="EU816">
        <v>0.979996461538461</v>
      </c>
      <c r="EV816">
        <v>0.0200036692307692</v>
      </c>
      <c r="EW816">
        <v>0</v>
      </c>
      <c r="EX816">
        <v>507.692076923077</v>
      </c>
      <c r="EY816">
        <v>5.00016</v>
      </c>
      <c r="EZ816">
        <v>10548.2692307692</v>
      </c>
      <c r="FA816">
        <v>18234.3307692308</v>
      </c>
      <c r="FB816">
        <v>48.875</v>
      </c>
      <c r="FC816">
        <v>49.1918461538462</v>
      </c>
      <c r="FD816">
        <v>49.3024615384615</v>
      </c>
      <c r="FE816">
        <v>48.875</v>
      </c>
      <c r="FF816">
        <v>50.6918461538462</v>
      </c>
      <c r="FG816">
        <v>1955.10769230769</v>
      </c>
      <c r="FH816">
        <v>39.91</v>
      </c>
      <c r="FI816">
        <v>0</v>
      </c>
      <c r="FJ816">
        <v>1758494983.4</v>
      </c>
      <c r="FK816">
        <v>0</v>
      </c>
      <c r="FL816">
        <v>507.755384615385</v>
      </c>
      <c r="FM816">
        <v>-2.63582906212438</v>
      </c>
      <c r="FN816">
        <v>-43.220512877961</v>
      </c>
      <c r="FO816">
        <v>10547.8846153846</v>
      </c>
      <c r="FP816">
        <v>15</v>
      </c>
      <c r="FQ816">
        <v>0</v>
      </c>
      <c r="FR816" t="s">
        <v>441</v>
      </c>
      <c r="FS816">
        <v>1747249705.1</v>
      </c>
      <c r="FT816">
        <v>1747249711.1</v>
      </c>
      <c r="FU816">
        <v>0</v>
      </c>
      <c r="FV816">
        <v>0.871</v>
      </c>
      <c r="FW816">
        <v>0.066</v>
      </c>
      <c r="FX816">
        <v>5.486</v>
      </c>
      <c r="FY816">
        <v>0.145</v>
      </c>
      <c r="FZ816">
        <v>420</v>
      </c>
      <c r="GA816">
        <v>16</v>
      </c>
      <c r="GB816">
        <v>0.27</v>
      </c>
      <c r="GC816">
        <v>0.16</v>
      </c>
      <c r="GD816">
        <v>-10.9401980952381</v>
      </c>
      <c r="GE816">
        <v>-52.7824262337662</v>
      </c>
      <c r="GF816">
        <v>5.73849925558742</v>
      </c>
      <c r="GG816">
        <v>0</v>
      </c>
      <c r="GH816">
        <v>507.839676470588</v>
      </c>
      <c r="GI816">
        <v>-2.16090145114265</v>
      </c>
      <c r="GJ816">
        <v>0.292807075672729</v>
      </c>
      <c r="GK816">
        <v>-1</v>
      </c>
      <c r="GL816">
        <v>3.54654523809524</v>
      </c>
      <c r="GM816">
        <v>0.0789997402597424</v>
      </c>
      <c r="GN816">
        <v>0.00809071638422564</v>
      </c>
      <c r="GO816">
        <v>1</v>
      </c>
      <c r="GP816">
        <v>1</v>
      </c>
      <c r="GQ816">
        <v>2</v>
      </c>
      <c r="GR816" t="s">
        <v>448</v>
      </c>
      <c r="GS816">
        <v>3.12531</v>
      </c>
      <c r="GT816">
        <v>2.65722</v>
      </c>
      <c r="GU816">
        <v>0.0896946</v>
      </c>
      <c r="GV816">
        <v>0.0942767</v>
      </c>
      <c r="GW816">
        <v>0.100717</v>
      </c>
      <c r="GX816">
        <v>0.0901722</v>
      </c>
      <c r="GY816">
        <v>23492</v>
      </c>
      <c r="GZ816">
        <v>22111.5</v>
      </c>
      <c r="HA816">
        <v>23078.2</v>
      </c>
      <c r="HB816">
        <v>23770.8</v>
      </c>
      <c r="HC816">
        <v>35374.1</v>
      </c>
      <c r="HD816">
        <v>35801.3</v>
      </c>
      <c r="HE816">
        <v>41612.2</v>
      </c>
      <c r="HF816">
        <v>42392.5</v>
      </c>
      <c r="HG816">
        <v>1.90567</v>
      </c>
      <c r="HH816">
        <v>1.7967</v>
      </c>
      <c r="HI816">
        <v>0.13683</v>
      </c>
      <c r="HJ816">
        <v>0</v>
      </c>
      <c r="HK816">
        <v>27.7373</v>
      </c>
      <c r="HL816">
        <v>999.9</v>
      </c>
      <c r="HM816">
        <v>50.641</v>
      </c>
      <c r="HN816">
        <v>30.716</v>
      </c>
      <c r="HO816">
        <v>25.0354</v>
      </c>
      <c r="HP816">
        <v>53.7672</v>
      </c>
      <c r="HQ816">
        <v>42.5601</v>
      </c>
      <c r="HR816">
        <v>1</v>
      </c>
      <c r="HS816">
        <v>0.0364964</v>
      </c>
      <c r="HT816">
        <v>-0.605161</v>
      </c>
      <c r="HU816">
        <v>20.2167</v>
      </c>
      <c r="HV816">
        <v>5.23346</v>
      </c>
      <c r="HW816">
        <v>11.992</v>
      </c>
      <c r="HX816">
        <v>4.9557</v>
      </c>
      <c r="HY816">
        <v>3.304</v>
      </c>
      <c r="HZ816">
        <v>999.9</v>
      </c>
      <c r="IA816">
        <v>9999</v>
      </c>
      <c r="IB816">
        <v>9999</v>
      </c>
      <c r="IC816">
        <v>9999</v>
      </c>
      <c r="ID816">
        <v>1.86852</v>
      </c>
      <c r="IE816">
        <v>1.86424</v>
      </c>
      <c r="IF816">
        <v>1.8718</v>
      </c>
      <c r="IG816">
        <v>1.86276</v>
      </c>
      <c r="IH816">
        <v>1.86217</v>
      </c>
      <c r="II816">
        <v>1.86859</v>
      </c>
      <c r="IJ816">
        <v>1.85868</v>
      </c>
      <c r="IK816">
        <v>1.86508</v>
      </c>
      <c r="IL816">
        <v>5</v>
      </c>
      <c r="IM816">
        <v>0</v>
      </c>
      <c r="IN816">
        <v>0</v>
      </c>
      <c r="IO816">
        <v>0</v>
      </c>
      <c r="IP816" t="s">
        <v>443</v>
      </c>
      <c r="IQ816" t="s">
        <v>444</v>
      </c>
      <c r="IR816" t="s">
        <v>445</v>
      </c>
      <c r="IS816" t="s">
        <v>445</v>
      </c>
      <c r="IT816" t="s">
        <v>445</v>
      </c>
      <c r="IU816" t="s">
        <v>445</v>
      </c>
      <c r="IV816">
        <v>0</v>
      </c>
      <c r="IW816">
        <v>100</v>
      </c>
      <c r="IX816">
        <v>100</v>
      </c>
      <c r="IY816">
        <v>5.723</v>
      </c>
      <c r="IZ816">
        <v>0.3395</v>
      </c>
      <c r="JA816">
        <v>4.24591870636989</v>
      </c>
      <c r="JB816">
        <v>0.00406324532283829</v>
      </c>
      <c r="JC816">
        <v>-1.45373754250553e-06</v>
      </c>
      <c r="JD816">
        <v>2.45784242640463e-10</v>
      </c>
      <c r="JE816">
        <v>0.0444475935836347</v>
      </c>
      <c r="JF816">
        <v>0.00491888386651684</v>
      </c>
      <c r="JG816">
        <v>0.000226889049496401</v>
      </c>
      <c r="JH816">
        <v>4.01595507822366e-06</v>
      </c>
      <c r="JI816">
        <v>-0</v>
      </c>
      <c r="JJ816">
        <v>2035</v>
      </c>
      <c r="JK816">
        <v>2</v>
      </c>
      <c r="JL816">
        <v>30</v>
      </c>
      <c r="JM816">
        <v>187421.3</v>
      </c>
      <c r="JN816">
        <v>187421.2</v>
      </c>
      <c r="JO816">
        <v>1.02661</v>
      </c>
      <c r="JP816">
        <v>2.41455</v>
      </c>
      <c r="JQ816">
        <v>1.49902</v>
      </c>
      <c r="JR816">
        <v>2.32666</v>
      </c>
      <c r="JS816">
        <v>1.54419</v>
      </c>
      <c r="JT816">
        <v>2.27173</v>
      </c>
      <c r="JU816">
        <v>36.152</v>
      </c>
      <c r="JV816">
        <v>24.1138</v>
      </c>
      <c r="JW816">
        <v>18</v>
      </c>
      <c r="JX816">
        <v>547.578</v>
      </c>
      <c r="JY816">
        <v>421.684</v>
      </c>
      <c r="JZ816">
        <v>28.0739</v>
      </c>
      <c r="KA816">
        <v>28.0791</v>
      </c>
      <c r="KB816">
        <v>29.9996</v>
      </c>
      <c r="KC816">
        <v>28.0566</v>
      </c>
      <c r="KD816">
        <v>28.091</v>
      </c>
      <c r="KE816">
        <v>20.6429</v>
      </c>
      <c r="KF816">
        <v>31.7272</v>
      </c>
      <c r="KG816">
        <v>55.689</v>
      </c>
      <c r="KH816">
        <v>28.0775</v>
      </c>
      <c r="KI816">
        <v>473.961</v>
      </c>
      <c r="KJ816">
        <v>20.3034</v>
      </c>
      <c r="KK816">
        <v>93.2589</v>
      </c>
      <c r="KL816">
        <v>98.7966</v>
      </c>
    </row>
    <row r="817" spans="1:298">
      <c r="A817">
        <v>801</v>
      </c>
      <c r="B817">
        <v>1758494987</v>
      </c>
      <c r="C817">
        <v>25658.9000000954</v>
      </c>
      <c r="D817" t="s">
        <v>2053</v>
      </c>
      <c r="E817" t="s">
        <v>2054</v>
      </c>
      <c r="F817">
        <v>5</v>
      </c>
      <c r="G817" t="s">
        <v>436</v>
      </c>
      <c r="H817" t="s">
        <v>1998</v>
      </c>
      <c r="I817" t="s">
        <v>438</v>
      </c>
      <c r="J817">
        <v>1758494978.84615</v>
      </c>
      <c r="K817">
        <f>(L817)/1000</f>
        <v>0</v>
      </c>
      <c r="L817">
        <f>IF(DQ817, AO817, AI817)</f>
        <v>0</v>
      </c>
      <c r="M817">
        <f>IF(DQ817, AJ817, AH817)</f>
        <v>0</v>
      </c>
      <c r="N817">
        <f>DS817 - IF(AV817&gt;1, M817*DM817*100.0/(AX817), 0)</f>
        <v>0</v>
      </c>
      <c r="O817">
        <f>((U817-K817/2)*N817-M817)/(U817+K817/2)</f>
        <v>0</v>
      </c>
      <c r="P817">
        <f>O817*(DZ817+EA817)/1000.0</f>
        <v>0</v>
      </c>
      <c r="Q817">
        <f>(DS817 - IF(AV817&gt;1, M817*DM817*100.0/(AX817), 0))*(DZ817+EA817)/1000.0</f>
        <v>0</v>
      </c>
      <c r="R817">
        <f>2.0/((1/T817-1/S817)+SIGN(T817)*SQRT((1/T817-1/S817)*(1/T817-1/S817) + 4*DN817/((DN817+1)*(DN817+1))*(2*1/T817*1/S817-1/S817*1/S817)))</f>
        <v>0</v>
      </c>
      <c r="S817">
        <f>IF(LEFT(DO817,1)&lt;&gt;"0",IF(LEFT(DO817,1)="1",3.0,DP817),$D$5+$E$5*(EG817*DZ817/($K$5*1000))+$F$5*(EG817*DZ817/($K$5*1000))*MAX(MIN(DM817,$J$5),$I$5)*MAX(MIN(DM817,$J$5),$I$5)+$G$5*MAX(MIN(DM817,$J$5),$I$5)*(EG817*DZ817/($K$5*1000))+$H$5*(EG817*DZ817/($K$5*1000))*(EG817*DZ817/($K$5*1000)))</f>
        <v>0</v>
      </c>
      <c r="T817">
        <f>K817*(1000-(1000*0.61365*exp(17.502*X817/(240.97+X817))/(DZ817+EA817)+DU817)/2)/(1000*0.61365*exp(17.502*X817/(240.97+X817))/(DZ817+EA817)-DU817)</f>
        <v>0</v>
      </c>
      <c r="U817">
        <f>1/((DN817+1)/(R817/1.6)+1/(S817/1.37)) + DN817/((DN817+1)/(R817/1.6) + DN817/(S817/1.37))</f>
        <v>0</v>
      </c>
      <c r="V817">
        <f>(DI817*DL817)</f>
        <v>0</v>
      </c>
      <c r="W817">
        <f>(EB817+(V817+2*0.95*5.67E-8*(((EB817+$B$7)+273)^4-(EB817+273)^4)-44100*K817)/(1.84*29.3*S817+8*0.95*5.67E-8*(EB817+273)^3))</f>
        <v>0</v>
      </c>
      <c r="X817">
        <f>($C$7*EC817+$D$7*ED817+$E$7*W817)</f>
        <v>0</v>
      </c>
      <c r="Y817">
        <f>0.61365*exp(17.502*X817/(240.97+X817))</f>
        <v>0</v>
      </c>
      <c r="Z817">
        <f>(AA817/AB817*100)</f>
        <v>0</v>
      </c>
      <c r="AA817">
        <f>DU817*(DZ817+EA817)/1000</f>
        <v>0</v>
      </c>
      <c r="AB817">
        <f>0.61365*exp(17.502*EB817/(240.97+EB817))</f>
        <v>0</v>
      </c>
      <c r="AC817">
        <f>(Y817-DU817*(DZ817+EA817)/1000)</f>
        <v>0</v>
      </c>
      <c r="AD817">
        <f>(-K817*44100)</f>
        <v>0</v>
      </c>
      <c r="AE817">
        <f>2*29.3*S817*0.92*(EB817-X817)</f>
        <v>0</v>
      </c>
      <c r="AF817">
        <f>2*0.95*5.67E-8*(((EB817+$B$7)+273)^4-(X817+273)^4)</f>
        <v>0</v>
      </c>
      <c r="AG817">
        <f>V817+AF817+AD817+AE817</f>
        <v>0</v>
      </c>
      <c r="AH817">
        <f>DY817*AV817*(DT817-DS817*(1000-AV817*DV817)/(1000-AV817*DU817))/(100*DM817)</f>
        <v>0</v>
      </c>
      <c r="AI817">
        <f>1000*DY817*AV817*(DU817-DV817)/(100*DM817*(1000-AV817*DU817))</f>
        <v>0</v>
      </c>
      <c r="AJ817">
        <f>(AK817 - AL817 - DZ817*1E3/(8.314*(EB817+273.15)) * AN817/DY817 * AM817) * DY817/(100*DM817) * (1000 - DV817)/1000</f>
        <v>0</v>
      </c>
      <c r="AK817">
        <v>467.472549710822</v>
      </c>
      <c r="AL817">
        <v>450.318709090909</v>
      </c>
      <c r="AM817">
        <v>2.85004805194796</v>
      </c>
      <c r="AN817">
        <v>63.94</v>
      </c>
      <c r="AO817">
        <f>(AQ817 - AP817 + DZ817*1E3/(8.314*(EB817+273.15)) * AS817/DY817 * AR817) * DY817/(100*DM817) * 1000/(1000 - AQ817)</f>
        <v>0</v>
      </c>
      <c r="AP817">
        <v>20.3702153435044</v>
      </c>
      <c r="AQ817">
        <v>23.936627972028</v>
      </c>
      <c r="AR817">
        <v>5.34546323832511e-05</v>
      </c>
      <c r="AS817">
        <v>94.9993966536346</v>
      </c>
      <c r="AT817">
        <v>0</v>
      </c>
      <c r="AU817">
        <v>0</v>
      </c>
      <c r="AV817">
        <f>IF(AT817*$H$13&gt;=AX817,1.0,(AX817/(AX817-AT817*$H$13)))</f>
        <v>0</v>
      </c>
      <c r="AW817">
        <f>(AV817-1)*100</f>
        <v>0</v>
      </c>
      <c r="AX817">
        <f>MAX(0,($B$13+$C$13*EG817)/(1+$D$13*EG817)*DZ817/(EB817+273)*$E$13)</f>
        <v>0</v>
      </c>
      <c r="AY817" t="s">
        <v>439</v>
      </c>
      <c r="AZ817" t="s">
        <v>439</v>
      </c>
      <c r="BA817">
        <v>0</v>
      </c>
      <c r="BB817">
        <v>0</v>
      </c>
      <c r="BC817">
        <f>1-BA817/BB817</f>
        <v>0</v>
      </c>
      <c r="BD817">
        <v>0</v>
      </c>
      <c r="BE817" t="s">
        <v>439</v>
      </c>
      <c r="BF817" t="s">
        <v>439</v>
      </c>
      <c r="BG817">
        <v>0</v>
      </c>
      <c r="BH817">
        <v>0</v>
      </c>
      <c r="BI817">
        <f>1-BG817/BH817</f>
        <v>0</v>
      </c>
      <c r="BJ817">
        <v>0.5</v>
      </c>
      <c r="BK817">
        <f>DJ817</f>
        <v>0</v>
      </c>
      <c r="BL817">
        <f>M817</f>
        <v>0</v>
      </c>
      <c r="BM817">
        <f>BI817*BJ817*BK817</f>
        <v>0</v>
      </c>
      <c r="BN817">
        <f>(BL817-BD817)/BK817</f>
        <v>0</v>
      </c>
      <c r="BO817">
        <f>(BB817-BH817)/BH817</f>
        <v>0</v>
      </c>
      <c r="BP817">
        <f>BA817/(BC817+BA817/BH817)</f>
        <v>0</v>
      </c>
      <c r="BQ817" t="s">
        <v>439</v>
      </c>
      <c r="BR817">
        <v>0</v>
      </c>
      <c r="BS817">
        <f>IF(BR817&lt;&gt;0, BR817, BP817)</f>
        <v>0</v>
      </c>
      <c r="BT817">
        <f>1-BS817/BH817</f>
        <v>0</v>
      </c>
      <c r="BU817">
        <f>(BH817-BG817)/(BH817-BS817)</f>
        <v>0</v>
      </c>
      <c r="BV817">
        <f>(BB817-BH817)/(BB817-BS817)</f>
        <v>0</v>
      </c>
      <c r="BW817">
        <f>(BH817-BG817)/(BH817-BA817)</f>
        <v>0</v>
      </c>
      <c r="BX817">
        <f>(BB817-BH817)/(BB817-BA817)</f>
        <v>0</v>
      </c>
      <c r="BY817">
        <f>(BU817*BS817/BG817)</f>
        <v>0</v>
      </c>
      <c r="BZ817">
        <f>(1-BY817)</f>
        <v>0</v>
      </c>
      <c r="DI817">
        <f>$B$11*EH817+$C$11*EI817+$F$11*ET817*(1-EW817)</f>
        <v>0</v>
      </c>
      <c r="DJ817">
        <f>DI817*DK817</f>
        <v>0</v>
      </c>
      <c r="DK817">
        <f>($B$11*$D$9+$C$11*$D$9+$F$11*((FG817+EY817)/MAX(FG817+EY817+FH817, 0.1)*$I$9+FH817/MAX(FG817+EY817+FH817, 0.1)*$J$9))/($B$11+$C$11+$F$11)</f>
        <v>0</v>
      </c>
      <c r="DL817">
        <f>($B$11*$K$9+$C$11*$K$9+$F$11*((FG817+EY817)/MAX(FG817+EY817+FH817, 0.1)*$P$9+FH817/MAX(FG817+EY817+FH817, 0.1)*$Q$9))/($B$11+$C$11+$F$11)</f>
        <v>0</v>
      </c>
      <c r="DM817">
        <v>2.96</v>
      </c>
      <c r="DN817">
        <v>0.5</v>
      </c>
      <c r="DO817" t="s">
        <v>440</v>
      </c>
      <c r="DP817">
        <v>2</v>
      </c>
      <c r="DQ817" t="b">
        <v>1</v>
      </c>
      <c r="DR817">
        <v>1758494978.84615</v>
      </c>
      <c r="DS817">
        <v>423.941846153846</v>
      </c>
      <c r="DT817">
        <v>442.788769230769</v>
      </c>
      <c r="DU817">
        <v>23.9284076923077</v>
      </c>
      <c r="DV817">
        <v>20.3714</v>
      </c>
      <c r="DW817">
        <v>418.233076923077</v>
      </c>
      <c r="DX817">
        <v>23.5889692307692</v>
      </c>
      <c r="DY817">
        <v>500.007076923077</v>
      </c>
      <c r="DZ817">
        <v>89.7904230769231</v>
      </c>
      <c r="EA817">
        <v>0.0318340615384615</v>
      </c>
      <c r="EB817">
        <v>30.1712769230769</v>
      </c>
      <c r="EC817">
        <v>29.9653769230769</v>
      </c>
      <c r="ED817">
        <v>999.9</v>
      </c>
      <c r="EE817">
        <v>0</v>
      </c>
      <c r="EF817">
        <v>0</v>
      </c>
      <c r="EG817">
        <v>9992.06923076923</v>
      </c>
      <c r="EH817">
        <v>0</v>
      </c>
      <c r="EI817">
        <v>11.2953</v>
      </c>
      <c r="EJ817">
        <v>-18.8466492307692</v>
      </c>
      <c r="EK817">
        <v>434.335076923077</v>
      </c>
      <c r="EL817">
        <v>451.996384615385</v>
      </c>
      <c r="EM817">
        <v>3.55700692307692</v>
      </c>
      <c r="EN817">
        <v>442.788769230769</v>
      </c>
      <c r="EO817">
        <v>20.3714</v>
      </c>
      <c r="EP817">
        <v>2.14854076923077</v>
      </c>
      <c r="EQ817">
        <v>1.82915615384615</v>
      </c>
      <c r="ER817">
        <v>18.5836846153846</v>
      </c>
      <c r="ES817">
        <v>16.0381923076923</v>
      </c>
      <c r="ET817">
        <v>2000.02461538462</v>
      </c>
      <c r="EU817">
        <v>0.979996461538461</v>
      </c>
      <c r="EV817">
        <v>0.0200036692307692</v>
      </c>
      <c r="EW817">
        <v>0</v>
      </c>
      <c r="EX817">
        <v>507.49</v>
      </c>
      <c r="EY817">
        <v>5.00016</v>
      </c>
      <c r="EZ817">
        <v>10544.0846153846</v>
      </c>
      <c r="FA817">
        <v>18234.3923076923</v>
      </c>
      <c r="FB817">
        <v>48.875</v>
      </c>
      <c r="FC817">
        <v>49.187</v>
      </c>
      <c r="FD817">
        <v>49.2881538461538</v>
      </c>
      <c r="FE817">
        <v>48.875</v>
      </c>
      <c r="FF817">
        <v>50.6918461538462</v>
      </c>
      <c r="FG817">
        <v>1955.11461538462</v>
      </c>
      <c r="FH817">
        <v>39.91</v>
      </c>
      <c r="FI817">
        <v>0</v>
      </c>
      <c r="FJ817">
        <v>1758494988.8</v>
      </c>
      <c r="FK817">
        <v>0</v>
      </c>
      <c r="FL817">
        <v>507.48812</v>
      </c>
      <c r="FM817">
        <v>-3.37938462138727</v>
      </c>
      <c r="FN817">
        <v>-63.9153847074674</v>
      </c>
      <c r="FO817">
        <v>10542.888</v>
      </c>
      <c r="FP817">
        <v>15</v>
      </c>
      <c r="FQ817">
        <v>0</v>
      </c>
      <c r="FR817" t="s">
        <v>441</v>
      </c>
      <c r="FS817">
        <v>1747249705.1</v>
      </c>
      <c r="FT817">
        <v>1747249711.1</v>
      </c>
      <c r="FU817">
        <v>0</v>
      </c>
      <c r="FV817">
        <v>0.871</v>
      </c>
      <c r="FW817">
        <v>0.066</v>
      </c>
      <c r="FX817">
        <v>5.486</v>
      </c>
      <c r="FY817">
        <v>0.145</v>
      </c>
      <c r="FZ817">
        <v>420</v>
      </c>
      <c r="GA817">
        <v>16</v>
      </c>
      <c r="GB817">
        <v>0.27</v>
      </c>
      <c r="GC817">
        <v>0.16</v>
      </c>
      <c r="GD817">
        <v>-15.9882725</v>
      </c>
      <c r="GE817">
        <v>-74.7374900751879</v>
      </c>
      <c r="GF817">
        <v>7.23975188261578</v>
      </c>
      <c r="GG817">
        <v>0</v>
      </c>
      <c r="GH817">
        <v>507.648147058824</v>
      </c>
      <c r="GI817">
        <v>-2.86537815608028</v>
      </c>
      <c r="GJ817">
        <v>0.353818841345891</v>
      </c>
      <c r="GK817">
        <v>-1</v>
      </c>
      <c r="GL817">
        <v>3.554001</v>
      </c>
      <c r="GM817">
        <v>0.0762207518796983</v>
      </c>
      <c r="GN817">
        <v>0.00740674820687191</v>
      </c>
      <c r="GO817">
        <v>1</v>
      </c>
      <c r="GP817">
        <v>1</v>
      </c>
      <c r="GQ817">
        <v>2</v>
      </c>
      <c r="GR817" t="s">
        <v>448</v>
      </c>
      <c r="GS817">
        <v>3.12533</v>
      </c>
      <c r="GT817">
        <v>2.65732</v>
      </c>
      <c r="GU817">
        <v>0.0919154</v>
      </c>
      <c r="GV817">
        <v>0.0967958</v>
      </c>
      <c r="GW817">
        <v>0.100739</v>
      </c>
      <c r="GX817">
        <v>0.0901747</v>
      </c>
      <c r="GY817">
        <v>23435</v>
      </c>
      <c r="GZ817">
        <v>22050.4</v>
      </c>
      <c r="HA817">
        <v>23078.5</v>
      </c>
      <c r="HB817">
        <v>23771.2</v>
      </c>
      <c r="HC817">
        <v>35374</v>
      </c>
      <c r="HD817">
        <v>35801.6</v>
      </c>
      <c r="HE817">
        <v>41612.9</v>
      </c>
      <c r="HF817">
        <v>42392.7</v>
      </c>
      <c r="HG817">
        <v>1.9056</v>
      </c>
      <c r="HH817">
        <v>1.797</v>
      </c>
      <c r="HI817">
        <v>0.137165</v>
      </c>
      <c r="HJ817">
        <v>0</v>
      </c>
      <c r="HK817">
        <v>27.7314</v>
      </c>
      <c r="HL817">
        <v>999.9</v>
      </c>
      <c r="HM817">
        <v>50.617</v>
      </c>
      <c r="HN817">
        <v>30.716</v>
      </c>
      <c r="HO817">
        <v>25.0237</v>
      </c>
      <c r="HP817">
        <v>53.5972</v>
      </c>
      <c r="HQ817">
        <v>42.4159</v>
      </c>
      <c r="HR817">
        <v>1</v>
      </c>
      <c r="HS817">
        <v>0.0360391</v>
      </c>
      <c r="HT817">
        <v>-0.606702</v>
      </c>
      <c r="HU817">
        <v>20.2165</v>
      </c>
      <c r="HV817">
        <v>5.23346</v>
      </c>
      <c r="HW817">
        <v>11.992</v>
      </c>
      <c r="HX817">
        <v>4.95555</v>
      </c>
      <c r="HY817">
        <v>3.30393</v>
      </c>
      <c r="HZ817">
        <v>999.9</v>
      </c>
      <c r="IA817">
        <v>9999</v>
      </c>
      <c r="IB817">
        <v>9999</v>
      </c>
      <c r="IC817">
        <v>9999</v>
      </c>
      <c r="ID817">
        <v>1.86851</v>
      </c>
      <c r="IE817">
        <v>1.86426</v>
      </c>
      <c r="IF817">
        <v>1.8718</v>
      </c>
      <c r="IG817">
        <v>1.86278</v>
      </c>
      <c r="IH817">
        <v>1.86216</v>
      </c>
      <c r="II817">
        <v>1.86859</v>
      </c>
      <c r="IJ817">
        <v>1.8587</v>
      </c>
      <c r="IK817">
        <v>1.86511</v>
      </c>
      <c r="IL817">
        <v>5</v>
      </c>
      <c r="IM817">
        <v>0</v>
      </c>
      <c r="IN817">
        <v>0</v>
      </c>
      <c r="IO817">
        <v>0</v>
      </c>
      <c r="IP817" t="s">
        <v>443</v>
      </c>
      <c r="IQ817" t="s">
        <v>444</v>
      </c>
      <c r="IR817" t="s">
        <v>445</v>
      </c>
      <c r="IS817" t="s">
        <v>445</v>
      </c>
      <c r="IT817" t="s">
        <v>445</v>
      </c>
      <c r="IU817" t="s">
        <v>445</v>
      </c>
      <c r="IV817">
        <v>0</v>
      </c>
      <c r="IW817">
        <v>100</v>
      </c>
      <c r="IX817">
        <v>100</v>
      </c>
      <c r="IY817">
        <v>5.763</v>
      </c>
      <c r="IZ817">
        <v>0.3397</v>
      </c>
      <c r="JA817">
        <v>4.24591870636989</v>
      </c>
      <c r="JB817">
        <v>0.00406324532283829</v>
      </c>
      <c r="JC817">
        <v>-1.45373754250553e-06</v>
      </c>
      <c r="JD817">
        <v>2.45784242640463e-10</v>
      </c>
      <c r="JE817">
        <v>0.0444475935836347</v>
      </c>
      <c r="JF817">
        <v>0.00491888386651684</v>
      </c>
      <c r="JG817">
        <v>0.000226889049496401</v>
      </c>
      <c r="JH817">
        <v>4.01595507822366e-06</v>
      </c>
      <c r="JI817">
        <v>-0</v>
      </c>
      <c r="JJ817">
        <v>2035</v>
      </c>
      <c r="JK817">
        <v>2</v>
      </c>
      <c r="JL817">
        <v>30</v>
      </c>
      <c r="JM817">
        <v>187421.4</v>
      </c>
      <c r="JN817">
        <v>187421.3</v>
      </c>
      <c r="JO817">
        <v>1.05591</v>
      </c>
      <c r="JP817">
        <v>2.39258</v>
      </c>
      <c r="JQ817">
        <v>1.4978</v>
      </c>
      <c r="JR817">
        <v>2.32666</v>
      </c>
      <c r="JS817">
        <v>1.54419</v>
      </c>
      <c r="JT817">
        <v>2.34863</v>
      </c>
      <c r="JU817">
        <v>36.152</v>
      </c>
      <c r="JV817">
        <v>24.1225</v>
      </c>
      <c r="JW817">
        <v>18</v>
      </c>
      <c r="JX817">
        <v>547.479</v>
      </c>
      <c r="JY817">
        <v>421.807</v>
      </c>
      <c r="JZ817">
        <v>28.0953</v>
      </c>
      <c r="KA817">
        <v>28.0719</v>
      </c>
      <c r="KB817">
        <v>29.9995</v>
      </c>
      <c r="KC817">
        <v>28.0506</v>
      </c>
      <c r="KD817">
        <v>28.0839</v>
      </c>
      <c r="KE817">
        <v>21.3171</v>
      </c>
      <c r="KF817">
        <v>31.7272</v>
      </c>
      <c r="KG817">
        <v>55.689</v>
      </c>
      <c r="KH817">
        <v>28.0987</v>
      </c>
      <c r="KI817">
        <v>494.169</v>
      </c>
      <c r="KJ817">
        <v>20.2843</v>
      </c>
      <c r="KK817">
        <v>93.2603</v>
      </c>
      <c r="KL817">
        <v>98.7975</v>
      </c>
    </row>
    <row r="818" spans="1:298">
      <c r="A818">
        <v>802</v>
      </c>
      <c r="B818">
        <v>1758494992</v>
      </c>
      <c r="C818">
        <v>25663.9000000954</v>
      </c>
      <c r="D818" t="s">
        <v>2055</v>
      </c>
      <c r="E818" t="s">
        <v>2056</v>
      </c>
      <c r="F818">
        <v>5</v>
      </c>
      <c r="G818" t="s">
        <v>436</v>
      </c>
      <c r="H818" t="s">
        <v>1998</v>
      </c>
      <c r="I818" t="s">
        <v>438</v>
      </c>
      <c r="J818">
        <v>1758494983.84615</v>
      </c>
      <c r="K818">
        <f>(L818)/1000</f>
        <v>0</v>
      </c>
      <c r="L818">
        <f>IF(DQ818, AO818, AI818)</f>
        <v>0</v>
      </c>
      <c r="M818">
        <f>IF(DQ818, AJ818, AH818)</f>
        <v>0</v>
      </c>
      <c r="N818">
        <f>DS818 - IF(AV818&gt;1, M818*DM818*100.0/(AX818), 0)</f>
        <v>0</v>
      </c>
      <c r="O818">
        <f>((U818-K818/2)*N818-M818)/(U818+K818/2)</f>
        <v>0</v>
      </c>
      <c r="P818">
        <f>O818*(DZ818+EA818)/1000.0</f>
        <v>0</v>
      </c>
      <c r="Q818">
        <f>(DS818 - IF(AV818&gt;1, M818*DM818*100.0/(AX818), 0))*(DZ818+EA818)/1000.0</f>
        <v>0</v>
      </c>
      <c r="R818">
        <f>2.0/((1/T818-1/S818)+SIGN(T818)*SQRT((1/T818-1/S818)*(1/T818-1/S818) + 4*DN818/((DN818+1)*(DN818+1))*(2*1/T818*1/S818-1/S818*1/S818)))</f>
        <v>0</v>
      </c>
      <c r="S818">
        <f>IF(LEFT(DO818,1)&lt;&gt;"0",IF(LEFT(DO818,1)="1",3.0,DP818),$D$5+$E$5*(EG818*DZ818/($K$5*1000))+$F$5*(EG818*DZ818/($K$5*1000))*MAX(MIN(DM818,$J$5),$I$5)*MAX(MIN(DM818,$J$5),$I$5)+$G$5*MAX(MIN(DM818,$J$5),$I$5)*(EG818*DZ818/($K$5*1000))+$H$5*(EG818*DZ818/($K$5*1000))*(EG818*DZ818/($K$5*1000)))</f>
        <v>0</v>
      </c>
      <c r="T818">
        <f>K818*(1000-(1000*0.61365*exp(17.502*X818/(240.97+X818))/(DZ818+EA818)+DU818)/2)/(1000*0.61365*exp(17.502*X818/(240.97+X818))/(DZ818+EA818)-DU818)</f>
        <v>0</v>
      </c>
      <c r="U818">
        <f>1/((DN818+1)/(R818/1.6)+1/(S818/1.37)) + DN818/((DN818+1)/(R818/1.6) + DN818/(S818/1.37))</f>
        <v>0</v>
      </c>
      <c r="V818">
        <f>(DI818*DL818)</f>
        <v>0</v>
      </c>
      <c r="W818">
        <f>(EB818+(V818+2*0.95*5.67E-8*(((EB818+$B$7)+273)^4-(EB818+273)^4)-44100*K818)/(1.84*29.3*S818+8*0.95*5.67E-8*(EB818+273)^3))</f>
        <v>0</v>
      </c>
      <c r="X818">
        <f>($C$7*EC818+$D$7*ED818+$E$7*W818)</f>
        <v>0</v>
      </c>
      <c r="Y818">
        <f>0.61365*exp(17.502*X818/(240.97+X818))</f>
        <v>0</v>
      </c>
      <c r="Z818">
        <f>(AA818/AB818*100)</f>
        <v>0</v>
      </c>
      <c r="AA818">
        <f>DU818*(DZ818+EA818)/1000</f>
        <v>0</v>
      </c>
      <c r="AB818">
        <f>0.61365*exp(17.502*EB818/(240.97+EB818))</f>
        <v>0</v>
      </c>
      <c r="AC818">
        <f>(Y818-DU818*(DZ818+EA818)/1000)</f>
        <v>0</v>
      </c>
      <c r="AD818">
        <f>(-K818*44100)</f>
        <v>0</v>
      </c>
      <c r="AE818">
        <f>2*29.3*S818*0.92*(EB818-X818)</f>
        <v>0</v>
      </c>
      <c r="AF818">
        <f>2*0.95*5.67E-8*(((EB818+$B$7)+273)^4-(X818+273)^4)</f>
        <v>0</v>
      </c>
      <c r="AG818">
        <f>V818+AF818+AD818+AE818</f>
        <v>0</v>
      </c>
      <c r="AH818">
        <f>DY818*AV818*(DT818-DS818*(1000-AV818*DV818)/(1000-AV818*DU818))/(100*DM818)</f>
        <v>0</v>
      </c>
      <c r="AI818">
        <f>1000*DY818*AV818*(DU818-DV818)/(100*DM818*(1000-AV818*DU818))</f>
        <v>0</v>
      </c>
      <c r="AJ818">
        <f>(AK818 - AL818 - DZ818*1E3/(8.314*(EB818+273.15)) * AN818/DY818 * AM818) * DY818/(100*DM818) * (1000 - DV818)/1000</f>
        <v>0</v>
      </c>
      <c r="AK818">
        <v>483.831859705628</v>
      </c>
      <c r="AL818">
        <v>465.404157575758</v>
      </c>
      <c r="AM818">
        <v>3.05123766233763</v>
      </c>
      <c r="AN818">
        <v>63.94</v>
      </c>
      <c r="AO818">
        <f>(AQ818 - AP818 + DZ818*1E3/(8.314*(EB818+273.15)) * AS818/DY818 * AR818) * DY818/(100*DM818) * 1000/(1000 - AQ818)</f>
        <v>0</v>
      </c>
      <c r="AP818">
        <v>20.3699412736759</v>
      </c>
      <c r="AQ818">
        <v>23.9412314685315</v>
      </c>
      <c r="AR818">
        <v>3.8787999583431e-05</v>
      </c>
      <c r="AS818">
        <v>94.9993966536346</v>
      </c>
      <c r="AT818">
        <v>0</v>
      </c>
      <c r="AU818">
        <v>0</v>
      </c>
      <c r="AV818">
        <f>IF(AT818*$H$13&gt;=AX818,1.0,(AX818/(AX818-AT818*$H$13)))</f>
        <v>0</v>
      </c>
      <c r="AW818">
        <f>(AV818-1)*100</f>
        <v>0</v>
      </c>
      <c r="AX818">
        <f>MAX(0,($B$13+$C$13*EG818)/(1+$D$13*EG818)*DZ818/(EB818+273)*$E$13)</f>
        <v>0</v>
      </c>
      <c r="AY818" t="s">
        <v>439</v>
      </c>
      <c r="AZ818" t="s">
        <v>439</v>
      </c>
      <c r="BA818">
        <v>0</v>
      </c>
      <c r="BB818">
        <v>0</v>
      </c>
      <c r="BC818">
        <f>1-BA818/BB818</f>
        <v>0</v>
      </c>
      <c r="BD818">
        <v>0</v>
      </c>
      <c r="BE818" t="s">
        <v>439</v>
      </c>
      <c r="BF818" t="s">
        <v>439</v>
      </c>
      <c r="BG818">
        <v>0</v>
      </c>
      <c r="BH818">
        <v>0</v>
      </c>
      <c r="BI818">
        <f>1-BG818/BH818</f>
        <v>0</v>
      </c>
      <c r="BJ818">
        <v>0.5</v>
      </c>
      <c r="BK818">
        <f>DJ818</f>
        <v>0</v>
      </c>
      <c r="BL818">
        <f>M818</f>
        <v>0</v>
      </c>
      <c r="BM818">
        <f>BI818*BJ818*BK818</f>
        <v>0</v>
      </c>
      <c r="BN818">
        <f>(BL818-BD818)/BK818</f>
        <v>0</v>
      </c>
      <c r="BO818">
        <f>(BB818-BH818)/BH818</f>
        <v>0</v>
      </c>
      <c r="BP818">
        <f>BA818/(BC818+BA818/BH818)</f>
        <v>0</v>
      </c>
      <c r="BQ818" t="s">
        <v>439</v>
      </c>
      <c r="BR818">
        <v>0</v>
      </c>
      <c r="BS818">
        <f>IF(BR818&lt;&gt;0, BR818, BP818)</f>
        <v>0</v>
      </c>
      <c r="BT818">
        <f>1-BS818/BH818</f>
        <v>0</v>
      </c>
      <c r="BU818">
        <f>(BH818-BG818)/(BH818-BS818)</f>
        <v>0</v>
      </c>
      <c r="BV818">
        <f>(BB818-BH818)/(BB818-BS818)</f>
        <v>0</v>
      </c>
      <c r="BW818">
        <f>(BH818-BG818)/(BH818-BA818)</f>
        <v>0</v>
      </c>
      <c r="BX818">
        <f>(BB818-BH818)/(BB818-BA818)</f>
        <v>0</v>
      </c>
      <c r="BY818">
        <f>(BU818*BS818/BG818)</f>
        <v>0</v>
      </c>
      <c r="BZ818">
        <f>(1-BY818)</f>
        <v>0</v>
      </c>
      <c r="DI818">
        <f>$B$11*EH818+$C$11*EI818+$F$11*ET818*(1-EW818)</f>
        <v>0</v>
      </c>
      <c r="DJ818">
        <f>DI818*DK818</f>
        <v>0</v>
      </c>
      <c r="DK818">
        <f>($B$11*$D$9+$C$11*$D$9+$F$11*((FG818+EY818)/MAX(FG818+EY818+FH818, 0.1)*$I$9+FH818/MAX(FG818+EY818+FH818, 0.1)*$J$9))/($B$11+$C$11+$F$11)</f>
        <v>0</v>
      </c>
      <c r="DL818">
        <f>($B$11*$K$9+$C$11*$K$9+$F$11*((FG818+EY818)/MAX(FG818+EY818+FH818, 0.1)*$P$9+FH818/MAX(FG818+EY818+FH818, 0.1)*$Q$9))/($B$11+$C$11+$F$11)</f>
        <v>0</v>
      </c>
      <c r="DM818">
        <v>2.96</v>
      </c>
      <c r="DN818">
        <v>0.5</v>
      </c>
      <c r="DO818" t="s">
        <v>440</v>
      </c>
      <c r="DP818">
        <v>2</v>
      </c>
      <c r="DQ818" t="b">
        <v>1</v>
      </c>
      <c r="DR818">
        <v>1758494983.84615</v>
      </c>
      <c r="DS818">
        <v>434.642692307692</v>
      </c>
      <c r="DT818">
        <v>458.235153846154</v>
      </c>
      <c r="DU818">
        <v>23.9334</v>
      </c>
      <c r="DV818">
        <v>20.3696384615385</v>
      </c>
      <c r="DW818">
        <v>428.902384615385</v>
      </c>
      <c r="DX818">
        <v>23.5938461538462</v>
      </c>
      <c r="DY818">
        <v>499.991615384615</v>
      </c>
      <c r="DZ818">
        <v>89.7903153846154</v>
      </c>
      <c r="EA818">
        <v>0.0317519692307692</v>
      </c>
      <c r="EB818">
        <v>30.1771</v>
      </c>
      <c r="EC818">
        <v>29.9691076923077</v>
      </c>
      <c r="ED818">
        <v>999.9</v>
      </c>
      <c r="EE818">
        <v>0</v>
      </c>
      <c r="EF818">
        <v>0</v>
      </c>
      <c r="EG818">
        <v>9990.04307692308</v>
      </c>
      <c r="EH818">
        <v>0</v>
      </c>
      <c r="EI818">
        <v>11.2953</v>
      </c>
      <c r="EJ818">
        <v>-23.5922307692308</v>
      </c>
      <c r="EK818">
        <v>445.300615384615</v>
      </c>
      <c r="EL818">
        <v>467.763153846154</v>
      </c>
      <c r="EM818">
        <v>3.56375461538461</v>
      </c>
      <c r="EN818">
        <v>458.235153846154</v>
      </c>
      <c r="EO818">
        <v>20.3696384615385</v>
      </c>
      <c r="EP818">
        <v>2.14898538461538</v>
      </c>
      <c r="EQ818">
        <v>1.82899538461538</v>
      </c>
      <c r="ER818">
        <v>18.587</v>
      </c>
      <c r="ES818">
        <v>16.0368230769231</v>
      </c>
      <c r="ET818">
        <v>2000.00769230769</v>
      </c>
      <c r="EU818">
        <v>0.979996230769231</v>
      </c>
      <c r="EV818">
        <v>0.0200038846153846</v>
      </c>
      <c r="EW818">
        <v>0</v>
      </c>
      <c r="EX818">
        <v>507.256538461538</v>
      </c>
      <c r="EY818">
        <v>5.00016</v>
      </c>
      <c r="EZ818">
        <v>10538.9384615385</v>
      </c>
      <c r="FA818">
        <v>18234.2384615385</v>
      </c>
      <c r="FB818">
        <v>48.875</v>
      </c>
      <c r="FC818">
        <v>49.187</v>
      </c>
      <c r="FD818">
        <v>49.2690769230769</v>
      </c>
      <c r="FE818">
        <v>48.875</v>
      </c>
      <c r="FF818">
        <v>50.687</v>
      </c>
      <c r="FG818">
        <v>1955.09769230769</v>
      </c>
      <c r="FH818">
        <v>39.91</v>
      </c>
      <c r="FI818">
        <v>0</v>
      </c>
      <c r="FJ818">
        <v>1758494993.6</v>
      </c>
      <c r="FK818">
        <v>0</v>
      </c>
      <c r="FL818">
        <v>507.2298</v>
      </c>
      <c r="FM818">
        <v>-1.72061539708208</v>
      </c>
      <c r="FN818">
        <v>-63.7000000699875</v>
      </c>
      <c r="FO818">
        <v>10537.904</v>
      </c>
      <c r="FP818">
        <v>15</v>
      </c>
      <c r="FQ818">
        <v>0</v>
      </c>
      <c r="FR818" t="s">
        <v>441</v>
      </c>
      <c r="FS818">
        <v>1747249705.1</v>
      </c>
      <c r="FT818">
        <v>1747249711.1</v>
      </c>
      <c r="FU818">
        <v>0</v>
      </c>
      <c r="FV818">
        <v>0.871</v>
      </c>
      <c r="FW818">
        <v>0.066</v>
      </c>
      <c r="FX818">
        <v>5.486</v>
      </c>
      <c r="FY818">
        <v>0.145</v>
      </c>
      <c r="FZ818">
        <v>420</v>
      </c>
      <c r="GA818">
        <v>16</v>
      </c>
      <c r="GB818">
        <v>0.27</v>
      </c>
      <c r="GC818">
        <v>0.16</v>
      </c>
      <c r="GD818">
        <v>-20.4065028571429</v>
      </c>
      <c r="GE818">
        <v>-60.1041366233766</v>
      </c>
      <c r="GF818">
        <v>6.29491612049653</v>
      </c>
      <c r="GG818">
        <v>0</v>
      </c>
      <c r="GH818">
        <v>507.448294117647</v>
      </c>
      <c r="GI818">
        <v>-3.09335370859035</v>
      </c>
      <c r="GJ818">
        <v>0.386584328325109</v>
      </c>
      <c r="GK818">
        <v>-1</v>
      </c>
      <c r="GL818">
        <v>3.56022904761905</v>
      </c>
      <c r="GM818">
        <v>0.0821836363636445</v>
      </c>
      <c r="GN818">
        <v>0.0084757552857783</v>
      </c>
      <c r="GO818">
        <v>1</v>
      </c>
      <c r="GP818">
        <v>1</v>
      </c>
      <c r="GQ818">
        <v>2</v>
      </c>
      <c r="GR818" t="s">
        <v>448</v>
      </c>
      <c r="GS818">
        <v>3.12529</v>
      </c>
      <c r="GT818">
        <v>2.65729</v>
      </c>
      <c r="GU818">
        <v>0.0942739</v>
      </c>
      <c r="GV818">
        <v>0.0994516</v>
      </c>
      <c r="GW818">
        <v>0.100746</v>
      </c>
      <c r="GX818">
        <v>0.0900972</v>
      </c>
      <c r="GY818">
        <v>23374.8</v>
      </c>
      <c r="GZ818">
        <v>21985.9</v>
      </c>
      <c r="HA818">
        <v>23079</v>
      </c>
      <c r="HB818">
        <v>23771.5</v>
      </c>
      <c r="HC818">
        <v>35374.3</v>
      </c>
      <c r="HD818">
        <v>35805.2</v>
      </c>
      <c r="HE818">
        <v>41613.3</v>
      </c>
      <c r="HF818">
        <v>42393.2</v>
      </c>
      <c r="HG818">
        <v>1.90595</v>
      </c>
      <c r="HH818">
        <v>1.79708</v>
      </c>
      <c r="HI818">
        <v>0.137463</v>
      </c>
      <c r="HJ818">
        <v>0</v>
      </c>
      <c r="HK818">
        <v>27.7257</v>
      </c>
      <c r="HL818">
        <v>999.9</v>
      </c>
      <c r="HM818">
        <v>50.617</v>
      </c>
      <c r="HN818">
        <v>30.716</v>
      </c>
      <c r="HO818">
        <v>25.023</v>
      </c>
      <c r="HP818">
        <v>54.2372</v>
      </c>
      <c r="HQ818">
        <v>42.5561</v>
      </c>
      <c r="HR818">
        <v>1</v>
      </c>
      <c r="HS818">
        <v>0.0354472</v>
      </c>
      <c r="HT818">
        <v>-0.627437</v>
      </c>
      <c r="HU818">
        <v>20.2167</v>
      </c>
      <c r="HV818">
        <v>5.23376</v>
      </c>
      <c r="HW818">
        <v>11.992</v>
      </c>
      <c r="HX818">
        <v>4.9556</v>
      </c>
      <c r="HY818">
        <v>3.30393</v>
      </c>
      <c r="HZ818">
        <v>999.9</v>
      </c>
      <c r="IA818">
        <v>9999</v>
      </c>
      <c r="IB818">
        <v>9999</v>
      </c>
      <c r="IC818">
        <v>9999</v>
      </c>
      <c r="ID818">
        <v>1.8685</v>
      </c>
      <c r="IE818">
        <v>1.86423</v>
      </c>
      <c r="IF818">
        <v>1.8718</v>
      </c>
      <c r="IG818">
        <v>1.86277</v>
      </c>
      <c r="IH818">
        <v>1.86217</v>
      </c>
      <c r="II818">
        <v>1.86859</v>
      </c>
      <c r="IJ818">
        <v>1.85872</v>
      </c>
      <c r="IK818">
        <v>1.86508</v>
      </c>
      <c r="IL818">
        <v>5</v>
      </c>
      <c r="IM818">
        <v>0</v>
      </c>
      <c r="IN818">
        <v>0</v>
      </c>
      <c r="IO818">
        <v>0</v>
      </c>
      <c r="IP818" t="s">
        <v>443</v>
      </c>
      <c r="IQ818" t="s">
        <v>444</v>
      </c>
      <c r="IR818" t="s">
        <v>445</v>
      </c>
      <c r="IS818" t="s">
        <v>445</v>
      </c>
      <c r="IT818" t="s">
        <v>445</v>
      </c>
      <c r="IU818" t="s">
        <v>445</v>
      </c>
      <c r="IV818">
        <v>0</v>
      </c>
      <c r="IW818">
        <v>100</v>
      </c>
      <c r="IX818">
        <v>100</v>
      </c>
      <c r="IY818">
        <v>5.807</v>
      </c>
      <c r="IZ818">
        <v>0.3397</v>
      </c>
      <c r="JA818">
        <v>4.24591870636989</v>
      </c>
      <c r="JB818">
        <v>0.00406324532283829</v>
      </c>
      <c r="JC818">
        <v>-1.45373754250553e-06</v>
      </c>
      <c r="JD818">
        <v>2.45784242640463e-10</v>
      </c>
      <c r="JE818">
        <v>0.0444475935836347</v>
      </c>
      <c r="JF818">
        <v>0.00491888386651684</v>
      </c>
      <c r="JG818">
        <v>0.000226889049496401</v>
      </c>
      <c r="JH818">
        <v>4.01595507822366e-06</v>
      </c>
      <c r="JI818">
        <v>-0</v>
      </c>
      <c r="JJ818">
        <v>2035</v>
      </c>
      <c r="JK818">
        <v>2</v>
      </c>
      <c r="JL818">
        <v>30</v>
      </c>
      <c r="JM818">
        <v>187421.4</v>
      </c>
      <c r="JN818">
        <v>187421.3</v>
      </c>
      <c r="JO818">
        <v>1.09253</v>
      </c>
      <c r="JP818">
        <v>2.39624</v>
      </c>
      <c r="JQ818">
        <v>1.4978</v>
      </c>
      <c r="JR818">
        <v>2.32666</v>
      </c>
      <c r="JS818">
        <v>1.54419</v>
      </c>
      <c r="JT818">
        <v>2.33276</v>
      </c>
      <c r="JU818">
        <v>36.152</v>
      </c>
      <c r="JV818">
        <v>24.1225</v>
      </c>
      <c r="JW818">
        <v>18</v>
      </c>
      <c r="JX818">
        <v>547.646</v>
      </c>
      <c r="JY818">
        <v>421.808</v>
      </c>
      <c r="JZ818">
        <v>28.1169</v>
      </c>
      <c r="KA818">
        <v>28.0647</v>
      </c>
      <c r="KB818">
        <v>29.9996</v>
      </c>
      <c r="KC818">
        <v>28.0436</v>
      </c>
      <c r="KD818">
        <v>28.078</v>
      </c>
      <c r="KE818">
        <v>21.9494</v>
      </c>
      <c r="KF818">
        <v>31.9983</v>
      </c>
      <c r="KG818">
        <v>55.689</v>
      </c>
      <c r="KH818">
        <v>28.1223</v>
      </c>
      <c r="KI818">
        <v>507.624</v>
      </c>
      <c r="KJ818">
        <v>20.2732</v>
      </c>
      <c r="KK818">
        <v>93.2618</v>
      </c>
      <c r="KL818">
        <v>98.7986</v>
      </c>
    </row>
    <row r="819" spans="1:298">
      <c r="A819">
        <v>803</v>
      </c>
      <c r="B819">
        <v>1758494997</v>
      </c>
      <c r="C819">
        <v>25668.9000000954</v>
      </c>
      <c r="D819" t="s">
        <v>2057</v>
      </c>
      <c r="E819" t="s">
        <v>2058</v>
      </c>
      <c r="F819">
        <v>5</v>
      </c>
      <c r="G819" t="s">
        <v>436</v>
      </c>
      <c r="H819" t="s">
        <v>1998</v>
      </c>
      <c r="I819" t="s">
        <v>438</v>
      </c>
      <c r="J819">
        <v>1758494988.84615</v>
      </c>
      <c r="K819">
        <f>(L819)/1000</f>
        <v>0</v>
      </c>
      <c r="L819">
        <f>IF(DQ819, AO819, AI819)</f>
        <v>0</v>
      </c>
      <c r="M819">
        <f>IF(DQ819, AJ819, AH819)</f>
        <v>0</v>
      </c>
      <c r="N819">
        <f>DS819 - IF(AV819&gt;1, M819*DM819*100.0/(AX819), 0)</f>
        <v>0</v>
      </c>
      <c r="O819">
        <f>((U819-K819/2)*N819-M819)/(U819+K819/2)</f>
        <v>0</v>
      </c>
      <c r="P819">
        <f>O819*(DZ819+EA819)/1000.0</f>
        <v>0</v>
      </c>
      <c r="Q819">
        <f>(DS819 - IF(AV819&gt;1, M819*DM819*100.0/(AX819), 0))*(DZ819+EA819)/1000.0</f>
        <v>0</v>
      </c>
      <c r="R819">
        <f>2.0/((1/T819-1/S819)+SIGN(T819)*SQRT((1/T819-1/S819)*(1/T819-1/S819) + 4*DN819/((DN819+1)*(DN819+1))*(2*1/T819*1/S819-1/S819*1/S819)))</f>
        <v>0</v>
      </c>
      <c r="S819">
        <f>IF(LEFT(DO819,1)&lt;&gt;"0",IF(LEFT(DO819,1)="1",3.0,DP819),$D$5+$E$5*(EG819*DZ819/($K$5*1000))+$F$5*(EG819*DZ819/($K$5*1000))*MAX(MIN(DM819,$J$5),$I$5)*MAX(MIN(DM819,$J$5),$I$5)+$G$5*MAX(MIN(DM819,$J$5),$I$5)*(EG819*DZ819/($K$5*1000))+$H$5*(EG819*DZ819/($K$5*1000))*(EG819*DZ819/($K$5*1000)))</f>
        <v>0</v>
      </c>
      <c r="T819">
        <f>K819*(1000-(1000*0.61365*exp(17.502*X819/(240.97+X819))/(DZ819+EA819)+DU819)/2)/(1000*0.61365*exp(17.502*X819/(240.97+X819))/(DZ819+EA819)-DU819)</f>
        <v>0</v>
      </c>
      <c r="U819">
        <f>1/((DN819+1)/(R819/1.6)+1/(S819/1.37)) + DN819/((DN819+1)/(R819/1.6) + DN819/(S819/1.37))</f>
        <v>0</v>
      </c>
      <c r="V819">
        <f>(DI819*DL819)</f>
        <v>0</v>
      </c>
      <c r="W819">
        <f>(EB819+(V819+2*0.95*5.67E-8*(((EB819+$B$7)+273)^4-(EB819+273)^4)-44100*K819)/(1.84*29.3*S819+8*0.95*5.67E-8*(EB819+273)^3))</f>
        <v>0</v>
      </c>
      <c r="X819">
        <f>($C$7*EC819+$D$7*ED819+$E$7*W819)</f>
        <v>0</v>
      </c>
      <c r="Y819">
        <f>0.61365*exp(17.502*X819/(240.97+X819))</f>
        <v>0</v>
      </c>
      <c r="Z819">
        <f>(AA819/AB819*100)</f>
        <v>0</v>
      </c>
      <c r="AA819">
        <f>DU819*(DZ819+EA819)/1000</f>
        <v>0</v>
      </c>
      <c r="AB819">
        <f>0.61365*exp(17.502*EB819/(240.97+EB819))</f>
        <v>0</v>
      </c>
      <c r="AC819">
        <f>(Y819-DU819*(DZ819+EA819)/1000)</f>
        <v>0</v>
      </c>
      <c r="AD819">
        <f>(-K819*44100)</f>
        <v>0</v>
      </c>
      <c r="AE819">
        <f>2*29.3*S819*0.92*(EB819-X819)</f>
        <v>0</v>
      </c>
      <c r="AF819">
        <f>2*0.95*5.67E-8*(((EB819+$B$7)+273)^4-(X819+273)^4)</f>
        <v>0</v>
      </c>
      <c r="AG819">
        <f>V819+AF819+AD819+AE819</f>
        <v>0</v>
      </c>
      <c r="AH819">
        <f>DY819*AV819*(DT819-DS819*(1000-AV819*DV819)/(1000-AV819*DU819))/(100*DM819)</f>
        <v>0</v>
      </c>
      <c r="AI819">
        <f>1000*DY819*AV819*(DU819-DV819)/(100*DM819*(1000-AV819*DU819))</f>
        <v>0</v>
      </c>
      <c r="AJ819">
        <f>(AK819 - AL819 - DZ819*1E3/(8.314*(EB819+273.15)) * AN819/DY819 * AM819) * DY819/(100*DM819) * (1000 - DV819)/1000</f>
        <v>0</v>
      </c>
      <c r="AK819">
        <v>501.837557191342</v>
      </c>
      <c r="AL819">
        <v>482.064206060606</v>
      </c>
      <c r="AM819">
        <v>3.38442251082245</v>
      </c>
      <c r="AN819">
        <v>63.94</v>
      </c>
      <c r="AO819">
        <f>(AQ819 - AP819 + DZ819*1E3/(8.314*(EB819+273.15)) * AS819/DY819 * AR819) * DY819/(100*DM819) * 1000/(1000 - AQ819)</f>
        <v>0</v>
      </c>
      <c r="AP819">
        <v>20.331836226234</v>
      </c>
      <c r="AQ819">
        <v>23.9293426573427</v>
      </c>
      <c r="AR819">
        <v>-4.72155345340777e-05</v>
      </c>
      <c r="AS819">
        <v>94.9993966536346</v>
      </c>
      <c r="AT819">
        <v>0</v>
      </c>
      <c r="AU819">
        <v>0</v>
      </c>
      <c r="AV819">
        <f>IF(AT819*$H$13&gt;=AX819,1.0,(AX819/(AX819-AT819*$H$13)))</f>
        <v>0</v>
      </c>
      <c r="AW819">
        <f>(AV819-1)*100</f>
        <v>0</v>
      </c>
      <c r="AX819">
        <f>MAX(0,($B$13+$C$13*EG819)/(1+$D$13*EG819)*DZ819/(EB819+273)*$E$13)</f>
        <v>0</v>
      </c>
      <c r="AY819" t="s">
        <v>439</v>
      </c>
      <c r="AZ819" t="s">
        <v>439</v>
      </c>
      <c r="BA819">
        <v>0</v>
      </c>
      <c r="BB819">
        <v>0</v>
      </c>
      <c r="BC819">
        <f>1-BA819/BB819</f>
        <v>0</v>
      </c>
      <c r="BD819">
        <v>0</v>
      </c>
      <c r="BE819" t="s">
        <v>439</v>
      </c>
      <c r="BF819" t="s">
        <v>439</v>
      </c>
      <c r="BG819">
        <v>0</v>
      </c>
      <c r="BH819">
        <v>0</v>
      </c>
      <c r="BI819">
        <f>1-BG819/BH819</f>
        <v>0</v>
      </c>
      <c r="BJ819">
        <v>0.5</v>
      </c>
      <c r="BK819">
        <f>DJ819</f>
        <v>0</v>
      </c>
      <c r="BL819">
        <f>M819</f>
        <v>0</v>
      </c>
      <c r="BM819">
        <f>BI819*BJ819*BK819</f>
        <v>0</v>
      </c>
      <c r="BN819">
        <f>(BL819-BD819)/BK819</f>
        <v>0</v>
      </c>
      <c r="BO819">
        <f>(BB819-BH819)/BH819</f>
        <v>0</v>
      </c>
      <c r="BP819">
        <f>BA819/(BC819+BA819/BH819)</f>
        <v>0</v>
      </c>
      <c r="BQ819" t="s">
        <v>439</v>
      </c>
      <c r="BR819">
        <v>0</v>
      </c>
      <c r="BS819">
        <f>IF(BR819&lt;&gt;0, BR819, BP819)</f>
        <v>0</v>
      </c>
      <c r="BT819">
        <f>1-BS819/BH819</f>
        <v>0</v>
      </c>
      <c r="BU819">
        <f>(BH819-BG819)/(BH819-BS819)</f>
        <v>0</v>
      </c>
      <c r="BV819">
        <f>(BB819-BH819)/(BB819-BS819)</f>
        <v>0</v>
      </c>
      <c r="BW819">
        <f>(BH819-BG819)/(BH819-BA819)</f>
        <v>0</v>
      </c>
      <c r="BX819">
        <f>(BB819-BH819)/(BB819-BA819)</f>
        <v>0</v>
      </c>
      <c r="BY819">
        <f>(BU819*BS819/BG819)</f>
        <v>0</v>
      </c>
      <c r="BZ819">
        <f>(1-BY819)</f>
        <v>0</v>
      </c>
      <c r="DI819">
        <f>$B$11*EH819+$C$11*EI819+$F$11*ET819*(1-EW819)</f>
        <v>0</v>
      </c>
      <c r="DJ819">
        <f>DI819*DK819</f>
        <v>0</v>
      </c>
      <c r="DK819">
        <f>($B$11*$D$9+$C$11*$D$9+$F$11*((FG819+EY819)/MAX(FG819+EY819+FH819, 0.1)*$I$9+FH819/MAX(FG819+EY819+FH819, 0.1)*$J$9))/($B$11+$C$11+$F$11)</f>
        <v>0</v>
      </c>
      <c r="DL819">
        <f>($B$11*$K$9+$C$11*$K$9+$F$11*((FG819+EY819)/MAX(FG819+EY819+FH819, 0.1)*$P$9+FH819/MAX(FG819+EY819+FH819, 0.1)*$Q$9))/($B$11+$C$11+$F$11)</f>
        <v>0</v>
      </c>
      <c r="DM819">
        <v>2.96</v>
      </c>
      <c r="DN819">
        <v>0.5</v>
      </c>
      <c r="DO819" t="s">
        <v>440</v>
      </c>
      <c r="DP819">
        <v>2</v>
      </c>
      <c r="DQ819" t="b">
        <v>1</v>
      </c>
      <c r="DR819">
        <v>1758494988.84615</v>
      </c>
      <c r="DS819">
        <v>448.342846153846</v>
      </c>
      <c r="DT819">
        <v>475.088692307692</v>
      </c>
      <c r="DU819">
        <v>23.9357692307692</v>
      </c>
      <c r="DV819">
        <v>20.3508923076923</v>
      </c>
      <c r="DW819">
        <v>442.562384615385</v>
      </c>
      <c r="DX819">
        <v>23.5961769230769</v>
      </c>
      <c r="DY819">
        <v>499.974846153846</v>
      </c>
      <c r="DZ819">
        <v>89.7904538461538</v>
      </c>
      <c r="EA819">
        <v>0.0317474615384615</v>
      </c>
      <c r="EB819">
        <v>30.1830846153846</v>
      </c>
      <c r="EC819">
        <v>29.9678538461538</v>
      </c>
      <c r="ED819">
        <v>999.9</v>
      </c>
      <c r="EE819">
        <v>0</v>
      </c>
      <c r="EF819">
        <v>0</v>
      </c>
      <c r="EG819">
        <v>9991.38769230769</v>
      </c>
      <c r="EH819">
        <v>0</v>
      </c>
      <c r="EI819">
        <v>11.2953</v>
      </c>
      <c r="EJ819">
        <v>-26.7458153846154</v>
      </c>
      <c r="EK819">
        <v>459.337615384615</v>
      </c>
      <c r="EL819">
        <v>484.957615384615</v>
      </c>
      <c r="EM819">
        <v>3.58489153846154</v>
      </c>
      <c r="EN819">
        <v>475.088692307692</v>
      </c>
      <c r="EO819">
        <v>20.3508923076923</v>
      </c>
      <c r="EP819">
        <v>2.14920307692308</v>
      </c>
      <c r="EQ819">
        <v>1.82731307692308</v>
      </c>
      <c r="ER819">
        <v>18.5886076923077</v>
      </c>
      <c r="ES819">
        <v>16.0224153846154</v>
      </c>
      <c r="ET819">
        <v>2000.01</v>
      </c>
      <c r="EU819">
        <v>0.979996230769231</v>
      </c>
      <c r="EV819">
        <v>0.0200038846153846</v>
      </c>
      <c r="EW819">
        <v>0</v>
      </c>
      <c r="EX819">
        <v>507.109692307692</v>
      </c>
      <c r="EY819">
        <v>5.00016</v>
      </c>
      <c r="EZ819">
        <v>10534.1</v>
      </c>
      <c r="FA819">
        <v>18234.2615384615</v>
      </c>
      <c r="FB819">
        <v>48.875</v>
      </c>
      <c r="FC819">
        <v>49.187</v>
      </c>
      <c r="FD819">
        <v>49.2595384615385</v>
      </c>
      <c r="FE819">
        <v>48.875</v>
      </c>
      <c r="FF819">
        <v>50.687</v>
      </c>
      <c r="FG819">
        <v>1955.1</v>
      </c>
      <c r="FH819">
        <v>39.91</v>
      </c>
      <c r="FI819">
        <v>0</v>
      </c>
      <c r="FJ819">
        <v>1758494998.4</v>
      </c>
      <c r="FK819">
        <v>0</v>
      </c>
      <c r="FL819">
        <v>507.0546</v>
      </c>
      <c r="FM819">
        <v>-1.55730770747563</v>
      </c>
      <c r="FN819">
        <v>-52.1230768077627</v>
      </c>
      <c r="FO819">
        <v>10533.304</v>
      </c>
      <c r="FP819">
        <v>15</v>
      </c>
      <c r="FQ819">
        <v>0</v>
      </c>
      <c r="FR819" t="s">
        <v>441</v>
      </c>
      <c r="FS819">
        <v>1747249705.1</v>
      </c>
      <c r="FT819">
        <v>1747249711.1</v>
      </c>
      <c r="FU819">
        <v>0</v>
      </c>
      <c r="FV819">
        <v>0.871</v>
      </c>
      <c r="FW819">
        <v>0.066</v>
      </c>
      <c r="FX819">
        <v>5.486</v>
      </c>
      <c r="FY819">
        <v>0.145</v>
      </c>
      <c r="FZ819">
        <v>420</v>
      </c>
      <c r="GA819">
        <v>16</v>
      </c>
      <c r="GB819">
        <v>0.27</v>
      </c>
      <c r="GC819">
        <v>0.16</v>
      </c>
      <c r="GD819">
        <v>-25.0871</v>
      </c>
      <c r="GE819">
        <v>-35.0250766917293</v>
      </c>
      <c r="GF819">
        <v>3.57087707503353</v>
      </c>
      <c r="GG819">
        <v>0</v>
      </c>
      <c r="GH819">
        <v>507.181823529412</v>
      </c>
      <c r="GI819">
        <v>-2.43715814179926</v>
      </c>
      <c r="GJ819">
        <v>0.342526638774118</v>
      </c>
      <c r="GK819">
        <v>-1</v>
      </c>
      <c r="GL819">
        <v>3.5774025</v>
      </c>
      <c r="GM819">
        <v>0.23162481203007</v>
      </c>
      <c r="GN819">
        <v>0.0251181135587448</v>
      </c>
      <c r="GO819">
        <v>0</v>
      </c>
      <c r="GP819">
        <v>0</v>
      </c>
      <c r="GQ819">
        <v>2</v>
      </c>
      <c r="GR819" t="s">
        <v>467</v>
      </c>
      <c r="GS819">
        <v>3.1252</v>
      </c>
      <c r="GT819">
        <v>2.65763</v>
      </c>
      <c r="GU819">
        <v>0.0968281</v>
      </c>
      <c r="GV819">
        <v>0.101891</v>
      </c>
      <c r="GW819">
        <v>0.100701</v>
      </c>
      <c r="GX819">
        <v>0.0899425</v>
      </c>
      <c r="GY819">
        <v>23309.1</v>
      </c>
      <c r="GZ819">
        <v>21926.7</v>
      </c>
      <c r="HA819">
        <v>23079.2</v>
      </c>
      <c r="HB819">
        <v>23771.9</v>
      </c>
      <c r="HC819">
        <v>35376.4</v>
      </c>
      <c r="HD819">
        <v>35812.5</v>
      </c>
      <c r="HE819">
        <v>41613.5</v>
      </c>
      <c r="HF819">
        <v>42394.3</v>
      </c>
      <c r="HG819">
        <v>1.9059</v>
      </c>
      <c r="HH819">
        <v>1.79727</v>
      </c>
      <c r="HI819">
        <v>0.138059</v>
      </c>
      <c r="HJ819">
        <v>0</v>
      </c>
      <c r="HK819">
        <v>27.721</v>
      </c>
      <c r="HL819">
        <v>999.9</v>
      </c>
      <c r="HM819">
        <v>50.617</v>
      </c>
      <c r="HN819">
        <v>30.706</v>
      </c>
      <c r="HO819">
        <v>25.0083</v>
      </c>
      <c r="HP819">
        <v>54.6972</v>
      </c>
      <c r="HQ819">
        <v>42.5921</v>
      </c>
      <c r="HR819">
        <v>1</v>
      </c>
      <c r="HS819">
        <v>0.0350584</v>
      </c>
      <c r="HT819">
        <v>-0.634635</v>
      </c>
      <c r="HU819">
        <v>20.2164</v>
      </c>
      <c r="HV819">
        <v>5.23331</v>
      </c>
      <c r="HW819">
        <v>11.992</v>
      </c>
      <c r="HX819">
        <v>4.9557</v>
      </c>
      <c r="HY819">
        <v>3.30393</v>
      </c>
      <c r="HZ819">
        <v>999.9</v>
      </c>
      <c r="IA819">
        <v>9999</v>
      </c>
      <c r="IB819">
        <v>9999</v>
      </c>
      <c r="IC819">
        <v>9999</v>
      </c>
      <c r="ID819">
        <v>1.86853</v>
      </c>
      <c r="IE819">
        <v>1.86423</v>
      </c>
      <c r="IF819">
        <v>1.8718</v>
      </c>
      <c r="IG819">
        <v>1.86278</v>
      </c>
      <c r="IH819">
        <v>1.86216</v>
      </c>
      <c r="II819">
        <v>1.86859</v>
      </c>
      <c r="IJ819">
        <v>1.8587</v>
      </c>
      <c r="IK819">
        <v>1.86509</v>
      </c>
      <c r="IL819">
        <v>5</v>
      </c>
      <c r="IM819">
        <v>0</v>
      </c>
      <c r="IN819">
        <v>0</v>
      </c>
      <c r="IO819">
        <v>0</v>
      </c>
      <c r="IP819" t="s">
        <v>443</v>
      </c>
      <c r="IQ819" t="s">
        <v>444</v>
      </c>
      <c r="IR819" t="s">
        <v>445</v>
      </c>
      <c r="IS819" t="s">
        <v>445</v>
      </c>
      <c r="IT819" t="s">
        <v>445</v>
      </c>
      <c r="IU819" t="s">
        <v>445</v>
      </c>
      <c r="IV819">
        <v>0</v>
      </c>
      <c r="IW819">
        <v>100</v>
      </c>
      <c r="IX819">
        <v>100</v>
      </c>
      <c r="IY819">
        <v>5.854</v>
      </c>
      <c r="IZ819">
        <v>0.3394</v>
      </c>
      <c r="JA819">
        <v>4.24591870636989</v>
      </c>
      <c r="JB819">
        <v>0.00406324532283829</v>
      </c>
      <c r="JC819">
        <v>-1.45373754250553e-06</v>
      </c>
      <c r="JD819">
        <v>2.45784242640463e-10</v>
      </c>
      <c r="JE819">
        <v>0.0444475935836347</v>
      </c>
      <c r="JF819">
        <v>0.00491888386651684</v>
      </c>
      <c r="JG819">
        <v>0.000226889049496401</v>
      </c>
      <c r="JH819">
        <v>4.01595507822366e-06</v>
      </c>
      <c r="JI819">
        <v>-0</v>
      </c>
      <c r="JJ819">
        <v>2035</v>
      </c>
      <c r="JK819">
        <v>2</v>
      </c>
      <c r="JL819">
        <v>30</v>
      </c>
      <c r="JM819">
        <v>187421.5</v>
      </c>
      <c r="JN819">
        <v>187421.4</v>
      </c>
      <c r="JO819">
        <v>1.12183</v>
      </c>
      <c r="JP819">
        <v>2.40356</v>
      </c>
      <c r="JQ819">
        <v>1.49902</v>
      </c>
      <c r="JR819">
        <v>2.32666</v>
      </c>
      <c r="JS819">
        <v>1.54419</v>
      </c>
      <c r="JT819">
        <v>2.26929</v>
      </c>
      <c r="JU819">
        <v>36.152</v>
      </c>
      <c r="JV819">
        <v>24.1138</v>
      </c>
      <c r="JW819">
        <v>18</v>
      </c>
      <c r="JX819">
        <v>547.555</v>
      </c>
      <c r="JY819">
        <v>421.873</v>
      </c>
      <c r="JZ819">
        <v>28.1391</v>
      </c>
      <c r="KA819">
        <v>28.057</v>
      </c>
      <c r="KB819">
        <v>29.9996</v>
      </c>
      <c r="KC819">
        <v>28.0368</v>
      </c>
      <c r="KD819">
        <v>28.0709</v>
      </c>
      <c r="KE819">
        <v>22.6253</v>
      </c>
      <c r="KF819">
        <v>31.9983</v>
      </c>
      <c r="KG819">
        <v>55.689</v>
      </c>
      <c r="KH819">
        <v>28.1439</v>
      </c>
      <c r="KI819">
        <v>527.893</v>
      </c>
      <c r="KJ819">
        <v>20.2752</v>
      </c>
      <c r="KK819">
        <v>93.2623</v>
      </c>
      <c r="KL819">
        <v>98.8009</v>
      </c>
    </row>
    <row r="820" spans="1:298">
      <c r="A820">
        <v>804</v>
      </c>
      <c r="B820">
        <v>1758495002</v>
      </c>
      <c r="C820">
        <v>25673.9000000954</v>
      </c>
      <c r="D820" t="s">
        <v>2059</v>
      </c>
      <c r="E820" t="s">
        <v>2060</v>
      </c>
      <c r="F820">
        <v>5</v>
      </c>
      <c r="G820" t="s">
        <v>436</v>
      </c>
      <c r="H820" t="s">
        <v>1998</v>
      </c>
      <c r="I820" t="s">
        <v>438</v>
      </c>
      <c r="J820">
        <v>1758494993.84615</v>
      </c>
      <c r="K820">
        <f>(L820)/1000</f>
        <v>0</v>
      </c>
      <c r="L820">
        <f>IF(DQ820, AO820, AI820)</f>
        <v>0</v>
      </c>
      <c r="M820">
        <f>IF(DQ820, AJ820, AH820)</f>
        <v>0</v>
      </c>
      <c r="N820">
        <f>DS820 - IF(AV820&gt;1, M820*DM820*100.0/(AX820), 0)</f>
        <v>0</v>
      </c>
      <c r="O820">
        <f>((U820-K820/2)*N820-M820)/(U820+K820/2)</f>
        <v>0</v>
      </c>
      <c r="P820">
        <f>O820*(DZ820+EA820)/1000.0</f>
        <v>0</v>
      </c>
      <c r="Q820">
        <f>(DS820 - IF(AV820&gt;1, M820*DM820*100.0/(AX820), 0))*(DZ820+EA820)/1000.0</f>
        <v>0</v>
      </c>
      <c r="R820">
        <f>2.0/((1/T820-1/S820)+SIGN(T820)*SQRT((1/T820-1/S820)*(1/T820-1/S820) + 4*DN820/((DN820+1)*(DN820+1))*(2*1/T820*1/S820-1/S820*1/S820)))</f>
        <v>0</v>
      </c>
      <c r="S820">
        <f>IF(LEFT(DO820,1)&lt;&gt;"0",IF(LEFT(DO820,1)="1",3.0,DP820),$D$5+$E$5*(EG820*DZ820/($K$5*1000))+$F$5*(EG820*DZ820/($K$5*1000))*MAX(MIN(DM820,$J$5),$I$5)*MAX(MIN(DM820,$J$5),$I$5)+$G$5*MAX(MIN(DM820,$J$5),$I$5)*(EG820*DZ820/($K$5*1000))+$H$5*(EG820*DZ820/($K$5*1000))*(EG820*DZ820/($K$5*1000)))</f>
        <v>0</v>
      </c>
      <c r="T820">
        <f>K820*(1000-(1000*0.61365*exp(17.502*X820/(240.97+X820))/(DZ820+EA820)+DU820)/2)/(1000*0.61365*exp(17.502*X820/(240.97+X820))/(DZ820+EA820)-DU820)</f>
        <v>0</v>
      </c>
      <c r="U820">
        <f>1/((DN820+1)/(R820/1.6)+1/(S820/1.37)) + DN820/((DN820+1)/(R820/1.6) + DN820/(S820/1.37))</f>
        <v>0</v>
      </c>
      <c r="V820">
        <f>(DI820*DL820)</f>
        <v>0</v>
      </c>
      <c r="W820">
        <f>(EB820+(V820+2*0.95*5.67E-8*(((EB820+$B$7)+273)^4-(EB820+273)^4)-44100*K820)/(1.84*29.3*S820+8*0.95*5.67E-8*(EB820+273)^3))</f>
        <v>0</v>
      </c>
      <c r="X820">
        <f>($C$7*EC820+$D$7*ED820+$E$7*W820)</f>
        <v>0</v>
      </c>
      <c r="Y820">
        <f>0.61365*exp(17.502*X820/(240.97+X820))</f>
        <v>0</v>
      </c>
      <c r="Z820">
        <f>(AA820/AB820*100)</f>
        <v>0</v>
      </c>
      <c r="AA820">
        <f>DU820*(DZ820+EA820)/1000</f>
        <v>0</v>
      </c>
      <c r="AB820">
        <f>0.61365*exp(17.502*EB820/(240.97+EB820))</f>
        <v>0</v>
      </c>
      <c r="AC820">
        <f>(Y820-DU820*(DZ820+EA820)/1000)</f>
        <v>0</v>
      </c>
      <c r="AD820">
        <f>(-K820*44100)</f>
        <v>0</v>
      </c>
      <c r="AE820">
        <f>2*29.3*S820*0.92*(EB820-X820)</f>
        <v>0</v>
      </c>
      <c r="AF820">
        <f>2*0.95*5.67E-8*(((EB820+$B$7)+273)^4-(X820+273)^4)</f>
        <v>0</v>
      </c>
      <c r="AG820">
        <f>V820+AF820+AD820+AE820</f>
        <v>0</v>
      </c>
      <c r="AH820">
        <f>DY820*AV820*(DT820-DS820*(1000-AV820*DV820)/(1000-AV820*DU820))/(100*DM820)</f>
        <v>0</v>
      </c>
      <c r="AI820">
        <f>1000*DY820*AV820*(DU820-DV820)/(100*DM820*(1000-AV820*DU820))</f>
        <v>0</v>
      </c>
      <c r="AJ820">
        <f>(AK820 - AL820 - DZ820*1E3/(8.314*(EB820+273.15)) * AN820/DY820 * AM820) * DY820/(100*DM820) * (1000 - DV820)/1000</f>
        <v>0</v>
      </c>
      <c r="AK820">
        <v>518.202126306493</v>
      </c>
      <c r="AL820">
        <v>498.456012121212</v>
      </c>
      <c r="AM820">
        <v>3.26016883116876</v>
      </c>
      <c r="AN820">
        <v>63.94</v>
      </c>
      <c r="AO820">
        <f>(AQ820 - AP820 + DZ820*1E3/(8.314*(EB820+273.15)) * AS820/DY820 * AR820) * DY820/(100*DM820) * 1000/(1000 - AQ820)</f>
        <v>0</v>
      </c>
      <c r="AP820">
        <v>20.2933611507654</v>
      </c>
      <c r="AQ820">
        <v>23.9129195804196</v>
      </c>
      <c r="AR820">
        <v>-0.00010476267926106</v>
      </c>
      <c r="AS820">
        <v>94.9993966536346</v>
      </c>
      <c r="AT820">
        <v>0</v>
      </c>
      <c r="AU820">
        <v>0</v>
      </c>
      <c r="AV820">
        <f>IF(AT820*$H$13&gt;=AX820,1.0,(AX820/(AX820-AT820*$H$13)))</f>
        <v>0</v>
      </c>
      <c r="AW820">
        <f>(AV820-1)*100</f>
        <v>0</v>
      </c>
      <c r="AX820">
        <f>MAX(0,($B$13+$C$13*EG820)/(1+$D$13*EG820)*DZ820/(EB820+273)*$E$13)</f>
        <v>0</v>
      </c>
      <c r="AY820" t="s">
        <v>439</v>
      </c>
      <c r="AZ820" t="s">
        <v>439</v>
      </c>
      <c r="BA820">
        <v>0</v>
      </c>
      <c r="BB820">
        <v>0</v>
      </c>
      <c r="BC820">
        <f>1-BA820/BB820</f>
        <v>0</v>
      </c>
      <c r="BD820">
        <v>0</v>
      </c>
      <c r="BE820" t="s">
        <v>439</v>
      </c>
      <c r="BF820" t="s">
        <v>439</v>
      </c>
      <c r="BG820">
        <v>0</v>
      </c>
      <c r="BH820">
        <v>0</v>
      </c>
      <c r="BI820">
        <f>1-BG820/BH820</f>
        <v>0</v>
      </c>
      <c r="BJ820">
        <v>0.5</v>
      </c>
      <c r="BK820">
        <f>DJ820</f>
        <v>0</v>
      </c>
      <c r="BL820">
        <f>M820</f>
        <v>0</v>
      </c>
      <c r="BM820">
        <f>BI820*BJ820*BK820</f>
        <v>0</v>
      </c>
      <c r="BN820">
        <f>(BL820-BD820)/BK820</f>
        <v>0</v>
      </c>
      <c r="BO820">
        <f>(BB820-BH820)/BH820</f>
        <v>0</v>
      </c>
      <c r="BP820">
        <f>BA820/(BC820+BA820/BH820)</f>
        <v>0</v>
      </c>
      <c r="BQ820" t="s">
        <v>439</v>
      </c>
      <c r="BR820">
        <v>0</v>
      </c>
      <c r="BS820">
        <f>IF(BR820&lt;&gt;0, BR820, BP820)</f>
        <v>0</v>
      </c>
      <c r="BT820">
        <f>1-BS820/BH820</f>
        <v>0</v>
      </c>
      <c r="BU820">
        <f>(BH820-BG820)/(BH820-BS820)</f>
        <v>0</v>
      </c>
      <c r="BV820">
        <f>(BB820-BH820)/(BB820-BS820)</f>
        <v>0</v>
      </c>
      <c r="BW820">
        <f>(BH820-BG820)/(BH820-BA820)</f>
        <v>0</v>
      </c>
      <c r="BX820">
        <f>(BB820-BH820)/(BB820-BA820)</f>
        <v>0</v>
      </c>
      <c r="BY820">
        <f>(BU820*BS820/BG820)</f>
        <v>0</v>
      </c>
      <c r="BZ820">
        <f>(1-BY820)</f>
        <v>0</v>
      </c>
      <c r="DI820">
        <f>$B$11*EH820+$C$11*EI820+$F$11*ET820*(1-EW820)</f>
        <v>0</v>
      </c>
      <c r="DJ820">
        <f>DI820*DK820</f>
        <v>0</v>
      </c>
      <c r="DK820">
        <f>($B$11*$D$9+$C$11*$D$9+$F$11*((FG820+EY820)/MAX(FG820+EY820+FH820, 0.1)*$I$9+FH820/MAX(FG820+EY820+FH820, 0.1)*$J$9))/($B$11+$C$11+$F$11)</f>
        <v>0</v>
      </c>
      <c r="DL820">
        <f>($B$11*$K$9+$C$11*$K$9+$F$11*((FG820+EY820)/MAX(FG820+EY820+FH820, 0.1)*$P$9+FH820/MAX(FG820+EY820+FH820, 0.1)*$Q$9))/($B$11+$C$11+$F$11)</f>
        <v>0</v>
      </c>
      <c r="DM820">
        <v>2.96</v>
      </c>
      <c r="DN820">
        <v>0.5</v>
      </c>
      <c r="DO820" t="s">
        <v>440</v>
      </c>
      <c r="DP820">
        <v>2</v>
      </c>
      <c r="DQ820" t="b">
        <v>1</v>
      </c>
      <c r="DR820">
        <v>1758494993.84615</v>
      </c>
      <c r="DS820">
        <v>463.676538461538</v>
      </c>
      <c r="DT820">
        <v>491.650692307692</v>
      </c>
      <c r="DU820">
        <v>23.9309692307692</v>
      </c>
      <c r="DV820">
        <v>20.3277</v>
      </c>
      <c r="DW820">
        <v>457.851615384615</v>
      </c>
      <c r="DX820">
        <v>23.5914692307692</v>
      </c>
      <c r="DY820">
        <v>499.952692307692</v>
      </c>
      <c r="DZ820">
        <v>89.7902076923077</v>
      </c>
      <c r="EA820">
        <v>0.0318584461538461</v>
      </c>
      <c r="EB820">
        <v>30.1900769230769</v>
      </c>
      <c r="EC820">
        <v>29.972</v>
      </c>
      <c r="ED820">
        <v>999.9</v>
      </c>
      <c r="EE820">
        <v>0</v>
      </c>
      <c r="EF820">
        <v>0</v>
      </c>
      <c r="EG820">
        <v>10003.4438461538</v>
      </c>
      <c r="EH820">
        <v>0</v>
      </c>
      <c r="EI820">
        <v>11.2953</v>
      </c>
      <c r="EJ820">
        <v>-27.9742230769231</v>
      </c>
      <c r="EK820">
        <v>475.044615384615</v>
      </c>
      <c r="EL820">
        <v>501.851769230769</v>
      </c>
      <c r="EM820">
        <v>3.60327692307692</v>
      </c>
      <c r="EN820">
        <v>491.650692307692</v>
      </c>
      <c r="EO820">
        <v>20.3277</v>
      </c>
      <c r="EP820">
        <v>2.14876615384615</v>
      </c>
      <c r="EQ820">
        <v>1.82522615384615</v>
      </c>
      <c r="ER820">
        <v>18.5853615384615</v>
      </c>
      <c r="ES820">
        <v>16.0045230769231</v>
      </c>
      <c r="ET820">
        <v>1999.98846153846</v>
      </c>
      <c r="EU820">
        <v>0.979996</v>
      </c>
      <c r="EV820">
        <v>0.0200041</v>
      </c>
      <c r="EW820">
        <v>0</v>
      </c>
      <c r="EX820">
        <v>506.958153846154</v>
      </c>
      <c r="EY820">
        <v>5.00016</v>
      </c>
      <c r="EZ820">
        <v>10530.1615384615</v>
      </c>
      <c r="FA820">
        <v>18234.0538461538</v>
      </c>
      <c r="FB820">
        <v>48.875</v>
      </c>
      <c r="FC820">
        <v>49.187</v>
      </c>
      <c r="FD820">
        <v>49.25</v>
      </c>
      <c r="FE820">
        <v>48.875</v>
      </c>
      <c r="FF820">
        <v>50.687</v>
      </c>
      <c r="FG820">
        <v>1955.07846153846</v>
      </c>
      <c r="FH820">
        <v>39.91</v>
      </c>
      <c r="FI820">
        <v>0</v>
      </c>
      <c r="FJ820">
        <v>1758495003.8</v>
      </c>
      <c r="FK820">
        <v>0</v>
      </c>
      <c r="FL820">
        <v>506.896</v>
      </c>
      <c r="FM820">
        <v>-1.77723078765492</v>
      </c>
      <c r="FN820">
        <v>-36.7213675392854</v>
      </c>
      <c r="FO820">
        <v>10529.5884615385</v>
      </c>
      <c r="FP820">
        <v>15</v>
      </c>
      <c r="FQ820">
        <v>0</v>
      </c>
      <c r="FR820" t="s">
        <v>441</v>
      </c>
      <c r="FS820">
        <v>1747249705.1</v>
      </c>
      <c r="FT820">
        <v>1747249711.1</v>
      </c>
      <c r="FU820">
        <v>0</v>
      </c>
      <c r="FV820">
        <v>0.871</v>
      </c>
      <c r="FW820">
        <v>0.066</v>
      </c>
      <c r="FX820">
        <v>5.486</v>
      </c>
      <c r="FY820">
        <v>0.145</v>
      </c>
      <c r="FZ820">
        <v>420</v>
      </c>
      <c r="GA820">
        <v>16</v>
      </c>
      <c r="GB820">
        <v>0.27</v>
      </c>
      <c r="GC820">
        <v>0.16</v>
      </c>
      <c r="GD820">
        <v>-27.0783</v>
      </c>
      <c r="GE820">
        <v>-16.8518727272727</v>
      </c>
      <c r="GF820">
        <v>1.88308164403332</v>
      </c>
      <c r="GG820">
        <v>0</v>
      </c>
      <c r="GH820">
        <v>507.020323529412</v>
      </c>
      <c r="GI820">
        <v>-1.7381971051502</v>
      </c>
      <c r="GJ820">
        <v>0.301537503334085</v>
      </c>
      <c r="GK820">
        <v>-1</v>
      </c>
      <c r="GL820">
        <v>3.59271523809524</v>
      </c>
      <c r="GM820">
        <v>0.255158181818185</v>
      </c>
      <c r="GN820">
        <v>0.0279871646804043</v>
      </c>
      <c r="GO820">
        <v>0</v>
      </c>
      <c r="GP820">
        <v>0</v>
      </c>
      <c r="GQ820">
        <v>2</v>
      </c>
      <c r="GR820" t="s">
        <v>467</v>
      </c>
      <c r="GS820">
        <v>3.1254</v>
      </c>
      <c r="GT820">
        <v>2.65755</v>
      </c>
      <c r="GU820">
        <v>0.099276</v>
      </c>
      <c r="GV820">
        <v>0.10442</v>
      </c>
      <c r="GW820">
        <v>0.100667</v>
      </c>
      <c r="GX820">
        <v>0.089932</v>
      </c>
      <c r="GY820">
        <v>23246.4</v>
      </c>
      <c r="GZ820">
        <v>21865.4</v>
      </c>
      <c r="HA820">
        <v>23079.7</v>
      </c>
      <c r="HB820">
        <v>23772.4</v>
      </c>
      <c r="HC820">
        <v>35379</v>
      </c>
      <c r="HD820">
        <v>35813.8</v>
      </c>
      <c r="HE820">
        <v>41614.7</v>
      </c>
      <c r="HF820">
        <v>42395.1</v>
      </c>
      <c r="HG820">
        <v>1.90637</v>
      </c>
      <c r="HH820">
        <v>1.79715</v>
      </c>
      <c r="HI820">
        <v>0.138599</v>
      </c>
      <c r="HJ820">
        <v>0</v>
      </c>
      <c r="HK820">
        <v>27.7175</v>
      </c>
      <c r="HL820">
        <v>999.9</v>
      </c>
      <c r="HM820">
        <v>50.592</v>
      </c>
      <c r="HN820">
        <v>30.716</v>
      </c>
      <c r="HO820">
        <v>25.0119</v>
      </c>
      <c r="HP820">
        <v>54.5872</v>
      </c>
      <c r="HQ820">
        <v>42.4399</v>
      </c>
      <c r="HR820">
        <v>1</v>
      </c>
      <c r="HS820">
        <v>0.034408</v>
      </c>
      <c r="HT820">
        <v>-0.643883</v>
      </c>
      <c r="HU820">
        <v>20.2162</v>
      </c>
      <c r="HV820">
        <v>5.23286</v>
      </c>
      <c r="HW820">
        <v>11.992</v>
      </c>
      <c r="HX820">
        <v>4.95525</v>
      </c>
      <c r="HY820">
        <v>3.3038</v>
      </c>
      <c r="HZ820">
        <v>999.9</v>
      </c>
      <c r="IA820">
        <v>9999</v>
      </c>
      <c r="IB820">
        <v>9999</v>
      </c>
      <c r="IC820">
        <v>9999</v>
      </c>
      <c r="ID820">
        <v>1.86852</v>
      </c>
      <c r="IE820">
        <v>1.86423</v>
      </c>
      <c r="IF820">
        <v>1.8718</v>
      </c>
      <c r="IG820">
        <v>1.86276</v>
      </c>
      <c r="IH820">
        <v>1.86216</v>
      </c>
      <c r="II820">
        <v>1.86859</v>
      </c>
      <c r="IJ820">
        <v>1.85869</v>
      </c>
      <c r="IK820">
        <v>1.86508</v>
      </c>
      <c r="IL820">
        <v>5</v>
      </c>
      <c r="IM820">
        <v>0</v>
      </c>
      <c r="IN820">
        <v>0</v>
      </c>
      <c r="IO820">
        <v>0</v>
      </c>
      <c r="IP820" t="s">
        <v>443</v>
      </c>
      <c r="IQ820" t="s">
        <v>444</v>
      </c>
      <c r="IR820" t="s">
        <v>445</v>
      </c>
      <c r="IS820" t="s">
        <v>445</v>
      </c>
      <c r="IT820" t="s">
        <v>445</v>
      </c>
      <c r="IU820" t="s">
        <v>445</v>
      </c>
      <c r="IV820">
        <v>0</v>
      </c>
      <c r="IW820">
        <v>100</v>
      </c>
      <c r="IX820">
        <v>100</v>
      </c>
      <c r="IY820">
        <v>5.899</v>
      </c>
      <c r="IZ820">
        <v>0.3391</v>
      </c>
      <c r="JA820">
        <v>4.24591870636989</v>
      </c>
      <c r="JB820">
        <v>0.00406324532283829</v>
      </c>
      <c r="JC820">
        <v>-1.45373754250553e-06</v>
      </c>
      <c r="JD820">
        <v>2.45784242640463e-10</v>
      </c>
      <c r="JE820">
        <v>0.0444475935836347</v>
      </c>
      <c r="JF820">
        <v>0.00491888386651684</v>
      </c>
      <c r="JG820">
        <v>0.000226889049496401</v>
      </c>
      <c r="JH820">
        <v>4.01595507822366e-06</v>
      </c>
      <c r="JI820">
        <v>-0</v>
      </c>
      <c r="JJ820">
        <v>2035</v>
      </c>
      <c r="JK820">
        <v>2</v>
      </c>
      <c r="JL820">
        <v>30</v>
      </c>
      <c r="JM820">
        <v>187421.6</v>
      </c>
      <c r="JN820">
        <v>187421.5</v>
      </c>
      <c r="JO820">
        <v>1.15601</v>
      </c>
      <c r="JP820">
        <v>2.38159</v>
      </c>
      <c r="JQ820">
        <v>1.4978</v>
      </c>
      <c r="JR820">
        <v>2.32788</v>
      </c>
      <c r="JS820">
        <v>1.54419</v>
      </c>
      <c r="JT820">
        <v>2.37671</v>
      </c>
      <c r="JU820">
        <v>36.152</v>
      </c>
      <c r="JV820">
        <v>24.1225</v>
      </c>
      <c r="JW820">
        <v>18</v>
      </c>
      <c r="JX820">
        <v>547.811</v>
      </c>
      <c r="JY820">
        <v>421.757</v>
      </c>
      <c r="JZ820">
        <v>28.1604</v>
      </c>
      <c r="KA820">
        <v>28.0504</v>
      </c>
      <c r="KB820">
        <v>29.9996</v>
      </c>
      <c r="KC820">
        <v>28.0306</v>
      </c>
      <c r="KD820">
        <v>28.065</v>
      </c>
      <c r="KE820">
        <v>23.2525</v>
      </c>
      <c r="KF820">
        <v>31.9983</v>
      </c>
      <c r="KG820">
        <v>55.689</v>
      </c>
      <c r="KH820">
        <v>28.1646</v>
      </c>
      <c r="KI820">
        <v>541.501</v>
      </c>
      <c r="KJ820">
        <v>20.3319</v>
      </c>
      <c r="KK820">
        <v>93.2647</v>
      </c>
      <c r="KL820">
        <v>98.8028</v>
      </c>
    </row>
    <row r="821" spans="1:298">
      <c r="A821">
        <v>805</v>
      </c>
      <c r="B821">
        <v>1758495007</v>
      </c>
      <c r="C821">
        <v>25678.9000000954</v>
      </c>
      <c r="D821" t="s">
        <v>2061</v>
      </c>
      <c r="E821" t="s">
        <v>2062</v>
      </c>
      <c r="F821">
        <v>5</v>
      </c>
      <c r="G821" t="s">
        <v>436</v>
      </c>
      <c r="H821" t="s">
        <v>1998</v>
      </c>
      <c r="I821" t="s">
        <v>438</v>
      </c>
      <c r="J821">
        <v>1758494998.84615</v>
      </c>
      <c r="K821">
        <f>(L821)/1000</f>
        <v>0</v>
      </c>
      <c r="L821">
        <f>IF(DQ821, AO821, AI821)</f>
        <v>0</v>
      </c>
      <c r="M821">
        <f>IF(DQ821, AJ821, AH821)</f>
        <v>0</v>
      </c>
      <c r="N821">
        <f>DS821 - IF(AV821&gt;1, M821*DM821*100.0/(AX821), 0)</f>
        <v>0</v>
      </c>
      <c r="O821">
        <f>((U821-K821/2)*N821-M821)/(U821+K821/2)</f>
        <v>0</v>
      </c>
      <c r="P821">
        <f>O821*(DZ821+EA821)/1000.0</f>
        <v>0</v>
      </c>
      <c r="Q821">
        <f>(DS821 - IF(AV821&gt;1, M821*DM821*100.0/(AX821), 0))*(DZ821+EA821)/1000.0</f>
        <v>0</v>
      </c>
      <c r="R821">
        <f>2.0/((1/T821-1/S821)+SIGN(T821)*SQRT((1/T821-1/S821)*(1/T821-1/S821) + 4*DN821/((DN821+1)*(DN821+1))*(2*1/T821*1/S821-1/S821*1/S821)))</f>
        <v>0</v>
      </c>
      <c r="S821">
        <f>IF(LEFT(DO821,1)&lt;&gt;"0",IF(LEFT(DO821,1)="1",3.0,DP821),$D$5+$E$5*(EG821*DZ821/($K$5*1000))+$F$5*(EG821*DZ821/($K$5*1000))*MAX(MIN(DM821,$J$5),$I$5)*MAX(MIN(DM821,$J$5),$I$5)+$G$5*MAX(MIN(DM821,$J$5),$I$5)*(EG821*DZ821/($K$5*1000))+$H$5*(EG821*DZ821/($K$5*1000))*(EG821*DZ821/($K$5*1000)))</f>
        <v>0</v>
      </c>
      <c r="T821">
        <f>K821*(1000-(1000*0.61365*exp(17.502*X821/(240.97+X821))/(DZ821+EA821)+DU821)/2)/(1000*0.61365*exp(17.502*X821/(240.97+X821))/(DZ821+EA821)-DU821)</f>
        <v>0</v>
      </c>
      <c r="U821">
        <f>1/((DN821+1)/(R821/1.6)+1/(S821/1.37)) + DN821/((DN821+1)/(R821/1.6) + DN821/(S821/1.37))</f>
        <v>0</v>
      </c>
      <c r="V821">
        <f>(DI821*DL821)</f>
        <v>0</v>
      </c>
      <c r="W821">
        <f>(EB821+(V821+2*0.95*5.67E-8*(((EB821+$B$7)+273)^4-(EB821+273)^4)-44100*K821)/(1.84*29.3*S821+8*0.95*5.67E-8*(EB821+273)^3))</f>
        <v>0</v>
      </c>
      <c r="X821">
        <f>($C$7*EC821+$D$7*ED821+$E$7*W821)</f>
        <v>0</v>
      </c>
      <c r="Y821">
        <f>0.61365*exp(17.502*X821/(240.97+X821))</f>
        <v>0</v>
      </c>
      <c r="Z821">
        <f>(AA821/AB821*100)</f>
        <v>0</v>
      </c>
      <c r="AA821">
        <f>DU821*(DZ821+EA821)/1000</f>
        <v>0</v>
      </c>
      <c r="AB821">
        <f>0.61365*exp(17.502*EB821/(240.97+EB821))</f>
        <v>0</v>
      </c>
      <c r="AC821">
        <f>(Y821-DU821*(DZ821+EA821)/1000)</f>
        <v>0</v>
      </c>
      <c r="AD821">
        <f>(-K821*44100)</f>
        <v>0</v>
      </c>
      <c r="AE821">
        <f>2*29.3*S821*0.92*(EB821-X821)</f>
        <v>0</v>
      </c>
      <c r="AF821">
        <f>2*0.95*5.67E-8*(((EB821+$B$7)+273)^4-(X821+273)^4)</f>
        <v>0</v>
      </c>
      <c r="AG821">
        <f>V821+AF821+AD821+AE821</f>
        <v>0</v>
      </c>
      <c r="AH821">
        <f>DY821*AV821*(DT821-DS821*(1000-AV821*DV821)/(1000-AV821*DU821))/(100*DM821)</f>
        <v>0</v>
      </c>
      <c r="AI821">
        <f>1000*DY821*AV821*(DU821-DV821)/(100*DM821*(1000-AV821*DU821))</f>
        <v>0</v>
      </c>
      <c r="AJ821">
        <f>(AK821 - AL821 - DZ821*1E3/(8.314*(EB821+273.15)) * AN821/DY821 * AM821) * DY821/(100*DM821) * (1000 - DV821)/1000</f>
        <v>0</v>
      </c>
      <c r="AK821">
        <v>535.806823480519</v>
      </c>
      <c r="AL821">
        <v>515.573048484848</v>
      </c>
      <c r="AM821">
        <v>3.4406658008658</v>
      </c>
      <c r="AN821">
        <v>63.94</v>
      </c>
      <c r="AO821">
        <f>(AQ821 - AP821 + DZ821*1E3/(8.314*(EB821+273.15)) * AS821/DY821 * AR821) * DY821/(100*DM821) * 1000/(1000 - AQ821)</f>
        <v>0</v>
      </c>
      <c r="AP821">
        <v>20.2931293388379</v>
      </c>
      <c r="AQ821">
        <v>23.9065923076923</v>
      </c>
      <c r="AR821">
        <v>-6.50889290505333e-05</v>
      </c>
      <c r="AS821">
        <v>94.9993966536346</v>
      </c>
      <c r="AT821">
        <v>0</v>
      </c>
      <c r="AU821">
        <v>0</v>
      </c>
      <c r="AV821">
        <f>IF(AT821*$H$13&gt;=AX821,1.0,(AX821/(AX821-AT821*$H$13)))</f>
        <v>0</v>
      </c>
      <c r="AW821">
        <f>(AV821-1)*100</f>
        <v>0</v>
      </c>
      <c r="AX821">
        <f>MAX(0,($B$13+$C$13*EG821)/(1+$D$13*EG821)*DZ821/(EB821+273)*$E$13)</f>
        <v>0</v>
      </c>
      <c r="AY821" t="s">
        <v>439</v>
      </c>
      <c r="AZ821" t="s">
        <v>439</v>
      </c>
      <c r="BA821">
        <v>0</v>
      </c>
      <c r="BB821">
        <v>0</v>
      </c>
      <c r="BC821">
        <f>1-BA821/BB821</f>
        <v>0</v>
      </c>
      <c r="BD821">
        <v>0</v>
      </c>
      <c r="BE821" t="s">
        <v>439</v>
      </c>
      <c r="BF821" t="s">
        <v>439</v>
      </c>
      <c r="BG821">
        <v>0</v>
      </c>
      <c r="BH821">
        <v>0</v>
      </c>
      <c r="BI821">
        <f>1-BG821/BH821</f>
        <v>0</v>
      </c>
      <c r="BJ821">
        <v>0.5</v>
      </c>
      <c r="BK821">
        <f>DJ821</f>
        <v>0</v>
      </c>
      <c r="BL821">
        <f>M821</f>
        <v>0</v>
      </c>
      <c r="BM821">
        <f>BI821*BJ821*BK821</f>
        <v>0</v>
      </c>
      <c r="BN821">
        <f>(BL821-BD821)/BK821</f>
        <v>0</v>
      </c>
      <c r="BO821">
        <f>(BB821-BH821)/BH821</f>
        <v>0</v>
      </c>
      <c r="BP821">
        <f>BA821/(BC821+BA821/BH821)</f>
        <v>0</v>
      </c>
      <c r="BQ821" t="s">
        <v>439</v>
      </c>
      <c r="BR821">
        <v>0</v>
      </c>
      <c r="BS821">
        <f>IF(BR821&lt;&gt;0, BR821, BP821)</f>
        <v>0</v>
      </c>
      <c r="BT821">
        <f>1-BS821/BH821</f>
        <v>0</v>
      </c>
      <c r="BU821">
        <f>(BH821-BG821)/(BH821-BS821)</f>
        <v>0</v>
      </c>
      <c r="BV821">
        <f>(BB821-BH821)/(BB821-BS821)</f>
        <v>0</v>
      </c>
      <c r="BW821">
        <f>(BH821-BG821)/(BH821-BA821)</f>
        <v>0</v>
      </c>
      <c r="BX821">
        <f>(BB821-BH821)/(BB821-BA821)</f>
        <v>0</v>
      </c>
      <c r="BY821">
        <f>(BU821*BS821/BG821)</f>
        <v>0</v>
      </c>
      <c r="BZ821">
        <f>(1-BY821)</f>
        <v>0</v>
      </c>
      <c r="DI821">
        <f>$B$11*EH821+$C$11*EI821+$F$11*ET821*(1-EW821)</f>
        <v>0</v>
      </c>
      <c r="DJ821">
        <f>DI821*DK821</f>
        <v>0</v>
      </c>
      <c r="DK821">
        <f>($B$11*$D$9+$C$11*$D$9+$F$11*((FG821+EY821)/MAX(FG821+EY821+FH821, 0.1)*$I$9+FH821/MAX(FG821+EY821+FH821, 0.1)*$J$9))/($B$11+$C$11+$F$11)</f>
        <v>0</v>
      </c>
      <c r="DL821">
        <f>($B$11*$K$9+$C$11*$K$9+$F$11*((FG821+EY821)/MAX(FG821+EY821+FH821, 0.1)*$P$9+FH821/MAX(FG821+EY821+FH821, 0.1)*$Q$9))/($B$11+$C$11+$F$11)</f>
        <v>0</v>
      </c>
      <c r="DM821">
        <v>2.96</v>
      </c>
      <c r="DN821">
        <v>0.5</v>
      </c>
      <c r="DO821" t="s">
        <v>440</v>
      </c>
      <c r="DP821">
        <v>2</v>
      </c>
      <c r="DQ821" t="b">
        <v>1</v>
      </c>
      <c r="DR821">
        <v>1758494998.84615</v>
      </c>
      <c r="DS821">
        <v>479.710538461538</v>
      </c>
      <c r="DT821">
        <v>508.619769230769</v>
      </c>
      <c r="DU821">
        <v>23.9214923076923</v>
      </c>
      <c r="DV821">
        <v>20.3040692307692</v>
      </c>
      <c r="DW821">
        <v>473.839846153846</v>
      </c>
      <c r="DX821">
        <v>23.5822</v>
      </c>
      <c r="DY821">
        <v>499.989384615385</v>
      </c>
      <c r="DZ821">
        <v>89.7892615384615</v>
      </c>
      <c r="EA821">
        <v>0.0318195538461538</v>
      </c>
      <c r="EB821">
        <v>30.1950384615385</v>
      </c>
      <c r="EC821">
        <v>29.9767846153846</v>
      </c>
      <c r="ED821">
        <v>999.9</v>
      </c>
      <c r="EE821">
        <v>0</v>
      </c>
      <c r="EF821">
        <v>0</v>
      </c>
      <c r="EG821">
        <v>10009.2653846154</v>
      </c>
      <c r="EH821">
        <v>0</v>
      </c>
      <c r="EI821">
        <v>11.2953</v>
      </c>
      <c r="EJ821">
        <v>-28.9093615384615</v>
      </c>
      <c r="EK821">
        <v>491.466923076923</v>
      </c>
      <c r="EL821">
        <v>519.160692307692</v>
      </c>
      <c r="EM821">
        <v>3.61744076923077</v>
      </c>
      <c r="EN821">
        <v>508.619769230769</v>
      </c>
      <c r="EO821">
        <v>20.3040692307692</v>
      </c>
      <c r="EP821">
        <v>2.14789384615385</v>
      </c>
      <c r="EQ821">
        <v>1.82308461538462</v>
      </c>
      <c r="ER821">
        <v>18.5788692307692</v>
      </c>
      <c r="ES821">
        <v>15.9861538461538</v>
      </c>
      <c r="ET821">
        <v>1999.98692307692</v>
      </c>
      <c r="EU821">
        <v>0.979996</v>
      </c>
      <c r="EV821">
        <v>0.0200041</v>
      </c>
      <c r="EW821">
        <v>0</v>
      </c>
      <c r="EX821">
        <v>506.8</v>
      </c>
      <c r="EY821">
        <v>5.00016</v>
      </c>
      <c r="EZ821">
        <v>10527.3307692308</v>
      </c>
      <c r="FA821">
        <v>18234.0461538462</v>
      </c>
      <c r="FB821">
        <v>48.875</v>
      </c>
      <c r="FC821">
        <v>49.187</v>
      </c>
      <c r="FD821">
        <v>49.25</v>
      </c>
      <c r="FE821">
        <v>48.875</v>
      </c>
      <c r="FF821">
        <v>50.687</v>
      </c>
      <c r="FG821">
        <v>1955.07692307692</v>
      </c>
      <c r="FH821">
        <v>39.91</v>
      </c>
      <c r="FI821">
        <v>0</v>
      </c>
      <c r="FJ821">
        <v>1758495008.6</v>
      </c>
      <c r="FK821">
        <v>0</v>
      </c>
      <c r="FL821">
        <v>506.803807692308</v>
      </c>
      <c r="FM821">
        <v>-1.26519658890533</v>
      </c>
      <c r="FN821">
        <v>-25.4598290526821</v>
      </c>
      <c r="FO821">
        <v>10527.0576923077</v>
      </c>
      <c r="FP821">
        <v>15</v>
      </c>
      <c r="FQ821">
        <v>0</v>
      </c>
      <c r="FR821" t="s">
        <v>441</v>
      </c>
      <c r="FS821">
        <v>1747249705.1</v>
      </c>
      <c r="FT821">
        <v>1747249711.1</v>
      </c>
      <c r="FU821">
        <v>0</v>
      </c>
      <c r="FV821">
        <v>0.871</v>
      </c>
      <c r="FW821">
        <v>0.066</v>
      </c>
      <c r="FX821">
        <v>5.486</v>
      </c>
      <c r="FY821">
        <v>0.145</v>
      </c>
      <c r="FZ821">
        <v>420</v>
      </c>
      <c r="GA821">
        <v>16</v>
      </c>
      <c r="GB821">
        <v>0.27</v>
      </c>
      <c r="GC821">
        <v>0.16</v>
      </c>
      <c r="GD821">
        <v>-28.387485</v>
      </c>
      <c r="GE821">
        <v>-9.66872932330826</v>
      </c>
      <c r="GF821">
        <v>1.10376457737826</v>
      </c>
      <c r="GG821">
        <v>0</v>
      </c>
      <c r="GH821">
        <v>506.892</v>
      </c>
      <c r="GI821">
        <v>-1.71654698705729</v>
      </c>
      <c r="GJ821">
        <v>0.303790562530093</v>
      </c>
      <c r="GK821">
        <v>-1</v>
      </c>
      <c r="GL821">
        <v>3.607457</v>
      </c>
      <c r="GM821">
        <v>0.16518406015038</v>
      </c>
      <c r="GN821">
        <v>0.022067325642225</v>
      </c>
      <c r="GO821">
        <v>0</v>
      </c>
      <c r="GP821">
        <v>0</v>
      </c>
      <c r="GQ821">
        <v>2</v>
      </c>
      <c r="GR821" t="s">
        <v>467</v>
      </c>
      <c r="GS821">
        <v>3.12536</v>
      </c>
      <c r="GT821">
        <v>2.65711</v>
      </c>
      <c r="GU821">
        <v>0.101787</v>
      </c>
      <c r="GV821">
        <v>0.106812</v>
      </c>
      <c r="GW821">
        <v>0.100642</v>
      </c>
      <c r="GX821">
        <v>0.0899312</v>
      </c>
      <c r="GY821">
        <v>23182</v>
      </c>
      <c r="GZ821">
        <v>21807.6</v>
      </c>
      <c r="HA821">
        <v>23080</v>
      </c>
      <c r="HB821">
        <v>23772.9</v>
      </c>
      <c r="HC821">
        <v>35380.5</v>
      </c>
      <c r="HD821">
        <v>35815</v>
      </c>
      <c r="HE821">
        <v>41615</v>
      </c>
      <c r="HF821">
        <v>42396.3</v>
      </c>
      <c r="HG821">
        <v>1.9065</v>
      </c>
      <c r="HH821">
        <v>1.7973</v>
      </c>
      <c r="HI821">
        <v>0.139717</v>
      </c>
      <c r="HJ821">
        <v>0</v>
      </c>
      <c r="HK821">
        <v>27.7152</v>
      </c>
      <c r="HL821">
        <v>999.9</v>
      </c>
      <c r="HM821">
        <v>50.592</v>
      </c>
      <c r="HN821">
        <v>30.706</v>
      </c>
      <c r="HO821">
        <v>24.9937</v>
      </c>
      <c r="HP821">
        <v>54.3572</v>
      </c>
      <c r="HQ821">
        <v>42.4599</v>
      </c>
      <c r="HR821">
        <v>1</v>
      </c>
      <c r="HS821">
        <v>0.0338796</v>
      </c>
      <c r="HT821">
        <v>-0.622682</v>
      </c>
      <c r="HU821">
        <v>20.2166</v>
      </c>
      <c r="HV821">
        <v>5.23361</v>
      </c>
      <c r="HW821">
        <v>11.992</v>
      </c>
      <c r="HX821">
        <v>4.95555</v>
      </c>
      <c r="HY821">
        <v>3.30395</v>
      </c>
      <c r="HZ821">
        <v>999.9</v>
      </c>
      <c r="IA821">
        <v>9999</v>
      </c>
      <c r="IB821">
        <v>9999</v>
      </c>
      <c r="IC821">
        <v>9999</v>
      </c>
      <c r="ID821">
        <v>1.86847</v>
      </c>
      <c r="IE821">
        <v>1.86422</v>
      </c>
      <c r="IF821">
        <v>1.8718</v>
      </c>
      <c r="IG821">
        <v>1.86274</v>
      </c>
      <c r="IH821">
        <v>1.86215</v>
      </c>
      <c r="II821">
        <v>1.86858</v>
      </c>
      <c r="IJ821">
        <v>1.85869</v>
      </c>
      <c r="IK821">
        <v>1.86508</v>
      </c>
      <c r="IL821">
        <v>5</v>
      </c>
      <c r="IM821">
        <v>0</v>
      </c>
      <c r="IN821">
        <v>0</v>
      </c>
      <c r="IO821">
        <v>0</v>
      </c>
      <c r="IP821" t="s">
        <v>443</v>
      </c>
      <c r="IQ821" t="s">
        <v>444</v>
      </c>
      <c r="IR821" t="s">
        <v>445</v>
      </c>
      <c r="IS821" t="s">
        <v>445</v>
      </c>
      <c r="IT821" t="s">
        <v>445</v>
      </c>
      <c r="IU821" t="s">
        <v>445</v>
      </c>
      <c r="IV821">
        <v>0</v>
      </c>
      <c r="IW821">
        <v>100</v>
      </c>
      <c r="IX821">
        <v>100</v>
      </c>
      <c r="IY821">
        <v>5.947</v>
      </c>
      <c r="IZ821">
        <v>0.3389</v>
      </c>
      <c r="JA821">
        <v>4.24591870636989</v>
      </c>
      <c r="JB821">
        <v>0.00406324532283829</v>
      </c>
      <c r="JC821">
        <v>-1.45373754250553e-06</v>
      </c>
      <c r="JD821">
        <v>2.45784242640463e-10</v>
      </c>
      <c r="JE821">
        <v>0.0444475935836347</v>
      </c>
      <c r="JF821">
        <v>0.00491888386651684</v>
      </c>
      <c r="JG821">
        <v>0.000226889049496401</v>
      </c>
      <c r="JH821">
        <v>4.01595507822366e-06</v>
      </c>
      <c r="JI821">
        <v>-0</v>
      </c>
      <c r="JJ821">
        <v>2035</v>
      </c>
      <c r="JK821">
        <v>2</v>
      </c>
      <c r="JL821">
        <v>30</v>
      </c>
      <c r="JM821">
        <v>187421.7</v>
      </c>
      <c r="JN821">
        <v>187421.6</v>
      </c>
      <c r="JO821">
        <v>1.18774</v>
      </c>
      <c r="JP821">
        <v>2.39502</v>
      </c>
      <c r="JQ821">
        <v>1.49902</v>
      </c>
      <c r="JR821">
        <v>2.32666</v>
      </c>
      <c r="JS821">
        <v>1.54419</v>
      </c>
      <c r="JT821">
        <v>2.30591</v>
      </c>
      <c r="JU821">
        <v>36.1285</v>
      </c>
      <c r="JV821">
        <v>24.1138</v>
      </c>
      <c r="JW821">
        <v>18</v>
      </c>
      <c r="JX821">
        <v>547.837</v>
      </c>
      <c r="JY821">
        <v>421.793</v>
      </c>
      <c r="JZ821">
        <v>28.1784</v>
      </c>
      <c r="KA821">
        <v>28.0426</v>
      </c>
      <c r="KB821">
        <v>29.9996</v>
      </c>
      <c r="KC821">
        <v>28.0241</v>
      </c>
      <c r="KD821">
        <v>28.0578</v>
      </c>
      <c r="KE821">
        <v>23.9359</v>
      </c>
      <c r="KF821">
        <v>31.9983</v>
      </c>
      <c r="KG821">
        <v>55.689</v>
      </c>
      <c r="KH821">
        <v>28.1791</v>
      </c>
      <c r="KI821">
        <v>561.738</v>
      </c>
      <c r="KJ821">
        <v>20.3588</v>
      </c>
      <c r="KK821">
        <v>93.2657</v>
      </c>
      <c r="KL821">
        <v>98.8053</v>
      </c>
    </row>
    <row r="822" spans="1:298">
      <c r="A822">
        <v>806</v>
      </c>
      <c r="B822">
        <v>1758495012</v>
      </c>
      <c r="C822">
        <v>25683.9000000954</v>
      </c>
      <c r="D822" t="s">
        <v>2063</v>
      </c>
      <c r="E822" t="s">
        <v>2064</v>
      </c>
      <c r="F822">
        <v>5</v>
      </c>
      <c r="G822" t="s">
        <v>436</v>
      </c>
      <c r="H822" t="s">
        <v>1998</v>
      </c>
      <c r="I822" t="s">
        <v>438</v>
      </c>
      <c r="J822">
        <v>1758495003.84615</v>
      </c>
      <c r="K822">
        <f>(L822)/1000</f>
        <v>0</v>
      </c>
      <c r="L822">
        <f>IF(DQ822, AO822, AI822)</f>
        <v>0</v>
      </c>
      <c r="M822">
        <f>IF(DQ822, AJ822, AH822)</f>
        <v>0</v>
      </c>
      <c r="N822">
        <f>DS822 - IF(AV822&gt;1, M822*DM822*100.0/(AX822), 0)</f>
        <v>0</v>
      </c>
      <c r="O822">
        <f>((U822-K822/2)*N822-M822)/(U822+K822/2)</f>
        <v>0</v>
      </c>
      <c r="P822">
        <f>O822*(DZ822+EA822)/1000.0</f>
        <v>0</v>
      </c>
      <c r="Q822">
        <f>(DS822 - IF(AV822&gt;1, M822*DM822*100.0/(AX822), 0))*(DZ822+EA822)/1000.0</f>
        <v>0</v>
      </c>
      <c r="R822">
        <f>2.0/((1/T822-1/S822)+SIGN(T822)*SQRT((1/T822-1/S822)*(1/T822-1/S822) + 4*DN822/((DN822+1)*(DN822+1))*(2*1/T822*1/S822-1/S822*1/S822)))</f>
        <v>0</v>
      </c>
      <c r="S822">
        <f>IF(LEFT(DO822,1)&lt;&gt;"0",IF(LEFT(DO822,1)="1",3.0,DP822),$D$5+$E$5*(EG822*DZ822/($K$5*1000))+$F$5*(EG822*DZ822/($K$5*1000))*MAX(MIN(DM822,$J$5),$I$5)*MAX(MIN(DM822,$J$5),$I$5)+$G$5*MAX(MIN(DM822,$J$5),$I$5)*(EG822*DZ822/($K$5*1000))+$H$5*(EG822*DZ822/($K$5*1000))*(EG822*DZ822/($K$5*1000)))</f>
        <v>0</v>
      </c>
      <c r="T822">
        <f>K822*(1000-(1000*0.61365*exp(17.502*X822/(240.97+X822))/(DZ822+EA822)+DU822)/2)/(1000*0.61365*exp(17.502*X822/(240.97+X822))/(DZ822+EA822)-DU822)</f>
        <v>0</v>
      </c>
      <c r="U822">
        <f>1/((DN822+1)/(R822/1.6)+1/(S822/1.37)) + DN822/((DN822+1)/(R822/1.6) + DN822/(S822/1.37))</f>
        <v>0</v>
      </c>
      <c r="V822">
        <f>(DI822*DL822)</f>
        <v>0</v>
      </c>
      <c r="W822">
        <f>(EB822+(V822+2*0.95*5.67E-8*(((EB822+$B$7)+273)^4-(EB822+273)^4)-44100*K822)/(1.84*29.3*S822+8*0.95*5.67E-8*(EB822+273)^3))</f>
        <v>0</v>
      </c>
      <c r="X822">
        <f>($C$7*EC822+$D$7*ED822+$E$7*W822)</f>
        <v>0</v>
      </c>
      <c r="Y822">
        <f>0.61365*exp(17.502*X822/(240.97+X822))</f>
        <v>0</v>
      </c>
      <c r="Z822">
        <f>(AA822/AB822*100)</f>
        <v>0</v>
      </c>
      <c r="AA822">
        <f>DU822*(DZ822+EA822)/1000</f>
        <v>0</v>
      </c>
      <c r="AB822">
        <f>0.61365*exp(17.502*EB822/(240.97+EB822))</f>
        <v>0</v>
      </c>
      <c r="AC822">
        <f>(Y822-DU822*(DZ822+EA822)/1000)</f>
        <v>0</v>
      </c>
      <c r="AD822">
        <f>(-K822*44100)</f>
        <v>0</v>
      </c>
      <c r="AE822">
        <f>2*29.3*S822*0.92*(EB822-X822)</f>
        <v>0</v>
      </c>
      <c r="AF822">
        <f>2*0.95*5.67E-8*(((EB822+$B$7)+273)^4-(X822+273)^4)</f>
        <v>0</v>
      </c>
      <c r="AG822">
        <f>V822+AF822+AD822+AE822</f>
        <v>0</v>
      </c>
      <c r="AH822">
        <f>DY822*AV822*(DT822-DS822*(1000-AV822*DV822)/(1000-AV822*DU822))/(100*DM822)</f>
        <v>0</v>
      </c>
      <c r="AI822">
        <f>1000*DY822*AV822*(DU822-DV822)/(100*DM822*(1000-AV822*DU822))</f>
        <v>0</v>
      </c>
      <c r="AJ822">
        <f>(AK822 - AL822 - DZ822*1E3/(8.314*(EB822+273.15)) * AN822/DY822 * AM822) * DY822/(100*DM822) * (1000 - DV822)/1000</f>
        <v>0</v>
      </c>
      <c r="AK822">
        <v>552.637867580952</v>
      </c>
      <c r="AL822">
        <v>532.159872727273</v>
      </c>
      <c r="AM822">
        <v>3.3137225108225</v>
      </c>
      <c r="AN822">
        <v>63.94</v>
      </c>
      <c r="AO822">
        <f>(AQ822 - AP822 + DZ822*1E3/(8.314*(EB822+273.15)) * AS822/DY822 * AR822) * DY822/(100*DM822) * 1000/(1000 - AQ822)</f>
        <v>0</v>
      </c>
      <c r="AP822">
        <v>20.292007227014</v>
      </c>
      <c r="AQ822">
        <v>23.9022300699301</v>
      </c>
      <c r="AR822">
        <v>-3.56693592477508e-05</v>
      </c>
      <c r="AS822">
        <v>94.9993966536346</v>
      </c>
      <c r="AT822">
        <v>0</v>
      </c>
      <c r="AU822">
        <v>0</v>
      </c>
      <c r="AV822">
        <f>IF(AT822*$H$13&gt;=AX822,1.0,(AX822/(AX822-AT822*$H$13)))</f>
        <v>0</v>
      </c>
      <c r="AW822">
        <f>(AV822-1)*100</f>
        <v>0</v>
      </c>
      <c r="AX822">
        <f>MAX(0,($B$13+$C$13*EG822)/(1+$D$13*EG822)*DZ822/(EB822+273)*$E$13)</f>
        <v>0</v>
      </c>
      <c r="AY822" t="s">
        <v>439</v>
      </c>
      <c r="AZ822" t="s">
        <v>439</v>
      </c>
      <c r="BA822">
        <v>0</v>
      </c>
      <c r="BB822">
        <v>0</v>
      </c>
      <c r="BC822">
        <f>1-BA822/BB822</f>
        <v>0</v>
      </c>
      <c r="BD822">
        <v>0</v>
      </c>
      <c r="BE822" t="s">
        <v>439</v>
      </c>
      <c r="BF822" t="s">
        <v>439</v>
      </c>
      <c r="BG822">
        <v>0</v>
      </c>
      <c r="BH822">
        <v>0</v>
      </c>
      <c r="BI822">
        <f>1-BG822/BH822</f>
        <v>0</v>
      </c>
      <c r="BJ822">
        <v>0.5</v>
      </c>
      <c r="BK822">
        <f>DJ822</f>
        <v>0</v>
      </c>
      <c r="BL822">
        <f>M822</f>
        <v>0</v>
      </c>
      <c r="BM822">
        <f>BI822*BJ822*BK822</f>
        <v>0</v>
      </c>
      <c r="BN822">
        <f>(BL822-BD822)/BK822</f>
        <v>0</v>
      </c>
      <c r="BO822">
        <f>(BB822-BH822)/BH822</f>
        <v>0</v>
      </c>
      <c r="BP822">
        <f>BA822/(BC822+BA822/BH822)</f>
        <v>0</v>
      </c>
      <c r="BQ822" t="s">
        <v>439</v>
      </c>
      <c r="BR822">
        <v>0</v>
      </c>
      <c r="BS822">
        <f>IF(BR822&lt;&gt;0, BR822, BP822)</f>
        <v>0</v>
      </c>
      <c r="BT822">
        <f>1-BS822/BH822</f>
        <v>0</v>
      </c>
      <c r="BU822">
        <f>(BH822-BG822)/(BH822-BS822)</f>
        <v>0</v>
      </c>
      <c r="BV822">
        <f>(BB822-BH822)/(BB822-BS822)</f>
        <v>0</v>
      </c>
      <c r="BW822">
        <f>(BH822-BG822)/(BH822-BA822)</f>
        <v>0</v>
      </c>
      <c r="BX822">
        <f>(BB822-BH822)/(BB822-BA822)</f>
        <v>0</v>
      </c>
      <c r="BY822">
        <f>(BU822*BS822/BG822)</f>
        <v>0</v>
      </c>
      <c r="BZ822">
        <f>(1-BY822)</f>
        <v>0</v>
      </c>
      <c r="DI822">
        <f>$B$11*EH822+$C$11*EI822+$F$11*ET822*(1-EW822)</f>
        <v>0</v>
      </c>
      <c r="DJ822">
        <f>DI822*DK822</f>
        <v>0</v>
      </c>
      <c r="DK822">
        <f>($B$11*$D$9+$C$11*$D$9+$F$11*((FG822+EY822)/MAX(FG822+EY822+FH822, 0.1)*$I$9+FH822/MAX(FG822+EY822+FH822, 0.1)*$J$9))/($B$11+$C$11+$F$11)</f>
        <v>0</v>
      </c>
      <c r="DL822">
        <f>($B$11*$K$9+$C$11*$K$9+$F$11*((FG822+EY822)/MAX(FG822+EY822+FH822, 0.1)*$P$9+FH822/MAX(FG822+EY822+FH822, 0.1)*$Q$9))/($B$11+$C$11+$F$11)</f>
        <v>0</v>
      </c>
      <c r="DM822">
        <v>2.96</v>
      </c>
      <c r="DN822">
        <v>0.5</v>
      </c>
      <c r="DO822" t="s">
        <v>440</v>
      </c>
      <c r="DP822">
        <v>2</v>
      </c>
      <c r="DQ822" t="b">
        <v>1</v>
      </c>
      <c r="DR822">
        <v>1758495003.84615</v>
      </c>
      <c r="DS822">
        <v>496.058538461538</v>
      </c>
      <c r="DT822">
        <v>525.262923076923</v>
      </c>
      <c r="DU822">
        <v>23.9111538461538</v>
      </c>
      <c r="DV822">
        <v>20.2935076923077</v>
      </c>
      <c r="DW822">
        <v>490.141615384615</v>
      </c>
      <c r="DX822">
        <v>23.5720923076923</v>
      </c>
      <c r="DY822">
        <v>500.011</v>
      </c>
      <c r="DZ822">
        <v>89.7888307692308</v>
      </c>
      <c r="EA822">
        <v>0.0316605384615385</v>
      </c>
      <c r="EB822">
        <v>30.2014769230769</v>
      </c>
      <c r="EC822">
        <v>29.9842</v>
      </c>
      <c r="ED822">
        <v>999.9</v>
      </c>
      <c r="EE822">
        <v>0</v>
      </c>
      <c r="EF822">
        <v>0</v>
      </c>
      <c r="EG822">
        <v>10021.2830769231</v>
      </c>
      <c r="EH822">
        <v>0</v>
      </c>
      <c r="EI822">
        <v>11.2953</v>
      </c>
      <c r="EJ822">
        <v>-29.2045076923077</v>
      </c>
      <c r="EK822">
        <v>508.210307692308</v>
      </c>
      <c r="EL822">
        <v>536.143230769231</v>
      </c>
      <c r="EM822">
        <v>3.61766538461538</v>
      </c>
      <c r="EN822">
        <v>525.262923076923</v>
      </c>
      <c r="EO822">
        <v>20.2935076923077</v>
      </c>
      <c r="EP822">
        <v>2.14695461538462</v>
      </c>
      <c r="EQ822">
        <v>1.82212846153846</v>
      </c>
      <c r="ER822">
        <v>18.5718923076923</v>
      </c>
      <c r="ES822">
        <v>15.9779307692308</v>
      </c>
      <c r="ET822">
        <v>1999.98846153846</v>
      </c>
      <c r="EU822">
        <v>0.979996</v>
      </c>
      <c r="EV822">
        <v>0.0200041</v>
      </c>
      <c r="EW822">
        <v>0</v>
      </c>
      <c r="EX822">
        <v>506.687923076923</v>
      </c>
      <c r="EY822">
        <v>5.00016</v>
      </c>
      <c r="EZ822">
        <v>10525.1692307692</v>
      </c>
      <c r="FA822">
        <v>18234.0615384615</v>
      </c>
      <c r="FB822">
        <v>48.875</v>
      </c>
      <c r="FC822">
        <v>49.187</v>
      </c>
      <c r="FD822">
        <v>49.25</v>
      </c>
      <c r="FE822">
        <v>48.875</v>
      </c>
      <c r="FF822">
        <v>50.687</v>
      </c>
      <c r="FG822">
        <v>1955.07846153846</v>
      </c>
      <c r="FH822">
        <v>39.91</v>
      </c>
      <c r="FI822">
        <v>0</v>
      </c>
      <c r="FJ822">
        <v>1758495013.4</v>
      </c>
      <c r="FK822">
        <v>0</v>
      </c>
      <c r="FL822">
        <v>506.695461538462</v>
      </c>
      <c r="FM822">
        <v>-1.93107693121601</v>
      </c>
      <c r="FN822">
        <v>-20.7145299023193</v>
      </c>
      <c r="FO822">
        <v>10525.1269230769</v>
      </c>
      <c r="FP822">
        <v>15</v>
      </c>
      <c r="FQ822">
        <v>0</v>
      </c>
      <c r="FR822" t="s">
        <v>441</v>
      </c>
      <c r="FS822">
        <v>1747249705.1</v>
      </c>
      <c r="FT822">
        <v>1747249711.1</v>
      </c>
      <c r="FU822">
        <v>0</v>
      </c>
      <c r="FV822">
        <v>0.871</v>
      </c>
      <c r="FW822">
        <v>0.066</v>
      </c>
      <c r="FX822">
        <v>5.486</v>
      </c>
      <c r="FY822">
        <v>0.145</v>
      </c>
      <c r="FZ822">
        <v>420</v>
      </c>
      <c r="GA822">
        <v>16</v>
      </c>
      <c r="GB822">
        <v>0.27</v>
      </c>
      <c r="GC822">
        <v>0.16</v>
      </c>
      <c r="GD822">
        <v>-29.045219047619</v>
      </c>
      <c r="GE822">
        <v>-4.45031688311686</v>
      </c>
      <c r="GF822">
        <v>0.582276595719682</v>
      </c>
      <c r="GG822">
        <v>0</v>
      </c>
      <c r="GH822">
        <v>506.747911764706</v>
      </c>
      <c r="GI822">
        <v>-1.51793736236502</v>
      </c>
      <c r="GJ822">
        <v>0.279836125116852</v>
      </c>
      <c r="GK822">
        <v>-1</v>
      </c>
      <c r="GL822">
        <v>3.61564047619048</v>
      </c>
      <c r="GM822">
        <v>0.00890727272728337</v>
      </c>
      <c r="GN822">
        <v>0.0114537107633044</v>
      </c>
      <c r="GO822">
        <v>1</v>
      </c>
      <c r="GP822">
        <v>1</v>
      </c>
      <c r="GQ822">
        <v>2</v>
      </c>
      <c r="GR822" t="s">
        <v>448</v>
      </c>
      <c r="GS822">
        <v>3.12535</v>
      </c>
      <c r="GT822">
        <v>2.6573</v>
      </c>
      <c r="GU822">
        <v>0.104224</v>
      </c>
      <c r="GV822">
        <v>0.10935</v>
      </c>
      <c r="GW822">
        <v>0.100636</v>
      </c>
      <c r="GX822">
        <v>0.0899289</v>
      </c>
      <c r="GY822">
        <v>23119.2</v>
      </c>
      <c r="GZ822">
        <v>21746</v>
      </c>
      <c r="HA822">
        <v>23080.1</v>
      </c>
      <c r="HB822">
        <v>23773.3</v>
      </c>
      <c r="HC822">
        <v>35381.3</v>
      </c>
      <c r="HD822">
        <v>35815.7</v>
      </c>
      <c r="HE822">
        <v>41615.5</v>
      </c>
      <c r="HF822">
        <v>42396.8</v>
      </c>
      <c r="HG822">
        <v>1.90648</v>
      </c>
      <c r="HH822">
        <v>1.79743</v>
      </c>
      <c r="HI822">
        <v>0.139698</v>
      </c>
      <c r="HJ822">
        <v>0</v>
      </c>
      <c r="HK822">
        <v>27.7129</v>
      </c>
      <c r="HL822">
        <v>999.9</v>
      </c>
      <c r="HM822">
        <v>50.592</v>
      </c>
      <c r="HN822">
        <v>30.716</v>
      </c>
      <c r="HO822">
        <v>25.01</v>
      </c>
      <c r="HP822">
        <v>54.2172</v>
      </c>
      <c r="HQ822">
        <v>42.496</v>
      </c>
      <c r="HR822">
        <v>1</v>
      </c>
      <c r="HS822">
        <v>0.0333156</v>
      </c>
      <c r="HT822">
        <v>-0.595071</v>
      </c>
      <c r="HU822">
        <v>20.2167</v>
      </c>
      <c r="HV822">
        <v>5.23391</v>
      </c>
      <c r="HW822">
        <v>11.992</v>
      </c>
      <c r="HX822">
        <v>4.9557</v>
      </c>
      <c r="HY822">
        <v>3.30398</v>
      </c>
      <c r="HZ822">
        <v>999.9</v>
      </c>
      <c r="IA822">
        <v>9999</v>
      </c>
      <c r="IB822">
        <v>9999</v>
      </c>
      <c r="IC822">
        <v>9999</v>
      </c>
      <c r="ID822">
        <v>1.86849</v>
      </c>
      <c r="IE822">
        <v>1.86423</v>
      </c>
      <c r="IF822">
        <v>1.8718</v>
      </c>
      <c r="IG822">
        <v>1.86278</v>
      </c>
      <c r="IH822">
        <v>1.86217</v>
      </c>
      <c r="II822">
        <v>1.86859</v>
      </c>
      <c r="IJ822">
        <v>1.85869</v>
      </c>
      <c r="IK822">
        <v>1.86508</v>
      </c>
      <c r="IL822">
        <v>5</v>
      </c>
      <c r="IM822">
        <v>0</v>
      </c>
      <c r="IN822">
        <v>0</v>
      </c>
      <c r="IO822">
        <v>0</v>
      </c>
      <c r="IP822" t="s">
        <v>443</v>
      </c>
      <c r="IQ822" t="s">
        <v>444</v>
      </c>
      <c r="IR822" t="s">
        <v>445</v>
      </c>
      <c r="IS822" t="s">
        <v>445</v>
      </c>
      <c r="IT822" t="s">
        <v>445</v>
      </c>
      <c r="IU822" t="s">
        <v>445</v>
      </c>
      <c r="IV822">
        <v>0</v>
      </c>
      <c r="IW822">
        <v>100</v>
      </c>
      <c r="IX822">
        <v>100</v>
      </c>
      <c r="IY822">
        <v>5.992</v>
      </c>
      <c r="IZ822">
        <v>0.3388</v>
      </c>
      <c r="JA822">
        <v>4.24591870636989</v>
      </c>
      <c r="JB822">
        <v>0.00406324532283829</v>
      </c>
      <c r="JC822">
        <v>-1.45373754250553e-06</v>
      </c>
      <c r="JD822">
        <v>2.45784242640463e-10</v>
      </c>
      <c r="JE822">
        <v>0.0444475935836347</v>
      </c>
      <c r="JF822">
        <v>0.00491888386651684</v>
      </c>
      <c r="JG822">
        <v>0.000226889049496401</v>
      </c>
      <c r="JH822">
        <v>4.01595507822366e-06</v>
      </c>
      <c r="JI822">
        <v>-0</v>
      </c>
      <c r="JJ822">
        <v>2035</v>
      </c>
      <c r="JK822">
        <v>2</v>
      </c>
      <c r="JL822">
        <v>30</v>
      </c>
      <c r="JM822">
        <v>187421.8</v>
      </c>
      <c r="JN822">
        <v>187421.7</v>
      </c>
      <c r="JO822">
        <v>1.22192</v>
      </c>
      <c r="JP822">
        <v>2.3999</v>
      </c>
      <c r="JQ822">
        <v>1.49902</v>
      </c>
      <c r="JR822">
        <v>2.32666</v>
      </c>
      <c r="JS822">
        <v>1.54419</v>
      </c>
      <c r="JT822">
        <v>2.26074</v>
      </c>
      <c r="JU822">
        <v>36.1285</v>
      </c>
      <c r="JV822">
        <v>24.1138</v>
      </c>
      <c r="JW822">
        <v>18</v>
      </c>
      <c r="JX822">
        <v>547.766</v>
      </c>
      <c r="JY822">
        <v>421.823</v>
      </c>
      <c r="JZ822">
        <v>28.189</v>
      </c>
      <c r="KA822">
        <v>28.0354</v>
      </c>
      <c r="KB822">
        <v>29.9996</v>
      </c>
      <c r="KC822">
        <v>28.0176</v>
      </c>
      <c r="KD822">
        <v>28.0519</v>
      </c>
      <c r="KE822">
        <v>24.5494</v>
      </c>
      <c r="KF822">
        <v>31.9983</v>
      </c>
      <c r="KG822">
        <v>55.689</v>
      </c>
      <c r="KH822">
        <v>28.1863</v>
      </c>
      <c r="KI822">
        <v>575.284</v>
      </c>
      <c r="KJ822">
        <v>20.3813</v>
      </c>
      <c r="KK822">
        <v>93.2666</v>
      </c>
      <c r="KL822">
        <v>98.8067</v>
      </c>
    </row>
    <row r="823" spans="1:298">
      <c r="A823">
        <v>807</v>
      </c>
      <c r="B823">
        <v>1758495017</v>
      </c>
      <c r="C823">
        <v>25688.9000000954</v>
      </c>
      <c r="D823" t="s">
        <v>2065</v>
      </c>
      <c r="E823" t="s">
        <v>2066</v>
      </c>
      <c r="F823">
        <v>5</v>
      </c>
      <c r="G823" t="s">
        <v>436</v>
      </c>
      <c r="H823" t="s">
        <v>1998</v>
      </c>
      <c r="I823" t="s">
        <v>438</v>
      </c>
      <c r="J823">
        <v>1758495008.84615</v>
      </c>
      <c r="K823">
        <f>(L823)/1000</f>
        <v>0</v>
      </c>
      <c r="L823">
        <f>IF(DQ823, AO823, AI823)</f>
        <v>0</v>
      </c>
      <c r="M823">
        <f>IF(DQ823, AJ823, AH823)</f>
        <v>0</v>
      </c>
      <c r="N823">
        <f>DS823 - IF(AV823&gt;1, M823*DM823*100.0/(AX823), 0)</f>
        <v>0</v>
      </c>
      <c r="O823">
        <f>((U823-K823/2)*N823-M823)/(U823+K823/2)</f>
        <v>0</v>
      </c>
      <c r="P823">
        <f>O823*(DZ823+EA823)/1000.0</f>
        <v>0</v>
      </c>
      <c r="Q823">
        <f>(DS823 - IF(AV823&gt;1, M823*DM823*100.0/(AX823), 0))*(DZ823+EA823)/1000.0</f>
        <v>0</v>
      </c>
      <c r="R823">
        <f>2.0/((1/T823-1/S823)+SIGN(T823)*SQRT((1/T823-1/S823)*(1/T823-1/S823) + 4*DN823/((DN823+1)*(DN823+1))*(2*1/T823*1/S823-1/S823*1/S823)))</f>
        <v>0</v>
      </c>
      <c r="S823">
        <f>IF(LEFT(DO823,1)&lt;&gt;"0",IF(LEFT(DO823,1)="1",3.0,DP823),$D$5+$E$5*(EG823*DZ823/($K$5*1000))+$F$5*(EG823*DZ823/($K$5*1000))*MAX(MIN(DM823,$J$5),$I$5)*MAX(MIN(DM823,$J$5),$I$5)+$G$5*MAX(MIN(DM823,$J$5),$I$5)*(EG823*DZ823/($K$5*1000))+$H$5*(EG823*DZ823/($K$5*1000))*(EG823*DZ823/($K$5*1000)))</f>
        <v>0</v>
      </c>
      <c r="T823">
        <f>K823*(1000-(1000*0.61365*exp(17.502*X823/(240.97+X823))/(DZ823+EA823)+DU823)/2)/(1000*0.61365*exp(17.502*X823/(240.97+X823))/(DZ823+EA823)-DU823)</f>
        <v>0</v>
      </c>
      <c r="U823">
        <f>1/((DN823+1)/(R823/1.6)+1/(S823/1.37)) + DN823/((DN823+1)/(R823/1.6) + DN823/(S823/1.37))</f>
        <v>0</v>
      </c>
      <c r="V823">
        <f>(DI823*DL823)</f>
        <v>0</v>
      </c>
      <c r="W823">
        <f>(EB823+(V823+2*0.95*5.67E-8*(((EB823+$B$7)+273)^4-(EB823+273)^4)-44100*K823)/(1.84*29.3*S823+8*0.95*5.67E-8*(EB823+273)^3))</f>
        <v>0</v>
      </c>
      <c r="X823">
        <f>($C$7*EC823+$D$7*ED823+$E$7*W823)</f>
        <v>0</v>
      </c>
      <c r="Y823">
        <f>0.61365*exp(17.502*X823/(240.97+X823))</f>
        <v>0</v>
      </c>
      <c r="Z823">
        <f>(AA823/AB823*100)</f>
        <v>0</v>
      </c>
      <c r="AA823">
        <f>DU823*(DZ823+EA823)/1000</f>
        <v>0</v>
      </c>
      <c r="AB823">
        <f>0.61365*exp(17.502*EB823/(240.97+EB823))</f>
        <v>0</v>
      </c>
      <c r="AC823">
        <f>(Y823-DU823*(DZ823+EA823)/1000)</f>
        <v>0</v>
      </c>
      <c r="AD823">
        <f>(-K823*44100)</f>
        <v>0</v>
      </c>
      <c r="AE823">
        <f>2*29.3*S823*0.92*(EB823-X823)</f>
        <v>0</v>
      </c>
      <c r="AF823">
        <f>2*0.95*5.67E-8*(((EB823+$B$7)+273)^4-(X823+273)^4)</f>
        <v>0</v>
      </c>
      <c r="AG823">
        <f>V823+AF823+AD823+AE823</f>
        <v>0</v>
      </c>
      <c r="AH823">
        <f>DY823*AV823*(DT823-DS823*(1000-AV823*DV823)/(1000-AV823*DU823))/(100*DM823)</f>
        <v>0</v>
      </c>
      <c r="AI823">
        <f>1000*DY823*AV823*(DU823-DV823)/(100*DM823*(1000-AV823*DU823))</f>
        <v>0</v>
      </c>
      <c r="AJ823">
        <f>(AK823 - AL823 - DZ823*1E3/(8.314*(EB823+273.15)) * AN823/DY823 * AM823) * DY823/(100*DM823) * (1000 - DV823)/1000</f>
        <v>0</v>
      </c>
      <c r="AK823">
        <v>570.624029606926</v>
      </c>
      <c r="AL823">
        <v>549.86743030303</v>
      </c>
      <c r="AM823">
        <v>3.53946493506486</v>
      </c>
      <c r="AN823">
        <v>63.94</v>
      </c>
      <c r="AO823">
        <f>(AQ823 - AP823 + DZ823*1E3/(8.314*(EB823+273.15)) * AS823/DY823 * AR823) * DY823/(100*DM823) * 1000/(1000 - AQ823)</f>
        <v>0</v>
      </c>
      <c r="AP823">
        <v>20.2905588811687</v>
      </c>
      <c r="AQ823">
        <v>23.9028741258741</v>
      </c>
      <c r="AR823">
        <v>-2.86392915556993e-06</v>
      </c>
      <c r="AS823">
        <v>94.9993966536346</v>
      </c>
      <c r="AT823">
        <v>0</v>
      </c>
      <c r="AU823">
        <v>0</v>
      </c>
      <c r="AV823">
        <f>IF(AT823*$H$13&gt;=AX823,1.0,(AX823/(AX823-AT823*$H$13)))</f>
        <v>0</v>
      </c>
      <c r="AW823">
        <f>(AV823-1)*100</f>
        <v>0</v>
      </c>
      <c r="AX823">
        <f>MAX(0,($B$13+$C$13*EG823)/(1+$D$13*EG823)*DZ823/(EB823+273)*$E$13)</f>
        <v>0</v>
      </c>
      <c r="AY823" t="s">
        <v>439</v>
      </c>
      <c r="AZ823" t="s">
        <v>439</v>
      </c>
      <c r="BA823">
        <v>0</v>
      </c>
      <c r="BB823">
        <v>0</v>
      </c>
      <c r="BC823">
        <f>1-BA823/BB823</f>
        <v>0</v>
      </c>
      <c r="BD823">
        <v>0</v>
      </c>
      <c r="BE823" t="s">
        <v>439</v>
      </c>
      <c r="BF823" t="s">
        <v>439</v>
      </c>
      <c r="BG823">
        <v>0</v>
      </c>
      <c r="BH823">
        <v>0</v>
      </c>
      <c r="BI823">
        <f>1-BG823/BH823</f>
        <v>0</v>
      </c>
      <c r="BJ823">
        <v>0.5</v>
      </c>
      <c r="BK823">
        <f>DJ823</f>
        <v>0</v>
      </c>
      <c r="BL823">
        <f>M823</f>
        <v>0</v>
      </c>
      <c r="BM823">
        <f>BI823*BJ823*BK823</f>
        <v>0</v>
      </c>
      <c r="BN823">
        <f>(BL823-BD823)/BK823</f>
        <v>0</v>
      </c>
      <c r="BO823">
        <f>(BB823-BH823)/BH823</f>
        <v>0</v>
      </c>
      <c r="BP823">
        <f>BA823/(BC823+BA823/BH823)</f>
        <v>0</v>
      </c>
      <c r="BQ823" t="s">
        <v>439</v>
      </c>
      <c r="BR823">
        <v>0</v>
      </c>
      <c r="BS823">
        <f>IF(BR823&lt;&gt;0, BR823, BP823)</f>
        <v>0</v>
      </c>
      <c r="BT823">
        <f>1-BS823/BH823</f>
        <v>0</v>
      </c>
      <c r="BU823">
        <f>(BH823-BG823)/(BH823-BS823)</f>
        <v>0</v>
      </c>
      <c r="BV823">
        <f>(BB823-BH823)/(BB823-BS823)</f>
        <v>0</v>
      </c>
      <c r="BW823">
        <f>(BH823-BG823)/(BH823-BA823)</f>
        <v>0</v>
      </c>
      <c r="BX823">
        <f>(BB823-BH823)/(BB823-BA823)</f>
        <v>0</v>
      </c>
      <c r="BY823">
        <f>(BU823*BS823/BG823)</f>
        <v>0</v>
      </c>
      <c r="BZ823">
        <f>(1-BY823)</f>
        <v>0</v>
      </c>
      <c r="DI823">
        <f>$B$11*EH823+$C$11*EI823+$F$11*ET823*(1-EW823)</f>
        <v>0</v>
      </c>
      <c r="DJ823">
        <f>DI823*DK823</f>
        <v>0</v>
      </c>
      <c r="DK823">
        <f>($B$11*$D$9+$C$11*$D$9+$F$11*((FG823+EY823)/MAX(FG823+EY823+FH823, 0.1)*$I$9+FH823/MAX(FG823+EY823+FH823, 0.1)*$J$9))/($B$11+$C$11+$F$11)</f>
        <v>0</v>
      </c>
      <c r="DL823">
        <f>($B$11*$K$9+$C$11*$K$9+$F$11*((FG823+EY823)/MAX(FG823+EY823+FH823, 0.1)*$P$9+FH823/MAX(FG823+EY823+FH823, 0.1)*$Q$9))/($B$11+$C$11+$F$11)</f>
        <v>0</v>
      </c>
      <c r="DM823">
        <v>2.96</v>
      </c>
      <c r="DN823">
        <v>0.5</v>
      </c>
      <c r="DO823" t="s">
        <v>440</v>
      </c>
      <c r="DP823">
        <v>2</v>
      </c>
      <c r="DQ823" t="b">
        <v>1</v>
      </c>
      <c r="DR823">
        <v>1758495008.84615</v>
      </c>
      <c r="DS823">
        <v>512.604923076923</v>
      </c>
      <c r="DT823">
        <v>542.338923076923</v>
      </c>
      <c r="DU823">
        <v>23.9053615384615</v>
      </c>
      <c r="DV823">
        <v>20.2917923076923</v>
      </c>
      <c r="DW823">
        <v>506.641846153846</v>
      </c>
      <c r="DX823">
        <v>23.5664307692308</v>
      </c>
      <c r="DY823">
        <v>500.052538461538</v>
      </c>
      <c r="DZ823">
        <v>89.7898384615385</v>
      </c>
      <c r="EA823">
        <v>0.0315188769230769</v>
      </c>
      <c r="EB823">
        <v>30.2062538461538</v>
      </c>
      <c r="EC823">
        <v>29.9888538461539</v>
      </c>
      <c r="ED823">
        <v>999.9</v>
      </c>
      <c r="EE823">
        <v>0</v>
      </c>
      <c r="EF823">
        <v>0</v>
      </c>
      <c r="EG823">
        <v>10021.0476923077</v>
      </c>
      <c r="EH823">
        <v>0</v>
      </c>
      <c r="EI823">
        <v>11.2953</v>
      </c>
      <c r="EJ823">
        <v>-29.7340153846154</v>
      </c>
      <c r="EK823">
        <v>525.159076923077</v>
      </c>
      <c r="EL823">
        <v>553.571846153846</v>
      </c>
      <c r="EM823">
        <v>3.61357538461538</v>
      </c>
      <c r="EN823">
        <v>542.338923076923</v>
      </c>
      <c r="EO823">
        <v>20.2917923076923</v>
      </c>
      <c r="EP823">
        <v>2.14645923076923</v>
      </c>
      <c r="EQ823">
        <v>1.82199538461538</v>
      </c>
      <c r="ER823">
        <v>18.5682153846154</v>
      </c>
      <c r="ES823">
        <v>15.9767923076923</v>
      </c>
      <c r="ET823">
        <v>1999.99076923077</v>
      </c>
      <c r="EU823">
        <v>0.979996</v>
      </c>
      <c r="EV823">
        <v>0.0200041</v>
      </c>
      <c r="EW823">
        <v>0</v>
      </c>
      <c r="EX823">
        <v>506.581538461538</v>
      </c>
      <c r="EY823">
        <v>5.00016</v>
      </c>
      <c r="EZ823">
        <v>10523.5230769231</v>
      </c>
      <c r="FA823">
        <v>18234.0923076923</v>
      </c>
      <c r="FB823">
        <v>48.875</v>
      </c>
      <c r="FC823">
        <v>49.187</v>
      </c>
      <c r="FD823">
        <v>49.25</v>
      </c>
      <c r="FE823">
        <v>48.875</v>
      </c>
      <c r="FF823">
        <v>50.687</v>
      </c>
      <c r="FG823">
        <v>1955.08076923077</v>
      </c>
      <c r="FH823">
        <v>39.91</v>
      </c>
      <c r="FI823">
        <v>0</v>
      </c>
      <c r="FJ823">
        <v>1758495018.8</v>
      </c>
      <c r="FK823">
        <v>0</v>
      </c>
      <c r="FL823">
        <v>506.59032</v>
      </c>
      <c r="FM823">
        <v>-1.27830770131886</v>
      </c>
      <c r="FN823">
        <v>-19.0230769420775</v>
      </c>
      <c r="FO823">
        <v>10523.264</v>
      </c>
      <c r="FP823">
        <v>15</v>
      </c>
      <c r="FQ823">
        <v>0</v>
      </c>
      <c r="FR823" t="s">
        <v>441</v>
      </c>
      <c r="FS823">
        <v>1747249705.1</v>
      </c>
      <c r="FT823">
        <v>1747249711.1</v>
      </c>
      <c r="FU823">
        <v>0</v>
      </c>
      <c r="FV823">
        <v>0.871</v>
      </c>
      <c r="FW823">
        <v>0.066</v>
      </c>
      <c r="FX823">
        <v>5.486</v>
      </c>
      <c r="FY823">
        <v>0.145</v>
      </c>
      <c r="FZ823">
        <v>420</v>
      </c>
      <c r="GA823">
        <v>16</v>
      </c>
      <c r="GB823">
        <v>0.27</v>
      </c>
      <c r="GC823">
        <v>0.16</v>
      </c>
      <c r="GD823">
        <v>-29.3737190476191</v>
      </c>
      <c r="GE823">
        <v>-5.76908571428575</v>
      </c>
      <c r="GF823">
        <v>0.677428164259818</v>
      </c>
      <c r="GG823">
        <v>0</v>
      </c>
      <c r="GH823">
        <v>506.665</v>
      </c>
      <c r="GI823">
        <v>-1.38741024196789</v>
      </c>
      <c r="GJ823">
        <v>0.272120864150255</v>
      </c>
      <c r="GK823">
        <v>-1</v>
      </c>
      <c r="GL823">
        <v>3.61741333333333</v>
      </c>
      <c r="GM823">
        <v>-0.0619659740259717</v>
      </c>
      <c r="GN823">
        <v>0.00670905878952257</v>
      </c>
      <c r="GO823">
        <v>1</v>
      </c>
      <c r="GP823">
        <v>1</v>
      </c>
      <c r="GQ823">
        <v>2</v>
      </c>
      <c r="GR823" t="s">
        <v>448</v>
      </c>
      <c r="GS823">
        <v>3.12543</v>
      </c>
      <c r="GT823">
        <v>2.65733</v>
      </c>
      <c r="GU823">
        <v>0.106715</v>
      </c>
      <c r="GV823">
        <v>0.111669</v>
      </c>
      <c r="GW823">
        <v>0.100641</v>
      </c>
      <c r="GX823">
        <v>0.0899282</v>
      </c>
      <c r="GY823">
        <v>23055.6</v>
      </c>
      <c r="GZ823">
        <v>21689.5</v>
      </c>
      <c r="HA823">
        <v>23080.7</v>
      </c>
      <c r="HB823">
        <v>23773.4</v>
      </c>
      <c r="HC823">
        <v>35382.1</v>
      </c>
      <c r="HD823">
        <v>35816.2</v>
      </c>
      <c r="HE823">
        <v>41616.4</v>
      </c>
      <c r="HF823">
        <v>42397</v>
      </c>
      <c r="HG823">
        <v>1.90677</v>
      </c>
      <c r="HH823">
        <v>1.79755</v>
      </c>
      <c r="HI823">
        <v>0.140321</v>
      </c>
      <c r="HJ823">
        <v>0</v>
      </c>
      <c r="HK823">
        <v>27.7109</v>
      </c>
      <c r="HL823">
        <v>999.9</v>
      </c>
      <c r="HM823">
        <v>50.592</v>
      </c>
      <c r="HN823">
        <v>30.716</v>
      </c>
      <c r="HO823">
        <v>25.0102</v>
      </c>
      <c r="HP823">
        <v>54.1072</v>
      </c>
      <c r="HQ823">
        <v>42.4599</v>
      </c>
      <c r="HR823">
        <v>1</v>
      </c>
      <c r="HS823">
        <v>0.0327922</v>
      </c>
      <c r="HT823">
        <v>-0.585866</v>
      </c>
      <c r="HU823">
        <v>20.2166</v>
      </c>
      <c r="HV823">
        <v>5.23331</v>
      </c>
      <c r="HW823">
        <v>11.992</v>
      </c>
      <c r="HX823">
        <v>4.9555</v>
      </c>
      <c r="HY823">
        <v>3.30387</v>
      </c>
      <c r="HZ823">
        <v>999.9</v>
      </c>
      <c r="IA823">
        <v>9999</v>
      </c>
      <c r="IB823">
        <v>9999</v>
      </c>
      <c r="IC823">
        <v>9999</v>
      </c>
      <c r="ID823">
        <v>1.8685</v>
      </c>
      <c r="IE823">
        <v>1.86424</v>
      </c>
      <c r="IF823">
        <v>1.8718</v>
      </c>
      <c r="IG823">
        <v>1.86276</v>
      </c>
      <c r="IH823">
        <v>1.86218</v>
      </c>
      <c r="II823">
        <v>1.86858</v>
      </c>
      <c r="IJ823">
        <v>1.8587</v>
      </c>
      <c r="IK823">
        <v>1.86508</v>
      </c>
      <c r="IL823">
        <v>5</v>
      </c>
      <c r="IM823">
        <v>0</v>
      </c>
      <c r="IN823">
        <v>0</v>
      </c>
      <c r="IO823">
        <v>0</v>
      </c>
      <c r="IP823" t="s">
        <v>443</v>
      </c>
      <c r="IQ823" t="s">
        <v>444</v>
      </c>
      <c r="IR823" t="s">
        <v>445</v>
      </c>
      <c r="IS823" t="s">
        <v>445</v>
      </c>
      <c r="IT823" t="s">
        <v>445</v>
      </c>
      <c r="IU823" t="s">
        <v>445</v>
      </c>
      <c r="IV823">
        <v>0</v>
      </c>
      <c r="IW823">
        <v>100</v>
      </c>
      <c r="IX823">
        <v>100</v>
      </c>
      <c r="IY823">
        <v>6.038</v>
      </c>
      <c r="IZ823">
        <v>0.3389</v>
      </c>
      <c r="JA823">
        <v>4.24591870636989</v>
      </c>
      <c r="JB823">
        <v>0.00406324532283829</v>
      </c>
      <c r="JC823">
        <v>-1.45373754250553e-06</v>
      </c>
      <c r="JD823">
        <v>2.45784242640463e-10</v>
      </c>
      <c r="JE823">
        <v>0.0444475935836347</v>
      </c>
      <c r="JF823">
        <v>0.00491888386651684</v>
      </c>
      <c r="JG823">
        <v>0.000226889049496401</v>
      </c>
      <c r="JH823">
        <v>4.01595507822366e-06</v>
      </c>
      <c r="JI823">
        <v>-0</v>
      </c>
      <c r="JJ823">
        <v>2035</v>
      </c>
      <c r="JK823">
        <v>2</v>
      </c>
      <c r="JL823">
        <v>30</v>
      </c>
      <c r="JM823">
        <v>187421.9</v>
      </c>
      <c r="JN823">
        <v>187421.8</v>
      </c>
      <c r="JO823">
        <v>1.25122</v>
      </c>
      <c r="JP823">
        <v>2.37793</v>
      </c>
      <c r="JQ823">
        <v>1.4978</v>
      </c>
      <c r="JR823">
        <v>2.32788</v>
      </c>
      <c r="JS823">
        <v>1.54419</v>
      </c>
      <c r="JT823">
        <v>2.35962</v>
      </c>
      <c r="JU823">
        <v>36.1285</v>
      </c>
      <c r="JV823">
        <v>24.1313</v>
      </c>
      <c r="JW823">
        <v>18</v>
      </c>
      <c r="JX823">
        <v>547.9</v>
      </c>
      <c r="JY823">
        <v>421.844</v>
      </c>
      <c r="JZ823">
        <v>28.1945</v>
      </c>
      <c r="KA823">
        <v>28.0286</v>
      </c>
      <c r="KB823">
        <v>29.9995</v>
      </c>
      <c r="KC823">
        <v>28.0104</v>
      </c>
      <c r="KD823">
        <v>28.0449</v>
      </c>
      <c r="KE823">
        <v>25.2229</v>
      </c>
      <c r="KF823">
        <v>31.7195</v>
      </c>
      <c r="KG823">
        <v>55.689</v>
      </c>
      <c r="KH823">
        <v>28.1926</v>
      </c>
      <c r="KI823">
        <v>595.583</v>
      </c>
      <c r="KJ823">
        <v>20.3934</v>
      </c>
      <c r="KK823">
        <v>93.2687</v>
      </c>
      <c r="KL823">
        <v>98.8072</v>
      </c>
    </row>
    <row r="824" spans="1:298">
      <c r="A824">
        <v>808</v>
      </c>
      <c r="B824">
        <v>1758495022</v>
      </c>
      <c r="C824">
        <v>25693.9000000954</v>
      </c>
      <c r="D824" t="s">
        <v>2067</v>
      </c>
      <c r="E824" t="s">
        <v>2068</v>
      </c>
      <c r="F824">
        <v>5</v>
      </c>
      <c r="G824" t="s">
        <v>436</v>
      </c>
      <c r="H824" t="s">
        <v>1998</v>
      </c>
      <c r="I824" t="s">
        <v>438</v>
      </c>
      <c r="J824">
        <v>1758495013.84615</v>
      </c>
      <c r="K824">
        <f>(L824)/1000</f>
        <v>0</v>
      </c>
      <c r="L824">
        <f>IF(DQ824, AO824, AI824)</f>
        <v>0</v>
      </c>
      <c r="M824">
        <f>IF(DQ824, AJ824, AH824)</f>
        <v>0</v>
      </c>
      <c r="N824">
        <f>DS824 - IF(AV824&gt;1, M824*DM824*100.0/(AX824), 0)</f>
        <v>0</v>
      </c>
      <c r="O824">
        <f>((U824-K824/2)*N824-M824)/(U824+K824/2)</f>
        <v>0</v>
      </c>
      <c r="P824">
        <f>O824*(DZ824+EA824)/1000.0</f>
        <v>0</v>
      </c>
      <c r="Q824">
        <f>(DS824 - IF(AV824&gt;1, M824*DM824*100.0/(AX824), 0))*(DZ824+EA824)/1000.0</f>
        <v>0</v>
      </c>
      <c r="R824">
        <f>2.0/((1/T824-1/S824)+SIGN(T824)*SQRT((1/T824-1/S824)*(1/T824-1/S824) + 4*DN824/((DN824+1)*(DN824+1))*(2*1/T824*1/S824-1/S824*1/S824)))</f>
        <v>0</v>
      </c>
      <c r="S824">
        <f>IF(LEFT(DO824,1)&lt;&gt;"0",IF(LEFT(DO824,1)="1",3.0,DP824),$D$5+$E$5*(EG824*DZ824/($K$5*1000))+$F$5*(EG824*DZ824/($K$5*1000))*MAX(MIN(DM824,$J$5),$I$5)*MAX(MIN(DM824,$J$5),$I$5)+$G$5*MAX(MIN(DM824,$J$5),$I$5)*(EG824*DZ824/($K$5*1000))+$H$5*(EG824*DZ824/($K$5*1000))*(EG824*DZ824/($K$5*1000)))</f>
        <v>0</v>
      </c>
      <c r="T824">
        <f>K824*(1000-(1000*0.61365*exp(17.502*X824/(240.97+X824))/(DZ824+EA824)+DU824)/2)/(1000*0.61365*exp(17.502*X824/(240.97+X824))/(DZ824+EA824)-DU824)</f>
        <v>0</v>
      </c>
      <c r="U824">
        <f>1/((DN824+1)/(R824/1.6)+1/(S824/1.37)) + DN824/((DN824+1)/(R824/1.6) + DN824/(S824/1.37))</f>
        <v>0</v>
      </c>
      <c r="V824">
        <f>(DI824*DL824)</f>
        <v>0</v>
      </c>
      <c r="W824">
        <f>(EB824+(V824+2*0.95*5.67E-8*(((EB824+$B$7)+273)^4-(EB824+273)^4)-44100*K824)/(1.84*29.3*S824+8*0.95*5.67E-8*(EB824+273)^3))</f>
        <v>0</v>
      </c>
      <c r="X824">
        <f>($C$7*EC824+$D$7*ED824+$E$7*W824)</f>
        <v>0</v>
      </c>
      <c r="Y824">
        <f>0.61365*exp(17.502*X824/(240.97+X824))</f>
        <v>0</v>
      </c>
      <c r="Z824">
        <f>(AA824/AB824*100)</f>
        <v>0</v>
      </c>
      <c r="AA824">
        <f>DU824*(DZ824+EA824)/1000</f>
        <v>0</v>
      </c>
      <c r="AB824">
        <f>0.61365*exp(17.502*EB824/(240.97+EB824))</f>
        <v>0</v>
      </c>
      <c r="AC824">
        <f>(Y824-DU824*(DZ824+EA824)/1000)</f>
        <v>0</v>
      </c>
      <c r="AD824">
        <f>(-K824*44100)</f>
        <v>0</v>
      </c>
      <c r="AE824">
        <f>2*29.3*S824*0.92*(EB824-X824)</f>
        <v>0</v>
      </c>
      <c r="AF824">
        <f>2*0.95*5.67E-8*(((EB824+$B$7)+273)^4-(X824+273)^4)</f>
        <v>0</v>
      </c>
      <c r="AG824">
        <f>V824+AF824+AD824+AE824</f>
        <v>0</v>
      </c>
      <c r="AH824">
        <f>DY824*AV824*(DT824-DS824*(1000-AV824*DV824)/(1000-AV824*DU824))/(100*DM824)</f>
        <v>0</v>
      </c>
      <c r="AI824">
        <f>1000*DY824*AV824*(DU824-DV824)/(100*DM824*(1000-AV824*DU824))</f>
        <v>0</v>
      </c>
      <c r="AJ824">
        <f>(AK824 - AL824 - DZ824*1E3/(8.314*(EB824+273.15)) * AN824/DY824 * AM824) * DY824/(100*DM824) * (1000 - DV824)/1000</f>
        <v>0</v>
      </c>
      <c r="AK824">
        <v>587.351876744589</v>
      </c>
      <c r="AL824">
        <v>566.8044</v>
      </c>
      <c r="AM824">
        <v>3.3879809523808</v>
      </c>
      <c r="AN824">
        <v>63.94</v>
      </c>
      <c r="AO824">
        <f>(AQ824 - AP824 + DZ824*1E3/(8.314*(EB824+273.15)) * AS824/DY824 * AR824) * DY824/(100*DM824) * 1000/(1000 - AQ824)</f>
        <v>0</v>
      </c>
      <c r="AP824">
        <v>20.2924333227808</v>
      </c>
      <c r="AQ824">
        <v>23.9004258741259</v>
      </c>
      <c r="AR824">
        <v>-5.79967630647007e-06</v>
      </c>
      <c r="AS824">
        <v>94.9993966536346</v>
      </c>
      <c r="AT824">
        <v>0</v>
      </c>
      <c r="AU824">
        <v>0</v>
      </c>
      <c r="AV824">
        <f>IF(AT824*$H$13&gt;=AX824,1.0,(AX824/(AX824-AT824*$H$13)))</f>
        <v>0</v>
      </c>
      <c r="AW824">
        <f>(AV824-1)*100</f>
        <v>0</v>
      </c>
      <c r="AX824">
        <f>MAX(0,($B$13+$C$13*EG824)/(1+$D$13*EG824)*DZ824/(EB824+273)*$E$13)</f>
        <v>0</v>
      </c>
      <c r="AY824" t="s">
        <v>439</v>
      </c>
      <c r="AZ824" t="s">
        <v>439</v>
      </c>
      <c r="BA824">
        <v>0</v>
      </c>
      <c r="BB824">
        <v>0</v>
      </c>
      <c r="BC824">
        <f>1-BA824/BB824</f>
        <v>0</v>
      </c>
      <c r="BD824">
        <v>0</v>
      </c>
      <c r="BE824" t="s">
        <v>439</v>
      </c>
      <c r="BF824" t="s">
        <v>439</v>
      </c>
      <c r="BG824">
        <v>0</v>
      </c>
      <c r="BH824">
        <v>0</v>
      </c>
      <c r="BI824">
        <f>1-BG824/BH824</f>
        <v>0</v>
      </c>
      <c r="BJ824">
        <v>0.5</v>
      </c>
      <c r="BK824">
        <f>DJ824</f>
        <v>0</v>
      </c>
      <c r="BL824">
        <f>M824</f>
        <v>0</v>
      </c>
      <c r="BM824">
        <f>BI824*BJ824*BK824</f>
        <v>0</v>
      </c>
      <c r="BN824">
        <f>(BL824-BD824)/BK824</f>
        <v>0</v>
      </c>
      <c r="BO824">
        <f>(BB824-BH824)/BH824</f>
        <v>0</v>
      </c>
      <c r="BP824">
        <f>BA824/(BC824+BA824/BH824)</f>
        <v>0</v>
      </c>
      <c r="BQ824" t="s">
        <v>439</v>
      </c>
      <c r="BR824">
        <v>0</v>
      </c>
      <c r="BS824">
        <f>IF(BR824&lt;&gt;0, BR824, BP824)</f>
        <v>0</v>
      </c>
      <c r="BT824">
        <f>1-BS824/BH824</f>
        <v>0</v>
      </c>
      <c r="BU824">
        <f>(BH824-BG824)/(BH824-BS824)</f>
        <v>0</v>
      </c>
      <c r="BV824">
        <f>(BB824-BH824)/(BB824-BS824)</f>
        <v>0</v>
      </c>
      <c r="BW824">
        <f>(BH824-BG824)/(BH824-BA824)</f>
        <v>0</v>
      </c>
      <c r="BX824">
        <f>(BB824-BH824)/(BB824-BA824)</f>
        <v>0</v>
      </c>
      <c r="BY824">
        <f>(BU824*BS824/BG824)</f>
        <v>0</v>
      </c>
      <c r="BZ824">
        <f>(1-BY824)</f>
        <v>0</v>
      </c>
      <c r="DI824">
        <f>$B$11*EH824+$C$11*EI824+$F$11*ET824*(1-EW824)</f>
        <v>0</v>
      </c>
      <c r="DJ824">
        <f>DI824*DK824</f>
        <v>0</v>
      </c>
      <c r="DK824">
        <f>($B$11*$D$9+$C$11*$D$9+$F$11*((FG824+EY824)/MAX(FG824+EY824+FH824, 0.1)*$I$9+FH824/MAX(FG824+EY824+FH824, 0.1)*$J$9))/($B$11+$C$11+$F$11)</f>
        <v>0</v>
      </c>
      <c r="DL824">
        <f>($B$11*$K$9+$C$11*$K$9+$F$11*((FG824+EY824)/MAX(FG824+EY824+FH824, 0.1)*$P$9+FH824/MAX(FG824+EY824+FH824, 0.1)*$Q$9))/($B$11+$C$11+$F$11)</f>
        <v>0</v>
      </c>
      <c r="DM824">
        <v>2.96</v>
      </c>
      <c r="DN824">
        <v>0.5</v>
      </c>
      <c r="DO824" t="s">
        <v>440</v>
      </c>
      <c r="DP824">
        <v>2</v>
      </c>
      <c r="DQ824" t="b">
        <v>1</v>
      </c>
      <c r="DR824">
        <v>1758495013.84615</v>
      </c>
      <c r="DS824">
        <v>529.307230769231</v>
      </c>
      <c r="DT824">
        <v>559.188538461538</v>
      </c>
      <c r="DU824">
        <v>23.9022076923077</v>
      </c>
      <c r="DV824">
        <v>20.2932076923077</v>
      </c>
      <c r="DW824">
        <v>523.298153846154</v>
      </c>
      <c r="DX824">
        <v>23.5633384615385</v>
      </c>
      <c r="DY824">
        <v>500.026692307692</v>
      </c>
      <c r="DZ824">
        <v>89.7901384615385</v>
      </c>
      <c r="EA824">
        <v>0.0316357846153846</v>
      </c>
      <c r="EB824">
        <v>30.2120076923077</v>
      </c>
      <c r="EC824">
        <v>29.9959692307692</v>
      </c>
      <c r="ED824">
        <v>999.9</v>
      </c>
      <c r="EE824">
        <v>0</v>
      </c>
      <c r="EF824">
        <v>0</v>
      </c>
      <c r="EG824">
        <v>10000.3784615385</v>
      </c>
      <c r="EH824">
        <v>0</v>
      </c>
      <c r="EI824">
        <v>11.2953</v>
      </c>
      <c r="EJ824">
        <v>-29.8813615384615</v>
      </c>
      <c r="EK824">
        <v>542.268615384615</v>
      </c>
      <c r="EL824">
        <v>570.771384615385</v>
      </c>
      <c r="EM824">
        <v>3.60901153846154</v>
      </c>
      <c r="EN824">
        <v>559.188538461538</v>
      </c>
      <c r="EO824">
        <v>20.2932076923077</v>
      </c>
      <c r="EP824">
        <v>2.14618230769231</v>
      </c>
      <c r="EQ824">
        <v>1.82212769230769</v>
      </c>
      <c r="ER824">
        <v>18.5661538461538</v>
      </c>
      <c r="ES824">
        <v>15.9779230769231</v>
      </c>
      <c r="ET824">
        <v>1999.99538461538</v>
      </c>
      <c r="EU824">
        <v>0.979996</v>
      </c>
      <c r="EV824">
        <v>0.0200041</v>
      </c>
      <c r="EW824">
        <v>0</v>
      </c>
      <c r="EX824">
        <v>506.541153846154</v>
      </c>
      <c r="EY824">
        <v>5.00016</v>
      </c>
      <c r="EZ824">
        <v>10522.1230769231</v>
      </c>
      <c r="FA824">
        <v>18234.1307692308</v>
      </c>
      <c r="FB824">
        <v>48.875</v>
      </c>
      <c r="FC824">
        <v>49.187</v>
      </c>
      <c r="FD824">
        <v>49.25</v>
      </c>
      <c r="FE824">
        <v>48.875</v>
      </c>
      <c r="FF824">
        <v>50.687</v>
      </c>
      <c r="FG824">
        <v>1955.08538461538</v>
      </c>
      <c r="FH824">
        <v>39.91</v>
      </c>
      <c r="FI824">
        <v>0</v>
      </c>
      <c r="FJ824">
        <v>1758495023.6</v>
      </c>
      <c r="FK824">
        <v>0</v>
      </c>
      <c r="FL824">
        <v>506.50192</v>
      </c>
      <c r="FM824">
        <v>-0.622153845260101</v>
      </c>
      <c r="FN824">
        <v>-14.8307692535053</v>
      </c>
      <c r="FO824">
        <v>10521.912</v>
      </c>
      <c r="FP824">
        <v>15</v>
      </c>
      <c r="FQ824">
        <v>0</v>
      </c>
      <c r="FR824" t="s">
        <v>441</v>
      </c>
      <c r="FS824">
        <v>1747249705.1</v>
      </c>
      <c r="FT824">
        <v>1747249711.1</v>
      </c>
      <c r="FU824">
        <v>0</v>
      </c>
      <c r="FV824">
        <v>0.871</v>
      </c>
      <c r="FW824">
        <v>0.066</v>
      </c>
      <c r="FX824">
        <v>5.486</v>
      </c>
      <c r="FY824">
        <v>0.145</v>
      </c>
      <c r="FZ824">
        <v>420</v>
      </c>
      <c r="GA824">
        <v>16</v>
      </c>
      <c r="GB824">
        <v>0.27</v>
      </c>
      <c r="GC824">
        <v>0.16</v>
      </c>
      <c r="GD824">
        <v>-29.735845</v>
      </c>
      <c r="GE824">
        <v>-2.41930375939844</v>
      </c>
      <c r="GF824">
        <v>0.409121206337437</v>
      </c>
      <c r="GG824">
        <v>0</v>
      </c>
      <c r="GH824">
        <v>506.580323529412</v>
      </c>
      <c r="GI824">
        <v>-0.633995417131737</v>
      </c>
      <c r="GJ824">
        <v>0.221148967704925</v>
      </c>
      <c r="GK824">
        <v>-1</v>
      </c>
      <c r="GL824">
        <v>3.6123845</v>
      </c>
      <c r="GM824">
        <v>-0.0379799999999948</v>
      </c>
      <c r="GN824">
        <v>0.00436306941842556</v>
      </c>
      <c r="GO824">
        <v>1</v>
      </c>
      <c r="GP824">
        <v>1</v>
      </c>
      <c r="GQ824">
        <v>2</v>
      </c>
      <c r="GR824" t="s">
        <v>448</v>
      </c>
      <c r="GS824">
        <v>3.12519</v>
      </c>
      <c r="GT824">
        <v>2.65733</v>
      </c>
      <c r="GU824">
        <v>0.109111</v>
      </c>
      <c r="GV824">
        <v>0.114061</v>
      </c>
      <c r="GW824">
        <v>0.100645</v>
      </c>
      <c r="GX824">
        <v>0.0900034</v>
      </c>
      <c r="GY824">
        <v>22994.3</v>
      </c>
      <c r="GZ824">
        <v>21631.2</v>
      </c>
      <c r="HA824">
        <v>23081.2</v>
      </c>
      <c r="HB824">
        <v>23773.5</v>
      </c>
      <c r="HC824">
        <v>35382.4</v>
      </c>
      <c r="HD824">
        <v>35813.7</v>
      </c>
      <c r="HE824">
        <v>41616.7</v>
      </c>
      <c r="HF824">
        <v>42397.4</v>
      </c>
      <c r="HG824">
        <v>1.90648</v>
      </c>
      <c r="HH824">
        <v>1.79788</v>
      </c>
      <c r="HI824">
        <v>0.140723</v>
      </c>
      <c r="HJ824">
        <v>0</v>
      </c>
      <c r="HK824">
        <v>27.7092</v>
      </c>
      <c r="HL824">
        <v>999.9</v>
      </c>
      <c r="HM824">
        <v>50.568</v>
      </c>
      <c r="HN824">
        <v>30.706</v>
      </c>
      <c r="HO824">
        <v>24.9859</v>
      </c>
      <c r="HP824">
        <v>54.0572</v>
      </c>
      <c r="HQ824">
        <v>42.6242</v>
      </c>
      <c r="HR824">
        <v>1</v>
      </c>
      <c r="HS824">
        <v>0.0322154</v>
      </c>
      <c r="HT824">
        <v>-0.571111</v>
      </c>
      <c r="HU824">
        <v>20.2167</v>
      </c>
      <c r="HV824">
        <v>5.23361</v>
      </c>
      <c r="HW824">
        <v>11.992</v>
      </c>
      <c r="HX824">
        <v>4.9553</v>
      </c>
      <c r="HY824">
        <v>3.30393</v>
      </c>
      <c r="HZ824">
        <v>999.9</v>
      </c>
      <c r="IA824">
        <v>9999</v>
      </c>
      <c r="IB824">
        <v>9999</v>
      </c>
      <c r="IC824">
        <v>9999</v>
      </c>
      <c r="ID824">
        <v>1.8685</v>
      </c>
      <c r="IE824">
        <v>1.86425</v>
      </c>
      <c r="IF824">
        <v>1.8718</v>
      </c>
      <c r="IG824">
        <v>1.86278</v>
      </c>
      <c r="IH824">
        <v>1.86218</v>
      </c>
      <c r="II824">
        <v>1.86859</v>
      </c>
      <c r="IJ824">
        <v>1.8587</v>
      </c>
      <c r="IK824">
        <v>1.86508</v>
      </c>
      <c r="IL824">
        <v>5</v>
      </c>
      <c r="IM824">
        <v>0</v>
      </c>
      <c r="IN824">
        <v>0</v>
      </c>
      <c r="IO824">
        <v>0</v>
      </c>
      <c r="IP824" t="s">
        <v>443</v>
      </c>
      <c r="IQ824" t="s">
        <v>444</v>
      </c>
      <c r="IR824" t="s">
        <v>445</v>
      </c>
      <c r="IS824" t="s">
        <v>445</v>
      </c>
      <c r="IT824" t="s">
        <v>445</v>
      </c>
      <c r="IU824" t="s">
        <v>445</v>
      </c>
      <c r="IV824">
        <v>0</v>
      </c>
      <c r="IW824">
        <v>100</v>
      </c>
      <c r="IX824">
        <v>100</v>
      </c>
      <c r="IY824">
        <v>6.084</v>
      </c>
      <c r="IZ824">
        <v>0.3389</v>
      </c>
      <c r="JA824">
        <v>4.24591870636989</v>
      </c>
      <c r="JB824">
        <v>0.00406324532283829</v>
      </c>
      <c r="JC824">
        <v>-1.45373754250553e-06</v>
      </c>
      <c r="JD824">
        <v>2.45784242640463e-10</v>
      </c>
      <c r="JE824">
        <v>0.0444475935836347</v>
      </c>
      <c r="JF824">
        <v>0.00491888386651684</v>
      </c>
      <c r="JG824">
        <v>0.000226889049496401</v>
      </c>
      <c r="JH824">
        <v>4.01595507822366e-06</v>
      </c>
      <c r="JI824">
        <v>-0</v>
      </c>
      <c r="JJ824">
        <v>2035</v>
      </c>
      <c r="JK824">
        <v>2</v>
      </c>
      <c r="JL824">
        <v>30</v>
      </c>
      <c r="JM824">
        <v>187421.9</v>
      </c>
      <c r="JN824">
        <v>187421.8</v>
      </c>
      <c r="JO824">
        <v>1.28418</v>
      </c>
      <c r="JP824">
        <v>2.39136</v>
      </c>
      <c r="JQ824">
        <v>1.4978</v>
      </c>
      <c r="JR824">
        <v>2.32666</v>
      </c>
      <c r="JS824">
        <v>1.54419</v>
      </c>
      <c r="JT824">
        <v>2.2998</v>
      </c>
      <c r="JU824">
        <v>36.1285</v>
      </c>
      <c r="JV824">
        <v>24.1138</v>
      </c>
      <c r="JW824">
        <v>18</v>
      </c>
      <c r="JX824">
        <v>547.654</v>
      </c>
      <c r="JY824">
        <v>421.99</v>
      </c>
      <c r="JZ824">
        <v>28.1982</v>
      </c>
      <c r="KA824">
        <v>28.0217</v>
      </c>
      <c r="KB824">
        <v>29.9995</v>
      </c>
      <c r="KC824">
        <v>28.0046</v>
      </c>
      <c r="KD824">
        <v>28.0389</v>
      </c>
      <c r="KE824">
        <v>25.7979</v>
      </c>
      <c r="KF824">
        <v>31.7195</v>
      </c>
      <c r="KG824">
        <v>55.689</v>
      </c>
      <c r="KH824">
        <v>28.196</v>
      </c>
      <c r="KI824">
        <v>609.194</v>
      </c>
      <c r="KJ824">
        <v>20.4046</v>
      </c>
      <c r="KK824">
        <v>93.2698</v>
      </c>
      <c r="KL824">
        <v>98.808</v>
      </c>
    </row>
    <row r="825" spans="1:298">
      <c r="A825">
        <v>809</v>
      </c>
      <c r="B825">
        <v>1758495027</v>
      </c>
      <c r="C825">
        <v>25698.9000000954</v>
      </c>
      <c r="D825" t="s">
        <v>2069</v>
      </c>
      <c r="E825" t="s">
        <v>2070</v>
      </c>
      <c r="F825">
        <v>5</v>
      </c>
      <c r="G825" t="s">
        <v>436</v>
      </c>
      <c r="H825" t="s">
        <v>1998</v>
      </c>
      <c r="I825" t="s">
        <v>438</v>
      </c>
      <c r="J825">
        <v>1758495018.84615</v>
      </c>
      <c r="K825">
        <f>(L825)/1000</f>
        <v>0</v>
      </c>
      <c r="L825">
        <f>IF(DQ825, AO825, AI825)</f>
        <v>0</v>
      </c>
      <c r="M825">
        <f>IF(DQ825, AJ825, AH825)</f>
        <v>0</v>
      </c>
      <c r="N825">
        <f>DS825 - IF(AV825&gt;1, M825*DM825*100.0/(AX825), 0)</f>
        <v>0</v>
      </c>
      <c r="O825">
        <f>((U825-K825/2)*N825-M825)/(U825+K825/2)</f>
        <v>0</v>
      </c>
      <c r="P825">
        <f>O825*(DZ825+EA825)/1000.0</f>
        <v>0</v>
      </c>
      <c r="Q825">
        <f>(DS825 - IF(AV825&gt;1, M825*DM825*100.0/(AX825), 0))*(DZ825+EA825)/1000.0</f>
        <v>0</v>
      </c>
      <c r="R825">
        <f>2.0/((1/T825-1/S825)+SIGN(T825)*SQRT((1/T825-1/S825)*(1/T825-1/S825) + 4*DN825/((DN825+1)*(DN825+1))*(2*1/T825*1/S825-1/S825*1/S825)))</f>
        <v>0</v>
      </c>
      <c r="S825">
        <f>IF(LEFT(DO825,1)&lt;&gt;"0",IF(LEFT(DO825,1)="1",3.0,DP825),$D$5+$E$5*(EG825*DZ825/($K$5*1000))+$F$5*(EG825*DZ825/($K$5*1000))*MAX(MIN(DM825,$J$5),$I$5)*MAX(MIN(DM825,$J$5),$I$5)+$G$5*MAX(MIN(DM825,$J$5),$I$5)*(EG825*DZ825/($K$5*1000))+$H$5*(EG825*DZ825/($K$5*1000))*(EG825*DZ825/($K$5*1000)))</f>
        <v>0</v>
      </c>
      <c r="T825">
        <f>K825*(1000-(1000*0.61365*exp(17.502*X825/(240.97+X825))/(DZ825+EA825)+DU825)/2)/(1000*0.61365*exp(17.502*X825/(240.97+X825))/(DZ825+EA825)-DU825)</f>
        <v>0</v>
      </c>
      <c r="U825">
        <f>1/((DN825+1)/(R825/1.6)+1/(S825/1.37)) + DN825/((DN825+1)/(R825/1.6) + DN825/(S825/1.37))</f>
        <v>0</v>
      </c>
      <c r="V825">
        <f>(DI825*DL825)</f>
        <v>0</v>
      </c>
      <c r="W825">
        <f>(EB825+(V825+2*0.95*5.67E-8*(((EB825+$B$7)+273)^4-(EB825+273)^4)-44100*K825)/(1.84*29.3*S825+8*0.95*5.67E-8*(EB825+273)^3))</f>
        <v>0</v>
      </c>
      <c r="X825">
        <f>($C$7*EC825+$D$7*ED825+$E$7*W825)</f>
        <v>0</v>
      </c>
      <c r="Y825">
        <f>0.61365*exp(17.502*X825/(240.97+X825))</f>
        <v>0</v>
      </c>
      <c r="Z825">
        <f>(AA825/AB825*100)</f>
        <v>0</v>
      </c>
      <c r="AA825">
        <f>DU825*(DZ825+EA825)/1000</f>
        <v>0</v>
      </c>
      <c r="AB825">
        <f>0.61365*exp(17.502*EB825/(240.97+EB825))</f>
        <v>0</v>
      </c>
      <c r="AC825">
        <f>(Y825-DU825*(DZ825+EA825)/1000)</f>
        <v>0</v>
      </c>
      <c r="AD825">
        <f>(-K825*44100)</f>
        <v>0</v>
      </c>
      <c r="AE825">
        <f>2*29.3*S825*0.92*(EB825-X825)</f>
        <v>0</v>
      </c>
      <c r="AF825">
        <f>2*0.95*5.67E-8*(((EB825+$B$7)+273)^4-(X825+273)^4)</f>
        <v>0</v>
      </c>
      <c r="AG825">
        <f>V825+AF825+AD825+AE825</f>
        <v>0</v>
      </c>
      <c r="AH825">
        <f>DY825*AV825*(DT825-DS825*(1000-AV825*DV825)/(1000-AV825*DU825))/(100*DM825)</f>
        <v>0</v>
      </c>
      <c r="AI825">
        <f>1000*DY825*AV825*(DU825-DV825)/(100*DM825*(1000-AV825*DU825))</f>
        <v>0</v>
      </c>
      <c r="AJ825">
        <f>(AK825 - AL825 - DZ825*1E3/(8.314*(EB825+273.15)) * AN825/DY825 * AM825) * DY825/(100*DM825) * (1000 - DV825)/1000</f>
        <v>0</v>
      </c>
      <c r="AK825">
        <v>604.627153565368</v>
      </c>
      <c r="AL825">
        <v>584.071448484848</v>
      </c>
      <c r="AM825">
        <v>3.43411341991338</v>
      </c>
      <c r="AN825">
        <v>63.94</v>
      </c>
      <c r="AO825">
        <f>(AQ825 - AP825 + DZ825*1E3/(8.314*(EB825+273.15)) * AS825/DY825 * AR825) * DY825/(100*DM825) * 1000/(1000 - AQ825)</f>
        <v>0</v>
      </c>
      <c r="AP825">
        <v>20.3160685466561</v>
      </c>
      <c r="AQ825">
        <v>23.9132839160839</v>
      </c>
      <c r="AR825">
        <v>4.41413538064734e-05</v>
      </c>
      <c r="AS825">
        <v>94.9993966536346</v>
      </c>
      <c r="AT825">
        <v>0</v>
      </c>
      <c r="AU825">
        <v>0</v>
      </c>
      <c r="AV825">
        <f>IF(AT825*$H$13&gt;=AX825,1.0,(AX825/(AX825-AT825*$H$13)))</f>
        <v>0</v>
      </c>
      <c r="AW825">
        <f>(AV825-1)*100</f>
        <v>0</v>
      </c>
      <c r="AX825">
        <f>MAX(0,($B$13+$C$13*EG825)/(1+$D$13*EG825)*DZ825/(EB825+273)*$E$13)</f>
        <v>0</v>
      </c>
      <c r="AY825" t="s">
        <v>439</v>
      </c>
      <c r="AZ825" t="s">
        <v>439</v>
      </c>
      <c r="BA825">
        <v>0</v>
      </c>
      <c r="BB825">
        <v>0</v>
      </c>
      <c r="BC825">
        <f>1-BA825/BB825</f>
        <v>0</v>
      </c>
      <c r="BD825">
        <v>0</v>
      </c>
      <c r="BE825" t="s">
        <v>439</v>
      </c>
      <c r="BF825" t="s">
        <v>439</v>
      </c>
      <c r="BG825">
        <v>0</v>
      </c>
      <c r="BH825">
        <v>0</v>
      </c>
      <c r="BI825">
        <f>1-BG825/BH825</f>
        <v>0</v>
      </c>
      <c r="BJ825">
        <v>0.5</v>
      </c>
      <c r="BK825">
        <f>DJ825</f>
        <v>0</v>
      </c>
      <c r="BL825">
        <f>M825</f>
        <v>0</v>
      </c>
      <c r="BM825">
        <f>BI825*BJ825*BK825</f>
        <v>0</v>
      </c>
      <c r="BN825">
        <f>(BL825-BD825)/BK825</f>
        <v>0</v>
      </c>
      <c r="BO825">
        <f>(BB825-BH825)/BH825</f>
        <v>0</v>
      </c>
      <c r="BP825">
        <f>BA825/(BC825+BA825/BH825)</f>
        <v>0</v>
      </c>
      <c r="BQ825" t="s">
        <v>439</v>
      </c>
      <c r="BR825">
        <v>0</v>
      </c>
      <c r="BS825">
        <f>IF(BR825&lt;&gt;0, BR825, BP825)</f>
        <v>0</v>
      </c>
      <c r="BT825">
        <f>1-BS825/BH825</f>
        <v>0</v>
      </c>
      <c r="BU825">
        <f>(BH825-BG825)/(BH825-BS825)</f>
        <v>0</v>
      </c>
      <c r="BV825">
        <f>(BB825-BH825)/(BB825-BS825)</f>
        <v>0</v>
      </c>
      <c r="BW825">
        <f>(BH825-BG825)/(BH825-BA825)</f>
        <v>0</v>
      </c>
      <c r="BX825">
        <f>(BB825-BH825)/(BB825-BA825)</f>
        <v>0</v>
      </c>
      <c r="BY825">
        <f>(BU825*BS825/BG825)</f>
        <v>0</v>
      </c>
      <c r="BZ825">
        <f>(1-BY825)</f>
        <v>0</v>
      </c>
      <c r="DI825">
        <f>$B$11*EH825+$C$11*EI825+$F$11*ET825*(1-EW825)</f>
        <v>0</v>
      </c>
      <c r="DJ825">
        <f>DI825*DK825</f>
        <v>0</v>
      </c>
      <c r="DK825">
        <f>($B$11*$D$9+$C$11*$D$9+$F$11*((FG825+EY825)/MAX(FG825+EY825+FH825, 0.1)*$I$9+FH825/MAX(FG825+EY825+FH825, 0.1)*$J$9))/($B$11+$C$11+$F$11)</f>
        <v>0</v>
      </c>
      <c r="DL825">
        <f>($B$11*$K$9+$C$11*$K$9+$F$11*((FG825+EY825)/MAX(FG825+EY825+FH825, 0.1)*$P$9+FH825/MAX(FG825+EY825+FH825, 0.1)*$Q$9))/($B$11+$C$11+$F$11)</f>
        <v>0</v>
      </c>
      <c r="DM825">
        <v>2.96</v>
      </c>
      <c r="DN825">
        <v>0.5</v>
      </c>
      <c r="DO825" t="s">
        <v>440</v>
      </c>
      <c r="DP825">
        <v>2</v>
      </c>
      <c r="DQ825" t="b">
        <v>1</v>
      </c>
      <c r="DR825">
        <v>1758495018.84615</v>
      </c>
      <c r="DS825">
        <v>546.099076923077</v>
      </c>
      <c r="DT825">
        <v>576.079692307692</v>
      </c>
      <c r="DU825">
        <v>23.9038153846154</v>
      </c>
      <c r="DV825">
        <v>20.3016461538462</v>
      </c>
      <c r="DW825">
        <v>540.044307692308</v>
      </c>
      <c r="DX825">
        <v>23.5649</v>
      </c>
      <c r="DY825">
        <v>500.010384615385</v>
      </c>
      <c r="DZ825">
        <v>89.7899307692308</v>
      </c>
      <c r="EA825">
        <v>0.0318524692307692</v>
      </c>
      <c r="EB825">
        <v>30.2185538461538</v>
      </c>
      <c r="EC825">
        <v>29.9972153846154</v>
      </c>
      <c r="ED825">
        <v>999.9</v>
      </c>
      <c r="EE825">
        <v>0</v>
      </c>
      <c r="EF825">
        <v>0</v>
      </c>
      <c r="EG825">
        <v>9992.78230769231</v>
      </c>
      <c r="EH825">
        <v>0</v>
      </c>
      <c r="EI825">
        <v>11.2953</v>
      </c>
      <c r="EJ825">
        <v>-29.9806153846154</v>
      </c>
      <c r="EK825">
        <v>559.472692307692</v>
      </c>
      <c r="EL825">
        <v>588.017615384615</v>
      </c>
      <c r="EM825">
        <v>3.60216230769231</v>
      </c>
      <c r="EN825">
        <v>576.079692307692</v>
      </c>
      <c r="EO825">
        <v>20.3016461538462</v>
      </c>
      <c r="EP825">
        <v>2.14632153846154</v>
      </c>
      <c r="EQ825">
        <v>1.82288307692308</v>
      </c>
      <c r="ER825">
        <v>18.5671846153846</v>
      </c>
      <c r="ES825">
        <v>15.9844153846154</v>
      </c>
      <c r="ET825">
        <v>2000.00153846154</v>
      </c>
      <c r="EU825">
        <v>0.979996</v>
      </c>
      <c r="EV825">
        <v>0.0200041</v>
      </c>
      <c r="EW825">
        <v>0</v>
      </c>
      <c r="EX825">
        <v>506.509076923077</v>
      </c>
      <c r="EY825">
        <v>5.00016</v>
      </c>
      <c r="EZ825">
        <v>10521</v>
      </c>
      <c r="FA825">
        <v>18234.1846153846</v>
      </c>
      <c r="FB825">
        <v>48.875</v>
      </c>
      <c r="FC825">
        <v>49.187</v>
      </c>
      <c r="FD825">
        <v>49.25</v>
      </c>
      <c r="FE825">
        <v>48.875</v>
      </c>
      <c r="FF825">
        <v>50.687</v>
      </c>
      <c r="FG825">
        <v>1955.09153846154</v>
      </c>
      <c r="FH825">
        <v>39.91</v>
      </c>
      <c r="FI825">
        <v>0</v>
      </c>
      <c r="FJ825">
        <v>1758495028.4</v>
      </c>
      <c r="FK825">
        <v>0</v>
      </c>
      <c r="FL825">
        <v>506.4878</v>
      </c>
      <c r="FM825">
        <v>-0.534076914530458</v>
      </c>
      <c r="FN825">
        <v>-10.7769230659542</v>
      </c>
      <c r="FO825">
        <v>10520.868</v>
      </c>
      <c r="FP825">
        <v>15</v>
      </c>
      <c r="FQ825">
        <v>0</v>
      </c>
      <c r="FR825" t="s">
        <v>441</v>
      </c>
      <c r="FS825">
        <v>1747249705.1</v>
      </c>
      <c r="FT825">
        <v>1747249711.1</v>
      </c>
      <c r="FU825">
        <v>0</v>
      </c>
      <c r="FV825">
        <v>0.871</v>
      </c>
      <c r="FW825">
        <v>0.066</v>
      </c>
      <c r="FX825">
        <v>5.486</v>
      </c>
      <c r="FY825">
        <v>0.145</v>
      </c>
      <c r="FZ825">
        <v>420</v>
      </c>
      <c r="GA825">
        <v>16</v>
      </c>
      <c r="GB825">
        <v>0.27</v>
      </c>
      <c r="GC825">
        <v>0.16</v>
      </c>
      <c r="GD825">
        <v>-29.89124</v>
      </c>
      <c r="GE825">
        <v>-0.676475187969965</v>
      </c>
      <c r="GF825">
        <v>0.400826147350694</v>
      </c>
      <c r="GG825">
        <v>0</v>
      </c>
      <c r="GH825">
        <v>506.519529411765</v>
      </c>
      <c r="GI825">
        <v>-0.513246752981965</v>
      </c>
      <c r="GJ825">
        <v>0.20846755076794</v>
      </c>
      <c r="GK825">
        <v>-1</v>
      </c>
      <c r="GL825">
        <v>3.604377</v>
      </c>
      <c r="GM825">
        <v>-0.0850339849624047</v>
      </c>
      <c r="GN825">
        <v>0.00952415040830417</v>
      </c>
      <c r="GO825">
        <v>1</v>
      </c>
      <c r="GP825">
        <v>1</v>
      </c>
      <c r="GQ825">
        <v>2</v>
      </c>
      <c r="GR825" t="s">
        <v>448</v>
      </c>
      <c r="GS825">
        <v>3.12535</v>
      </c>
      <c r="GT825">
        <v>2.65772</v>
      </c>
      <c r="GU825">
        <v>0.111464</v>
      </c>
      <c r="GV825">
        <v>0.116232</v>
      </c>
      <c r="GW825">
        <v>0.100678</v>
      </c>
      <c r="GX825">
        <v>0.0900589</v>
      </c>
      <c r="GY825">
        <v>22933.9</v>
      </c>
      <c r="GZ825">
        <v>21578.5</v>
      </c>
      <c r="HA825">
        <v>23081.6</v>
      </c>
      <c r="HB825">
        <v>23773.7</v>
      </c>
      <c r="HC825">
        <v>35381.7</v>
      </c>
      <c r="HD825">
        <v>35812.3</v>
      </c>
      <c r="HE825">
        <v>41617.1</v>
      </c>
      <c r="HF825">
        <v>42398.1</v>
      </c>
      <c r="HG825">
        <v>1.9069</v>
      </c>
      <c r="HH825">
        <v>1.79802</v>
      </c>
      <c r="HI825">
        <v>0.140574</v>
      </c>
      <c r="HJ825">
        <v>0</v>
      </c>
      <c r="HK825">
        <v>27.7082</v>
      </c>
      <c r="HL825">
        <v>999.9</v>
      </c>
      <c r="HM825">
        <v>50.568</v>
      </c>
      <c r="HN825">
        <v>30.706</v>
      </c>
      <c r="HO825">
        <v>24.9818</v>
      </c>
      <c r="HP825">
        <v>54.4272</v>
      </c>
      <c r="HQ825">
        <v>42.4679</v>
      </c>
      <c r="HR825">
        <v>1</v>
      </c>
      <c r="HS825">
        <v>0.032876</v>
      </c>
      <c r="HT825">
        <v>1.09315</v>
      </c>
      <c r="HU825">
        <v>20.2125</v>
      </c>
      <c r="HV825">
        <v>5.23376</v>
      </c>
      <c r="HW825">
        <v>11.992</v>
      </c>
      <c r="HX825">
        <v>4.9556</v>
      </c>
      <c r="HY825">
        <v>3.30395</v>
      </c>
      <c r="HZ825">
        <v>999.9</v>
      </c>
      <c r="IA825">
        <v>9999</v>
      </c>
      <c r="IB825">
        <v>9999</v>
      </c>
      <c r="IC825">
        <v>9999</v>
      </c>
      <c r="ID825">
        <v>1.86854</v>
      </c>
      <c r="IE825">
        <v>1.86429</v>
      </c>
      <c r="IF825">
        <v>1.87181</v>
      </c>
      <c r="IG825">
        <v>1.86277</v>
      </c>
      <c r="IH825">
        <v>1.86218</v>
      </c>
      <c r="II825">
        <v>1.86859</v>
      </c>
      <c r="IJ825">
        <v>1.85869</v>
      </c>
      <c r="IK825">
        <v>1.86508</v>
      </c>
      <c r="IL825">
        <v>5</v>
      </c>
      <c r="IM825">
        <v>0</v>
      </c>
      <c r="IN825">
        <v>0</v>
      </c>
      <c r="IO825">
        <v>0</v>
      </c>
      <c r="IP825" t="s">
        <v>443</v>
      </c>
      <c r="IQ825" t="s">
        <v>444</v>
      </c>
      <c r="IR825" t="s">
        <v>445</v>
      </c>
      <c r="IS825" t="s">
        <v>445</v>
      </c>
      <c r="IT825" t="s">
        <v>445</v>
      </c>
      <c r="IU825" t="s">
        <v>445</v>
      </c>
      <c r="IV825">
        <v>0</v>
      </c>
      <c r="IW825">
        <v>100</v>
      </c>
      <c r="IX825">
        <v>100</v>
      </c>
      <c r="IY825">
        <v>6.128</v>
      </c>
      <c r="IZ825">
        <v>0.3391</v>
      </c>
      <c r="JA825">
        <v>4.24591870636989</v>
      </c>
      <c r="JB825">
        <v>0.00406324532283829</v>
      </c>
      <c r="JC825">
        <v>-1.45373754250553e-06</v>
      </c>
      <c r="JD825">
        <v>2.45784242640463e-10</v>
      </c>
      <c r="JE825">
        <v>0.0444475935836347</v>
      </c>
      <c r="JF825">
        <v>0.00491888386651684</v>
      </c>
      <c r="JG825">
        <v>0.000226889049496401</v>
      </c>
      <c r="JH825">
        <v>4.01595507822366e-06</v>
      </c>
      <c r="JI825">
        <v>-0</v>
      </c>
      <c r="JJ825">
        <v>2035</v>
      </c>
      <c r="JK825">
        <v>2</v>
      </c>
      <c r="JL825">
        <v>30</v>
      </c>
      <c r="JM825">
        <v>187422</v>
      </c>
      <c r="JN825">
        <v>187421.9</v>
      </c>
      <c r="JO825">
        <v>1.3147</v>
      </c>
      <c r="JP825">
        <v>2.39014</v>
      </c>
      <c r="JQ825">
        <v>1.4978</v>
      </c>
      <c r="JR825">
        <v>2.32666</v>
      </c>
      <c r="JS825">
        <v>1.54419</v>
      </c>
      <c r="JT825">
        <v>2.34009</v>
      </c>
      <c r="JU825">
        <v>36.1285</v>
      </c>
      <c r="JV825">
        <v>24.1138</v>
      </c>
      <c r="JW825">
        <v>18</v>
      </c>
      <c r="JX825">
        <v>547.876</v>
      </c>
      <c r="JY825">
        <v>422.03</v>
      </c>
      <c r="JZ825">
        <v>28.0584</v>
      </c>
      <c r="KA825">
        <v>28.0149</v>
      </c>
      <c r="KB825">
        <v>30.0004</v>
      </c>
      <c r="KC825">
        <v>27.9981</v>
      </c>
      <c r="KD825">
        <v>28.0324</v>
      </c>
      <c r="KE825">
        <v>26.3967</v>
      </c>
      <c r="KF825">
        <v>31.4471</v>
      </c>
      <c r="KG825">
        <v>55.689</v>
      </c>
      <c r="KH825">
        <v>27.8157</v>
      </c>
      <c r="KI825">
        <v>622.768</v>
      </c>
      <c r="KJ825">
        <v>20.4139</v>
      </c>
      <c r="KK825">
        <v>93.271</v>
      </c>
      <c r="KL825">
        <v>98.8093</v>
      </c>
    </row>
    <row r="826" spans="1:298">
      <c r="A826">
        <v>810</v>
      </c>
      <c r="B826">
        <v>1758495032</v>
      </c>
      <c r="C826">
        <v>25703.9000000954</v>
      </c>
      <c r="D826" t="s">
        <v>2071</v>
      </c>
      <c r="E826" t="s">
        <v>2072</v>
      </c>
      <c r="F826">
        <v>5</v>
      </c>
      <c r="G826" t="s">
        <v>436</v>
      </c>
      <c r="H826" t="s">
        <v>1998</v>
      </c>
      <c r="I826" t="s">
        <v>438</v>
      </c>
      <c r="J826">
        <v>1758495023.84615</v>
      </c>
      <c r="K826">
        <f>(L826)/1000</f>
        <v>0</v>
      </c>
      <c r="L826">
        <f>IF(DQ826, AO826, AI826)</f>
        <v>0</v>
      </c>
      <c r="M826">
        <f>IF(DQ826, AJ826, AH826)</f>
        <v>0</v>
      </c>
      <c r="N826">
        <f>DS826 - IF(AV826&gt;1, M826*DM826*100.0/(AX826), 0)</f>
        <v>0</v>
      </c>
      <c r="O826">
        <f>((U826-K826/2)*N826-M826)/(U826+K826/2)</f>
        <v>0</v>
      </c>
      <c r="P826">
        <f>O826*(DZ826+EA826)/1000.0</f>
        <v>0</v>
      </c>
      <c r="Q826">
        <f>(DS826 - IF(AV826&gt;1, M826*DM826*100.0/(AX826), 0))*(DZ826+EA826)/1000.0</f>
        <v>0</v>
      </c>
      <c r="R826">
        <f>2.0/((1/T826-1/S826)+SIGN(T826)*SQRT((1/T826-1/S826)*(1/T826-1/S826) + 4*DN826/((DN826+1)*(DN826+1))*(2*1/T826*1/S826-1/S826*1/S826)))</f>
        <v>0</v>
      </c>
      <c r="S826">
        <f>IF(LEFT(DO826,1)&lt;&gt;"0",IF(LEFT(DO826,1)="1",3.0,DP826),$D$5+$E$5*(EG826*DZ826/($K$5*1000))+$F$5*(EG826*DZ826/($K$5*1000))*MAX(MIN(DM826,$J$5),$I$5)*MAX(MIN(DM826,$J$5),$I$5)+$G$5*MAX(MIN(DM826,$J$5),$I$5)*(EG826*DZ826/($K$5*1000))+$H$5*(EG826*DZ826/($K$5*1000))*(EG826*DZ826/($K$5*1000)))</f>
        <v>0</v>
      </c>
      <c r="T826">
        <f>K826*(1000-(1000*0.61365*exp(17.502*X826/(240.97+X826))/(DZ826+EA826)+DU826)/2)/(1000*0.61365*exp(17.502*X826/(240.97+X826))/(DZ826+EA826)-DU826)</f>
        <v>0</v>
      </c>
      <c r="U826">
        <f>1/((DN826+1)/(R826/1.6)+1/(S826/1.37)) + DN826/((DN826+1)/(R826/1.6) + DN826/(S826/1.37))</f>
        <v>0</v>
      </c>
      <c r="V826">
        <f>(DI826*DL826)</f>
        <v>0</v>
      </c>
      <c r="W826">
        <f>(EB826+(V826+2*0.95*5.67E-8*(((EB826+$B$7)+273)^4-(EB826+273)^4)-44100*K826)/(1.84*29.3*S826+8*0.95*5.67E-8*(EB826+273)^3))</f>
        <v>0</v>
      </c>
      <c r="X826">
        <f>($C$7*EC826+$D$7*ED826+$E$7*W826)</f>
        <v>0</v>
      </c>
      <c r="Y826">
        <f>0.61365*exp(17.502*X826/(240.97+X826))</f>
        <v>0</v>
      </c>
      <c r="Z826">
        <f>(AA826/AB826*100)</f>
        <v>0</v>
      </c>
      <c r="AA826">
        <f>DU826*(DZ826+EA826)/1000</f>
        <v>0</v>
      </c>
      <c r="AB826">
        <f>0.61365*exp(17.502*EB826/(240.97+EB826))</f>
        <v>0</v>
      </c>
      <c r="AC826">
        <f>(Y826-DU826*(DZ826+EA826)/1000)</f>
        <v>0</v>
      </c>
      <c r="AD826">
        <f>(-K826*44100)</f>
        <v>0</v>
      </c>
      <c r="AE826">
        <f>2*29.3*S826*0.92*(EB826-X826)</f>
        <v>0</v>
      </c>
      <c r="AF826">
        <f>2*0.95*5.67E-8*(((EB826+$B$7)+273)^4-(X826+273)^4)</f>
        <v>0</v>
      </c>
      <c r="AG826">
        <f>V826+AF826+AD826+AE826</f>
        <v>0</v>
      </c>
      <c r="AH826">
        <f>DY826*AV826*(DT826-DS826*(1000-AV826*DV826)/(1000-AV826*DU826))/(100*DM826)</f>
        <v>0</v>
      </c>
      <c r="AI826">
        <f>1000*DY826*AV826*(DU826-DV826)/(100*DM826*(1000-AV826*DU826))</f>
        <v>0</v>
      </c>
      <c r="AJ826">
        <f>(AK826 - AL826 - DZ826*1E3/(8.314*(EB826+273.15)) * AN826/DY826 * AM826) * DY826/(100*DM826) * (1000 - DV826)/1000</f>
        <v>0</v>
      </c>
      <c r="AK826">
        <v>620.868035483983</v>
      </c>
      <c r="AL826">
        <v>600.79723030303</v>
      </c>
      <c r="AM826">
        <v>3.35909826839814</v>
      </c>
      <c r="AN826">
        <v>63.94</v>
      </c>
      <c r="AO826">
        <f>(AQ826 - AP826 + DZ826*1E3/(8.314*(EB826+273.15)) * AS826/DY826 * AR826) * DY826/(100*DM826) * 1000/(1000 - AQ826)</f>
        <v>0</v>
      </c>
      <c r="AP826">
        <v>20.3450110502504</v>
      </c>
      <c r="AQ826">
        <v>23.9206258741259</v>
      </c>
      <c r="AR826">
        <v>5.13089036141671e-05</v>
      </c>
      <c r="AS826">
        <v>94.9993966536346</v>
      </c>
      <c r="AT826">
        <v>0</v>
      </c>
      <c r="AU826">
        <v>0</v>
      </c>
      <c r="AV826">
        <f>IF(AT826*$H$13&gt;=AX826,1.0,(AX826/(AX826-AT826*$H$13)))</f>
        <v>0</v>
      </c>
      <c r="AW826">
        <f>(AV826-1)*100</f>
        <v>0</v>
      </c>
      <c r="AX826">
        <f>MAX(0,($B$13+$C$13*EG826)/(1+$D$13*EG826)*DZ826/(EB826+273)*$E$13)</f>
        <v>0</v>
      </c>
      <c r="AY826" t="s">
        <v>439</v>
      </c>
      <c r="AZ826" t="s">
        <v>439</v>
      </c>
      <c r="BA826">
        <v>0</v>
      </c>
      <c r="BB826">
        <v>0</v>
      </c>
      <c r="BC826">
        <f>1-BA826/BB826</f>
        <v>0</v>
      </c>
      <c r="BD826">
        <v>0</v>
      </c>
      <c r="BE826" t="s">
        <v>439</v>
      </c>
      <c r="BF826" t="s">
        <v>439</v>
      </c>
      <c r="BG826">
        <v>0</v>
      </c>
      <c r="BH826">
        <v>0</v>
      </c>
      <c r="BI826">
        <f>1-BG826/BH826</f>
        <v>0</v>
      </c>
      <c r="BJ826">
        <v>0.5</v>
      </c>
      <c r="BK826">
        <f>DJ826</f>
        <v>0</v>
      </c>
      <c r="BL826">
        <f>M826</f>
        <v>0</v>
      </c>
      <c r="BM826">
        <f>BI826*BJ826*BK826</f>
        <v>0</v>
      </c>
      <c r="BN826">
        <f>(BL826-BD826)/BK826</f>
        <v>0</v>
      </c>
      <c r="BO826">
        <f>(BB826-BH826)/BH826</f>
        <v>0</v>
      </c>
      <c r="BP826">
        <f>BA826/(BC826+BA826/BH826)</f>
        <v>0</v>
      </c>
      <c r="BQ826" t="s">
        <v>439</v>
      </c>
      <c r="BR826">
        <v>0</v>
      </c>
      <c r="BS826">
        <f>IF(BR826&lt;&gt;0, BR826, BP826)</f>
        <v>0</v>
      </c>
      <c r="BT826">
        <f>1-BS826/BH826</f>
        <v>0</v>
      </c>
      <c r="BU826">
        <f>(BH826-BG826)/(BH826-BS826)</f>
        <v>0</v>
      </c>
      <c r="BV826">
        <f>(BB826-BH826)/(BB826-BS826)</f>
        <v>0</v>
      </c>
      <c r="BW826">
        <f>(BH826-BG826)/(BH826-BA826)</f>
        <v>0</v>
      </c>
      <c r="BX826">
        <f>(BB826-BH826)/(BB826-BA826)</f>
        <v>0</v>
      </c>
      <c r="BY826">
        <f>(BU826*BS826/BG826)</f>
        <v>0</v>
      </c>
      <c r="BZ826">
        <f>(1-BY826)</f>
        <v>0</v>
      </c>
      <c r="DI826">
        <f>$B$11*EH826+$C$11*EI826+$F$11*ET826*(1-EW826)</f>
        <v>0</v>
      </c>
      <c r="DJ826">
        <f>DI826*DK826</f>
        <v>0</v>
      </c>
      <c r="DK826">
        <f>($B$11*$D$9+$C$11*$D$9+$F$11*((FG826+EY826)/MAX(FG826+EY826+FH826, 0.1)*$I$9+FH826/MAX(FG826+EY826+FH826, 0.1)*$J$9))/($B$11+$C$11+$F$11)</f>
        <v>0</v>
      </c>
      <c r="DL826">
        <f>($B$11*$K$9+$C$11*$K$9+$F$11*((FG826+EY826)/MAX(FG826+EY826+FH826, 0.1)*$P$9+FH826/MAX(FG826+EY826+FH826, 0.1)*$Q$9))/($B$11+$C$11+$F$11)</f>
        <v>0</v>
      </c>
      <c r="DM826">
        <v>2.96</v>
      </c>
      <c r="DN826">
        <v>0.5</v>
      </c>
      <c r="DO826" t="s">
        <v>440</v>
      </c>
      <c r="DP826">
        <v>2</v>
      </c>
      <c r="DQ826" t="b">
        <v>1</v>
      </c>
      <c r="DR826">
        <v>1758495023.84615</v>
      </c>
      <c r="DS826">
        <v>562.790846153846</v>
      </c>
      <c r="DT826">
        <v>592.510692307692</v>
      </c>
      <c r="DU826">
        <v>23.9087846153846</v>
      </c>
      <c r="DV826">
        <v>20.3255307692308</v>
      </c>
      <c r="DW826">
        <v>556.691384615385</v>
      </c>
      <c r="DX826">
        <v>23.5697538461538</v>
      </c>
      <c r="DY826">
        <v>500.005230769231</v>
      </c>
      <c r="DZ826">
        <v>89.7894846153846</v>
      </c>
      <c r="EA826">
        <v>0.0320040076923077</v>
      </c>
      <c r="EB826">
        <v>30.2254307692308</v>
      </c>
      <c r="EC826">
        <v>30.0008923076923</v>
      </c>
      <c r="ED826">
        <v>999.9</v>
      </c>
      <c r="EE826">
        <v>0</v>
      </c>
      <c r="EF826">
        <v>0</v>
      </c>
      <c r="EG826">
        <v>9986.25538461538</v>
      </c>
      <c r="EH826">
        <v>0</v>
      </c>
      <c r="EI826">
        <v>11.2953</v>
      </c>
      <c r="EJ826">
        <v>-29.7198076923077</v>
      </c>
      <c r="EK826">
        <v>576.576230769231</v>
      </c>
      <c r="EL826">
        <v>604.804076923077</v>
      </c>
      <c r="EM826">
        <v>3.58325076923077</v>
      </c>
      <c r="EN826">
        <v>592.510692307692</v>
      </c>
      <c r="EO826">
        <v>20.3255307692308</v>
      </c>
      <c r="EP826">
        <v>2.14675769230769</v>
      </c>
      <c r="EQ826">
        <v>1.82501846153846</v>
      </c>
      <c r="ER826">
        <v>18.5704230769231</v>
      </c>
      <c r="ES826">
        <v>16.0027307692308</v>
      </c>
      <c r="ET826">
        <v>2000.00769230769</v>
      </c>
      <c r="EU826">
        <v>0.979996</v>
      </c>
      <c r="EV826">
        <v>0.0200041</v>
      </c>
      <c r="EW826">
        <v>0</v>
      </c>
      <c r="EX826">
        <v>506.458153846154</v>
      </c>
      <c r="EY826">
        <v>5.00016</v>
      </c>
      <c r="EZ826">
        <v>10520.1846153846</v>
      </c>
      <c r="FA826">
        <v>18234.2307692308</v>
      </c>
      <c r="FB826">
        <v>48.8701538461538</v>
      </c>
      <c r="FC826">
        <v>49.187</v>
      </c>
      <c r="FD826">
        <v>49.25</v>
      </c>
      <c r="FE826">
        <v>48.8701538461538</v>
      </c>
      <c r="FF826">
        <v>50.687</v>
      </c>
      <c r="FG826">
        <v>1955.09769230769</v>
      </c>
      <c r="FH826">
        <v>39.91</v>
      </c>
      <c r="FI826">
        <v>0</v>
      </c>
      <c r="FJ826">
        <v>1758495033.8</v>
      </c>
      <c r="FK826">
        <v>0</v>
      </c>
      <c r="FL826">
        <v>506.463038461538</v>
      </c>
      <c r="FM826">
        <v>-0.366051271974916</v>
      </c>
      <c r="FN826">
        <v>-7.39829060098691</v>
      </c>
      <c r="FO826">
        <v>10520.0615384615</v>
      </c>
      <c r="FP826">
        <v>15</v>
      </c>
      <c r="FQ826">
        <v>0</v>
      </c>
      <c r="FR826" t="s">
        <v>441</v>
      </c>
      <c r="FS826">
        <v>1747249705.1</v>
      </c>
      <c r="FT826">
        <v>1747249711.1</v>
      </c>
      <c r="FU826">
        <v>0</v>
      </c>
      <c r="FV826">
        <v>0.871</v>
      </c>
      <c r="FW826">
        <v>0.066</v>
      </c>
      <c r="FX826">
        <v>5.486</v>
      </c>
      <c r="FY826">
        <v>0.145</v>
      </c>
      <c r="FZ826">
        <v>420</v>
      </c>
      <c r="GA826">
        <v>16</v>
      </c>
      <c r="GB826">
        <v>0.27</v>
      </c>
      <c r="GC826">
        <v>0.16</v>
      </c>
      <c r="GD826">
        <v>-29.8867285714286</v>
      </c>
      <c r="GE826">
        <v>2.91641298701293</v>
      </c>
      <c r="GF826">
        <v>0.367631154624224</v>
      </c>
      <c r="GG826">
        <v>0</v>
      </c>
      <c r="GH826">
        <v>506.482</v>
      </c>
      <c r="GI826">
        <v>-0.421604272850538</v>
      </c>
      <c r="GJ826">
        <v>0.209577867039776</v>
      </c>
      <c r="GK826">
        <v>-1</v>
      </c>
      <c r="GL826">
        <v>3.59160047619048</v>
      </c>
      <c r="GM826">
        <v>-0.203546493506499</v>
      </c>
      <c r="GN826">
        <v>0.0231844252886225</v>
      </c>
      <c r="GO826">
        <v>0</v>
      </c>
      <c r="GP826">
        <v>0</v>
      </c>
      <c r="GQ826">
        <v>2</v>
      </c>
      <c r="GR826" t="s">
        <v>467</v>
      </c>
      <c r="GS826">
        <v>3.12537</v>
      </c>
      <c r="GT826">
        <v>2.65724</v>
      </c>
      <c r="GU826">
        <v>0.113755</v>
      </c>
      <c r="GV826">
        <v>0.118395</v>
      </c>
      <c r="GW826">
        <v>0.100707</v>
      </c>
      <c r="GX826">
        <v>0.0902518</v>
      </c>
      <c r="GY826">
        <v>22875</v>
      </c>
      <c r="GZ826">
        <v>21525.9</v>
      </c>
      <c r="HA826">
        <v>23081.7</v>
      </c>
      <c r="HB826">
        <v>23774</v>
      </c>
      <c r="HC826">
        <v>35381.1</v>
      </c>
      <c r="HD826">
        <v>35805.4</v>
      </c>
      <c r="HE826">
        <v>41617.6</v>
      </c>
      <c r="HF826">
        <v>42398.8</v>
      </c>
      <c r="HG826">
        <v>1.90692</v>
      </c>
      <c r="HH826">
        <v>1.79808</v>
      </c>
      <c r="HI826">
        <v>0.140276</v>
      </c>
      <c r="HJ826">
        <v>0</v>
      </c>
      <c r="HK826">
        <v>27.7107</v>
      </c>
      <c r="HL826">
        <v>999.9</v>
      </c>
      <c r="HM826">
        <v>50.568</v>
      </c>
      <c r="HN826">
        <v>30.706</v>
      </c>
      <c r="HO826">
        <v>24.9853</v>
      </c>
      <c r="HP826">
        <v>53.7772</v>
      </c>
      <c r="HQ826">
        <v>42.5441</v>
      </c>
      <c r="HR826">
        <v>1</v>
      </c>
      <c r="HS826">
        <v>0.031748</v>
      </c>
      <c r="HT826">
        <v>-0.123636</v>
      </c>
      <c r="HU826">
        <v>20.2173</v>
      </c>
      <c r="HV826">
        <v>5.23316</v>
      </c>
      <c r="HW826">
        <v>11.992</v>
      </c>
      <c r="HX826">
        <v>4.95565</v>
      </c>
      <c r="HY826">
        <v>3.3039</v>
      </c>
      <c r="HZ826">
        <v>999.9</v>
      </c>
      <c r="IA826">
        <v>9999</v>
      </c>
      <c r="IB826">
        <v>9999</v>
      </c>
      <c r="IC826">
        <v>9999</v>
      </c>
      <c r="ID826">
        <v>1.86856</v>
      </c>
      <c r="IE826">
        <v>1.86425</v>
      </c>
      <c r="IF826">
        <v>1.8718</v>
      </c>
      <c r="IG826">
        <v>1.86278</v>
      </c>
      <c r="IH826">
        <v>1.86217</v>
      </c>
      <c r="II826">
        <v>1.86859</v>
      </c>
      <c r="IJ826">
        <v>1.85872</v>
      </c>
      <c r="IK826">
        <v>1.86508</v>
      </c>
      <c r="IL826">
        <v>5</v>
      </c>
      <c r="IM826">
        <v>0</v>
      </c>
      <c r="IN826">
        <v>0</v>
      </c>
      <c r="IO826">
        <v>0</v>
      </c>
      <c r="IP826" t="s">
        <v>443</v>
      </c>
      <c r="IQ826" t="s">
        <v>444</v>
      </c>
      <c r="IR826" t="s">
        <v>445</v>
      </c>
      <c r="IS826" t="s">
        <v>445</v>
      </c>
      <c r="IT826" t="s">
        <v>445</v>
      </c>
      <c r="IU826" t="s">
        <v>445</v>
      </c>
      <c r="IV826">
        <v>0</v>
      </c>
      <c r="IW826">
        <v>100</v>
      </c>
      <c r="IX826">
        <v>100</v>
      </c>
      <c r="IY826">
        <v>6.171</v>
      </c>
      <c r="IZ826">
        <v>0.3393</v>
      </c>
      <c r="JA826">
        <v>4.24591870636989</v>
      </c>
      <c r="JB826">
        <v>0.00406324532283829</v>
      </c>
      <c r="JC826">
        <v>-1.45373754250553e-06</v>
      </c>
      <c r="JD826">
        <v>2.45784242640463e-10</v>
      </c>
      <c r="JE826">
        <v>0.0444475935836347</v>
      </c>
      <c r="JF826">
        <v>0.00491888386651684</v>
      </c>
      <c r="JG826">
        <v>0.000226889049496401</v>
      </c>
      <c r="JH826">
        <v>4.01595507822366e-06</v>
      </c>
      <c r="JI826">
        <v>-0</v>
      </c>
      <c r="JJ826">
        <v>2035</v>
      </c>
      <c r="JK826">
        <v>2</v>
      </c>
      <c r="JL826">
        <v>30</v>
      </c>
      <c r="JM826">
        <v>187422.1</v>
      </c>
      <c r="JN826">
        <v>187422</v>
      </c>
      <c r="JO826">
        <v>1.34033</v>
      </c>
      <c r="JP826">
        <v>2.37793</v>
      </c>
      <c r="JQ826">
        <v>1.4978</v>
      </c>
      <c r="JR826">
        <v>2.32666</v>
      </c>
      <c r="JS826">
        <v>1.54419</v>
      </c>
      <c r="JT826">
        <v>2.34741</v>
      </c>
      <c r="JU826">
        <v>36.1285</v>
      </c>
      <c r="JV826">
        <v>24.1225</v>
      </c>
      <c r="JW826">
        <v>18</v>
      </c>
      <c r="JX826">
        <v>547.836</v>
      </c>
      <c r="JY826">
        <v>422.012</v>
      </c>
      <c r="JZ826">
        <v>27.8216</v>
      </c>
      <c r="KA826">
        <v>28.0078</v>
      </c>
      <c r="KB826">
        <v>29.9993</v>
      </c>
      <c r="KC826">
        <v>27.9917</v>
      </c>
      <c r="KD826">
        <v>28.0259</v>
      </c>
      <c r="KE826">
        <v>27.0639</v>
      </c>
      <c r="KF826">
        <v>31.4471</v>
      </c>
      <c r="KG826">
        <v>55.689</v>
      </c>
      <c r="KH826">
        <v>27.8947</v>
      </c>
      <c r="KI826">
        <v>643.082</v>
      </c>
      <c r="KJ826">
        <v>20.4166</v>
      </c>
      <c r="KK826">
        <v>93.2718</v>
      </c>
      <c r="KL826">
        <v>98.8107</v>
      </c>
    </row>
    <row r="827" spans="1:298">
      <c r="A827">
        <v>811</v>
      </c>
      <c r="B827">
        <v>1758495037</v>
      </c>
      <c r="C827">
        <v>25708.9000000954</v>
      </c>
      <c r="D827" t="s">
        <v>2073</v>
      </c>
      <c r="E827" t="s">
        <v>2074</v>
      </c>
      <c r="F827">
        <v>5</v>
      </c>
      <c r="G827" t="s">
        <v>436</v>
      </c>
      <c r="H827" t="s">
        <v>1998</v>
      </c>
      <c r="I827" t="s">
        <v>438</v>
      </c>
      <c r="J827">
        <v>1758495028.84615</v>
      </c>
      <c r="K827">
        <f>(L827)/1000</f>
        <v>0</v>
      </c>
      <c r="L827">
        <f>IF(DQ827, AO827, AI827)</f>
        <v>0</v>
      </c>
      <c r="M827">
        <f>IF(DQ827, AJ827, AH827)</f>
        <v>0</v>
      </c>
      <c r="N827">
        <f>DS827 - IF(AV827&gt;1, M827*DM827*100.0/(AX827), 0)</f>
        <v>0</v>
      </c>
      <c r="O827">
        <f>((U827-K827/2)*N827-M827)/(U827+K827/2)</f>
        <v>0</v>
      </c>
      <c r="P827">
        <f>O827*(DZ827+EA827)/1000.0</f>
        <v>0</v>
      </c>
      <c r="Q827">
        <f>(DS827 - IF(AV827&gt;1, M827*DM827*100.0/(AX827), 0))*(DZ827+EA827)/1000.0</f>
        <v>0</v>
      </c>
      <c r="R827">
        <f>2.0/((1/T827-1/S827)+SIGN(T827)*SQRT((1/T827-1/S827)*(1/T827-1/S827) + 4*DN827/((DN827+1)*(DN827+1))*(2*1/T827*1/S827-1/S827*1/S827)))</f>
        <v>0</v>
      </c>
      <c r="S827">
        <f>IF(LEFT(DO827,1)&lt;&gt;"0",IF(LEFT(DO827,1)="1",3.0,DP827),$D$5+$E$5*(EG827*DZ827/($K$5*1000))+$F$5*(EG827*DZ827/($K$5*1000))*MAX(MIN(DM827,$J$5),$I$5)*MAX(MIN(DM827,$J$5),$I$5)+$G$5*MAX(MIN(DM827,$J$5),$I$5)*(EG827*DZ827/($K$5*1000))+$H$5*(EG827*DZ827/($K$5*1000))*(EG827*DZ827/($K$5*1000)))</f>
        <v>0</v>
      </c>
      <c r="T827">
        <f>K827*(1000-(1000*0.61365*exp(17.502*X827/(240.97+X827))/(DZ827+EA827)+DU827)/2)/(1000*0.61365*exp(17.502*X827/(240.97+X827))/(DZ827+EA827)-DU827)</f>
        <v>0</v>
      </c>
      <c r="U827">
        <f>1/((DN827+1)/(R827/1.6)+1/(S827/1.37)) + DN827/((DN827+1)/(R827/1.6) + DN827/(S827/1.37))</f>
        <v>0</v>
      </c>
      <c r="V827">
        <f>(DI827*DL827)</f>
        <v>0</v>
      </c>
      <c r="W827">
        <f>(EB827+(V827+2*0.95*5.67E-8*(((EB827+$B$7)+273)^4-(EB827+273)^4)-44100*K827)/(1.84*29.3*S827+8*0.95*5.67E-8*(EB827+273)^3))</f>
        <v>0</v>
      </c>
      <c r="X827">
        <f>($C$7*EC827+$D$7*ED827+$E$7*W827)</f>
        <v>0</v>
      </c>
      <c r="Y827">
        <f>0.61365*exp(17.502*X827/(240.97+X827))</f>
        <v>0</v>
      </c>
      <c r="Z827">
        <f>(AA827/AB827*100)</f>
        <v>0</v>
      </c>
      <c r="AA827">
        <f>DU827*(DZ827+EA827)/1000</f>
        <v>0</v>
      </c>
      <c r="AB827">
        <f>0.61365*exp(17.502*EB827/(240.97+EB827))</f>
        <v>0</v>
      </c>
      <c r="AC827">
        <f>(Y827-DU827*(DZ827+EA827)/1000)</f>
        <v>0</v>
      </c>
      <c r="AD827">
        <f>(-K827*44100)</f>
        <v>0</v>
      </c>
      <c r="AE827">
        <f>2*29.3*S827*0.92*(EB827-X827)</f>
        <v>0</v>
      </c>
      <c r="AF827">
        <f>2*0.95*5.67E-8*(((EB827+$B$7)+273)^4-(X827+273)^4)</f>
        <v>0</v>
      </c>
      <c r="AG827">
        <f>V827+AF827+AD827+AE827</f>
        <v>0</v>
      </c>
      <c r="AH827">
        <f>DY827*AV827*(DT827-DS827*(1000-AV827*DV827)/(1000-AV827*DU827))/(100*DM827)</f>
        <v>0</v>
      </c>
      <c r="AI827">
        <f>1000*DY827*AV827*(DU827-DV827)/(100*DM827*(1000-AV827*DU827))</f>
        <v>0</v>
      </c>
      <c r="AJ827">
        <f>(AK827 - AL827 - DZ827*1E3/(8.314*(EB827+273.15)) * AN827/DY827 * AM827) * DY827/(100*DM827) * (1000 - DV827)/1000</f>
        <v>0</v>
      </c>
      <c r="AK827">
        <v>637.406910839827</v>
      </c>
      <c r="AL827">
        <v>617.284678787879</v>
      </c>
      <c r="AM827">
        <v>3.2840545454545</v>
      </c>
      <c r="AN827">
        <v>63.94</v>
      </c>
      <c r="AO827">
        <f>(AQ827 - AP827 + DZ827*1E3/(8.314*(EB827+273.15)) * AS827/DY827 * AR827) * DY827/(100*DM827) * 1000/(1000 - AQ827)</f>
        <v>0</v>
      </c>
      <c r="AP827">
        <v>20.3953523008663</v>
      </c>
      <c r="AQ827">
        <v>23.9373160839161</v>
      </c>
      <c r="AR827">
        <v>7.39891079465873e-05</v>
      </c>
      <c r="AS827">
        <v>94.9993966536346</v>
      </c>
      <c r="AT827">
        <v>0</v>
      </c>
      <c r="AU827">
        <v>0</v>
      </c>
      <c r="AV827">
        <f>IF(AT827*$H$13&gt;=AX827,1.0,(AX827/(AX827-AT827*$H$13)))</f>
        <v>0</v>
      </c>
      <c r="AW827">
        <f>(AV827-1)*100</f>
        <v>0</v>
      </c>
      <c r="AX827">
        <f>MAX(0,($B$13+$C$13*EG827)/(1+$D$13*EG827)*DZ827/(EB827+273)*$E$13)</f>
        <v>0</v>
      </c>
      <c r="AY827" t="s">
        <v>439</v>
      </c>
      <c r="AZ827" t="s">
        <v>439</v>
      </c>
      <c r="BA827">
        <v>0</v>
      </c>
      <c r="BB827">
        <v>0</v>
      </c>
      <c r="BC827">
        <f>1-BA827/BB827</f>
        <v>0</v>
      </c>
      <c r="BD827">
        <v>0</v>
      </c>
      <c r="BE827" t="s">
        <v>439</v>
      </c>
      <c r="BF827" t="s">
        <v>439</v>
      </c>
      <c r="BG827">
        <v>0</v>
      </c>
      <c r="BH827">
        <v>0</v>
      </c>
      <c r="BI827">
        <f>1-BG827/BH827</f>
        <v>0</v>
      </c>
      <c r="BJ827">
        <v>0.5</v>
      </c>
      <c r="BK827">
        <f>DJ827</f>
        <v>0</v>
      </c>
      <c r="BL827">
        <f>M827</f>
        <v>0</v>
      </c>
      <c r="BM827">
        <f>BI827*BJ827*BK827</f>
        <v>0</v>
      </c>
      <c r="BN827">
        <f>(BL827-BD827)/BK827</f>
        <v>0</v>
      </c>
      <c r="BO827">
        <f>(BB827-BH827)/BH827</f>
        <v>0</v>
      </c>
      <c r="BP827">
        <f>BA827/(BC827+BA827/BH827)</f>
        <v>0</v>
      </c>
      <c r="BQ827" t="s">
        <v>439</v>
      </c>
      <c r="BR827">
        <v>0</v>
      </c>
      <c r="BS827">
        <f>IF(BR827&lt;&gt;0, BR827, BP827)</f>
        <v>0</v>
      </c>
      <c r="BT827">
        <f>1-BS827/BH827</f>
        <v>0</v>
      </c>
      <c r="BU827">
        <f>(BH827-BG827)/(BH827-BS827)</f>
        <v>0</v>
      </c>
      <c r="BV827">
        <f>(BB827-BH827)/(BB827-BS827)</f>
        <v>0</v>
      </c>
      <c r="BW827">
        <f>(BH827-BG827)/(BH827-BA827)</f>
        <v>0</v>
      </c>
      <c r="BX827">
        <f>(BB827-BH827)/(BB827-BA827)</f>
        <v>0</v>
      </c>
      <c r="BY827">
        <f>(BU827*BS827/BG827)</f>
        <v>0</v>
      </c>
      <c r="BZ827">
        <f>(1-BY827)</f>
        <v>0</v>
      </c>
      <c r="DI827">
        <f>$B$11*EH827+$C$11*EI827+$F$11*ET827*(1-EW827)</f>
        <v>0</v>
      </c>
      <c r="DJ827">
        <f>DI827*DK827</f>
        <v>0</v>
      </c>
      <c r="DK827">
        <f>($B$11*$D$9+$C$11*$D$9+$F$11*((FG827+EY827)/MAX(FG827+EY827+FH827, 0.1)*$I$9+FH827/MAX(FG827+EY827+FH827, 0.1)*$J$9))/($B$11+$C$11+$F$11)</f>
        <v>0</v>
      </c>
      <c r="DL827">
        <f>($B$11*$K$9+$C$11*$K$9+$F$11*((FG827+EY827)/MAX(FG827+EY827+FH827, 0.1)*$P$9+FH827/MAX(FG827+EY827+FH827, 0.1)*$Q$9))/($B$11+$C$11+$F$11)</f>
        <v>0</v>
      </c>
      <c r="DM827">
        <v>2.96</v>
      </c>
      <c r="DN827">
        <v>0.5</v>
      </c>
      <c r="DO827" t="s">
        <v>440</v>
      </c>
      <c r="DP827">
        <v>2</v>
      </c>
      <c r="DQ827" t="b">
        <v>1</v>
      </c>
      <c r="DR827">
        <v>1758495028.84615</v>
      </c>
      <c r="DS827">
        <v>579.271538461539</v>
      </c>
      <c r="DT827">
        <v>608.887692307692</v>
      </c>
      <c r="DU827">
        <v>23.9182538461538</v>
      </c>
      <c r="DV827">
        <v>20.3561230769231</v>
      </c>
      <c r="DW827">
        <v>573.128461538462</v>
      </c>
      <c r="DX827">
        <v>23.5790076923077</v>
      </c>
      <c r="DY827">
        <v>500.005461538462</v>
      </c>
      <c r="DZ827">
        <v>89.7889923076923</v>
      </c>
      <c r="EA827">
        <v>0.0318925153846154</v>
      </c>
      <c r="EB827">
        <v>30.2276846153846</v>
      </c>
      <c r="EC827">
        <v>29.9962076923077</v>
      </c>
      <c r="ED827">
        <v>999.9</v>
      </c>
      <c r="EE827">
        <v>0</v>
      </c>
      <c r="EF827">
        <v>0</v>
      </c>
      <c r="EG827">
        <v>9990.43846153846</v>
      </c>
      <c r="EH827">
        <v>0</v>
      </c>
      <c r="EI827">
        <v>11.2953</v>
      </c>
      <c r="EJ827">
        <v>-29.6161153846154</v>
      </c>
      <c r="EK827">
        <v>593.466461538462</v>
      </c>
      <c r="EL827">
        <v>621.540384615385</v>
      </c>
      <c r="EM827">
        <v>3.56211230769231</v>
      </c>
      <c r="EN827">
        <v>608.887692307692</v>
      </c>
      <c r="EO827">
        <v>20.3561230769231</v>
      </c>
      <c r="EP827">
        <v>2.14759461538462</v>
      </c>
      <c r="EQ827">
        <v>1.82775615384615</v>
      </c>
      <c r="ER827">
        <v>18.5766615384615</v>
      </c>
      <c r="ES827">
        <v>16.0261923076923</v>
      </c>
      <c r="ET827">
        <v>2000.01230769231</v>
      </c>
      <c r="EU827">
        <v>0.979996</v>
      </c>
      <c r="EV827">
        <v>0.0200041</v>
      </c>
      <c r="EW827">
        <v>0</v>
      </c>
      <c r="EX827">
        <v>506.421153846154</v>
      </c>
      <c r="EY827">
        <v>5.00016</v>
      </c>
      <c r="EZ827">
        <v>10519.6153846154</v>
      </c>
      <c r="FA827">
        <v>18234.2769230769</v>
      </c>
      <c r="FB827">
        <v>48.8507692307692</v>
      </c>
      <c r="FC827">
        <v>49.187</v>
      </c>
      <c r="FD827">
        <v>49.25</v>
      </c>
      <c r="FE827">
        <v>48.8604615384615</v>
      </c>
      <c r="FF827">
        <v>50.687</v>
      </c>
      <c r="FG827">
        <v>1955.10230769231</v>
      </c>
      <c r="FH827">
        <v>39.91</v>
      </c>
      <c r="FI827">
        <v>0</v>
      </c>
      <c r="FJ827">
        <v>1758495038.6</v>
      </c>
      <c r="FK827">
        <v>0</v>
      </c>
      <c r="FL827">
        <v>506.424961538462</v>
      </c>
      <c r="FM827">
        <v>-0.139999994556159</v>
      </c>
      <c r="FN827">
        <v>-4.92307692018461</v>
      </c>
      <c r="FO827">
        <v>10519.5692307692</v>
      </c>
      <c r="FP827">
        <v>15</v>
      </c>
      <c r="FQ827">
        <v>0</v>
      </c>
      <c r="FR827" t="s">
        <v>441</v>
      </c>
      <c r="FS827">
        <v>1747249705.1</v>
      </c>
      <c r="FT827">
        <v>1747249711.1</v>
      </c>
      <c r="FU827">
        <v>0</v>
      </c>
      <c r="FV827">
        <v>0.871</v>
      </c>
      <c r="FW827">
        <v>0.066</v>
      </c>
      <c r="FX827">
        <v>5.486</v>
      </c>
      <c r="FY827">
        <v>0.145</v>
      </c>
      <c r="FZ827">
        <v>420</v>
      </c>
      <c r="GA827">
        <v>16</v>
      </c>
      <c r="GB827">
        <v>0.27</v>
      </c>
      <c r="GC827">
        <v>0.16</v>
      </c>
      <c r="GD827">
        <v>-29.652895</v>
      </c>
      <c r="GE827">
        <v>1.94550225563914</v>
      </c>
      <c r="GF827">
        <v>0.38916374121313</v>
      </c>
      <c r="GG827">
        <v>0</v>
      </c>
      <c r="GH827">
        <v>506.459882352941</v>
      </c>
      <c r="GI827">
        <v>-0.24097784122559</v>
      </c>
      <c r="GJ827">
        <v>0.201645402903492</v>
      </c>
      <c r="GK827">
        <v>-1</v>
      </c>
      <c r="GL827">
        <v>3.5720955</v>
      </c>
      <c r="GM827">
        <v>-0.27767684210526</v>
      </c>
      <c r="GN827">
        <v>0.0283920574236881</v>
      </c>
      <c r="GO827">
        <v>0</v>
      </c>
      <c r="GP827">
        <v>0</v>
      </c>
      <c r="GQ827">
        <v>2</v>
      </c>
      <c r="GR827" t="s">
        <v>467</v>
      </c>
      <c r="GS827">
        <v>3.12538</v>
      </c>
      <c r="GT827">
        <v>2.65727</v>
      </c>
      <c r="GU827">
        <v>0.115997</v>
      </c>
      <c r="GV827">
        <v>0.120742</v>
      </c>
      <c r="GW827">
        <v>0.10075</v>
      </c>
      <c r="GX827">
        <v>0.0902621</v>
      </c>
      <c r="GY827">
        <v>22817.8</v>
      </c>
      <c r="GZ827">
        <v>21469.1</v>
      </c>
      <c r="HA827">
        <v>23082.4</v>
      </c>
      <c r="HB827">
        <v>23774.5</v>
      </c>
      <c r="HC827">
        <v>35380.4</v>
      </c>
      <c r="HD827">
        <v>35805.6</v>
      </c>
      <c r="HE827">
        <v>41618.6</v>
      </c>
      <c r="HF827">
        <v>42399.2</v>
      </c>
      <c r="HG827">
        <v>1.90675</v>
      </c>
      <c r="HH827">
        <v>1.79827</v>
      </c>
      <c r="HI827">
        <v>0.139568</v>
      </c>
      <c r="HJ827">
        <v>0</v>
      </c>
      <c r="HK827">
        <v>27.7129</v>
      </c>
      <c r="HL827">
        <v>999.9</v>
      </c>
      <c r="HM827">
        <v>50.543</v>
      </c>
      <c r="HN827">
        <v>30.706</v>
      </c>
      <c r="HO827">
        <v>24.9721</v>
      </c>
      <c r="HP827">
        <v>54.4472</v>
      </c>
      <c r="HQ827">
        <v>42.5521</v>
      </c>
      <c r="HR827">
        <v>1</v>
      </c>
      <c r="HS827">
        <v>0.0308664</v>
      </c>
      <c r="HT827">
        <v>-0.293783</v>
      </c>
      <c r="HU827">
        <v>20.2175</v>
      </c>
      <c r="HV827">
        <v>5.23331</v>
      </c>
      <c r="HW827">
        <v>11.992</v>
      </c>
      <c r="HX827">
        <v>4.95555</v>
      </c>
      <c r="HY827">
        <v>3.30393</v>
      </c>
      <c r="HZ827">
        <v>999.9</v>
      </c>
      <c r="IA827">
        <v>9999</v>
      </c>
      <c r="IB827">
        <v>9999</v>
      </c>
      <c r="IC827">
        <v>9999</v>
      </c>
      <c r="ID827">
        <v>1.86852</v>
      </c>
      <c r="IE827">
        <v>1.86421</v>
      </c>
      <c r="IF827">
        <v>1.87181</v>
      </c>
      <c r="IG827">
        <v>1.86277</v>
      </c>
      <c r="IH827">
        <v>1.86217</v>
      </c>
      <c r="II827">
        <v>1.86859</v>
      </c>
      <c r="IJ827">
        <v>1.85869</v>
      </c>
      <c r="IK827">
        <v>1.86508</v>
      </c>
      <c r="IL827">
        <v>5</v>
      </c>
      <c r="IM827">
        <v>0</v>
      </c>
      <c r="IN827">
        <v>0</v>
      </c>
      <c r="IO827">
        <v>0</v>
      </c>
      <c r="IP827" t="s">
        <v>443</v>
      </c>
      <c r="IQ827" t="s">
        <v>444</v>
      </c>
      <c r="IR827" t="s">
        <v>445</v>
      </c>
      <c r="IS827" t="s">
        <v>445</v>
      </c>
      <c r="IT827" t="s">
        <v>445</v>
      </c>
      <c r="IU827" t="s">
        <v>445</v>
      </c>
      <c r="IV827">
        <v>0</v>
      </c>
      <c r="IW827">
        <v>100</v>
      </c>
      <c r="IX827">
        <v>100</v>
      </c>
      <c r="IY827">
        <v>6.213</v>
      </c>
      <c r="IZ827">
        <v>0.3397</v>
      </c>
      <c r="JA827">
        <v>4.24591870636989</v>
      </c>
      <c r="JB827">
        <v>0.00406324532283829</v>
      </c>
      <c r="JC827">
        <v>-1.45373754250553e-06</v>
      </c>
      <c r="JD827">
        <v>2.45784242640463e-10</v>
      </c>
      <c r="JE827">
        <v>0.0444475935836347</v>
      </c>
      <c r="JF827">
        <v>0.00491888386651684</v>
      </c>
      <c r="JG827">
        <v>0.000226889049496401</v>
      </c>
      <c r="JH827">
        <v>4.01595507822366e-06</v>
      </c>
      <c r="JI827">
        <v>-0</v>
      </c>
      <c r="JJ827">
        <v>2035</v>
      </c>
      <c r="JK827">
        <v>2</v>
      </c>
      <c r="JL827">
        <v>30</v>
      </c>
      <c r="JM827">
        <v>187422.2</v>
      </c>
      <c r="JN827">
        <v>187422.1</v>
      </c>
      <c r="JO827">
        <v>1.37817</v>
      </c>
      <c r="JP827">
        <v>2.38892</v>
      </c>
      <c r="JQ827">
        <v>1.4978</v>
      </c>
      <c r="JR827">
        <v>2.32666</v>
      </c>
      <c r="JS827">
        <v>1.54419</v>
      </c>
      <c r="JT827">
        <v>2.28027</v>
      </c>
      <c r="JU827">
        <v>36.1285</v>
      </c>
      <c r="JV827">
        <v>24.1138</v>
      </c>
      <c r="JW827">
        <v>18</v>
      </c>
      <c r="JX827">
        <v>547.67</v>
      </c>
      <c r="JY827">
        <v>422.084</v>
      </c>
      <c r="JZ827">
        <v>27.8455</v>
      </c>
      <c r="KA827">
        <v>28.0006</v>
      </c>
      <c r="KB827">
        <v>29.9993</v>
      </c>
      <c r="KC827">
        <v>27.9855</v>
      </c>
      <c r="KD827">
        <v>28.0198</v>
      </c>
      <c r="KE827">
        <v>27.6631</v>
      </c>
      <c r="KF827">
        <v>31.4471</v>
      </c>
      <c r="KG827">
        <v>55.689</v>
      </c>
      <c r="KH827">
        <v>27.8949</v>
      </c>
      <c r="KI827">
        <v>656.54</v>
      </c>
      <c r="KJ827">
        <v>20.4137</v>
      </c>
      <c r="KK827">
        <v>93.2742</v>
      </c>
      <c r="KL827">
        <v>98.8122</v>
      </c>
    </row>
    <row r="828" spans="1:298">
      <c r="A828">
        <v>812</v>
      </c>
      <c r="B828">
        <v>1758495042</v>
      </c>
      <c r="C828">
        <v>25713.9000000954</v>
      </c>
      <c r="D828" t="s">
        <v>2075</v>
      </c>
      <c r="E828" t="s">
        <v>2076</v>
      </c>
      <c r="F828">
        <v>5</v>
      </c>
      <c r="G828" t="s">
        <v>436</v>
      </c>
      <c r="H828" t="s">
        <v>1998</v>
      </c>
      <c r="I828" t="s">
        <v>438</v>
      </c>
      <c r="J828">
        <v>1758495033.84615</v>
      </c>
      <c r="K828">
        <f>(L828)/1000</f>
        <v>0</v>
      </c>
      <c r="L828">
        <f>IF(DQ828, AO828, AI828)</f>
        <v>0</v>
      </c>
      <c r="M828">
        <f>IF(DQ828, AJ828, AH828)</f>
        <v>0</v>
      </c>
      <c r="N828">
        <f>DS828 - IF(AV828&gt;1, M828*DM828*100.0/(AX828), 0)</f>
        <v>0</v>
      </c>
      <c r="O828">
        <f>((U828-K828/2)*N828-M828)/(U828+K828/2)</f>
        <v>0</v>
      </c>
      <c r="P828">
        <f>O828*(DZ828+EA828)/1000.0</f>
        <v>0</v>
      </c>
      <c r="Q828">
        <f>(DS828 - IF(AV828&gt;1, M828*DM828*100.0/(AX828), 0))*(DZ828+EA828)/1000.0</f>
        <v>0</v>
      </c>
      <c r="R828">
        <f>2.0/((1/T828-1/S828)+SIGN(T828)*SQRT((1/T828-1/S828)*(1/T828-1/S828) + 4*DN828/((DN828+1)*(DN828+1))*(2*1/T828*1/S828-1/S828*1/S828)))</f>
        <v>0</v>
      </c>
      <c r="S828">
        <f>IF(LEFT(DO828,1)&lt;&gt;"0",IF(LEFT(DO828,1)="1",3.0,DP828),$D$5+$E$5*(EG828*DZ828/($K$5*1000))+$F$5*(EG828*DZ828/($K$5*1000))*MAX(MIN(DM828,$J$5),$I$5)*MAX(MIN(DM828,$J$5),$I$5)+$G$5*MAX(MIN(DM828,$J$5),$I$5)*(EG828*DZ828/($K$5*1000))+$H$5*(EG828*DZ828/($K$5*1000))*(EG828*DZ828/($K$5*1000)))</f>
        <v>0</v>
      </c>
      <c r="T828">
        <f>K828*(1000-(1000*0.61365*exp(17.502*X828/(240.97+X828))/(DZ828+EA828)+DU828)/2)/(1000*0.61365*exp(17.502*X828/(240.97+X828))/(DZ828+EA828)-DU828)</f>
        <v>0</v>
      </c>
      <c r="U828">
        <f>1/((DN828+1)/(R828/1.6)+1/(S828/1.37)) + DN828/((DN828+1)/(R828/1.6) + DN828/(S828/1.37))</f>
        <v>0</v>
      </c>
      <c r="V828">
        <f>(DI828*DL828)</f>
        <v>0</v>
      </c>
      <c r="W828">
        <f>(EB828+(V828+2*0.95*5.67E-8*(((EB828+$B$7)+273)^4-(EB828+273)^4)-44100*K828)/(1.84*29.3*S828+8*0.95*5.67E-8*(EB828+273)^3))</f>
        <v>0</v>
      </c>
      <c r="X828">
        <f>($C$7*EC828+$D$7*ED828+$E$7*W828)</f>
        <v>0</v>
      </c>
      <c r="Y828">
        <f>0.61365*exp(17.502*X828/(240.97+X828))</f>
        <v>0</v>
      </c>
      <c r="Z828">
        <f>(AA828/AB828*100)</f>
        <v>0</v>
      </c>
      <c r="AA828">
        <f>DU828*(DZ828+EA828)/1000</f>
        <v>0</v>
      </c>
      <c r="AB828">
        <f>0.61365*exp(17.502*EB828/(240.97+EB828))</f>
        <v>0</v>
      </c>
      <c r="AC828">
        <f>(Y828-DU828*(DZ828+EA828)/1000)</f>
        <v>0</v>
      </c>
      <c r="AD828">
        <f>(-K828*44100)</f>
        <v>0</v>
      </c>
      <c r="AE828">
        <f>2*29.3*S828*0.92*(EB828-X828)</f>
        <v>0</v>
      </c>
      <c r="AF828">
        <f>2*0.95*5.67E-8*(((EB828+$B$7)+273)^4-(X828+273)^4)</f>
        <v>0</v>
      </c>
      <c r="AG828">
        <f>V828+AF828+AD828+AE828</f>
        <v>0</v>
      </c>
      <c r="AH828">
        <f>DY828*AV828*(DT828-DS828*(1000-AV828*DV828)/(1000-AV828*DU828))/(100*DM828)</f>
        <v>0</v>
      </c>
      <c r="AI828">
        <f>1000*DY828*AV828*(DU828-DV828)/(100*DM828*(1000-AV828*DU828))</f>
        <v>0</v>
      </c>
      <c r="AJ828">
        <f>(AK828 - AL828 - DZ828*1E3/(8.314*(EB828+273.15)) * AN828/DY828 * AM828) * DY828/(100*DM828) * (1000 - DV828)/1000</f>
        <v>0</v>
      </c>
      <c r="AK828">
        <v>655.503110850216</v>
      </c>
      <c r="AL828">
        <v>634.730018181818</v>
      </c>
      <c r="AM828">
        <v>3.49308658008646</v>
      </c>
      <c r="AN828">
        <v>63.94</v>
      </c>
      <c r="AO828">
        <f>(AQ828 - AP828 + DZ828*1E3/(8.314*(EB828+273.15)) * AS828/DY828 * AR828) * DY828/(100*DM828) * 1000/(1000 - AQ828)</f>
        <v>0</v>
      </c>
      <c r="AP828">
        <v>20.394396226545</v>
      </c>
      <c r="AQ828">
        <v>23.9487244755245</v>
      </c>
      <c r="AR828">
        <v>7.09565334512899e-05</v>
      </c>
      <c r="AS828">
        <v>94.9993966536346</v>
      </c>
      <c r="AT828">
        <v>0</v>
      </c>
      <c r="AU828">
        <v>0</v>
      </c>
      <c r="AV828">
        <f>IF(AT828*$H$13&gt;=AX828,1.0,(AX828/(AX828-AT828*$H$13)))</f>
        <v>0</v>
      </c>
      <c r="AW828">
        <f>(AV828-1)*100</f>
        <v>0</v>
      </c>
      <c r="AX828">
        <f>MAX(0,($B$13+$C$13*EG828)/(1+$D$13*EG828)*DZ828/(EB828+273)*$E$13)</f>
        <v>0</v>
      </c>
      <c r="AY828" t="s">
        <v>439</v>
      </c>
      <c r="AZ828" t="s">
        <v>439</v>
      </c>
      <c r="BA828">
        <v>0</v>
      </c>
      <c r="BB828">
        <v>0</v>
      </c>
      <c r="BC828">
        <f>1-BA828/BB828</f>
        <v>0</v>
      </c>
      <c r="BD828">
        <v>0</v>
      </c>
      <c r="BE828" t="s">
        <v>439</v>
      </c>
      <c r="BF828" t="s">
        <v>439</v>
      </c>
      <c r="BG828">
        <v>0</v>
      </c>
      <c r="BH828">
        <v>0</v>
      </c>
      <c r="BI828">
        <f>1-BG828/BH828</f>
        <v>0</v>
      </c>
      <c r="BJ828">
        <v>0.5</v>
      </c>
      <c r="BK828">
        <f>DJ828</f>
        <v>0</v>
      </c>
      <c r="BL828">
        <f>M828</f>
        <v>0</v>
      </c>
      <c r="BM828">
        <f>BI828*BJ828*BK828</f>
        <v>0</v>
      </c>
      <c r="BN828">
        <f>(BL828-BD828)/BK828</f>
        <v>0</v>
      </c>
      <c r="BO828">
        <f>(BB828-BH828)/BH828</f>
        <v>0</v>
      </c>
      <c r="BP828">
        <f>BA828/(BC828+BA828/BH828)</f>
        <v>0</v>
      </c>
      <c r="BQ828" t="s">
        <v>439</v>
      </c>
      <c r="BR828">
        <v>0</v>
      </c>
      <c r="BS828">
        <f>IF(BR828&lt;&gt;0, BR828, BP828)</f>
        <v>0</v>
      </c>
      <c r="BT828">
        <f>1-BS828/BH828</f>
        <v>0</v>
      </c>
      <c r="BU828">
        <f>(BH828-BG828)/(BH828-BS828)</f>
        <v>0</v>
      </c>
      <c r="BV828">
        <f>(BB828-BH828)/(BB828-BS828)</f>
        <v>0</v>
      </c>
      <c r="BW828">
        <f>(BH828-BG828)/(BH828-BA828)</f>
        <v>0</v>
      </c>
      <c r="BX828">
        <f>(BB828-BH828)/(BB828-BA828)</f>
        <v>0</v>
      </c>
      <c r="BY828">
        <f>(BU828*BS828/BG828)</f>
        <v>0</v>
      </c>
      <c r="BZ828">
        <f>(1-BY828)</f>
        <v>0</v>
      </c>
      <c r="DI828">
        <f>$B$11*EH828+$C$11*EI828+$F$11*ET828*(1-EW828)</f>
        <v>0</v>
      </c>
      <c r="DJ828">
        <f>DI828*DK828</f>
        <v>0</v>
      </c>
      <c r="DK828">
        <f>($B$11*$D$9+$C$11*$D$9+$F$11*((FG828+EY828)/MAX(FG828+EY828+FH828, 0.1)*$I$9+FH828/MAX(FG828+EY828+FH828, 0.1)*$J$9))/($B$11+$C$11+$F$11)</f>
        <v>0</v>
      </c>
      <c r="DL828">
        <f>($B$11*$K$9+$C$11*$K$9+$F$11*((FG828+EY828)/MAX(FG828+EY828+FH828, 0.1)*$P$9+FH828/MAX(FG828+EY828+FH828, 0.1)*$Q$9))/($B$11+$C$11+$F$11)</f>
        <v>0</v>
      </c>
      <c r="DM828">
        <v>2.96</v>
      </c>
      <c r="DN828">
        <v>0.5</v>
      </c>
      <c r="DO828" t="s">
        <v>440</v>
      </c>
      <c r="DP828">
        <v>2</v>
      </c>
      <c r="DQ828" t="b">
        <v>1</v>
      </c>
      <c r="DR828">
        <v>1758495033.84615</v>
      </c>
      <c r="DS828">
        <v>595.730153846154</v>
      </c>
      <c r="DT828">
        <v>625.508538461538</v>
      </c>
      <c r="DU828">
        <v>23.9301307692308</v>
      </c>
      <c r="DV828">
        <v>20.3802230769231</v>
      </c>
      <c r="DW828">
        <v>589.544153846154</v>
      </c>
      <c r="DX828">
        <v>23.5906384615385</v>
      </c>
      <c r="DY828">
        <v>500.016307692308</v>
      </c>
      <c r="DZ828">
        <v>89.7882384615385</v>
      </c>
      <c r="EA828">
        <v>0.0317851</v>
      </c>
      <c r="EB828">
        <v>30.2236538461538</v>
      </c>
      <c r="EC828">
        <v>29.9957692307692</v>
      </c>
      <c r="ED828">
        <v>999.9</v>
      </c>
      <c r="EE828">
        <v>0</v>
      </c>
      <c r="EF828">
        <v>0</v>
      </c>
      <c r="EG828">
        <v>9991.48846153846</v>
      </c>
      <c r="EH828">
        <v>0</v>
      </c>
      <c r="EI828">
        <v>11.2953</v>
      </c>
      <c r="EJ828">
        <v>-29.7783384615385</v>
      </c>
      <c r="EK828">
        <v>610.335692307692</v>
      </c>
      <c r="EL828">
        <v>638.522076923077</v>
      </c>
      <c r="EM828">
        <v>3.54989153846154</v>
      </c>
      <c r="EN828">
        <v>625.508538461538</v>
      </c>
      <c r="EO828">
        <v>20.3802230769231</v>
      </c>
      <c r="EP828">
        <v>2.14864384615385</v>
      </c>
      <c r="EQ828">
        <v>1.82990461538462</v>
      </c>
      <c r="ER828">
        <v>18.5844615384615</v>
      </c>
      <c r="ES828">
        <v>16.0446</v>
      </c>
      <c r="ET828">
        <v>1999.99769230769</v>
      </c>
      <c r="EU828">
        <v>0.979995769230769</v>
      </c>
      <c r="EV828">
        <v>0.0200043153846154</v>
      </c>
      <c r="EW828">
        <v>0</v>
      </c>
      <c r="EX828">
        <v>506.365615384615</v>
      </c>
      <c r="EY828">
        <v>5.00016</v>
      </c>
      <c r="EZ828">
        <v>10518.9461538462</v>
      </c>
      <c r="FA828">
        <v>18234.1615384615</v>
      </c>
      <c r="FB828">
        <v>48.8313846153846</v>
      </c>
      <c r="FC828">
        <v>49.187</v>
      </c>
      <c r="FD828">
        <v>49.25</v>
      </c>
      <c r="FE828">
        <v>48.8459230769231</v>
      </c>
      <c r="FF828">
        <v>50.6822307692308</v>
      </c>
      <c r="FG828">
        <v>1955.08769230769</v>
      </c>
      <c r="FH828">
        <v>39.91</v>
      </c>
      <c r="FI828">
        <v>0</v>
      </c>
      <c r="FJ828">
        <v>1758495043.4</v>
      </c>
      <c r="FK828">
        <v>0</v>
      </c>
      <c r="FL828">
        <v>506.360384615385</v>
      </c>
      <c r="FM828">
        <v>-0.515487180696843</v>
      </c>
      <c r="FN828">
        <v>-7.44957261438159</v>
      </c>
      <c r="FO828">
        <v>10519.0115384615</v>
      </c>
      <c r="FP828">
        <v>15</v>
      </c>
      <c r="FQ828">
        <v>0</v>
      </c>
      <c r="FR828" t="s">
        <v>441</v>
      </c>
      <c r="FS828">
        <v>1747249705.1</v>
      </c>
      <c r="FT828">
        <v>1747249711.1</v>
      </c>
      <c r="FU828">
        <v>0</v>
      </c>
      <c r="FV828">
        <v>0.871</v>
      </c>
      <c r="FW828">
        <v>0.066</v>
      </c>
      <c r="FX828">
        <v>5.486</v>
      </c>
      <c r="FY828">
        <v>0.145</v>
      </c>
      <c r="FZ828">
        <v>420</v>
      </c>
      <c r="GA828">
        <v>16</v>
      </c>
      <c r="GB828">
        <v>0.27</v>
      </c>
      <c r="GC828">
        <v>0.16</v>
      </c>
      <c r="GD828">
        <v>-29.8230761904762</v>
      </c>
      <c r="GE828">
        <v>-1.27365974025974</v>
      </c>
      <c r="GF828">
        <v>0.520140452556314</v>
      </c>
      <c r="GG828">
        <v>0</v>
      </c>
      <c r="GH828">
        <v>506.382676470588</v>
      </c>
      <c r="GI828">
        <v>-0.707486630743281</v>
      </c>
      <c r="GJ828">
        <v>0.209037109087787</v>
      </c>
      <c r="GK828">
        <v>-1</v>
      </c>
      <c r="GL828">
        <v>3.5599880952381</v>
      </c>
      <c r="GM828">
        <v>-0.169898961038956</v>
      </c>
      <c r="GN828">
        <v>0.0225800986161429</v>
      </c>
      <c r="GO828">
        <v>0</v>
      </c>
      <c r="GP828">
        <v>0</v>
      </c>
      <c r="GQ828">
        <v>2</v>
      </c>
      <c r="GR828" t="s">
        <v>467</v>
      </c>
      <c r="GS828">
        <v>3.12535</v>
      </c>
      <c r="GT828">
        <v>2.65697</v>
      </c>
      <c r="GU828">
        <v>0.118293</v>
      </c>
      <c r="GV828">
        <v>0.122879</v>
      </c>
      <c r="GW828">
        <v>0.10079</v>
      </c>
      <c r="GX828">
        <v>0.0902589</v>
      </c>
      <c r="GY828">
        <v>22758.6</v>
      </c>
      <c r="GZ828">
        <v>21417.5</v>
      </c>
      <c r="HA828">
        <v>23082.4</v>
      </c>
      <c r="HB828">
        <v>23775.1</v>
      </c>
      <c r="HC828">
        <v>35379.8</v>
      </c>
      <c r="HD828">
        <v>35806.8</v>
      </c>
      <c r="HE828">
        <v>41619.5</v>
      </c>
      <c r="HF828">
        <v>42400.3</v>
      </c>
      <c r="HG828">
        <v>1.9068</v>
      </c>
      <c r="HH828">
        <v>1.79853</v>
      </c>
      <c r="HI828">
        <v>0.140071</v>
      </c>
      <c r="HJ828">
        <v>0</v>
      </c>
      <c r="HK828">
        <v>27.7139</v>
      </c>
      <c r="HL828">
        <v>999.9</v>
      </c>
      <c r="HM828">
        <v>50.543</v>
      </c>
      <c r="HN828">
        <v>30.706</v>
      </c>
      <c r="HO828">
        <v>24.9734</v>
      </c>
      <c r="HP828">
        <v>54.0072</v>
      </c>
      <c r="HQ828">
        <v>42.4239</v>
      </c>
      <c r="HR828">
        <v>1</v>
      </c>
      <c r="HS828">
        <v>0.030188</v>
      </c>
      <c r="HT828">
        <v>-0.419224</v>
      </c>
      <c r="HU828">
        <v>20.2172</v>
      </c>
      <c r="HV828">
        <v>5.23286</v>
      </c>
      <c r="HW828">
        <v>11.992</v>
      </c>
      <c r="HX828">
        <v>4.9555</v>
      </c>
      <c r="HY828">
        <v>3.30385</v>
      </c>
      <c r="HZ828">
        <v>999.9</v>
      </c>
      <c r="IA828">
        <v>9999</v>
      </c>
      <c r="IB828">
        <v>9999</v>
      </c>
      <c r="IC828">
        <v>9999</v>
      </c>
      <c r="ID828">
        <v>1.86849</v>
      </c>
      <c r="IE828">
        <v>1.86422</v>
      </c>
      <c r="IF828">
        <v>1.87181</v>
      </c>
      <c r="IG828">
        <v>1.86274</v>
      </c>
      <c r="IH828">
        <v>1.86215</v>
      </c>
      <c r="II828">
        <v>1.86859</v>
      </c>
      <c r="IJ828">
        <v>1.8587</v>
      </c>
      <c r="IK828">
        <v>1.86508</v>
      </c>
      <c r="IL828">
        <v>5</v>
      </c>
      <c r="IM828">
        <v>0</v>
      </c>
      <c r="IN828">
        <v>0</v>
      </c>
      <c r="IO828">
        <v>0</v>
      </c>
      <c r="IP828" t="s">
        <v>443</v>
      </c>
      <c r="IQ828" t="s">
        <v>444</v>
      </c>
      <c r="IR828" t="s">
        <v>445</v>
      </c>
      <c r="IS828" t="s">
        <v>445</v>
      </c>
      <c r="IT828" t="s">
        <v>445</v>
      </c>
      <c r="IU828" t="s">
        <v>445</v>
      </c>
      <c r="IV828">
        <v>0</v>
      </c>
      <c r="IW828">
        <v>100</v>
      </c>
      <c r="IX828">
        <v>100</v>
      </c>
      <c r="IY828">
        <v>6.256</v>
      </c>
      <c r="IZ828">
        <v>0.34</v>
      </c>
      <c r="JA828">
        <v>4.24591870636989</v>
      </c>
      <c r="JB828">
        <v>0.00406324532283829</v>
      </c>
      <c r="JC828">
        <v>-1.45373754250553e-06</v>
      </c>
      <c r="JD828">
        <v>2.45784242640463e-10</v>
      </c>
      <c r="JE828">
        <v>0.0444475935836347</v>
      </c>
      <c r="JF828">
        <v>0.00491888386651684</v>
      </c>
      <c r="JG828">
        <v>0.000226889049496401</v>
      </c>
      <c r="JH828">
        <v>4.01595507822366e-06</v>
      </c>
      <c r="JI828">
        <v>-0</v>
      </c>
      <c r="JJ828">
        <v>2035</v>
      </c>
      <c r="JK828">
        <v>2</v>
      </c>
      <c r="JL828">
        <v>30</v>
      </c>
      <c r="JM828">
        <v>187422.3</v>
      </c>
      <c r="JN828">
        <v>187422.2</v>
      </c>
      <c r="JO828">
        <v>1.40381</v>
      </c>
      <c r="JP828">
        <v>2.37793</v>
      </c>
      <c r="JQ828">
        <v>1.4978</v>
      </c>
      <c r="JR828">
        <v>2.32788</v>
      </c>
      <c r="JS828">
        <v>1.54419</v>
      </c>
      <c r="JT828">
        <v>2.37061</v>
      </c>
      <c r="JU828">
        <v>36.105</v>
      </c>
      <c r="JV828">
        <v>24.1225</v>
      </c>
      <c r="JW828">
        <v>18</v>
      </c>
      <c r="JX828">
        <v>547.644</v>
      </c>
      <c r="JY828">
        <v>422.179</v>
      </c>
      <c r="JZ828">
        <v>27.869</v>
      </c>
      <c r="KA828">
        <v>27.9935</v>
      </c>
      <c r="KB828">
        <v>29.9994</v>
      </c>
      <c r="KC828">
        <v>27.9787</v>
      </c>
      <c r="KD828">
        <v>28.0129</v>
      </c>
      <c r="KE828">
        <v>28.2772</v>
      </c>
      <c r="KF828">
        <v>31.4471</v>
      </c>
      <c r="KG828">
        <v>55.689</v>
      </c>
      <c r="KH828">
        <v>27.9034</v>
      </c>
      <c r="KI828">
        <v>676.747</v>
      </c>
      <c r="KJ828">
        <v>20.4093</v>
      </c>
      <c r="KK828">
        <v>93.2755</v>
      </c>
      <c r="KL828">
        <v>98.8147</v>
      </c>
    </row>
    <row r="829" spans="1:298">
      <c r="A829">
        <v>813</v>
      </c>
      <c r="B829">
        <v>1758495047</v>
      </c>
      <c r="C829">
        <v>25718.9000000954</v>
      </c>
      <c r="D829" t="s">
        <v>2077</v>
      </c>
      <c r="E829" t="s">
        <v>2078</v>
      </c>
      <c r="F829">
        <v>5</v>
      </c>
      <c r="G829" t="s">
        <v>436</v>
      </c>
      <c r="H829" t="s">
        <v>1998</v>
      </c>
      <c r="I829" t="s">
        <v>438</v>
      </c>
      <c r="J829">
        <v>1758495038.84615</v>
      </c>
      <c r="K829">
        <f>(L829)/1000</f>
        <v>0</v>
      </c>
      <c r="L829">
        <f>IF(DQ829, AO829, AI829)</f>
        <v>0</v>
      </c>
      <c r="M829">
        <f>IF(DQ829, AJ829, AH829)</f>
        <v>0</v>
      </c>
      <c r="N829">
        <f>DS829 - IF(AV829&gt;1, M829*DM829*100.0/(AX829), 0)</f>
        <v>0</v>
      </c>
      <c r="O829">
        <f>((U829-K829/2)*N829-M829)/(U829+K829/2)</f>
        <v>0</v>
      </c>
      <c r="P829">
        <f>O829*(DZ829+EA829)/1000.0</f>
        <v>0</v>
      </c>
      <c r="Q829">
        <f>(DS829 - IF(AV829&gt;1, M829*DM829*100.0/(AX829), 0))*(DZ829+EA829)/1000.0</f>
        <v>0</v>
      </c>
      <c r="R829">
        <f>2.0/((1/T829-1/S829)+SIGN(T829)*SQRT((1/T829-1/S829)*(1/T829-1/S829) + 4*DN829/((DN829+1)*(DN829+1))*(2*1/T829*1/S829-1/S829*1/S829)))</f>
        <v>0</v>
      </c>
      <c r="S829">
        <f>IF(LEFT(DO829,1)&lt;&gt;"0",IF(LEFT(DO829,1)="1",3.0,DP829),$D$5+$E$5*(EG829*DZ829/($K$5*1000))+$F$5*(EG829*DZ829/($K$5*1000))*MAX(MIN(DM829,$J$5),$I$5)*MAX(MIN(DM829,$J$5),$I$5)+$G$5*MAX(MIN(DM829,$J$5),$I$5)*(EG829*DZ829/($K$5*1000))+$H$5*(EG829*DZ829/($K$5*1000))*(EG829*DZ829/($K$5*1000)))</f>
        <v>0</v>
      </c>
      <c r="T829">
        <f>K829*(1000-(1000*0.61365*exp(17.502*X829/(240.97+X829))/(DZ829+EA829)+DU829)/2)/(1000*0.61365*exp(17.502*X829/(240.97+X829))/(DZ829+EA829)-DU829)</f>
        <v>0</v>
      </c>
      <c r="U829">
        <f>1/((DN829+1)/(R829/1.6)+1/(S829/1.37)) + DN829/((DN829+1)/(R829/1.6) + DN829/(S829/1.37))</f>
        <v>0</v>
      </c>
      <c r="V829">
        <f>(DI829*DL829)</f>
        <v>0</v>
      </c>
      <c r="W829">
        <f>(EB829+(V829+2*0.95*5.67E-8*(((EB829+$B$7)+273)^4-(EB829+273)^4)-44100*K829)/(1.84*29.3*S829+8*0.95*5.67E-8*(EB829+273)^3))</f>
        <v>0</v>
      </c>
      <c r="X829">
        <f>($C$7*EC829+$D$7*ED829+$E$7*W829)</f>
        <v>0</v>
      </c>
      <c r="Y829">
        <f>0.61365*exp(17.502*X829/(240.97+X829))</f>
        <v>0</v>
      </c>
      <c r="Z829">
        <f>(AA829/AB829*100)</f>
        <v>0</v>
      </c>
      <c r="AA829">
        <f>DU829*(DZ829+EA829)/1000</f>
        <v>0</v>
      </c>
      <c r="AB829">
        <f>0.61365*exp(17.502*EB829/(240.97+EB829))</f>
        <v>0</v>
      </c>
      <c r="AC829">
        <f>(Y829-DU829*(DZ829+EA829)/1000)</f>
        <v>0</v>
      </c>
      <c r="AD829">
        <f>(-K829*44100)</f>
        <v>0</v>
      </c>
      <c r="AE829">
        <f>2*29.3*S829*0.92*(EB829-X829)</f>
        <v>0</v>
      </c>
      <c r="AF829">
        <f>2*0.95*5.67E-8*(((EB829+$B$7)+273)^4-(X829+273)^4)</f>
        <v>0</v>
      </c>
      <c r="AG829">
        <f>V829+AF829+AD829+AE829</f>
        <v>0</v>
      </c>
      <c r="AH829">
        <f>DY829*AV829*(DT829-DS829*(1000-AV829*DV829)/(1000-AV829*DU829))/(100*DM829)</f>
        <v>0</v>
      </c>
      <c r="AI829">
        <f>1000*DY829*AV829*(DU829-DV829)/(100*DM829*(1000-AV829*DU829))</f>
        <v>0</v>
      </c>
      <c r="AJ829">
        <f>(AK829 - AL829 - DZ829*1E3/(8.314*(EB829+273.15)) * AN829/DY829 * AM829) * DY829/(100*DM829) * (1000 - DV829)/1000</f>
        <v>0</v>
      </c>
      <c r="AK829">
        <v>671.587794947186</v>
      </c>
      <c r="AL829">
        <v>651.513133333333</v>
      </c>
      <c r="AM829">
        <v>3.33378571428554</v>
      </c>
      <c r="AN829">
        <v>63.94</v>
      </c>
      <c r="AO829">
        <f>(AQ829 - AP829 + DZ829*1E3/(8.314*(EB829+273.15)) * AS829/DY829 * AR829) * DY829/(100*DM829) * 1000/(1000 - AQ829)</f>
        <v>0</v>
      </c>
      <c r="AP829">
        <v>20.3936786978487</v>
      </c>
      <c r="AQ829">
        <v>23.9508384615385</v>
      </c>
      <c r="AR829">
        <v>2.83807493867861e-05</v>
      </c>
      <c r="AS829">
        <v>94.9993966536346</v>
      </c>
      <c r="AT829">
        <v>0</v>
      </c>
      <c r="AU829">
        <v>0</v>
      </c>
      <c r="AV829">
        <f>IF(AT829*$H$13&gt;=AX829,1.0,(AX829/(AX829-AT829*$H$13)))</f>
        <v>0</v>
      </c>
      <c r="AW829">
        <f>(AV829-1)*100</f>
        <v>0</v>
      </c>
      <c r="AX829">
        <f>MAX(0,($B$13+$C$13*EG829)/(1+$D$13*EG829)*DZ829/(EB829+273)*$E$13)</f>
        <v>0</v>
      </c>
      <c r="AY829" t="s">
        <v>439</v>
      </c>
      <c r="AZ829" t="s">
        <v>439</v>
      </c>
      <c r="BA829">
        <v>0</v>
      </c>
      <c r="BB829">
        <v>0</v>
      </c>
      <c r="BC829">
        <f>1-BA829/BB829</f>
        <v>0</v>
      </c>
      <c r="BD829">
        <v>0</v>
      </c>
      <c r="BE829" t="s">
        <v>439</v>
      </c>
      <c r="BF829" t="s">
        <v>439</v>
      </c>
      <c r="BG829">
        <v>0</v>
      </c>
      <c r="BH829">
        <v>0</v>
      </c>
      <c r="BI829">
        <f>1-BG829/BH829</f>
        <v>0</v>
      </c>
      <c r="BJ829">
        <v>0.5</v>
      </c>
      <c r="BK829">
        <f>DJ829</f>
        <v>0</v>
      </c>
      <c r="BL829">
        <f>M829</f>
        <v>0</v>
      </c>
      <c r="BM829">
        <f>BI829*BJ829*BK829</f>
        <v>0</v>
      </c>
      <c r="BN829">
        <f>(BL829-BD829)/BK829</f>
        <v>0</v>
      </c>
      <c r="BO829">
        <f>(BB829-BH829)/BH829</f>
        <v>0</v>
      </c>
      <c r="BP829">
        <f>BA829/(BC829+BA829/BH829)</f>
        <v>0</v>
      </c>
      <c r="BQ829" t="s">
        <v>439</v>
      </c>
      <c r="BR829">
        <v>0</v>
      </c>
      <c r="BS829">
        <f>IF(BR829&lt;&gt;0, BR829, BP829)</f>
        <v>0</v>
      </c>
      <c r="BT829">
        <f>1-BS829/BH829</f>
        <v>0</v>
      </c>
      <c r="BU829">
        <f>(BH829-BG829)/(BH829-BS829)</f>
        <v>0</v>
      </c>
      <c r="BV829">
        <f>(BB829-BH829)/(BB829-BS829)</f>
        <v>0</v>
      </c>
      <c r="BW829">
        <f>(BH829-BG829)/(BH829-BA829)</f>
        <v>0</v>
      </c>
      <c r="BX829">
        <f>(BB829-BH829)/(BB829-BA829)</f>
        <v>0</v>
      </c>
      <c r="BY829">
        <f>(BU829*BS829/BG829)</f>
        <v>0</v>
      </c>
      <c r="BZ829">
        <f>(1-BY829)</f>
        <v>0</v>
      </c>
      <c r="DI829">
        <f>$B$11*EH829+$C$11*EI829+$F$11*ET829*(1-EW829)</f>
        <v>0</v>
      </c>
      <c r="DJ829">
        <f>DI829*DK829</f>
        <v>0</v>
      </c>
      <c r="DK829">
        <f>($B$11*$D$9+$C$11*$D$9+$F$11*((FG829+EY829)/MAX(FG829+EY829+FH829, 0.1)*$I$9+FH829/MAX(FG829+EY829+FH829, 0.1)*$J$9))/($B$11+$C$11+$F$11)</f>
        <v>0</v>
      </c>
      <c r="DL829">
        <f>($B$11*$K$9+$C$11*$K$9+$F$11*((FG829+EY829)/MAX(FG829+EY829+FH829, 0.1)*$P$9+FH829/MAX(FG829+EY829+FH829, 0.1)*$Q$9))/($B$11+$C$11+$F$11)</f>
        <v>0</v>
      </c>
      <c r="DM829">
        <v>2.96</v>
      </c>
      <c r="DN829">
        <v>0.5</v>
      </c>
      <c r="DO829" t="s">
        <v>440</v>
      </c>
      <c r="DP829">
        <v>2</v>
      </c>
      <c r="DQ829" t="b">
        <v>1</v>
      </c>
      <c r="DR829">
        <v>1758495038.84615</v>
      </c>
      <c r="DS829">
        <v>612.242846153846</v>
      </c>
      <c r="DT829">
        <v>641.988615384615</v>
      </c>
      <c r="DU829">
        <v>23.9407615384615</v>
      </c>
      <c r="DV829">
        <v>20.3933230769231</v>
      </c>
      <c r="DW829">
        <v>606.014</v>
      </c>
      <c r="DX829">
        <v>23.6010307692308</v>
      </c>
      <c r="DY829">
        <v>500.007230769231</v>
      </c>
      <c r="DZ829">
        <v>89.7874384615385</v>
      </c>
      <c r="EA829">
        <v>0.0315393076923077</v>
      </c>
      <c r="EB829">
        <v>30.2144230769231</v>
      </c>
      <c r="EC829">
        <v>29.9961461538462</v>
      </c>
      <c r="ED829">
        <v>999.9</v>
      </c>
      <c r="EE829">
        <v>0</v>
      </c>
      <c r="EF829">
        <v>0</v>
      </c>
      <c r="EG829">
        <v>9997.68461538461</v>
      </c>
      <c r="EH829">
        <v>0</v>
      </c>
      <c r="EI829">
        <v>11.2953</v>
      </c>
      <c r="EJ829">
        <v>-29.7458538461538</v>
      </c>
      <c r="EK829">
        <v>627.259923076923</v>
      </c>
      <c r="EL829">
        <v>655.353615384615</v>
      </c>
      <c r="EM829">
        <v>3.54742692307692</v>
      </c>
      <c r="EN829">
        <v>641.988615384615</v>
      </c>
      <c r="EO829">
        <v>20.3933230769231</v>
      </c>
      <c r="EP829">
        <v>2.14957769230769</v>
      </c>
      <c r="EQ829">
        <v>1.83106384615385</v>
      </c>
      <c r="ER829">
        <v>18.5914153846154</v>
      </c>
      <c r="ES829">
        <v>16.0545230769231</v>
      </c>
      <c r="ET829">
        <v>1999.98538461538</v>
      </c>
      <c r="EU829">
        <v>0.979995538461538</v>
      </c>
      <c r="EV829">
        <v>0.0200045307692308</v>
      </c>
      <c r="EW829">
        <v>0</v>
      </c>
      <c r="EX829">
        <v>506.290384615385</v>
      </c>
      <c r="EY829">
        <v>5.00016</v>
      </c>
      <c r="EZ829">
        <v>10518.2307692308</v>
      </c>
      <c r="FA829">
        <v>18234.0384615385</v>
      </c>
      <c r="FB829">
        <v>48.812</v>
      </c>
      <c r="FC829">
        <v>49.1726923076923</v>
      </c>
      <c r="FD829">
        <v>49.25</v>
      </c>
      <c r="FE829">
        <v>48.8313846153846</v>
      </c>
      <c r="FF829">
        <v>50.6726923076923</v>
      </c>
      <c r="FG829">
        <v>1955.07538461538</v>
      </c>
      <c r="FH829">
        <v>39.91</v>
      </c>
      <c r="FI829">
        <v>0</v>
      </c>
      <c r="FJ829">
        <v>1758495048.8</v>
      </c>
      <c r="FK829">
        <v>0</v>
      </c>
      <c r="FL829">
        <v>506.28336</v>
      </c>
      <c r="FM829">
        <v>-0.903846154088922</v>
      </c>
      <c r="FN829">
        <v>-10.976923056053</v>
      </c>
      <c r="FO829">
        <v>10518.24</v>
      </c>
      <c r="FP829">
        <v>15</v>
      </c>
      <c r="FQ829">
        <v>0</v>
      </c>
      <c r="FR829" t="s">
        <v>441</v>
      </c>
      <c r="FS829">
        <v>1747249705.1</v>
      </c>
      <c r="FT829">
        <v>1747249711.1</v>
      </c>
      <c r="FU829">
        <v>0</v>
      </c>
      <c r="FV829">
        <v>0.871</v>
      </c>
      <c r="FW829">
        <v>0.066</v>
      </c>
      <c r="FX829">
        <v>5.486</v>
      </c>
      <c r="FY829">
        <v>0.145</v>
      </c>
      <c r="FZ829">
        <v>420</v>
      </c>
      <c r="GA829">
        <v>16</v>
      </c>
      <c r="GB829">
        <v>0.27</v>
      </c>
      <c r="GC829">
        <v>0.16</v>
      </c>
      <c r="GD829">
        <v>-29.6923</v>
      </c>
      <c r="GE829">
        <v>-1.39786466165414</v>
      </c>
      <c r="GF829">
        <v>0.530062425568913</v>
      </c>
      <c r="GG829">
        <v>0</v>
      </c>
      <c r="GH829">
        <v>506.343058823529</v>
      </c>
      <c r="GI829">
        <v>-0.908296409297856</v>
      </c>
      <c r="GJ829">
        <v>0.216284526815473</v>
      </c>
      <c r="GK829">
        <v>-1</v>
      </c>
      <c r="GL829">
        <v>3.550066</v>
      </c>
      <c r="GM829">
        <v>0.00752120300751829</v>
      </c>
      <c r="GN829">
        <v>0.012614628967988</v>
      </c>
      <c r="GO829">
        <v>1</v>
      </c>
      <c r="GP829">
        <v>1</v>
      </c>
      <c r="GQ829">
        <v>2</v>
      </c>
      <c r="GR829" t="s">
        <v>448</v>
      </c>
      <c r="GS829">
        <v>3.12521</v>
      </c>
      <c r="GT829">
        <v>2.65726</v>
      </c>
      <c r="GU829">
        <v>0.120483</v>
      </c>
      <c r="GV829">
        <v>0.125054</v>
      </c>
      <c r="GW829">
        <v>0.100793</v>
      </c>
      <c r="GX829">
        <v>0.090264</v>
      </c>
      <c r="GY829">
        <v>22702.6</v>
      </c>
      <c r="GZ829">
        <v>21364.6</v>
      </c>
      <c r="HA829">
        <v>23082.9</v>
      </c>
      <c r="HB829">
        <v>23775.3</v>
      </c>
      <c r="HC829">
        <v>35380.3</v>
      </c>
      <c r="HD829">
        <v>35807.1</v>
      </c>
      <c r="HE829">
        <v>41620.1</v>
      </c>
      <c r="HF829">
        <v>42400.7</v>
      </c>
      <c r="HG829">
        <v>1.90648</v>
      </c>
      <c r="HH829">
        <v>1.79872</v>
      </c>
      <c r="HI829">
        <v>0.140425</v>
      </c>
      <c r="HJ829">
        <v>0</v>
      </c>
      <c r="HK829">
        <v>27.7122</v>
      </c>
      <c r="HL829">
        <v>999.9</v>
      </c>
      <c r="HM829">
        <v>50.543</v>
      </c>
      <c r="HN829">
        <v>30.706</v>
      </c>
      <c r="HO829">
        <v>24.9722</v>
      </c>
      <c r="HP829">
        <v>54.3772</v>
      </c>
      <c r="HQ829">
        <v>42.6242</v>
      </c>
      <c r="HR829">
        <v>1</v>
      </c>
      <c r="HS829">
        <v>0.0296646</v>
      </c>
      <c r="HT829">
        <v>-0.417693</v>
      </c>
      <c r="HU829">
        <v>20.2175</v>
      </c>
      <c r="HV829">
        <v>5.23301</v>
      </c>
      <c r="HW829">
        <v>11.992</v>
      </c>
      <c r="HX829">
        <v>4.95555</v>
      </c>
      <c r="HY829">
        <v>3.30387</v>
      </c>
      <c r="HZ829">
        <v>999.9</v>
      </c>
      <c r="IA829">
        <v>9999</v>
      </c>
      <c r="IB829">
        <v>9999</v>
      </c>
      <c r="IC829">
        <v>9999</v>
      </c>
      <c r="ID829">
        <v>1.86854</v>
      </c>
      <c r="IE829">
        <v>1.86423</v>
      </c>
      <c r="IF829">
        <v>1.87181</v>
      </c>
      <c r="IG829">
        <v>1.86274</v>
      </c>
      <c r="IH829">
        <v>1.86217</v>
      </c>
      <c r="II829">
        <v>1.86859</v>
      </c>
      <c r="IJ829">
        <v>1.85868</v>
      </c>
      <c r="IK829">
        <v>1.86508</v>
      </c>
      <c r="IL829">
        <v>5</v>
      </c>
      <c r="IM829">
        <v>0</v>
      </c>
      <c r="IN829">
        <v>0</v>
      </c>
      <c r="IO829">
        <v>0</v>
      </c>
      <c r="IP829" t="s">
        <v>443</v>
      </c>
      <c r="IQ829" t="s">
        <v>444</v>
      </c>
      <c r="IR829" t="s">
        <v>445</v>
      </c>
      <c r="IS829" t="s">
        <v>445</v>
      </c>
      <c r="IT829" t="s">
        <v>445</v>
      </c>
      <c r="IU829" t="s">
        <v>445</v>
      </c>
      <c r="IV829">
        <v>0</v>
      </c>
      <c r="IW829">
        <v>100</v>
      </c>
      <c r="IX829">
        <v>100</v>
      </c>
      <c r="IY829">
        <v>6.297</v>
      </c>
      <c r="IZ829">
        <v>0.34</v>
      </c>
      <c r="JA829">
        <v>4.24591870636989</v>
      </c>
      <c r="JB829">
        <v>0.00406324532283829</v>
      </c>
      <c r="JC829">
        <v>-1.45373754250553e-06</v>
      </c>
      <c r="JD829">
        <v>2.45784242640463e-10</v>
      </c>
      <c r="JE829">
        <v>0.0444475935836347</v>
      </c>
      <c r="JF829">
        <v>0.00491888386651684</v>
      </c>
      <c r="JG829">
        <v>0.000226889049496401</v>
      </c>
      <c r="JH829">
        <v>4.01595507822366e-06</v>
      </c>
      <c r="JI829">
        <v>-0</v>
      </c>
      <c r="JJ829">
        <v>2035</v>
      </c>
      <c r="JK829">
        <v>2</v>
      </c>
      <c r="JL829">
        <v>30</v>
      </c>
      <c r="JM829">
        <v>187422.4</v>
      </c>
      <c r="JN829">
        <v>187422.3</v>
      </c>
      <c r="JO829">
        <v>1.43921</v>
      </c>
      <c r="JP829">
        <v>2.37915</v>
      </c>
      <c r="JQ829">
        <v>1.4978</v>
      </c>
      <c r="JR829">
        <v>2.32788</v>
      </c>
      <c r="JS829">
        <v>1.54419</v>
      </c>
      <c r="JT829">
        <v>2.35352</v>
      </c>
      <c r="JU829">
        <v>36.105</v>
      </c>
      <c r="JV829">
        <v>24.1225</v>
      </c>
      <c r="JW829">
        <v>18</v>
      </c>
      <c r="JX829">
        <v>547.372</v>
      </c>
      <c r="JY829">
        <v>422.244</v>
      </c>
      <c r="JZ829">
        <v>27.892</v>
      </c>
      <c r="KA829">
        <v>27.9863</v>
      </c>
      <c r="KB829">
        <v>29.9996</v>
      </c>
      <c r="KC829">
        <v>27.9716</v>
      </c>
      <c r="KD829">
        <v>28.0058</v>
      </c>
      <c r="KE829">
        <v>28.8865</v>
      </c>
      <c r="KF829">
        <v>31.4471</v>
      </c>
      <c r="KG829">
        <v>55.689</v>
      </c>
      <c r="KH829">
        <v>27.9044</v>
      </c>
      <c r="KI829">
        <v>690.347</v>
      </c>
      <c r="KJ829">
        <v>20.4125</v>
      </c>
      <c r="KK829">
        <v>93.2772</v>
      </c>
      <c r="KL829">
        <v>98.8155</v>
      </c>
    </row>
    <row r="830" spans="1:298">
      <c r="A830">
        <v>814</v>
      </c>
      <c r="B830">
        <v>1758495052</v>
      </c>
      <c r="C830">
        <v>25723.9000000954</v>
      </c>
      <c r="D830" t="s">
        <v>2079</v>
      </c>
      <c r="E830" t="s">
        <v>2080</v>
      </c>
      <c r="F830">
        <v>5</v>
      </c>
      <c r="G830" t="s">
        <v>436</v>
      </c>
      <c r="H830" t="s">
        <v>1998</v>
      </c>
      <c r="I830" t="s">
        <v>438</v>
      </c>
      <c r="J830">
        <v>1758495043.84615</v>
      </c>
      <c r="K830">
        <f>(L830)/1000</f>
        <v>0</v>
      </c>
      <c r="L830">
        <f>IF(DQ830, AO830, AI830)</f>
        <v>0</v>
      </c>
      <c r="M830">
        <f>IF(DQ830, AJ830, AH830)</f>
        <v>0</v>
      </c>
      <c r="N830">
        <f>DS830 - IF(AV830&gt;1, M830*DM830*100.0/(AX830), 0)</f>
        <v>0</v>
      </c>
      <c r="O830">
        <f>((U830-K830/2)*N830-M830)/(U830+K830/2)</f>
        <v>0</v>
      </c>
      <c r="P830">
        <f>O830*(DZ830+EA830)/1000.0</f>
        <v>0</v>
      </c>
      <c r="Q830">
        <f>(DS830 - IF(AV830&gt;1, M830*DM830*100.0/(AX830), 0))*(DZ830+EA830)/1000.0</f>
        <v>0</v>
      </c>
      <c r="R830">
        <f>2.0/((1/T830-1/S830)+SIGN(T830)*SQRT((1/T830-1/S830)*(1/T830-1/S830) + 4*DN830/((DN830+1)*(DN830+1))*(2*1/T830*1/S830-1/S830*1/S830)))</f>
        <v>0</v>
      </c>
      <c r="S830">
        <f>IF(LEFT(DO830,1)&lt;&gt;"0",IF(LEFT(DO830,1)="1",3.0,DP830),$D$5+$E$5*(EG830*DZ830/($K$5*1000))+$F$5*(EG830*DZ830/($K$5*1000))*MAX(MIN(DM830,$J$5),$I$5)*MAX(MIN(DM830,$J$5),$I$5)+$G$5*MAX(MIN(DM830,$J$5),$I$5)*(EG830*DZ830/($K$5*1000))+$H$5*(EG830*DZ830/($K$5*1000))*(EG830*DZ830/($K$5*1000)))</f>
        <v>0</v>
      </c>
      <c r="T830">
        <f>K830*(1000-(1000*0.61365*exp(17.502*X830/(240.97+X830))/(DZ830+EA830)+DU830)/2)/(1000*0.61365*exp(17.502*X830/(240.97+X830))/(DZ830+EA830)-DU830)</f>
        <v>0</v>
      </c>
      <c r="U830">
        <f>1/((DN830+1)/(R830/1.6)+1/(S830/1.37)) + DN830/((DN830+1)/(R830/1.6) + DN830/(S830/1.37))</f>
        <v>0</v>
      </c>
      <c r="V830">
        <f>(DI830*DL830)</f>
        <v>0</v>
      </c>
      <c r="W830">
        <f>(EB830+(V830+2*0.95*5.67E-8*(((EB830+$B$7)+273)^4-(EB830+273)^4)-44100*K830)/(1.84*29.3*S830+8*0.95*5.67E-8*(EB830+273)^3))</f>
        <v>0</v>
      </c>
      <c r="X830">
        <f>($C$7*EC830+$D$7*ED830+$E$7*W830)</f>
        <v>0</v>
      </c>
      <c r="Y830">
        <f>0.61365*exp(17.502*X830/(240.97+X830))</f>
        <v>0</v>
      </c>
      <c r="Z830">
        <f>(AA830/AB830*100)</f>
        <v>0</v>
      </c>
      <c r="AA830">
        <f>DU830*(DZ830+EA830)/1000</f>
        <v>0</v>
      </c>
      <c r="AB830">
        <f>0.61365*exp(17.502*EB830/(240.97+EB830))</f>
        <v>0</v>
      </c>
      <c r="AC830">
        <f>(Y830-DU830*(DZ830+EA830)/1000)</f>
        <v>0</v>
      </c>
      <c r="AD830">
        <f>(-K830*44100)</f>
        <v>0</v>
      </c>
      <c r="AE830">
        <f>2*29.3*S830*0.92*(EB830-X830)</f>
        <v>0</v>
      </c>
      <c r="AF830">
        <f>2*0.95*5.67E-8*(((EB830+$B$7)+273)^4-(X830+273)^4)</f>
        <v>0</v>
      </c>
      <c r="AG830">
        <f>V830+AF830+AD830+AE830</f>
        <v>0</v>
      </c>
      <c r="AH830">
        <f>DY830*AV830*(DT830-DS830*(1000-AV830*DV830)/(1000-AV830*DU830))/(100*DM830)</f>
        <v>0</v>
      </c>
      <c r="AI830">
        <f>1000*DY830*AV830*(DU830-DV830)/(100*DM830*(1000-AV830*DU830))</f>
        <v>0</v>
      </c>
      <c r="AJ830">
        <f>(AK830 - AL830 - DZ830*1E3/(8.314*(EB830+273.15)) * AN830/DY830 * AM830) * DY830/(100*DM830) * (1000 - DV830)/1000</f>
        <v>0</v>
      </c>
      <c r="AK830">
        <v>688.974495972294</v>
      </c>
      <c r="AL830">
        <v>668.554212121212</v>
      </c>
      <c r="AM830">
        <v>3.42985930735923</v>
      </c>
      <c r="AN830">
        <v>63.94</v>
      </c>
      <c r="AO830">
        <f>(AQ830 - AP830 + DZ830*1E3/(8.314*(EB830+273.15)) * AS830/DY830 * AR830) * DY830/(100*DM830) * 1000/(1000 - AQ830)</f>
        <v>0</v>
      </c>
      <c r="AP830">
        <v>20.3930323534298</v>
      </c>
      <c r="AQ830">
        <v>23.948993006993</v>
      </c>
      <c r="AR830">
        <v>-5.21081215522572e-06</v>
      </c>
      <c r="AS830">
        <v>94.9993966536346</v>
      </c>
      <c r="AT830">
        <v>0</v>
      </c>
      <c r="AU830">
        <v>0</v>
      </c>
      <c r="AV830">
        <f>IF(AT830*$H$13&gt;=AX830,1.0,(AX830/(AX830-AT830*$H$13)))</f>
        <v>0</v>
      </c>
      <c r="AW830">
        <f>(AV830-1)*100</f>
        <v>0</v>
      </c>
      <c r="AX830">
        <f>MAX(0,($B$13+$C$13*EG830)/(1+$D$13*EG830)*DZ830/(EB830+273)*$E$13)</f>
        <v>0</v>
      </c>
      <c r="AY830" t="s">
        <v>439</v>
      </c>
      <c r="AZ830" t="s">
        <v>439</v>
      </c>
      <c r="BA830">
        <v>0</v>
      </c>
      <c r="BB830">
        <v>0</v>
      </c>
      <c r="BC830">
        <f>1-BA830/BB830</f>
        <v>0</v>
      </c>
      <c r="BD830">
        <v>0</v>
      </c>
      <c r="BE830" t="s">
        <v>439</v>
      </c>
      <c r="BF830" t="s">
        <v>439</v>
      </c>
      <c r="BG830">
        <v>0</v>
      </c>
      <c r="BH830">
        <v>0</v>
      </c>
      <c r="BI830">
        <f>1-BG830/BH830</f>
        <v>0</v>
      </c>
      <c r="BJ830">
        <v>0.5</v>
      </c>
      <c r="BK830">
        <f>DJ830</f>
        <v>0</v>
      </c>
      <c r="BL830">
        <f>M830</f>
        <v>0</v>
      </c>
      <c r="BM830">
        <f>BI830*BJ830*BK830</f>
        <v>0</v>
      </c>
      <c r="BN830">
        <f>(BL830-BD830)/BK830</f>
        <v>0</v>
      </c>
      <c r="BO830">
        <f>(BB830-BH830)/BH830</f>
        <v>0</v>
      </c>
      <c r="BP830">
        <f>BA830/(BC830+BA830/BH830)</f>
        <v>0</v>
      </c>
      <c r="BQ830" t="s">
        <v>439</v>
      </c>
      <c r="BR830">
        <v>0</v>
      </c>
      <c r="BS830">
        <f>IF(BR830&lt;&gt;0, BR830, BP830)</f>
        <v>0</v>
      </c>
      <c r="BT830">
        <f>1-BS830/BH830</f>
        <v>0</v>
      </c>
      <c r="BU830">
        <f>(BH830-BG830)/(BH830-BS830)</f>
        <v>0</v>
      </c>
      <c r="BV830">
        <f>(BB830-BH830)/(BB830-BS830)</f>
        <v>0</v>
      </c>
      <c r="BW830">
        <f>(BH830-BG830)/(BH830-BA830)</f>
        <v>0</v>
      </c>
      <c r="BX830">
        <f>(BB830-BH830)/(BB830-BA830)</f>
        <v>0</v>
      </c>
      <c r="BY830">
        <f>(BU830*BS830/BG830)</f>
        <v>0</v>
      </c>
      <c r="BZ830">
        <f>(1-BY830)</f>
        <v>0</v>
      </c>
      <c r="DI830">
        <f>$B$11*EH830+$C$11*EI830+$F$11*ET830*(1-EW830)</f>
        <v>0</v>
      </c>
      <c r="DJ830">
        <f>DI830*DK830</f>
        <v>0</v>
      </c>
      <c r="DK830">
        <f>($B$11*$D$9+$C$11*$D$9+$F$11*((FG830+EY830)/MAX(FG830+EY830+FH830, 0.1)*$I$9+FH830/MAX(FG830+EY830+FH830, 0.1)*$J$9))/($B$11+$C$11+$F$11)</f>
        <v>0</v>
      </c>
      <c r="DL830">
        <f>($B$11*$K$9+$C$11*$K$9+$F$11*((FG830+EY830)/MAX(FG830+EY830+FH830, 0.1)*$P$9+FH830/MAX(FG830+EY830+FH830, 0.1)*$Q$9))/($B$11+$C$11+$F$11)</f>
        <v>0</v>
      </c>
      <c r="DM830">
        <v>2.96</v>
      </c>
      <c r="DN830">
        <v>0.5</v>
      </c>
      <c r="DO830" t="s">
        <v>440</v>
      </c>
      <c r="DP830">
        <v>2</v>
      </c>
      <c r="DQ830" t="b">
        <v>1</v>
      </c>
      <c r="DR830">
        <v>1758495043.84615</v>
      </c>
      <c r="DS830">
        <v>628.801384615385</v>
      </c>
      <c r="DT830">
        <v>658.848692307692</v>
      </c>
      <c r="DU830">
        <v>23.9475769230769</v>
      </c>
      <c r="DV830">
        <v>20.3933846153846</v>
      </c>
      <c r="DW830">
        <v>622.530307692308</v>
      </c>
      <c r="DX830">
        <v>23.6077076923077</v>
      </c>
      <c r="DY830">
        <v>500.002230769231</v>
      </c>
      <c r="DZ830">
        <v>89.7871846153846</v>
      </c>
      <c r="EA830">
        <v>0.0315729923076923</v>
      </c>
      <c r="EB830">
        <v>30.2089</v>
      </c>
      <c r="EC830">
        <v>29.9995384615385</v>
      </c>
      <c r="ED830">
        <v>999.9</v>
      </c>
      <c r="EE830">
        <v>0</v>
      </c>
      <c r="EF830">
        <v>0</v>
      </c>
      <c r="EG830">
        <v>10000.5661538462</v>
      </c>
      <c r="EH830">
        <v>0</v>
      </c>
      <c r="EI830">
        <v>11.2953</v>
      </c>
      <c r="EJ830">
        <v>-30.0473923076923</v>
      </c>
      <c r="EK830">
        <v>644.229</v>
      </c>
      <c r="EL830">
        <v>672.564615384615</v>
      </c>
      <c r="EM830">
        <v>3.55419846153846</v>
      </c>
      <c r="EN830">
        <v>658.848692307692</v>
      </c>
      <c r="EO830">
        <v>20.3933846153846</v>
      </c>
      <c r="EP830">
        <v>2.15018384615385</v>
      </c>
      <c r="EQ830">
        <v>1.83106384615385</v>
      </c>
      <c r="ER830">
        <v>18.5959307692308</v>
      </c>
      <c r="ES830">
        <v>16.0545153846154</v>
      </c>
      <c r="ET830">
        <v>1999.97230769231</v>
      </c>
      <c r="EU830">
        <v>0.979995307692308</v>
      </c>
      <c r="EV830">
        <v>0.0200047461538462</v>
      </c>
      <c r="EW830">
        <v>0</v>
      </c>
      <c r="EX830">
        <v>506.291307692308</v>
      </c>
      <c r="EY830">
        <v>5.00016</v>
      </c>
      <c r="EZ830">
        <v>10517.4076923077</v>
      </c>
      <c r="FA830">
        <v>18233.9307692308</v>
      </c>
      <c r="FB830">
        <v>48.812</v>
      </c>
      <c r="FC830">
        <v>49.1536153846154</v>
      </c>
      <c r="FD830">
        <v>49.25</v>
      </c>
      <c r="FE830">
        <v>48.8168461538462</v>
      </c>
      <c r="FF830">
        <v>50.6583846153846</v>
      </c>
      <c r="FG830">
        <v>1955.06230769231</v>
      </c>
      <c r="FH830">
        <v>39.91</v>
      </c>
      <c r="FI830">
        <v>0</v>
      </c>
      <c r="FJ830">
        <v>1758495053.6</v>
      </c>
      <c r="FK830">
        <v>0</v>
      </c>
      <c r="FL830">
        <v>506.2638</v>
      </c>
      <c r="FM830">
        <v>0.269076929974994</v>
      </c>
      <c r="FN830">
        <v>-11.4615384623687</v>
      </c>
      <c r="FO830">
        <v>10517.372</v>
      </c>
      <c r="FP830">
        <v>15</v>
      </c>
      <c r="FQ830">
        <v>0</v>
      </c>
      <c r="FR830" t="s">
        <v>441</v>
      </c>
      <c r="FS830">
        <v>1747249705.1</v>
      </c>
      <c r="FT830">
        <v>1747249711.1</v>
      </c>
      <c r="FU830">
        <v>0</v>
      </c>
      <c r="FV830">
        <v>0.871</v>
      </c>
      <c r="FW830">
        <v>0.066</v>
      </c>
      <c r="FX830">
        <v>5.486</v>
      </c>
      <c r="FY830">
        <v>0.145</v>
      </c>
      <c r="FZ830">
        <v>420</v>
      </c>
      <c r="GA830">
        <v>16</v>
      </c>
      <c r="GB830">
        <v>0.27</v>
      </c>
      <c r="GC830">
        <v>0.16</v>
      </c>
      <c r="GD830">
        <v>-29.8493857142857</v>
      </c>
      <c r="GE830">
        <v>-2.03208311688311</v>
      </c>
      <c r="GF830">
        <v>0.545916966724632</v>
      </c>
      <c r="GG830">
        <v>0</v>
      </c>
      <c r="GH830">
        <v>506.316264705882</v>
      </c>
      <c r="GI830">
        <v>-0.384186402174877</v>
      </c>
      <c r="GJ830">
        <v>0.186813891161222</v>
      </c>
      <c r="GK830">
        <v>-1</v>
      </c>
      <c r="GL830">
        <v>3.5495380952381</v>
      </c>
      <c r="GM830">
        <v>0.0854470129870156</v>
      </c>
      <c r="GN830">
        <v>0.00933275727085218</v>
      </c>
      <c r="GO830">
        <v>1</v>
      </c>
      <c r="GP830">
        <v>1</v>
      </c>
      <c r="GQ830">
        <v>2</v>
      </c>
      <c r="GR830" t="s">
        <v>448</v>
      </c>
      <c r="GS830">
        <v>3.12545</v>
      </c>
      <c r="GT830">
        <v>2.65718</v>
      </c>
      <c r="GU830">
        <v>0.1227</v>
      </c>
      <c r="GV830">
        <v>0.127189</v>
      </c>
      <c r="GW830">
        <v>0.100785</v>
      </c>
      <c r="GX830">
        <v>0.0902568</v>
      </c>
      <c r="GY830">
        <v>22645.8</v>
      </c>
      <c r="GZ830">
        <v>21312.8</v>
      </c>
      <c r="HA830">
        <v>23083.3</v>
      </c>
      <c r="HB830">
        <v>23775.6</v>
      </c>
      <c r="HC830">
        <v>35381.2</v>
      </c>
      <c r="HD830">
        <v>35807.8</v>
      </c>
      <c r="HE830">
        <v>41620.5</v>
      </c>
      <c r="HF830">
        <v>42400.9</v>
      </c>
      <c r="HG830">
        <v>1.90727</v>
      </c>
      <c r="HH830">
        <v>1.79885</v>
      </c>
      <c r="HI830">
        <v>0.141002</v>
      </c>
      <c r="HJ830">
        <v>0</v>
      </c>
      <c r="HK830">
        <v>27.7092</v>
      </c>
      <c r="HL830">
        <v>999.9</v>
      </c>
      <c r="HM830">
        <v>50.543</v>
      </c>
      <c r="HN830">
        <v>30.706</v>
      </c>
      <c r="HO830">
        <v>24.9718</v>
      </c>
      <c r="HP830">
        <v>53.8472</v>
      </c>
      <c r="HQ830">
        <v>42.508</v>
      </c>
      <c r="HR830">
        <v>1</v>
      </c>
      <c r="HS830">
        <v>0.0289939</v>
      </c>
      <c r="HT830">
        <v>-0.359186</v>
      </c>
      <c r="HU830">
        <v>20.2174</v>
      </c>
      <c r="HV830">
        <v>5.23256</v>
      </c>
      <c r="HW830">
        <v>11.992</v>
      </c>
      <c r="HX830">
        <v>4.9554</v>
      </c>
      <c r="HY830">
        <v>3.3039</v>
      </c>
      <c r="HZ830">
        <v>999.9</v>
      </c>
      <c r="IA830">
        <v>9999</v>
      </c>
      <c r="IB830">
        <v>9999</v>
      </c>
      <c r="IC830">
        <v>9999</v>
      </c>
      <c r="ID830">
        <v>1.8685</v>
      </c>
      <c r="IE830">
        <v>1.86426</v>
      </c>
      <c r="IF830">
        <v>1.87183</v>
      </c>
      <c r="IG830">
        <v>1.86272</v>
      </c>
      <c r="IH830">
        <v>1.86217</v>
      </c>
      <c r="II830">
        <v>1.86858</v>
      </c>
      <c r="IJ830">
        <v>1.85869</v>
      </c>
      <c r="IK830">
        <v>1.86508</v>
      </c>
      <c r="IL830">
        <v>5</v>
      </c>
      <c r="IM830">
        <v>0</v>
      </c>
      <c r="IN830">
        <v>0</v>
      </c>
      <c r="IO830">
        <v>0</v>
      </c>
      <c r="IP830" t="s">
        <v>443</v>
      </c>
      <c r="IQ830" t="s">
        <v>444</v>
      </c>
      <c r="IR830" t="s">
        <v>445</v>
      </c>
      <c r="IS830" t="s">
        <v>445</v>
      </c>
      <c r="IT830" t="s">
        <v>445</v>
      </c>
      <c r="IU830" t="s">
        <v>445</v>
      </c>
      <c r="IV830">
        <v>0</v>
      </c>
      <c r="IW830">
        <v>100</v>
      </c>
      <c r="IX830">
        <v>100</v>
      </c>
      <c r="IY830">
        <v>6.34</v>
      </c>
      <c r="IZ830">
        <v>0.3398</v>
      </c>
      <c r="JA830">
        <v>4.24591870636989</v>
      </c>
      <c r="JB830">
        <v>0.00406324532283829</v>
      </c>
      <c r="JC830">
        <v>-1.45373754250553e-06</v>
      </c>
      <c r="JD830">
        <v>2.45784242640463e-10</v>
      </c>
      <c r="JE830">
        <v>0.0444475935836347</v>
      </c>
      <c r="JF830">
        <v>0.00491888386651684</v>
      </c>
      <c r="JG830">
        <v>0.000226889049496401</v>
      </c>
      <c r="JH830">
        <v>4.01595507822366e-06</v>
      </c>
      <c r="JI830">
        <v>-0</v>
      </c>
      <c r="JJ830">
        <v>2035</v>
      </c>
      <c r="JK830">
        <v>2</v>
      </c>
      <c r="JL830">
        <v>30</v>
      </c>
      <c r="JM830">
        <v>187422.4</v>
      </c>
      <c r="JN830">
        <v>187422.3</v>
      </c>
      <c r="JO830">
        <v>1.46484</v>
      </c>
      <c r="JP830">
        <v>2.39014</v>
      </c>
      <c r="JQ830">
        <v>1.49902</v>
      </c>
      <c r="JR830">
        <v>2.32788</v>
      </c>
      <c r="JS830">
        <v>1.54419</v>
      </c>
      <c r="JT830">
        <v>2.2937</v>
      </c>
      <c r="JU830">
        <v>36.105</v>
      </c>
      <c r="JV830">
        <v>24.1138</v>
      </c>
      <c r="JW830">
        <v>18</v>
      </c>
      <c r="JX830">
        <v>547.837</v>
      </c>
      <c r="JY830">
        <v>422.274</v>
      </c>
      <c r="JZ830">
        <v>27.8986</v>
      </c>
      <c r="KA830">
        <v>27.9792</v>
      </c>
      <c r="KB830">
        <v>29.9995</v>
      </c>
      <c r="KC830">
        <v>27.9651</v>
      </c>
      <c r="KD830">
        <v>27.9999</v>
      </c>
      <c r="KE830">
        <v>29.5476</v>
      </c>
      <c r="KF830">
        <v>31.4471</v>
      </c>
      <c r="KG830">
        <v>55.689</v>
      </c>
      <c r="KH830">
        <v>27.8948</v>
      </c>
      <c r="KI830">
        <v>710.63</v>
      </c>
      <c r="KJ830">
        <v>20.4188</v>
      </c>
      <c r="KK830">
        <v>93.2783</v>
      </c>
      <c r="KL830">
        <v>98.8163</v>
      </c>
    </row>
    <row r="831" spans="1:298">
      <c r="A831">
        <v>815</v>
      </c>
      <c r="B831">
        <v>1758495057</v>
      </c>
      <c r="C831">
        <v>25728.9000000954</v>
      </c>
      <c r="D831" t="s">
        <v>2081</v>
      </c>
      <c r="E831" t="s">
        <v>2082</v>
      </c>
      <c r="F831">
        <v>5</v>
      </c>
      <c r="G831" t="s">
        <v>436</v>
      </c>
      <c r="H831" t="s">
        <v>1998</v>
      </c>
      <c r="I831" t="s">
        <v>438</v>
      </c>
      <c r="J831">
        <v>1758495048.84615</v>
      </c>
      <c r="K831">
        <f>(L831)/1000</f>
        <v>0</v>
      </c>
      <c r="L831">
        <f>IF(DQ831, AO831, AI831)</f>
        <v>0</v>
      </c>
      <c r="M831">
        <f>IF(DQ831, AJ831, AH831)</f>
        <v>0</v>
      </c>
      <c r="N831">
        <f>DS831 - IF(AV831&gt;1, M831*DM831*100.0/(AX831), 0)</f>
        <v>0</v>
      </c>
      <c r="O831">
        <f>((U831-K831/2)*N831-M831)/(U831+K831/2)</f>
        <v>0</v>
      </c>
      <c r="P831">
        <f>O831*(DZ831+EA831)/1000.0</f>
        <v>0</v>
      </c>
      <c r="Q831">
        <f>(DS831 - IF(AV831&gt;1, M831*DM831*100.0/(AX831), 0))*(DZ831+EA831)/1000.0</f>
        <v>0</v>
      </c>
      <c r="R831">
        <f>2.0/((1/T831-1/S831)+SIGN(T831)*SQRT((1/T831-1/S831)*(1/T831-1/S831) + 4*DN831/((DN831+1)*(DN831+1))*(2*1/T831*1/S831-1/S831*1/S831)))</f>
        <v>0</v>
      </c>
      <c r="S831">
        <f>IF(LEFT(DO831,1)&lt;&gt;"0",IF(LEFT(DO831,1)="1",3.0,DP831),$D$5+$E$5*(EG831*DZ831/($K$5*1000))+$F$5*(EG831*DZ831/($K$5*1000))*MAX(MIN(DM831,$J$5),$I$5)*MAX(MIN(DM831,$J$5),$I$5)+$G$5*MAX(MIN(DM831,$J$5),$I$5)*(EG831*DZ831/($K$5*1000))+$H$5*(EG831*DZ831/($K$5*1000))*(EG831*DZ831/($K$5*1000)))</f>
        <v>0</v>
      </c>
      <c r="T831">
        <f>K831*(1000-(1000*0.61365*exp(17.502*X831/(240.97+X831))/(DZ831+EA831)+DU831)/2)/(1000*0.61365*exp(17.502*X831/(240.97+X831))/(DZ831+EA831)-DU831)</f>
        <v>0</v>
      </c>
      <c r="U831">
        <f>1/((DN831+1)/(R831/1.6)+1/(S831/1.37)) + DN831/((DN831+1)/(R831/1.6) + DN831/(S831/1.37))</f>
        <v>0</v>
      </c>
      <c r="V831">
        <f>(DI831*DL831)</f>
        <v>0</v>
      </c>
      <c r="W831">
        <f>(EB831+(V831+2*0.95*5.67E-8*(((EB831+$B$7)+273)^4-(EB831+273)^4)-44100*K831)/(1.84*29.3*S831+8*0.95*5.67E-8*(EB831+273)^3))</f>
        <v>0</v>
      </c>
      <c r="X831">
        <f>($C$7*EC831+$D$7*ED831+$E$7*W831)</f>
        <v>0</v>
      </c>
      <c r="Y831">
        <f>0.61365*exp(17.502*X831/(240.97+X831))</f>
        <v>0</v>
      </c>
      <c r="Z831">
        <f>(AA831/AB831*100)</f>
        <v>0</v>
      </c>
      <c r="AA831">
        <f>DU831*(DZ831+EA831)/1000</f>
        <v>0</v>
      </c>
      <c r="AB831">
        <f>0.61365*exp(17.502*EB831/(240.97+EB831))</f>
        <v>0</v>
      </c>
      <c r="AC831">
        <f>(Y831-DU831*(DZ831+EA831)/1000)</f>
        <v>0</v>
      </c>
      <c r="AD831">
        <f>(-K831*44100)</f>
        <v>0</v>
      </c>
      <c r="AE831">
        <f>2*29.3*S831*0.92*(EB831-X831)</f>
        <v>0</v>
      </c>
      <c r="AF831">
        <f>2*0.95*5.67E-8*(((EB831+$B$7)+273)^4-(X831+273)^4)</f>
        <v>0</v>
      </c>
      <c r="AG831">
        <f>V831+AF831+AD831+AE831</f>
        <v>0</v>
      </c>
      <c r="AH831">
        <f>DY831*AV831*(DT831-DS831*(1000-AV831*DV831)/(1000-AV831*DU831))/(100*DM831)</f>
        <v>0</v>
      </c>
      <c r="AI831">
        <f>1000*DY831*AV831*(DU831-DV831)/(100*DM831*(1000-AV831*DU831))</f>
        <v>0</v>
      </c>
      <c r="AJ831">
        <f>(AK831 - AL831 - DZ831*1E3/(8.314*(EB831+273.15)) * AN831/DY831 * AM831) * DY831/(100*DM831) * (1000 - DV831)/1000</f>
        <v>0</v>
      </c>
      <c r="AK831">
        <v>705.859901354113</v>
      </c>
      <c r="AL831">
        <v>685.473690909091</v>
      </c>
      <c r="AM831">
        <v>3.36886147186145</v>
      </c>
      <c r="AN831">
        <v>63.94</v>
      </c>
      <c r="AO831">
        <f>(AQ831 - AP831 + DZ831*1E3/(8.314*(EB831+273.15)) * AS831/DY831 * AR831) * DY831/(100*DM831) * 1000/(1000 - AQ831)</f>
        <v>0</v>
      </c>
      <c r="AP831">
        <v>20.3909971030731</v>
      </c>
      <c r="AQ831">
        <v>23.9428776223776</v>
      </c>
      <c r="AR831">
        <v>-2.29570207300067e-05</v>
      </c>
      <c r="AS831">
        <v>94.9993966536346</v>
      </c>
      <c r="AT831">
        <v>0</v>
      </c>
      <c r="AU831">
        <v>0</v>
      </c>
      <c r="AV831">
        <f>IF(AT831*$H$13&gt;=AX831,1.0,(AX831/(AX831-AT831*$H$13)))</f>
        <v>0</v>
      </c>
      <c r="AW831">
        <f>(AV831-1)*100</f>
        <v>0</v>
      </c>
      <c r="AX831">
        <f>MAX(0,($B$13+$C$13*EG831)/(1+$D$13*EG831)*DZ831/(EB831+273)*$E$13)</f>
        <v>0</v>
      </c>
      <c r="AY831" t="s">
        <v>439</v>
      </c>
      <c r="AZ831" t="s">
        <v>439</v>
      </c>
      <c r="BA831">
        <v>0</v>
      </c>
      <c r="BB831">
        <v>0</v>
      </c>
      <c r="BC831">
        <f>1-BA831/BB831</f>
        <v>0</v>
      </c>
      <c r="BD831">
        <v>0</v>
      </c>
      <c r="BE831" t="s">
        <v>439</v>
      </c>
      <c r="BF831" t="s">
        <v>439</v>
      </c>
      <c r="BG831">
        <v>0</v>
      </c>
      <c r="BH831">
        <v>0</v>
      </c>
      <c r="BI831">
        <f>1-BG831/BH831</f>
        <v>0</v>
      </c>
      <c r="BJ831">
        <v>0.5</v>
      </c>
      <c r="BK831">
        <f>DJ831</f>
        <v>0</v>
      </c>
      <c r="BL831">
        <f>M831</f>
        <v>0</v>
      </c>
      <c r="BM831">
        <f>BI831*BJ831*BK831</f>
        <v>0</v>
      </c>
      <c r="BN831">
        <f>(BL831-BD831)/BK831</f>
        <v>0</v>
      </c>
      <c r="BO831">
        <f>(BB831-BH831)/BH831</f>
        <v>0</v>
      </c>
      <c r="BP831">
        <f>BA831/(BC831+BA831/BH831)</f>
        <v>0</v>
      </c>
      <c r="BQ831" t="s">
        <v>439</v>
      </c>
      <c r="BR831">
        <v>0</v>
      </c>
      <c r="BS831">
        <f>IF(BR831&lt;&gt;0, BR831, BP831)</f>
        <v>0</v>
      </c>
      <c r="BT831">
        <f>1-BS831/BH831</f>
        <v>0</v>
      </c>
      <c r="BU831">
        <f>(BH831-BG831)/(BH831-BS831)</f>
        <v>0</v>
      </c>
      <c r="BV831">
        <f>(BB831-BH831)/(BB831-BS831)</f>
        <v>0</v>
      </c>
      <c r="BW831">
        <f>(BH831-BG831)/(BH831-BA831)</f>
        <v>0</v>
      </c>
      <c r="BX831">
        <f>(BB831-BH831)/(BB831-BA831)</f>
        <v>0</v>
      </c>
      <c r="BY831">
        <f>(BU831*BS831/BG831)</f>
        <v>0</v>
      </c>
      <c r="BZ831">
        <f>(1-BY831)</f>
        <v>0</v>
      </c>
      <c r="DI831">
        <f>$B$11*EH831+$C$11*EI831+$F$11*ET831*(1-EW831)</f>
        <v>0</v>
      </c>
      <c r="DJ831">
        <f>DI831*DK831</f>
        <v>0</v>
      </c>
      <c r="DK831">
        <f>($B$11*$D$9+$C$11*$D$9+$F$11*((FG831+EY831)/MAX(FG831+EY831+FH831, 0.1)*$I$9+FH831/MAX(FG831+EY831+FH831, 0.1)*$J$9))/($B$11+$C$11+$F$11)</f>
        <v>0</v>
      </c>
      <c r="DL831">
        <f>($B$11*$K$9+$C$11*$K$9+$F$11*((FG831+EY831)/MAX(FG831+EY831+FH831, 0.1)*$P$9+FH831/MAX(FG831+EY831+FH831, 0.1)*$Q$9))/($B$11+$C$11+$F$11)</f>
        <v>0</v>
      </c>
      <c r="DM831">
        <v>2.96</v>
      </c>
      <c r="DN831">
        <v>0.5</v>
      </c>
      <c r="DO831" t="s">
        <v>440</v>
      </c>
      <c r="DP831">
        <v>2</v>
      </c>
      <c r="DQ831" t="b">
        <v>1</v>
      </c>
      <c r="DR831">
        <v>1758495048.84615</v>
      </c>
      <c r="DS831">
        <v>645.408538461538</v>
      </c>
      <c r="DT831">
        <v>675.339461538462</v>
      </c>
      <c r="DU831">
        <v>23.9485384615385</v>
      </c>
      <c r="DV831">
        <v>20.3924615384615</v>
      </c>
      <c r="DW831">
        <v>639.095769230769</v>
      </c>
      <c r="DX831">
        <v>23.6086538461538</v>
      </c>
      <c r="DY831">
        <v>499.998153846154</v>
      </c>
      <c r="DZ831">
        <v>89.7875769230769</v>
      </c>
      <c r="EA831">
        <v>0.0316084692307692</v>
      </c>
      <c r="EB831">
        <v>30.2079384615385</v>
      </c>
      <c r="EC831">
        <v>30.0042307692308</v>
      </c>
      <c r="ED831">
        <v>999.9</v>
      </c>
      <c r="EE831">
        <v>0</v>
      </c>
      <c r="EF831">
        <v>0</v>
      </c>
      <c r="EG831">
        <v>9998.74230769231</v>
      </c>
      <c r="EH831">
        <v>0</v>
      </c>
      <c r="EI831">
        <v>11.2953</v>
      </c>
      <c r="EJ831">
        <v>-29.9309923076923</v>
      </c>
      <c r="EK831">
        <v>661.244307692308</v>
      </c>
      <c r="EL831">
        <v>689.398153846154</v>
      </c>
      <c r="EM831">
        <v>3.55608</v>
      </c>
      <c r="EN831">
        <v>675.339461538462</v>
      </c>
      <c r="EO831">
        <v>20.3924615384615</v>
      </c>
      <c r="EP831">
        <v>2.15028</v>
      </c>
      <c r="EQ831">
        <v>1.83098923076923</v>
      </c>
      <c r="ER831">
        <v>18.5966307692308</v>
      </c>
      <c r="ES831">
        <v>16.0538615384615</v>
      </c>
      <c r="ET831">
        <v>1999.98076923077</v>
      </c>
      <c r="EU831">
        <v>0.979995307692308</v>
      </c>
      <c r="EV831">
        <v>0.0200047461538462</v>
      </c>
      <c r="EW831">
        <v>0</v>
      </c>
      <c r="EX831">
        <v>506.323307692308</v>
      </c>
      <c r="EY831">
        <v>5.00016</v>
      </c>
      <c r="EZ831">
        <v>10516.4307692308</v>
      </c>
      <c r="FA831">
        <v>18233.9846153846</v>
      </c>
      <c r="FB831">
        <v>48.812</v>
      </c>
      <c r="FC831">
        <v>49.1393076923077</v>
      </c>
      <c r="FD831">
        <v>49.2403076923077</v>
      </c>
      <c r="FE831">
        <v>48.812</v>
      </c>
      <c r="FF831">
        <v>50.6536153846154</v>
      </c>
      <c r="FG831">
        <v>1955.07076923077</v>
      </c>
      <c r="FH831">
        <v>39.91</v>
      </c>
      <c r="FI831">
        <v>0</v>
      </c>
      <c r="FJ831">
        <v>1758495058.4</v>
      </c>
      <c r="FK831">
        <v>0</v>
      </c>
      <c r="FL831">
        <v>506.2926</v>
      </c>
      <c r="FM831">
        <v>0.542846156932216</v>
      </c>
      <c r="FN831">
        <v>-15.3307692138484</v>
      </c>
      <c r="FO831">
        <v>10516.38</v>
      </c>
      <c r="FP831">
        <v>15</v>
      </c>
      <c r="FQ831">
        <v>0</v>
      </c>
      <c r="FR831" t="s">
        <v>441</v>
      </c>
      <c r="FS831">
        <v>1747249705.1</v>
      </c>
      <c r="FT831">
        <v>1747249711.1</v>
      </c>
      <c r="FU831">
        <v>0</v>
      </c>
      <c r="FV831">
        <v>0.871</v>
      </c>
      <c r="FW831">
        <v>0.066</v>
      </c>
      <c r="FX831">
        <v>5.486</v>
      </c>
      <c r="FY831">
        <v>0.145</v>
      </c>
      <c r="FZ831">
        <v>420</v>
      </c>
      <c r="GA831">
        <v>16</v>
      </c>
      <c r="GB831">
        <v>0.27</v>
      </c>
      <c r="GC831">
        <v>0.16</v>
      </c>
      <c r="GD831">
        <v>-30.04253</v>
      </c>
      <c r="GE831">
        <v>0.261455639097767</v>
      </c>
      <c r="GF831">
        <v>0.454449258003575</v>
      </c>
      <c r="GG831">
        <v>1</v>
      </c>
      <c r="GH831">
        <v>506.275647058824</v>
      </c>
      <c r="GI831">
        <v>0.306890755948782</v>
      </c>
      <c r="GJ831">
        <v>0.193442784116245</v>
      </c>
      <c r="GK831">
        <v>-1</v>
      </c>
      <c r="GL831">
        <v>3.554613</v>
      </c>
      <c r="GM831">
        <v>0.0190800000000033</v>
      </c>
      <c r="GN831">
        <v>0.00411488894139322</v>
      </c>
      <c r="GO831">
        <v>1</v>
      </c>
      <c r="GP831">
        <v>2</v>
      </c>
      <c r="GQ831">
        <v>2</v>
      </c>
      <c r="GR831" t="s">
        <v>442</v>
      </c>
      <c r="GS831">
        <v>3.12526</v>
      </c>
      <c r="GT831">
        <v>2.65735</v>
      </c>
      <c r="GU831">
        <v>0.124864</v>
      </c>
      <c r="GV831">
        <v>0.129447</v>
      </c>
      <c r="GW831">
        <v>0.10077</v>
      </c>
      <c r="GX831">
        <v>0.0902587</v>
      </c>
      <c r="GY831">
        <v>22590.4</v>
      </c>
      <c r="GZ831">
        <v>21257.9</v>
      </c>
      <c r="HA831">
        <v>23083.8</v>
      </c>
      <c r="HB831">
        <v>23775.8</v>
      </c>
      <c r="HC831">
        <v>35382.4</v>
      </c>
      <c r="HD831">
        <v>35808.2</v>
      </c>
      <c r="HE831">
        <v>41621</v>
      </c>
      <c r="HF831">
        <v>42401.3</v>
      </c>
      <c r="HG831">
        <v>1.90727</v>
      </c>
      <c r="HH831">
        <v>1.79912</v>
      </c>
      <c r="HI831">
        <v>0.141524</v>
      </c>
      <c r="HJ831">
        <v>0</v>
      </c>
      <c r="HK831">
        <v>27.7082</v>
      </c>
      <c r="HL831">
        <v>999.9</v>
      </c>
      <c r="HM831">
        <v>50.543</v>
      </c>
      <c r="HN831">
        <v>30.706</v>
      </c>
      <c r="HO831">
        <v>24.9707</v>
      </c>
      <c r="HP831">
        <v>53.5572</v>
      </c>
      <c r="HQ831">
        <v>42.4599</v>
      </c>
      <c r="HR831">
        <v>1</v>
      </c>
      <c r="HS831">
        <v>0.028628</v>
      </c>
      <c r="HT831">
        <v>-0.346569</v>
      </c>
      <c r="HU831">
        <v>20.2175</v>
      </c>
      <c r="HV831">
        <v>5.23256</v>
      </c>
      <c r="HW831">
        <v>11.992</v>
      </c>
      <c r="HX831">
        <v>4.9556</v>
      </c>
      <c r="HY831">
        <v>3.30395</v>
      </c>
      <c r="HZ831">
        <v>999.9</v>
      </c>
      <c r="IA831">
        <v>9999</v>
      </c>
      <c r="IB831">
        <v>9999</v>
      </c>
      <c r="IC831">
        <v>9999</v>
      </c>
      <c r="ID831">
        <v>1.86851</v>
      </c>
      <c r="IE831">
        <v>1.86425</v>
      </c>
      <c r="IF831">
        <v>1.8718</v>
      </c>
      <c r="IG831">
        <v>1.86276</v>
      </c>
      <c r="IH831">
        <v>1.86215</v>
      </c>
      <c r="II831">
        <v>1.86859</v>
      </c>
      <c r="IJ831">
        <v>1.85871</v>
      </c>
      <c r="IK831">
        <v>1.86508</v>
      </c>
      <c r="IL831">
        <v>5</v>
      </c>
      <c r="IM831">
        <v>0</v>
      </c>
      <c r="IN831">
        <v>0</v>
      </c>
      <c r="IO831">
        <v>0</v>
      </c>
      <c r="IP831" t="s">
        <v>443</v>
      </c>
      <c r="IQ831" t="s">
        <v>444</v>
      </c>
      <c r="IR831" t="s">
        <v>445</v>
      </c>
      <c r="IS831" t="s">
        <v>445</v>
      </c>
      <c r="IT831" t="s">
        <v>445</v>
      </c>
      <c r="IU831" t="s">
        <v>445</v>
      </c>
      <c r="IV831">
        <v>0</v>
      </c>
      <c r="IW831">
        <v>100</v>
      </c>
      <c r="IX831">
        <v>100</v>
      </c>
      <c r="IY831">
        <v>6.38</v>
      </c>
      <c r="IZ831">
        <v>0.3397</v>
      </c>
      <c r="JA831">
        <v>4.24591870636989</v>
      </c>
      <c r="JB831">
        <v>0.00406324532283829</v>
      </c>
      <c r="JC831">
        <v>-1.45373754250553e-06</v>
      </c>
      <c r="JD831">
        <v>2.45784242640463e-10</v>
      </c>
      <c r="JE831">
        <v>0.0444475935836347</v>
      </c>
      <c r="JF831">
        <v>0.00491888386651684</v>
      </c>
      <c r="JG831">
        <v>0.000226889049496401</v>
      </c>
      <c r="JH831">
        <v>4.01595507822366e-06</v>
      </c>
      <c r="JI831">
        <v>-0</v>
      </c>
      <c r="JJ831">
        <v>2035</v>
      </c>
      <c r="JK831">
        <v>2</v>
      </c>
      <c r="JL831">
        <v>30</v>
      </c>
      <c r="JM831">
        <v>187422.5</v>
      </c>
      <c r="JN831">
        <v>187422.4</v>
      </c>
      <c r="JO831">
        <v>1.50269</v>
      </c>
      <c r="JP831">
        <v>2.37061</v>
      </c>
      <c r="JQ831">
        <v>1.4978</v>
      </c>
      <c r="JR831">
        <v>2.32666</v>
      </c>
      <c r="JS831">
        <v>1.54419</v>
      </c>
      <c r="JT831">
        <v>2.35718</v>
      </c>
      <c r="JU831">
        <v>36.105</v>
      </c>
      <c r="JV831">
        <v>24.1225</v>
      </c>
      <c r="JW831">
        <v>18</v>
      </c>
      <c r="JX831">
        <v>547.782</v>
      </c>
      <c r="JY831">
        <v>422.382</v>
      </c>
      <c r="JZ831">
        <v>27.8932</v>
      </c>
      <c r="KA831">
        <v>27.9726</v>
      </c>
      <c r="KB831">
        <v>29.9995</v>
      </c>
      <c r="KC831">
        <v>27.9587</v>
      </c>
      <c r="KD831">
        <v>27.9928</v>
      </c>
      <c r="KE831">
        <v>30.1606</v>
      </c>
      <c r="KF831">
        <v>31.4471</v>
      </c>
      <c r="KG831">
        <v>55.689</v>
      </c>
      <c r="KH831">
        <v>27.8898</v>
      </c>
      <c r="KI831">
        <v>724.105</v>
      </c>
      <c r="KJ831">
        <v>20.4295</v>
      </c>
      <c r="KK831">
        <v>93.2797</v>
      </c>
      <c r="KL831">
        <v>98.8172</v>
      </c>
    </row>
    <row r="832" spans="1:298">
      <c r="A832">
        <v>816</v>
      </c>
      <c r="B832">
        <v>1758495062</v>
      </c>
      <c r="C832">
        <v>25733.9000000954</v>
      </c>
      <c r="D832" t="s">
        <v>2083</v>
      </c>
      <c r="E832" t="s">
        <v>2084</v>
      </c>
      <c r="F832">
        <v>5</v>
      </c>
      <c r="G832" t="s">
        <v>436</v>
      </c>
      <c r="H832" t="s">
        <v>1998</v>
      </c>
      <c r="I832" t="s">
        <v>438</v>
      </c>
      <c r="J832">
        <v>1758495053.84615</v>
      </c>
      <c r="K832">
        <f>(L832)/1000</f>
        <v>0</v>
      </c>
      <c r="L832">
        <f>IF(DQ832, AO832, AI832)</f>
        <v>0</v>
      </c>
      <c r="M832">
        <f>IF(DQ832, AJ832, AH832)</f>
        <v>0</v>
      </c>
      <c r="N832">
        <f>DS832 - IF(AV832&gt;1, M832*DM832*100.0/(AX832), 0)</f>
        <v>0</v>
      </c>
      <c r="O832">
        <f>((U832-K832/2)*N832-M832)/(U832+K832/2)</f>
        <v>0</v>
      </c>
      <c r="P832">
        <f>O832*(DZ832+EA832)/1000.0</f>
        <v>0</v>
      </c>
      <c r="Q832">
        <f>(DS832 - IF(AV832&gt;1, M832*DM832*100.0/(AX832), 0))*(DZ832+EA832)/1000.0</f>
        <v>0</v>
      </c>
      <c r="R832">
        <f>2.0/((1/T832-1/S832)+SIGN(T832)*SQRT((1/T832-1/S832)*(1/T832-1/S832) + 4*DN832/((DN832+1)*(DN832+1))*(2*1/T832*1/S832-1/S832*1/S832)))</f>
        <v>0</v>
      </c>
      <c r="S832">
        <f>IF(LEFT(DO832,1)&lt;&gt;"0",IF(LEFT(DO832,1)="1",3.0,DP832),$D$5+$E$5*(EG832*DZ832/($K$5*1000))+$F$5*(EG832*DZ832/($K$5*1000))*MAX(MIN(DM832,$J$5),$I$5)*MAX(MIN(DM832,$J$5),$I$5)+$G$5*MAX(MIN(DM832,$J$5),$I$5)*(EG832*DZ832/($K$5*1000))+$H$5*(EG832*DZ832/($K$5*1000))*(EG832*DZ832/($K$5*1000)))</f>
        <v>0</v>
      </c>
      <c r="T832">
        <f>K832*(1000-(1000*0.61365*exp(17.502*X832/(240.97+X832))/(DZ832+EA832)+DU832)/2)/(1000*0.61365*exp(17.502*X832/(240.97+X832))/(DZ832+EA832)-DU832)</f>
        <v>0</v>
      </c>
      <c r="U832">
        <f>1/((DN832+1)/(R832/1.6)+1/(S832/1.37)) + DN832/((DN832+1)/(R832/1.6) + DN832/(S832/1.37))</f>
        <v>0</v>
      </c>
      <c r="V832">
        <f>(DI832*DL832)</f>
        <v>0</v>
      </c>
      <c r="W832">
        <f>(EB832+(V832+2*0.95*5.67E-8*(((EB832+$B$7)+273)^4-(EB832+273)^4)-44100*K832)/(1.84*29.3*S832+8*0.95*5.67E-8*(EB832+273)^3))</f>
        <v>0</v>
      </c>
      <c r="X832">
        <f>($C$7*EC832+$D$7*ED832+$E$7*W832)</f>
        <v>0</v>
      </c>
      <c r="Y832">
        <f>0.61365*exp(17.502*X832/(240.97+X832))</f>
        <v>0</v>
      </c>
      <c r="Z832">
        <f>(AA832/AB832*100)</f>
        <v>0</v>
      </c>
      <c r="AA832">
        <f>DU832*(DZ832+EA832)/1000</f>
        <v>0</v>
      </c>
      <c r="AB832">
        <f>0.61365*exp(17.502*EB832/(240.97+EB832))</f>
        <v>0</v>
      </c>
      <c r="AC832">
        <f>(Y832-DU832*(DZ832+EA832)/1000)</f>
        <v>0</v>
      </c>
      <c r="AD832">
        <f>(-K832*44100)</f>
        <v>0</v>
      </c>
      <c r="AE832">
        <f>2*29.3*S832*0.92*(EB832-X832)</f>
        <v>0</v>
      </c>
      <c r="AF832">
        <f>2*0.95*5.67E-8*(((EB832+$B$7)+273)^4-(X832+273)^4)</f>
        <v>0</v>
      </c>
      <c r="AG832">
        <f>V832+AF832+AD832+AE832</f>
        <v>0</v>
      </c>
      <c r="AH832">
        <f>DY832*AV832*(DT832-DS832*(1000-AV832*DV832)/(1000-AV832*DU832))/(100*DM832)</f>
        <v>0</v>
      </c>
      <c r="AI832">
        <f>1000*DY832*AV832*(DU832-DV832)/(100*DM832*(1000-AV832*DU832))</f>
        <v>0</v>
      </c>
      <c r="AJ832">
        <f>(AK832 - AL832 - DZ832*1E3/(8.314*(EB832+273.15)) * AN832/DY832 * AM832) * DY832/(100*DM832) * (1000 - DV832)/1000</f>
        <v>0</v>
      </c>
      <c r="AK832">
        <v>724.228279885714</v>
      </c>
      <c r="AL832">
        <v>703.268175757575</v>
      </c>
      <c r="AM832">
        <v>3.58846709956698</v>
      </c>
      <c r="AN832">
        <v>63.94</v>
      </c>
      <c r="AO832">
        <f>(AQ832 - AP832 + DZ832*1E3/(8.314*(EB832+273.15)) * AS832/DY832 * AR832) * DY832/(100*DM832) * 1000/(1000 - AQ832)</f>
        <v>0</v>
      </c>
      <c r="AP832">
        <v>20.3910753148266</v>
      </c>
      <c r="AQ832">
        <v>23.9345566433567</v>
      </c>
      <c r="AR832">
        <v>-3.6134078312738e-05</v>
      </c>
      <c r="AS832">
        <v>94.9993966536346</v>
      </c>
      <c r="AT832">
        <v>0</v>
      </c>
      <c r="AU832">
        <v>0</v>
      </c>
      <c r="AV832">
        <f>IF(AT832*$H$13&gt;=AX832,1.0,(AX832/(AX832-AT832*$H$13)))</f>
        <v>0</v>
      </c>
      <c r="AW832">
        <f>(AV832-1)*100</f>
        <v>0</v>
      </c>
      <c r="AX832">
        <f>MAX(0,($B$13+$C$13*EG832)/(1+$D$13*EG832)*DZ832/(EB832+273)*$E$13)</f>
        <v>0</v>
      </c>
      <c r="AY832" t="s">
        <v>439</v>
      </c>
      <c r="AZ832" t="s">
        <v>439</v>
      </c>
      <c r="BA832">
        <v>0</v>
      </c>
      <c r="BB832">
        <v>0</v>
      </c>
      <c r="BC832">
        <f>1-BA832/BB832</f>
        <v>0</v>
      </c>
      <c r="BD832">
        <v>0</v>
      </c>
      <c r="BE832" t="s">
        <v>439</v>
      </c>
      <c r="BF832" t="s">
        <v>439</v>
      </c>
      <c r="BG832">
        <v>0</v>
      </c>
      <c r="BH832">
        <v>0</v>
      </c>
      <c r="BI832">
        <f>1-BG832/BH832</f>
        <v>0</v>
      </c>
      <c r="BJ832">
        <v>0.5</v>
      </c>
      <c r="BK832">
        <f>DJ832</f>
        <v>0</v>
      </c>
      <c r="BL832">
        <f>M832</f>
        <v>0</v>
      </c>
      <c r="BM832">
        <f>BI832*BJ832*BK832</f>
        <v>0</v>
      </c>
      <c r="BN832">
        <f>(BL832-BD832)/BK832</f>
        <v>0</v>
      </c>
      <c r="BO832">
        <f>(BB832-BH832)/BH832</f>
        <v>0</v>
      </c>
      <c r="BP832">
        <f>BA832/(BC832+BA832/BH832)</f>
        <v>0</v>
      </c>
      <c r="BQ832" t="s">
        <v>439</v>
      </c>
      <c r="BR832">
        <v>0</v>
      </c>
      <c r="BS832">
        <f>IF(BR832&lt;&gt;0, BR832, BP832)</f>
        <v>0</v>
      </c>
      <c r="BT832">
        <f>1-BS832/BH832</f>
        <v>0</v>
      </c>
      <c r="BU832">
        <f>(BH832-BG832)/(BH832-BS832)</f>
        <v>0</v>
      </c>
      <c r="BV832">
        <f>(BB832-BH832)/(BB832-BS832)</f>
        <v>0</v>
      </c>
      <c r="BW832">
        <f>(BH832-BG832)/(BH832-BA832)</f>
        <v>0</v>
      </c>
      <c r="BX832">
        <f>(BB832-BH832)/(BB832-BA832)</f>
        <v>0</v>
      </c>
      <c r="BY832">
        <f>(BU832*BS832/BG832)</f>
        <v>0</v>
      </c>
      <c r="BZ832">
        <f>(1-BY832)</f>
        <v>0</v>
      </c>
      <c r="DI832">
        <f>$B$11*EH832+$C$11*EI832+$F$11*ET832*(1-EW832)</f>
        <v>0</v>
      </c>
      <c r="DJ832">
        <f>DI832*DK832</f>
        <v>0</v>
      </c>
      <c r="DK832">
        <f>($B$11*$D$9+$C$11*$D$9+$F$11*((FG832+EY832)/MAX(FG832+EY832+FH832, 0.1)*$I$9+FH832/MAX(FG832+EY832+FH832, 0.1)*$J$9))/($B$11+$C$11+$F$11)</f>
        <v>0</v>
      </c>
      <c r="DL832">
        <f>($B$11*$K$9+$C$11*$K$9+$F$11*((FG832+EY832)/MAX(FG832+EY832+FH832, 0.1)*$P$9+FH832/MAX(FG832+EY832+FH832, 0.1)*$Q$9))/($B$11+$C$11+$F$11)</f>
        <v>0</v>
      </c>
      <c r="DM832">
        <v>2.96</v>
      </c>
      <c r="DN832">
        <v>0.5</v>
      </c>
      <c r="DO832" t="s">
        <v>440</v>
      </c>
      <c r="DP832">
        <v>2</v>
      </c>
      <c r="DQ832" t="b">
        <v>1</v>
      </c>
      <c r="DR832">
        <v>1758495053.84615</v>
      </c>
      <c r="DS832">
        <v>662.085</v>
      </c>
      <c r="DT832">
        <v>692.534153846154</v>
      </c>
      <c r="DU832">
        <v>23.9447461538462</v>
      </c>
      <c r="DV832">
        <v>20.3913769230769</v>
      </c>
      <c r="DW832">
        <v>655.730846153846</v>
      </c>
      <c r="DX832">
        <v>23.6049538461538</v>
      </c>
      <c r="DY832">
        <v>500.009</v>
      </c>
      <c r="DZ832">
        <v>89.7875307692308</v>
      </c>
      <c r="EA832">
        <v>0.0316751615384615</v>
      </c>
      <c r="EB832">
        <v>30.2099076923077</v>
      </c>
      <c r="EC832">
        <v>30.0079076923077</v>
      </c>
      <c r="ED832">
        <v>999.9</v>
      </c>
      <c r="EE832">
        <v>0</v>
      </c>
      <c r="EF832">
        <v>0</v>
      </c>
      <c r="EG832">
        <v>9998.99230769231</v>
      </c>
      <c r="EH832">
        <v>0</v>
      </c>
      <c r="EI832">
        <v>11.2953</v>
      </c>
      <c r="EJ832">
        <v>-30.4491769230769</v>
      </c>
      <c r="EK832">
        <v>678.327384615385</v>
      </c>
      <c r="EL832">
        <v>706.95</v>
      </c>
      <c r="EM832">
        <v>3.55337538461538</v>
      </c>
      <c r="EN832">
        <v>692.534153846154</v>
      </c>
      <c r="EO832">
        <v>20.3913769230769</v>
      </c>
      <c r="EP832">
        <v>2.14993923076923</v>
      </c>
      <c r="EQ832">
        <v>1.83089076923077</v>
      </c>
      <c r="ER832">
        <v>18.5941</v>
      </c>
      <c r="ES832">
        <v>16.0530230769231</v>
      </c>
      <c r="ET832">
        <v>1999.94461538462</v>
      </c>
      <c r="EU832">
        <v>0.979994846153846</v>
      </c>
      <c r="EV832">
        <v>0.0200051692307692</v>
      </c>
      <c r="EW832">
        <v>0</v>
      </c>
      <c r="EX832">
        <v>506.370153846154</v>
      </c>
      <c r="EY832">
        <v>5.00016</v>
      </c>
      <c r="EZ832">
        <v>10515.0307692308</v>
      </c>
      <c r="FA832">
        <v>18233.6615384615</v>
      </c>
      <c r="FB832">
        <v>48.812</v>
      </c>
      <c r="FC832">
        <v>49.1297692307692</v>
      </c>
      <c r="FD832">
        <v>49.2306153846154</v>
      </c>
      <c r="FE832">
        <v>48.812</v>
      </c>
      <c r="FF832">
        <v>50.6393076923077</v>
      </c>
      <c r="FG832">
        <v>1955.03461538462</v>
      </c>
      <c r="FH832">
        <v>39.91</v>
      </c>
      <c r="FI832">
        <v>0</v>
      </c>
      <c r="FJ832">
        <v>1758495063.8</v>
      </c>
      <c r="FK832">
        <v>0</v>
      </c>
      <c r="FL832">
        <v>506.284615384615</v>
      </c>
      <c r="FM832">
        <v>-0.867487184750909</v>
      </c>
      <c r="FN832">
        <v>-17.3367521523784</v>
      </c>
      <c r="FO832">
        <v>10515.1653846154</v>
      </c>
      <c r="FP832">
        <v>15</v>
      </c>
      <c r="FQ832">
        <v>0</v>
      </c>
      <c r="FR832" t="s">
        <v>441</v>
      </c>
      <c r="FS832">
        <v>1747249705.1</v>
      </c>
      <c r="FT832">
        <v>1747249711.1</v>
      </c>
      <c r="FU832">
        <v>0</v>
      </c>
      <c r="FV832">
        <v>0.871</v>
      </c>
      <c r="FW832">
        <v>0.066</v>
      </c>
      <c r="FX832">
        <v>5.486</v>
      </c>
      <c r="FY832">
        <v>0.145</v>
      </c>
      <c r="FZ832">
        <v>420</v>
      </c>
      <c r="GA832">
        <v>16</v>
      </c>
      <c r="GB832">
        <v>0.27</v>
      </c>
      <c r="GC832">
        <v>0.16</v>
      </c>
      <c r="GD832">
        <v>-30.2167523809524</v>
      </c>
      <c r="GE832">
        <v>-5.07828311688324</v>
      </c>
      <c r="GF832">
        <v>0.649666133024566</v>
      </c>
      <c r="GG832">
        <v>0</v>
      </c>
      <c r="GH832">
        <v>506.282647058824</v>
      </c>
      <c r="GI832">
        <v>-0.0600458341090798</v>
      </c>
      <c r="GJ832">
        <v>0.227076675616401</v>
      </c>
      <c r="GK832">
        <v>-1</v>
      </c>
      <c r="GL832">
        <v>3.55441238095238</v>
      </c>
      <c r="GM832">
        <v>-0.0328394805194767</v>
      </c>
      <c r="GN832">
        <v>0.00409019257290493</v>
      </c>
      <c r="GO832">
        <v>1</v>
      </c>
      <c r="GP832">
        <v>1</v>
      </c>
      <c r="GQ832">
        <v>2</v>
      </c>
      <c r="GR832" t="s">
        <v>448</v>
      </c>
      <c r="GS832">
        <v>3.12524</v>
      </c>
      <c r="GT832">
        <v>2.65723</v>
      </c>
      <c r="GU832">
        <v>0.127113</v>
      </c>
      <c r="GV832">
        <v>0.131549</v>
      </c>
      <c r="GW832">
        <v>0.100735</v>
      </c>
      <c r="GX832">
        <v>0.0902553</v>
      </c>
      <c r="GY832">
        <v>22533</v>
      </c>
      <c r="GZ832">
        <v>21207.3</v>
      </c>
      <c r="HA832">
        <v>23084.3</v>
      </c>
      <c r="HB832">
        <v>23776.5</v>
      </c>
      <c r="HC832">
        <v>35384.5</v>
      </c>
      <c r="HD832">
        <v>35809.5</v>
      </c>
      <c r="HE832">
        <v>41621.7</v>
      </c>
      <c r="HF832">
        <v>42402.5</v>
      </c>
      <c r="HG832">
        <v>1.90715</v>
      </c>
      <c r="HH832">
        <v>1.79918</v>
      </c>
      <c r="HI832">
        <v>0.141617</v>
      </c>
      <c r="HJ832">
        <v>0</v>
      </c>
      <c r="HK832">
        <v>27.7082</v>
      </c>
      <c r="HL832">
        <v>999.9</v>
      </c>
      <c r="HM832">
        <v>50.519</v>
      </c>
      <c r="HN832">
        <v>30.706</v>
      </c>
      <c r="HO832">
        <v>24.9608</v>
      </c>
      <c r="HP832">
        <v>54.4672</v>
      </c>
      <c r="HQ832">
        <v>42.5881</v>
      </c>
      <c r="HR832">
        <v>1</v>
      </c>
      <c r="HS832">
        <v>0.0279599</v>
      </c>
      <c r="HT832">
        <v>-0.306498</v>
      </c>
      <c r="HU832">
        <v>20.2173</v>
      </c>
      <c r="HV832">
        <v>5.23241</v>
      </c>
      <c r="HW832">
        <v>11.992</v>
      </c>
      <c r="HX832">
        <v>4.9557</v>
      </c>
      <c r="HY832">
        <v>3.30393</v>
      </c>
      <c r="HZ832">
        <v>999.9</v>
      </c>
      <c r="IA832">
        <v>9999</v>
      </c>
      <c r="IB832">
        <v>9999</v>
      </c>
      <c r="IC832">
        <v>9999</v>
      </c>
      <c r="ID832">
        <v>1.86851</v>
      </c>
      <c r="IE832">
        <v>1.86427</v>
      </c>
      <c r="IF832">
        <v>1.87181</v>
      </c>
      <c r="IG832">
        <v>1.86275</v>
      </c>
      <c r="IH832">
        <v>1.86217</v>
      </c>
      <c r="II832">
        <v>1.86859</v>
      </c>
      <c r="IJ832">
        <v>1.85871</v>
      </c>
      <c r="IK832">
        <v>1.86508</v>
      </c>
      <c r="IL832">
        <v>5</v>
      </c>
      <c r="IM832">
        <v>0</v>
      </c>
      <c r="IN832">
        <v>0</v>
      </c>
      <c r="IO832">
        <v>0</v>
      </c>
      <c r="IP832" t="s">
        <v>443</v>
      </c>
      <c r="IQ832" t="s">
        <v>444</v>
      </c>
      <c r="IR832" t="s">
        <v>445</v>
      </c>
      <c r="IS832" t="s">
        <v>445</v>
      </c>
      <c r="IT832" t="s">
        <v>445</v>
      </c>
      <c r="IU832" t="s">
        <v>445</v>
      </c>
      <c r="IV832">
        <v>0</v>
      </c>
      <c r="IW832">
        <v>100</v>
      </c>
      <c r="IX832">
        <v>100</v>
      </c>
      <c r="IY832">
        <v>6.423</v>
      </c>
      <c r="IZ832">
        <v>0.3395</v>
      </c>
      <c r="JA832">
        <v>4.24591870636989</v>
      </c>
      <c r="JB832">
        <v>0.00406324532283829</v>
      </c>
      <c r="JC832">
        <v>-1.45373754250553e-06</v>
      </c>
      <c r="JD832">
        <v>2.45784242640463e-10</v>
      </c>
      <c r="JE832">
        <v>0.0444475935836347</v>
      </c>
      <c r="JF832">
        <v>0.00491888386651684</v>
      </c>
      <c r="JG832">
        <v>0.000226889049496401</v>
      </c>
      <c r="JH832">
        <v>4.01595507822366e-06</v>
      </c>
      <c r="JI832">
        <v>-0</v>
      </c>
      <c r="JJ832">
        <v>2035</v>
      </c>
      <c r="JK832">
        <v>2</v>
      </c>
      <c r="JL832">
        <v>30</v>
      </c>
      <c r="JM832">
        <v>187422.6</v>
      </c>
      <c r="JN832">
        <v>187422.5</v>
      </c>
      <c r="JO832">
        <v>1.52954</v>
      </c>
      <c r="JP832">
        <v>2.37427</v>
      </c>
      <c r="JQ832">
        <v>1.49902</v>
      </c>
      <c r="JR832">
        <v>2.32666</v>
      </c>
      <c r="JS832">
        <v>1.54419</v>
      </c>
      <c r="JT832">
        <v>2.323</v>
      </c>
      <c r="JU832">
        <v>36.105</v>
      </c>
      <c r="JV832">
        <v>24.1225</v>
      </c>
      <c r="JW832">
        <v>18</v>
      </c>
      <c r="JX832">
        <v>547.643</v>
      </c>
      <c r="JY832">
        <v>422.364</v>
      </c>
      <c r="JZ832">
        <v>27.8848</v>
      </c>
      <c r="KA832">
        <v>27.9661</v>
      </c>
      <c r="KB832">
        <v>29.9996</v>
      </c>
      <c r="KC832">
        <v>27.9519</v>
      </c>
      <c r="KD832">
        <v>27.9861</v>
      </c>
      <c r="KE832">
        <v>30.769</v>
      </c>
      <c r="KF832">
        <v>31.4471</v>
      </c>
      <c r="KG832">
        <v>55.689</v>
      </c>
      <c r="KH832">
        <v>27.8774</v>
      </c>
      <c r="KI832">
        <v>744.313</v>
      </c>
      <c r="KJ832">
        <v>20.4458</v>
      </c>
      <c r="KK832">
        <v>93.2815</v>
      </c>
      <c r="KL832">
        <v>98.8201</v>
      </c>
    </row>
    <row r="833" spans="1:298">
      <c r="A833">
        <v>817</v>
      </c>
      <c r="B833">
        <v>1758495067</v>
      </c>
      <c r="C833">
        <v>25738.9000000954</v>
      </c>
      <c r="D833" t="s">
        <v>2085</v>
      </c>
      <c r="E833" t="s">
        <v>2086</v>
      </c>
      <c r="F833">
        <v>5</v>
      </c>
      <c r="G833" t="s">
        <v>436</v>
      </c>
      <c r="H833" t="s">
        <v>1998</v>
      </c>
      <c r="I833" t="s">
        <v>438</v>
      </c>
      <c r="J833">
        <v>1758495058.84615</v>
      </c>
      <c r="K833">
        <f>(L833)/1000</f>
        <v>0</v>
      </c>
      <c r="L833">
        <f>IF(DQ833, AO833, AI833)</f>
        <v>0</v>
      </c>
      <c r="M833">
        <f>IF(DQ833, AJ833, AH833)</f>
        <v>0</v>
      </c>
      <c r="N833">
        <f>DS833 - IF(AV833&gt;1, M833*DM833*100.0/(AX833), 0)</f>
        <v>0</v>
      </c>
      <c r="O833">
        <f>((U833-K833/2)*N833-M833)/(U833+K833/2)</f>
        <v>0</v>
      </c>
      <c r="P833">
        <f>O833*(DZ833+EA833)/1000.0</f>
        <v>0</v>
      </c>
      <c r="Q833">
        <f>(DS833 - IF(AV833&gt;1, M833*DM833*100.0/(AX833), 0))*(DZ833+EA833)/1000.0</f>
        <v>0</v>
      </c>
      <c r="R833">
        <f>2.0/((1/T833-1/S833)+SIGN(T833)*SQRT((1/T833-1/S833)*(1/T833-1/S833) + 4*DN833/((DN833+1)*(DN833+1))*(2*1/T833*1/S833-1/S833*1/S833)))</f>
        <v>0</v>
      </c>
      <c r="S833">
        <f>IF(LEFT(DO833,1)&lt;&gt;"0",IF(LEFT(DO833,1)="1",3.0,DP833),$D$5+$E$5*(EG833*DZ833/($K$5*1000))+$F$5*(EG833*DZ833/($K$5*1000))*MAX(MIN(DM833,$J$5),$I$5)*MAX(MIN(DM833,$J$5),$I$5)+$G$5*MAX(MIN(DM833,$J$5),$I$5)*(EG833*DZ833/($K$5*1000))+$H$5*(EG833*DZ833/($K$5*1000))*(EG833*DZ833/($K$5*1000)))</f>
        <v>0</v>
      </c>
      <c r="T833">
        <f>K833*(1000-(1000*0.61365*exp(17.502*X833/(240.97+X833))/(DZ833+EA833)+DU833)/2)/(1000*0.61365*exp(17.502*X833/(240.97+X833))/(DZ833+EA833)-DU833)</f>
        <v>0</v>
      </c>
      <c r="U833">
        <f>1/((DN833+1)/(R833/1.6)+1/(S833/1.37)) + DN833/((DN833+1)/(R833/1.6) + DN833/(S833/1.37))</f>
        <v>0</v>
      </c>
      <c r="V833">
        <f>(DI833*DL833)</f>
        <v>0</v>
      </c>
      <c r="W833">
        <f>(EB833+(V833+2*0.95*5.67E-8*(((EB833+$B$7)+273)^4-(EB833+273)^4)-44100*K833)/(1.84*29.3*S833+8*0.95*5.67E-8*(EB833+273)^3))</f>
        <v>0</v>
      </c>
      <c r="X833">
        <f>($C$7*EC833+$D$7*ED833+$E$7*W833)</f>
        <v>0</v>
      </c>
      <c r="Y833">
        <f>0.61365*exp(17.502*X833/(240.97+X833))</f>
        <v>0</v>
      </c>
      <c r="Z833">
        <f>(AA833/AB833*100)</f>
        <v>0</v>
      </c>
      <c r="AA833">
        <f>DU833*(DZ833+EA833)/1000</f>
        <v>0</v>
      </c>
      <c r="AB833">
        <f>0.61365*exp(17.502*EB833/(240.97+EB833))</f>
        <v>0</v>
      </c>
      <c r="AC833">
        <f>(Y833-DU833*(DZ833+EA833)/1000)</f>
        <v>0</v>
      </c>
      <c r="AD833">
        <f>(-K833*44100)</f>
        <v>0</v>
      </c>
      <c r="AE833">
        <f>2*29.3*S833*0.92*(EB833-X833)</f>
        <v>0</v>
      </c>
      <c r="AF833">
        <f>2*0.95*5.67E-8*(((EB833+$B$7)+273)^4-(X833+273)^4)</f>
        <v>0</v>
      </c>
      <c r="AG833">
        <f>V833+AF833+AD833+AE833</f>
        <v>0</v>
      </c>
      <c r="AH833">
        <f>DY833*AV833*(DT833-DS833*(1000-AV833*DV833)/(1000-AV833*DU833))/(100*DM833)</f>
        <v>0</v>
      </c>
      <c r="AI833">
        <f>1000*DY833*AV833*(DU833-DV833)/(100*DM833*(1000-AV833*DU833))</f>
        <v>0</v>
      </c>
      <c r="AJ833">
        <f>(AK833 - AL833 - DZ833*1E3/(8.314*(EB833+273.15)) * AN833/DY833 * AM833) * DY833/(100*DM833) * (1000 - DV833)/1000</f>
        <v>0</v>
      </c>
      <c r="AK833">
        <v>740.783628664935</v>
      </c>
      <c r="AL833">
        <v>720.199872727273</v>
      </c>
      <c r="AM833">
        <v>3.3542701298701</v>
      </c>
      <c r="AN833">
        <v>63.94</v>
      </c>
      <c r="AO833">
        <f>(AQ833 - AP833 + DZ833*1E3/(8.314*(EB833+273.15)) * AS833/DY833 * AR833) * DY833/(100*DM833) * 1000/(1000 - AQ833)</f>
        <v>0</v>
      </c>
      <c r="AP833">
        <v>20.3902427031888</v>
      </c>
      <c r="AQ833">
        <v>23.9230818181818</v>
      </c>
      <c r="AR833">
        <v>-4.83133096541158e-05</v>
      </c>
      <c r="AS833">
        <v>94.9993966536346</v>
      </c>
      <c r="AT833">
        <v>0</v>
      </c>
      <c r="AU833">
        <v>0</v>
      </c>
      <c r="AV833">
        <f>IF(AT833*$H$13&gt;=AX833,1.0,(AX833/(AX833-AT833*$H$13)))</f>
        <v>0</v>
      </c>
      <c r="AW833">
        <f>(AV833-1)*100</f>
        <v>0</v>
      </c>
      <c r="AX833">
        <f>MAX(0,($B$13+$C$13*EG833)/(1+$D$13*EG833)*DZ833/(EB833+273)*$E$13)</f>
        <v>0</v>
      </c>
      <c r="AY833" t="s">
        <v>439</v>
      </c>
      <c r="AZ833" t="s">
        <v>439</v>
      </c>
      <c r="BA833">
        <v>0</v>
      </c>
      <c r="BB833">
        <v>0</v>
      </c>
      <c r="BC833">
        <f>1-BA833/BB833</f>
        <v>0</v>
      </c>
      <c r="BD833">
        <v>0</v>
      </c>
      <c r="BE833" t="s">
        <v>439</v>
      </c>
      <c r="BF833" t="s">
        <v>439</v>
      </c>
      <c r="BG833">
        <v>0</v>
      </c>
      <c r="BH833">
        <v>0</v>
      </c>
      <c r="BI833">
        <f>1-BG833/BH833</f>
        <v>0</v>
      </c>
      <c r="BJ833">
        <v>0.5</v>
      </c>
      <c r="BK833">
        <f>DJ833</f>
        <v>0</v>
      </c>
      <c r="BL833">
        <f>M833</f>
        <v>0</v>
      </c>
      <c r="BM833">
        <f>BI833*BJ833*BK833</f>
        <v>0</v>
      </c>
      <c r="BN833">
        <f>(BL833-BD833)/BK833</f>
        <v>0</v>
      </c>
      <c r="BO833">
        <f>(BB833-BH833)/BH833</f>
        <v>0</v>
      </c>
      <c r="BP833">
        <f>BA833/(BC833+BA833/BH833)</f>
        <v>0</v>
      </c>
      <c r="BQ833" t="s">
        <v>439</v>
      </c>
      <c r="BR833">
        <v>0</v>
      </c>
      <c r="BS833">
        <f>IF(BR833&lt;&gt;0, BR833, BP833)</f>
        <v>0</v>
      </c>
      <c r="BT833">
        <f>1-BS833/BH833</f>
        <v>0</v>
      </c>
      <c r="BU833">
        <f>(BH833-BG833)/(BH833-BS833)</f>
        <v>0</v>
      </c>
      <c r="BV833">
        <f>(BB833-BH833)/(BB833-BS833)</f>
        <v>0</v>
      </c>
      <c r="BW833">
        <f>(BH833-BG833)/(BH833-BA833)</f>
        <v>0</v>
      </c>
      <c r="BX833">
        <f>(BB833-BH833)/(BB833-BA833)</f>
        <v>0</v>
      </c>
      <c r="BY833">
        <f>(BU833*BS833/BG833)</f>
        <v>0</v>
      </c>
      <c r="BZ833">
        <f>(1-BY833)</f>
        <v>0</v>
      </c>
      <c r="DI833">
        <f>$B$11*EH833+$C$11*EI833+$F$11*ET833*(1-EW833)</f>
        <v>0</v>
      </c>
      <c r="DJ833">
        <f>DI833*DK833</f>
        <v>0</v>
      </c>
      <c r="DK833">
        <f>($B$11*$D$9+$C$11*$D$9+$F$11*((FG833+EY833)/MAX(FG833+EY833+FH833, 0.1)*$I$9+FH833/MAX(FG833+EY833+FH833, 0.1)*$J$9))/($B$11+$C$11+$F$11)</f>
        <v>0</v>
      </c>
      <c r="DL833">
        <f>($B$11*$K$9+$C$11*$K$9+$F$11*((FG833+EY833)/MAX(FG833+EY833+FH833, 0.1)*$P$9+FH833/MAX(FG833+EY833+FH833, 0.1)*$Q$9))/($B$11+$C$11+$F$11)</f>
        <v>0</v>
      </c>
      <c r="DM833">
        <v>2.96</v>
      </c>
      <c r="DN833">
        <v>0.5</v>
      </c>
      <c r="DO833" t="s">
        <v>440</v>
      </c>
      <c r="DP833">
        <v>2</v>
      </c>
      <c r="DQ833" t="b">
        <v>1</v>
      </c>
      <c r="DR833">
        <v>1758495058.84615</v>
      </c>
      <c r="DS833">
        <v>678.931692307692</v>
      </c>
      <c r="DT833">
        <v>709.380384615385</v>
      </c>
      <c r="DU833">
        <v>23.9373153846154</v>
      </c>
      <c r="DV833">
        <v>20.3907384615385</v>
      </c>
      <c r="DW833">
        <v>672.536307692308</v>
      </c>
      <c r="DX833">
        <v>23.5976769230769</v>
      </c>
      <c r="DY833">
        <v>500.025384615385</v>
      </c>
      <c r="DZ833">
        <v>89.7871923076923</v>
      </c>
      <c r="EA833">
        <v>0.0316844846153846</v>
      </c>
      <c r="EB833">
        <v>30.2117846153846</v>
      </c>
      <c r="EC833">
        <v>30.0153846153846</v>
      </c>
      <c r="ED833">
        <v>999.9</v>
      </c>
      <c r="EE833">
        <v>0</v>
      </c>
      <c r="EF833">
        <v>0</v>
      </c>
      <c r="EG833">
        <v>9998.84769230769</v>
      </c>
      <c r="EH833">
        <v>0</v>
      </c>
      <c r="EI833">
        <v>11.2953</v>
      </c>
      <c r="EJ833">
        <v>-30.4485461538462</v>
      </c>
      <c r="EK833">
        <v>695.582153846154</v>
      </c>
      <c r="EL833">
        <v>724.146307692308</v>
      </c>
      <c r="EM833">
        <v>3.54656384615385</v>
      </c>
      <c r="EN833">
        <v>709.380384615385</v>
      </c>
      <c r="EO833">
        <v>20.3907384615385</v>
      </c>
      <c r="EP833">
        <v>2.14926461538461</v>
      </c>
      <c r="EQ833">
        <v>1.83082692307692</v>
      </c>
      <c r="ER833">
        <v>18.5890692307692</v>
      </c>
      <c r="ES833">
        <v>16.0525</v>
      </c>
      <c r="ET833">
        <v>1999.96461538462</v>
      </c>
      <c r="EU833">
        <v>0.979995076923077</v>
      </c>
      <c r="EV833">
        <v>0.0200049615384615</v>
      </c>
      <c r="EW833">
        <v>0</v>
      </c>
      <c r="EX833">
        <v>506.316538461538</v>
      </c>
      <c r="EY833">
        <v>5.00016</v>
      </c>
      <c r="EZ833">
        <v>10513.7538461538</v>
      </c>
      <c r="FA833">
        <v>18233.8538461538</v>
      </c>
      <c r="FB833">
        <v>48.812</v>
      </c>
      <c r="FC833">
        <v>49.1297692307692</v>
      </c>
      <c r="FD833">
        <v>49.2160769230769</v>
      </c>
      <c r="FE833">
        <v>48.812</v>
      </c>
      <c r="FF833">
        <v>50.6345384615385</v>
      </c>
      <c r="FG833">
        <v>1955.05461538462</v>
      </c>
      <c r="FH833">
        <v>39.91</v>
      </c>
      <c r="FI833">
        <v>0</v>
      </c>
      <c r="FJ833">
        <v>1758495068.6</v>
      </c>
      <c r="FK833">
        <v>0</v>
      </c>
      <c r="FL833">
        <v>506.236961538461</v>
      </c>
      <c r="FM833">
        <v>-0.789230777453673</v>
      </c>
      <c r="FN833">
        <v>-18.215384604571</v>
      </c>
      <c r="FO833">
        <v>10513.8461538462</v>
      </c>
      <c r="FP833">
        <v>15</v>
      </c>
      <c r="FQ833">
        <v>0</v>
      </c>
      <c r="FR833" t="s">
        <v>441</v>
      </c>
      <c r="FS833">
        <v>1747249705.1</v>
      </c>
      <c r="FT833">
        <v>1747249711.1</v>
      </c>
      <c r="FU833">
        <v>0</v>
      </c>
      <c r="FV833">
        <v>0.871</v>
      </c>
      <c r="FW833">
        <v>0.066</v>
      </c>
      <c r="FX833">
        <v>5.486</v>
      </c>
      <c r="FY833">
        <v>0.145</v>
      </c>
      <c r="FZ833">
        <v>420</v>
      </c>
      <c r="GA833">
        <v>16</v>
      </c>
      <c r="GB833">
        <v>0.27</v>
      </c>
      <c r="GC833">
        <v>0.16</v>
      </c>
      <c r="GD833">
        <v>-30.406945</v>
      </c>
      <c r="GE833">
        <v>-1.50248571428566</v>
      </c>
      <c r="GF833">
        <v>0.507968320345866</v>
      </c>
      <c r="GG833">
        <v>0</v>
      </c>
      <c r="GH833">
        <v>506.250264705882</v>
      </c>
      <c r="GI833">
        <v>-0.545500383877752</v>
      </c>
      <c r="GJ833">
        <v>0.227808783183399</v>
      </c>
      <c r="GK833">
        <v>-1</v>
      </c>
      <c r="GL833">
        <v>3.549253</v>
      </c>
      <c r="GM833">
        <v>-0.0833756390977369</v>
      </c>
      <c r="GN833">
        <v>0.00837649694084583</v>
      </c>
      <c r="GO833">
        <v>1</v>
      </c>
      <c r="GP833">
        <v>1</v>
      </c>
      <c r="GQ833">
        <v>2</v>
      </c>
      <c r="GR833" t="s">
        <v>448</v>
      </c>
      <c r="GS833">
        <v>3.12541</v>
      </c>
      <c r="GT833">
        <v>2.65745</v>
      </c>
      <c r="GU833">
        <v>0.129216</v>
      </c>
      <c r="GV833">
        <v>0.133641</v>
      </c>
      <c r="GW833">
        <v>0.100714</v>
      </c>
      <c r="GX833">
        <v>0.0902579</v>
      </c>
      <c r="GY833">
        <v>22479.1</v>
      </c>
      <c r="GZ833">
        <v>21156.8</v>
      </c>
      <c r="HA833">
        <v>23084.7</v>
      </c>
      <c r="HB833">
        <v>23777.1</v>
      </c>
      <c r="HC833">
        <v>35386.5</v>
      </c>
      <c r="HD833">
        <v>35810.2</v>
      </c>
      <c r="HE833">
        <v>41622.8</v>
      </c>
      <c r="HF833">
        <v>42403.3</v>
      </c>
      <c r="HG833">
        <v>1.9074</v>
      </c>
      <c r="HH833">
        <v>1.79923</v>
      </c>
      <c r="HI833">
        <v>0.142176</v>
      </c>
      <c r="HJ833">
        <v>0</v>
      </c>
      <c r="HK833">
        <v>27.7096</v>
      </c>
      <c r="HL833">
        <v>999.9</v>
      </c>
      <c r="HM833">
        <v>50.519</v>
      </c>
      <c r="HN833">
        <v>30.716</v>
      </c>
      <c r="HO833">
        <v>24.9738</v>
      </c>
      <c r="HP833">
        <v>53.9672</v>
      </c>
      <c r="HQ833">
        <v>42.4279</v>
      </c>
      <c r="HR833">
        <v>1</v>
      </c>
      <c r="HS833">
        <v>0.0276524</v>
      </c>
      <c r="HT833">
        <v>-0.276236</v>
      </c>
      <c r="HU833">
        <v>20.2178</v>
      </c>
      <c r="HV833">
        <v>5.23271</v>
      </c>
      <c r="HW833">
        <v>11.992</v>
      </c>
      <c r="HX833">
        <v>4.95565</v>
      </c>
      <c r="HY833">
        <v>3.3039</v>
      </c>
      <c r="HZ833">
        <v>999.9</v>
      </c>
      <c r="IA833">
        <v>9999</v>
      </c>
      <c r="IB833">
        <v>9999</v>
      </c>
      <c r="IC833">
        <v>9999</v>
      </c>
      <c r="ID833">
        <v>1.86852</v>
      </c>
      <c r="IE833">
        <v>1.86426</v>
      </c>
      <c r="IF833">
        <v>1.8718</v>
      </c>
      <c r="IG833">
        <v>1.86276</v>
      </c>
      <c r="IH833">
        <v>1.86217</v>
      </c>
      <c r="II833">
        <v>1.86859</v>
      </c>
      <c r="IJ833">
        <v>1.85872</v>
      </c>
      <c r="IK833">
        <v>1.86508</v>
      </c>
      <c r="IL833">
        <v>5</v>
      </c>
      <c r="IM833">
        <v>0</v>
      </c>
      <c r="IN833">
        <v>0</v>
      </c>
      <c r="IO833">
        <v>0</v>
      </c>
      <c r="IP833" t="s">
        <v>443</v>
      </c>
      <c r="IQ833" t="s">
        <v>444</v>
      </c>
      <c r="IR833" t="s">
        <v>445</v>
      </c>
      <c r="IS833" t="s">
        <v>445</v>
      </c>
      <c r="IT833" t="s">
        <v>445</v>
      </c>
      <c r="IU833" t="s">
        <v>445</v>
      </c>
      <c r="IV833">
        <v>0</v>
      </c>
      <c r="IW833">
        <v>100</v>
      </c>
      <c r="IX833">
        <v>100</v>
      </c>
      <c r="IY833">
        <v>6.461</v>
      </c>
      <c r="IZ833">
        <v>0.3393</v>
      </c>
      <c r="JA833">
        <v>4.24591870636989</v>
      </c>
      <c r="JB833">
        <v>0.00406324532283829</v>
      </c>
      <c r="JC833">
        <v>-1.45373754250553e-06</v>
      </c>
      <c r="JD833">
        <v>2.45784242640463e-10</v>
      </c>
      <c r="JE833">
        <v>0.0444475935836347</v>
      </c>
      <c r="JF833">
        <v>0.00491888386651684</v>
      </c>
      <c r="JG833">
        <v>0.000226889049496401</v>
      </c>
      <c r="JH833">
        <v>4.01595507822366e-06</v>
      </c>
      <c r="JI833">
        <v>-0</v>
      </c>
      <c r="JJ833">
        <v>2035</v>
      </c>
      <c r="JK833">
        <v>2</v>
      </c>
      <c r="JL833">
        <v>30</v>
      </c>
      <c r="JM833">
        <v>187422.7</v>
      </c>
      <c r="JN833">
        <v>187422.6</v>
      </c>
      <c r="JO833">
        <v>1.5625</v>
      </c>
      <c r="JP833">
        <v>2.38403</v>
      </c>
      <c r="JQ833">
        <v>1.4978</v>
      </c>
      <c r="JR833">
        <v>2.32666</v>
      </c>
      <c r="JS833">
        <v>1.54419</v>
      </c>
      <c r="JT833">
        <v>2.26807</v>
      </c>
      <c r="JU833">
        <v>36.105</v>
      </c>
      <c r="JV833">
        <v>24.1138</v>
      </c>
      <c r="JW833">
        <v>18</v>
      </c>
      <c r="JX833">
        <v>547.75</v>
      </c>
      <c r="JY833">
        <v>422.346</v>
      </c>
      <c r="JZ833">
        <v>27.8701</v>
      </c>
      <c r="KA833">
        <v>27.9589</v>
      </c>
      <c r="KB833">
        <v>29.9996</v>
      </c>
      <c r="KC833">
        <v>27.9454</v>
      </c>
      <c r="KD833">
        <v>27.9798</v>
      </c>
      <c r="KE833">
        <v>31.3631</v>
      </c>
      <c r="KF833">
        <v>31.4471</v>
      </c>
      <c r="KG833">
        <v>55.689</v>
      </c>
      <c r="KH833">
        <v>27.8625</v>
      </c>
      <c r="KI833">
        <v>757.903</v>
      </c>
      <c r="KJ833">
        <v>20.4636</v>
      </c>
      <c r="KK833">
        <v>93.2837</v>
      </c>
      <c r="KL833">
        <v>98.8222</v>
      </c>
    </row>
    <row r="834" spans="1:298">
      <c r="A834">
        <v>818</v>
      </c>
      <c r="B834">
        <v>1758495072</v>
      </c>
      <c r="C834">
        <v>25743.9000000954</v>
      </c>
      <c r="D834" t="s">
        <v>2087</v>
      </c>
      <c r="E834" t="s">
        <v>2088</v>
      </c>
      <c r="F834">
        <v>5</v>
      </c>
      <c r="G834" t="s">
        <v>436</v>
      </c>
      <c r="H834" t="s">
        <v>1998</v>
      </c>
      <c r="I834" t="s">
        <v>438</v>
      </c>
      <c r="J834">
        <v>1758495063.84615</v>
      </c>
      <c r="K834">
        <f>(L834)/1000</f>
        <v>0</v>
      </c>
      <c r="L834">
        <f>IF(DQ834, AO834, AI834)</f>
        <v>0</v>
      </c>
      <c r="M834">
        <f>IF(DQ834, AJ834, AH834)</f>
        <v>0</v>
      </c>
      <c r="N834">
        <f>DS834 - IF(AV834&gt;1, M834*DM834*100.0/(AX834), 0)</f>
        <v>0</v>
      </c>
      <c r="O834">
        <f>((U834-K834/2)*N834-M834)/(U834+K834/2)</f>
        <v>0</v>
      </c>
      <c r="P834">
        <f>O834*(DZ834+EA834)/1000.0</f>
        <v>0</v>
      </c>
      <c r="Q834">
        <f>(DS834 - IF(AV834&gt;1, M834*DM834*100.0/(AX834), 0))*(DZ834+EA834)/1000.0</f>
        <v>0</v>
      </c>
      <c r="R834">
        <f>2.0/((1/T834-1/S834)+SIGN(T834)*SQRT((1/T834-1/S834)*(1/T834-1/S834) + 4*DN834/((DN834+1)*(DN834+1))*(2*1/T834*1/S834-1/S834*1/S834)))</f>
        <v>0</v>
      </c>
      <c r="S834">
        <f>IF(LEFT(DO834,1)&lt;&gt;"0",IF(LEFT(DO834,1)="1",3.0,DP834),$D$5+$E$5*(EG834*DZ834/($K$5*1000))+$F$5*(EG834*DZ834/($K$5*1000))*MAX(MIN(DM834,$J$5),$I$5)*MAX(MIN(DM834,$J$5),$I$5)+$G$5*MAX(MIN(DM834,$J$5),$I$5)*(EG834*DZ834/($K$5*1000))+$H$5*(EG834*DZ834/($K$5*1000))*(EG834*DZ834/($K$5*1000)))</f>
        <v>0</v>
      </c>
      <c r="T834">
        <f>K834*(1000-(1000*0.61365*exp(17.502*X834/(240.97+X834))/(DZ834+EA834)+DU834)/2)/(1000*0.61365*exp(17.502*X834/(240.97+X834))/(DZ834+EA834)-DU834)</f>
        <v>0</v>
      </c>
      <c r="U834">
        <f>1/((DN834+1)/(R834/1.6)+1/(S834/1.37)) + DN834/((DN834+1)/(R834/1.6) + DN834/(S834/1.37))</f>
        <v>0</v>
      </c>
      <c r="V834">
        <f>(DI834*DL834)</f>
        <v>0</v>
      </c>
      <c r="W834">
        <f>(EB834+(V834+2*0.95*5.67E-8*(((EB834+$B$7)+273)^4-(EB834+273)^4)-44100*K834)/(1.84*29.3*S834+8*0.95*5.67E-8*(EB834+273)^3))</f>
        <v>0</v>
      </c>
      <c r="X834">
        <f>($C$7*EC834+$D$7*ED834+$E$7*W834)</f>
        <v>0</v>
      </c>
      <c r="Y834">
        <f>0.61365*exp(17.502*X834/(240.97+X834))</f>
        <v>0</v>
      </c>
      <c r="Z834">
        <f>(AA834/AB834*100)</f>
        <v>0</v>
      </c>
      <c r="AA834">
        <f>DU834*(DZ834+EA834)/1000</f>
        <v>0</v>
      </c>
      <c r="AB834">
        <f>0.61365*exp(17.502*EB834/(240.97+EB834))</f>
        <v>0</v>
      </c>
      <c r="AC834">
        <f>(Y834-DU834*(DZ834+EA834)/1000)</f>
        <v>0</v>
      </c>
      <c r="AD834">
        <f>(-K834*44100)</f>
        <v>0</v>
      </c>
      <c r="AE834">
        <f>2*29.3*S834*0.92*(EB834-X834)</f>
        <v>0</v>
      </c>
      <c r="AF834">
        <f>2*0.95*5.67E-8*(((EB834+$B$7)+273)^4-(X834+273)^4)</f>
        <v>0</v>
      </c>
      <c r="AG834">
        <f>V834+AF834+AD834+AE834</f>
        <v>0</v>
      </c>
      <c r="AH834">
        <f>DY834*AV834*(DT834-DS834*(1000-AV834*DV834)/(1000-AV834*DU834))/(100*DM834)</f>
        <v>0</v>
      </c>
      <c r="AI834">
        <f>1000*DY834*AV834*(DU834-DV834)/(100*DM834*(1000-AV834*DU834))</f>
        <v>0</v>
      </c>
      <c r="AJ834">
        <f>(AK834 - AL834 - DZ834*1E3/(8.314*(EB834+273.15)) * AN834/DY834 * AM834) * DY834/(100*DM834) * (1000 - DV834)/1000</f>
        <v>0</v>
      </c>
      <c r="AK834">
        <v>758.426238261472</v>
      </c>
      <c r="AL834">
        <v>737.661072727273</v>
      </c>
      <c r="AM834">
        <v>3.50540346320343</v>
      </c>
      <c r="AN834">
        <v>63.94</v>
      </c>
      <c r="AO834">
        <f>(AQ834 - AP834 + DZ834*1E3/(8.314*(EB834+273.15)) * AS834/DY834 * AR834) * DY834/(100*DM834) * 1000/(1000 - AQ834)</f>
        <v>0</v>
      </c>
      <c r="AP834">
        <v>20.390569781109</v>
      </c>
      <c r="AQ834">
        <v>23.9057706293706</v>
      </c>
      <c r="AR834">
        <v>-6.47157946233086e-05</v>
      </c>
      <c r="AS834">
        <v>94.9993966536346</v>
      </c>
      <c r="AT834">
        <v>0</v>
      </c>
      <c r="AU834">
        <v>0</v>
      </c>
      <c r="AV834">
        <f>IF(AT834*$H$13&gt;=AX834,1.0,(AX834/(AX834-AT834*$H$13)))</f>
        <v>0</v>
      </c>
      <c r="AW834">
        <f>(AV834-1)*100</f>
        <v>0</v>
      </c>
      <c r="AX834">
        <f>MAX(0,($B$13+$C$13*EG834)/(1+$D$13*EG834)*DZ834/(EB834+273)*$E$13)</f>
        <v>0</v>
      </c>
      <c r="AY834" t="s">
        <v>439</v>
      </c>
      <c r="AZ834" t="s">
        <v>439</v>
      </c>
      <c r="BA834">
        <v>0</v>
      </c>
      <c r="BB834">
        <v>0</v>
      </c>
      <c r="BC834">
        <f>1-BA834/BB834</f>
        <v>0</v>
      </c>
      <c r="BD834">
        <v>0</v>
      </c>
      <c r="BE834" t="s">
        <v>439</v>
      </c>
      <c r="BF834" t="s">
        <v>439</v>
      </c>
      <c r="BG834">
        <v>0</v>
      </c>
      <c r="BH834">
        <v>0</v>
      </c>
      <c r="BI834">
        <f>1-BG834/BH834</f>
        <v>0</v>
      </c>
      <c r="BJ834">
        <v>0.5</v>
      </c>
      <c r="BK834">
        <f>DJ834</f>
        <v>0</v>
      </c>
      <c r="BL834">
        <f>M834</f>
        <v>0</v>
      </c>
      <c r="BM834">
        <f>BI834*BJ834*BK834</f>
        <v>0</v>
      </c>
      <c r="BN834">
        <f>(BL834-BD834)/BK834</f>
        <v>0</v>
      </c>
      <c r="BO834">
        <f>(BB834-BH834)/BH834</f>
        <v>0</v>
      </c>
      <c r="BP834">
        <f>BA834/(BC834+BA834/BH834)</f>
        <v>0</v>
      </c>
      <c r="BQ834" t="s">
        <v>439</v>
      </c>
      <c r="BR834">
        <v>0</v>
      </c>
      <c r="BS834">
        <f>IF(BR834&lt;&gt;0, BR834, BP834)</f>
        <v>0</v>
      </c>
      <c r="BT834">
        <f>1-BS834/BH834</f>
        <v>0</v>
      </c>
      <c r="BU834">
        <f>(BH834-BG834)/(BH834-BS834)</f>
        <v>0</v>
      </c>
      <c r="BV834">
        <f>(BB834-BH834)/(BB834-BS834)</f>
        <v>0</v>
      </c>
      <c r="BW834">
        <f>(BH834-BG834)/(BH834-BA834)</f>
        <v>0</v>
      </c>
      <c r="BX834">
        <f>(BB834-BH834)/(BB834-BA834)</f>
        <v>0</v>
      </c>
      <c r="BY834">
        <f>(BU834*BS834/BG834)</f>
        <v>0</v>
      </c>
      <c r="BZ834">
        <f>(1-BY834)</f>
        <v>0</v>
      </c>
      <c r="DI834">
        <f>$B$11*EH834+$C$11*EI834+$F$11*ET834*(1-EW834)</f>
        <v>0</v>
      </c>
      <c r="DJ834">
        <f>DI834*DK834</f>
        <v>0</v>
      </c>
      <c r="DK834">
        <f>($B$11*$D$9+$C$11*$D$9+$F$11*((FG834+EY834)/MAX(FG834+EY834+FH834, 0.1)*$I$9+FH834/MAX(FG834+EY834+FH834, 0.1)*$J$9))/($B$11+$C$11+$F$11)</f>
        <v>0</v>
      </c>
      <c r="DL834">
        <f>($B$11*$K$9+$C$11*$K$9+$F$11*((FG834+EY834)/MAX(FG834+EY834+FH834, 0.1)*$P$9+FH834/MAX(FG834+EY834+FH834, 0.1)*$Q$9))/($B$11+$C$11+$F$11)</f>
        <v>0</v>
      </c>
      <c r="DM834">
        <v>2.96</v>
      </c>
      <c r="DN834">
        <v>0.5</v>
      </c>
      <c r="DO834" t="s">
        <v>440</v>
      </c>
      <c r="DP834">
        <v>2</v>
      </c>
      <c r="DQ834" t="b">
        <v>1</v>
      </c>
      <c r="DR834">
        <v>1758495063.84615</v>
      </c>
      <c r="DS834">
        <v>695.810615384615</v>
      </c>
      <c r="DT834">
        <v>726.569615384615</v>
      </c>
      <c r="DU834">
        <v>23.9265923076923</v>
      </c>
      <c r="DV834">
        <v>20.3905076923077</v>
      </c>
      <c r="DW834">
        <v>689.374230769231</v>
      </c>
      <c r="DX834">
        <v>23.5871846153846</v>
      </c>
      <c r="DY834">
        <v>500.006769230769</v>
      </c>
      <c r="DZ834">
        <v>89.7874384615385</v>
      </c>
      <c r="EA834">
        <v>0.0317239</v>
      </c>
      <c r="EB834">
        <v>30.2142769230769</v>
      </c>
      <c r="EC834">
        <v>30.0244</v>
      </c>
      <c r="ED834">
        <v>999.9</v>
      </c>
      <c r="EE834">
        <v>0</v>
      </c>
      <c r="EF834">
        <v>0</v>
      </c>
      <c r="EG834">
        <v>10004.6630769231</v>
      </c>
      <c r="EH834">
        <v>0</v>
      </c>
      <c r="EI834">
        <v>11.2953</v>
      </c>
      <c r="EJ834">
        <v>-30.7588769230769</v>
      </c>
      <c r="EK834">
        <v>712.867076923077</v>
      </c>
      <c r="EL834">
        <v>741.693076923077</v>
      </c>
      <c r="EM834">
        <v>3.53607692307692</v>
      </c>
      <c r="EN834">
        <v>726.569615384615</v>
      </c>
      <c r="EO834">
        <v>20.3905076923077</v>
      </c>
      <c r="EP834">
        <v>2.14830846153846</v>
      </c>
      <c r="EQ834">
        <v>1.83081153846154</v>
      </c>
      <c r="ER834">
        <v>18.5819615384615</v>
      </c>
      <c r="ES834">
        <v>16.0523769230769</v>
      </c>
      <c r="ET834">
        <v>1999.96384615385</v>
      </c>
      <c r="EU834">
        <v>0.979995076923077</v>
      </c>
      <c r="EV834">
        <v>0.0200049615384615</v>
      </c>
      <c r="EW834">
        <v>0</v>
      </c>
      <c r="EX834">
        <v>506.199153846154</v>
      </c>
      <c r="EY834">
        <v>5.00016</v>
      </c>
      <c r="EZ834">
        <v>10512.2846153846</v>
      </c>
      <c r="FA834">
        <v>18233.8461538462</v>
      </c>
      <c r="FB834">
        <v>48.812</v>
      </c>
      <c r="FC834">
        <v>49.125</v>
      </c>
      <c r="FD834">
        <v>49.2063846153846</v>
      </c>
      <c r="FE834">
        <v>48.812</v>
      </c>
      <c r="FF834">
        <v>50.625</v>
      </c>
      <c r="FG834">
        <v>1955.05384615385</v>
      </c>
      <c r="FH834">
        <v>39.91</v>
      </c>
      <c r="FI834">
        <v>0</v>
      </c>
      <c r="FJ834">
        <v>1758495073.4</v>
      </c>
      <c r="FK834">
        <v>0</v>
      </c>
      <c r="FL834">
        <v>506.141346153846</v>
      </c>
      <c r="FM834">
        <v>-1.46902564569171</v>
      </c>
      <c r="FN834">
        <v>-20.194871773074</v>
      </c>
      <c r="FO834">
        <v>10512.3961538462</v>
      </c>
      <c r="FP834">
        <v>15</v>
      </c>
      <c r="FQ834">
        <v>0</v>
      </c>
      <c r="FR834" t="s">
        <v>441</v>
      </c>
      <c r="FS834">
        <v>1747249705.1</v>
      </c>
      <c r="FT834">
        <v>1747249711.1</v>
      </c>
      <c r="FU834">
        <v>0</v>
      </c>
      <c r="FV834">
        <v>0.871</v>
      </c>
      <c r="FW834">
        <v>0.066</v>
      </c>
      <c r="FX834">
        <v>5.486</v>
      </c>
      <c r="FY834">
        <v>0.145</v>
      </c>
      <c r="FZ834">
        <v>420</v>
      </c>
      <c r="GA834">
        <v>16</v>
      </c>
      <c r="GB834">
        <v>0.27</v>
      </c>
      <c r="GC834">
        <v>0.16</v>
      </c>
      <c r="GD834">
        <v>-30.5683</v>
      </c>
      <c r="GE834">
        <v>-2.11065194805203</v>
      </c>
      <c r="GF834">
        <v>0.526791810327924</v>
      </c>
      <c r="GG834">
        <v>0</v>
      </c>
      <c r="GH834">
        <v>506.186705882353</v>
      </c>
      <c r="GI834">
        <v>-1.0630099339687</v>
      </c>
      <c r="GJ834">
        <v>0.242334058373458</v>
      </c>
      <c r="GK834">
        <v>-1</v>
      </c>
      <c r="GL834">
        <v>3.54149142857143</v>
      </c>
      <c r="GM834">
        <v>-0.122173246753252</v>
      </c>
      <c r="GN834">
        <v>0.0125969468280117</v>
      </c>
      <c r="GO834">
        <v>0</v>
      </c>
      <c r="GP834">
        <v>0</v>
      </c>
      <c r="GQ834">
        <v>2</v>
      </c>
      <c r="GR834" t="s">
        <v>467</v>
      </c>
      <c r="GS834">
        <v>3.12546</v>
      </c>
      <c r="GT834">
        <v>2.65743</v>
      </c>
      <c r="GU834">
        <v>0.131367</v>
      </c>
      <c r="GV834">
        <v>0.135673</v>
      </c>
      <c r="GW834">
        <v>0.10066</v>
      </c>
      <c r="GX834">
        <v>0.0902583</v>
      </c>
      <c r="GY834">
        <v>22424.3</v>
      </c>
      <c r="GZ834">
        <v>21107.3</v>
      </c>
      <c r="HA834">
        <v>23085.4</v>
      </c>
      <c r="HB834">
        <v>23777.3</v>
      </c>
      <c r="HC834">
        <v>35389.3</v>
      </c>
      <c r="HD834">
        <v>35810.4</v>
      </c>
      <c r="HE834">
        <v>41623.4</v>
      </c>
      <c r="HF834">
        <v>42403.3</v>
      </c>
      <c r="HG834">
        <v>1.90765</v>
      </c>
      <c r="HH834">
        <v>1.79925</v>
      </c>
      <c r="HI834">
        <v>0.143178</v>
      </c>
      <c r="HJ834">
        <v>0</v>
      </c>
      <c r="HK834">
        <v>27.7125</v>
      </c>
      <c r="HL834">
        <v>999.9</v>
      </c>
      <c r="HM834">
        <v>50.519</v>
      </c>
      <c r="HN834">
        <v>30.706</v>
      </c>
      <c r="HO834">
        <v>24.9625</v>
      </c>
      <c r="HP834">
        <v>54.4272</v>
      </c>
      <c r="HQ834">
        <v>42.4359</v>
      </c>
      <c r="HR834">
        <v>1</v>
      </c>
      <c r="HS834">
        <v>0.0273247</v>
      </c>
      <c r="HT834">
        <v>-0.207895</v>
      </c>
      <c r="HU834">
        <v>20.2176</v>
      </c>
      <c r="HV834">
        <v>5.23212</v>
      </c>
      <c r="HW834">
        <v>11.992</v>
      </c>
      <c r="HX834">
        <v>4.9556</v>
      </c>
      <c r="HY834">
        <v>3.3039</v>
      </c>
      <c r="HZ834">
        <v>999.9</v>
      </c>
      <c r="IA834">
        <v>9999</v>
      </c>
      <c r="IB834">
        <v>9999</v>
      </c>
      <c r="IC834">
        <v>9999</v>
      </c>
      <c r="ID834">
        <v>1.86849</v>
      </c>
      <c r="IE834">
        <v>1.86428</v>
      </c>
      <c r="IF834">
        <v>1.8718</v>
      </c>
      <c r="IG834">
        <v>1.86278</v>
      </c>
      <c r="IH834">
        <v>1.86216</v>
      </c>
      <c r="II834">
        <v>1.86859</v>
      </c>
      <c r="IJ834">
        <v>1.85869</v>
      </c>
      <c r="IK834">
        <v>1.86508</v>
      </c>
      <c r="IL834">
        <v>5</v>
      </c>
      <c r="IM834">
        <v>0</v>
      </c>
      <c r="IN834">
        <v>0</v>
      </c>
      <c r="IO834">
        <v>0</v>
      </c>
      <c r="IP834" t="s">
        <v>443</v>
      </c>
      <c r="IQ834" t="s">
        <v>444</v>
      </c>
      <c r="IR834" t="s">
        <v>445</v>
      </c>
      <c r="IS834" t="s">
        <v>445</v>
      </c>
      <c r="IT834" t="s">
        <v>445</v>
      </c>
      <c r="IU834" t="s">
        <v>445</v>
      </c>
      <c r="IV834">
        <v>0</v>
      </c>
      <c r="IW834">
        <v>100</v>
      </c>
      <c r="IX834">
        <v>100</v>
      </c>
      <c r="IY834">
        <v>6.502</v>
      </c>
      <c r="IZ834">
        <v>0.339</v>
      </c>
      <c r="JA834">
        <v>4.24591870636989</v>
      </c>
      <c r="JB834">
        <v>0.00406324532283829</v>
      </c>
      <c r="JC834">
        <v>-1.45373754250553e-06</v>
      </c>
      <c r="JD834">
        <v>2.45784242640463e-10</v>
      </c>
      <c r="JE834">
        <v>0.0444475935836347</v>
      </c>
      <c r="JF834">
        <v>0.00491888386651684</v>
      </c>
      <c r="JG834">
        <v>0.000226889049496401</v>
      </c>
      <c r="JH834">
        <v>4.01595507822366e-06</v>
      </c>
      <c r="JI834">
        <v>-0</v>
      </c>
      <c r="JJ834">
        <v>2035</v>
      </c>
      <c r="JK834">
        <v>2</v>
      </c>
      <c r="JL834">
        <v>30</v>
      </c>
      <c r="JM834">
        <v>187422.8</v>
      </c>
      <c r="JN834">
        <v>187422.7</v>
      </c>
      <c r="JO834">
        <v>1.58936</v>
      </c>
      <c r="JP834">
        <v>2.3645</v>
      </c>
      <c r="JQ834">
        <v>1.4978</v>
      </c>
      <c r="JR834">
        <v>2.32788</v>
      </c>
      <c r="JS834">
        <v>1.54419</v>
      </c>
      <c r="JT834">
        <v>2.36206</v>
      </c>
      <c r="JU834">
        <v>36.105</v>
      </c>
      <c r="JV834">
        <v>24.1225</v>
      </c>
      <c r="JW834">
        <v>18</v>
      </c>
      <c r="JX834">
        <v>547.855</v>
      </c>
      <c r="JY834">
        <v>422.31</v>
      </c>
      <c r="JZ834">
        <v>27.8481</v>
      </c>
      <c r="KA834">
        <v>27.9523</v>
      </c>
      <c r="KB834">
        <v>29.9998</v>
      </c>
      <c r="KC834">
        <v>27.9388</v>
      </c>
      <c r="KD834">
        <v>27.9728</v>
      </c>
      <c r="KE834">
        <v>31.9862</v>
      </c>
      <c r="KF834">
        <v>31.1556</v>
      </c>
      <c r="KG834">
        <v>55.689</v>
      </c>
      <c r="KH834">
        <v>27.8345</v>
      </c>
      <c r="KI834">
        <v>778.175</v>
      </c>
      <c r="KJ834">
        <v>20.4945</v>
      </c>
      <c r="KK834">
        <v>93.2855</v>
      </c>
      <c r="KL834">
        <v>98.8224</v>
      </c>
    </row>
    <row r="835" spans="1:298">
      <c r="A835">
        <v>819</v>
      </c>
      <c r="B835">
        <v>1758495077</v>
      </c>
      <c r="C835">
        <v>25748.9000000954</v>
      </c>
      <c r="D835" t="s">
        <v>2089</v>
      </c>
      <c r="E835" t="s">
        <v>2090</v>
      </c>
      <c r="F835">
        <v>5</v>
      </c>
      <c r="G835" t="s">
        <v>436</v>
      </c>
      <c r="H835" t="s">
        <v>1998</v>
      </c>
      <c r="I835" t="s">
        <v>438</v>
      </c>
      <c r="J835">
        <v>1758495068.84615</v>
      </c>
      <c r="K835">
        <f>(L835)/1000</f>
        <v>0</v>
      </c>
      <c r="L835">
        <f>IF(DQ835, AO835, AI835)</f>
        <v>0</v>
      </c>
      <c r="M835">
        <f>IF(DQ835, AJ835, AH835)</f>
        <v>0</v>
      </c>
      <c r="N835">
        <f>DS835 - IF(AV835&gt;1, M835*DM835*100.0/(AX835), 0)</f>
        <v>0</v>
      </c>
      <c r="O835">
        <f>((U835-K835/2)*N835-M835)/(U835+K835/2)</f>
        <v>0</v>
      </c>
      <c r="P835">
        <f>O835*(DZ835+EA835)/1000.0</f>
        <v>0</v>
      </c>
      <c r="Q835">
        <f>(DS835 - IF(AV835&gt;1, M835*DM835*100.0/(AX835), 0))*(DZ835+EA835)/1000.0</f>
        <v>0</v>
      </c>
      <c r="R835">
        <f>2.0/((1/T835-1/S835)+SIGN(T835)*SQRT((1/T835-1/S835)*(1/T835-1/S835) + 4*DN835/((DN835+1)*(DN835+1))*(2*1/T835*1/S835-1/S835*1/S835)))</f>
        <v>0</v>
      </c>
      <c r="S835">
        <f>IF(LEFT(DO835,1)&lt;&gt;"0",IF(LEFT(DO835,1)="1",3.0,DP835),$D$5+$E$5*(EG835*DZ835/($K$5*1000))+$F$5*(EG835*DZ835/($K$5*1000))*MAX(MIN(DM835,$J$5),$I$5)*MAX(MIN(DM835,$J$5),$I$5)+$G$5*MAX(MIN(DM835,$J$5),$I$5)*(EG835*DZ835/($K$5*1000))+$H$5*(EG835*DZ835/($K$5*1000))*(EG835*DZ835/($K$5*1000)))</f>
        <v>0</v>
      </c>
      <c r="T835">
        <f>K835*(1000-(1000*0.61365*exp(17.502*X835/(240.97+X835))/(DZ835+EA835)+DU835)/2)/(1000*0.61365*exp(17.502*X835/(240.97+X835))/(DZ835+EA835)-DU835)</f>
        <v>0</v>
      </c>
      <c r="U835">
        <f>1/((DN835+1)/(R835/1.6)+1/(S835/1.37)) + DN835/((DN835+1)/(R835/1.6) + DN835/(S835/1.37))</f>
        <v>0</v>
      </c>
      <c r="V835">
        <f>(DI835*DL835)</f>
        <v>0</v>
      </c>
      <c r="W835">
        <f>(EB835+(V835+2*0.95*5.67E-8*(((EB835+$B$7)+273)^4-(EB835+273)^4)-44100*K835)/(1.84*29.3*S835+8*0.95*5.67E-8*(EB835+273)^3))</f>
        <v>0</v>
      </c>
      <c r="X835">
        <f>($C$7*EC835+$D$7*ED835+$E$7*W835)</f>
        <v>0</v>
      </c>
      <c r="Y835">
        <f>0.61365*exp(17.502*X835/(240.97+X835))</f>
        <v>0</v>
      </c>
      <c r="Z835">
        <f>(AA835/AB835*100)</f>
        <v>0</v>
      </c>
      <c r="AA835">
        <f>DU835*(DZ835+EA835)/1000</f>
        <v>0</v>
      </c>
      <c r="AB835">
        <f>0.61365*exp(17.502*EB835/(240.97+EB835))</f>
        <v>0</v>
      </c>
      <c r="AC835">
        <f>(Y835-DU835*(DZ835+EA835)/1000)</f>
        <v>0</v>
      </c>
      <c r="AD835">
        <f>(-K835*44100)</f>
        <v>0</v>
      </c>
      <c r="AE835">
        <f>2*29.3*S835*0.92*(EB835-X835)</f>
        <v>0</v>
      </c>
      <c r="AF835">
        <f>2*0.95*5.67E-8*(((EB835+$B$7)+273)^4-(X835+273)^4)</f>
        <v>0</v>
      </c>
      <c r="AG835">
        <f>V835+AF835+AD835+AE835</f>
        <v>0</v>
      </c>
      <c r="AH835">
        <f>DY835*AV835*(DT835-DS835*(1000-AV835*DV835)/(1000-AV835*DU835))/(100*DM835)</f>
        <v>0</v>
      </c>
      <c r="AI835">
        <f>1000*DY835*AV835*(DU835-DV835)/(100*DM835*(1000-AV835*DU835))</f>
        <v>0</v>
      </c>
      <c r="AJ835">
        <f>(AK835 - AL835 - DZ835*1E3/(8.314*(EB835+273.15)) * AN835/DY835 * AM835) * DY835/(100*DM835) * (1000 - DV835)/1000</f>
        <v>0</v>
      </c>
      <c r="AK835">
        <v>774.997616619913</v>
      </c>
      <c r="AL835">
        <v>754.493836363636</v>
      </c>
      <c r="AM835">
        <v>3.35221601731584</v>
      </c>
      <c r="AN835">
        <v>63.94</v>
      </c>
      <c r="AO835">
        <f>(AQ835 - AP835 + DZ835*1E3/(8.314*(EB835+273.15)) * AS835/DY835 * AR835) * DY835/(100*DM835) * 1000/(1000 - AQ835)</f>
        <v>0</v>
      </c>
      <c r="AP835">
        <v>20.3912391081447</v>
      </c>
      <c r="AQ835">
        <v>23.8937258741259</v>
      </c>
      <c r="AR835">
        <v>-6.23229754813807e-05</v>
      </c>
      <c r="AS835">
        <v>94.9993966536346</v>
      </c>
      <c r="AT835">
        <v>0</v>
      </c>
      <c r="AU835">
        <v>0</v>
      </c>
      <c r="AV835">
        <f>IF(AT835*$H$13&gt;=AX835,1.0,(AX835/(AX835-AT835*$H$13)))</f>
        <v>0</v>
      </c>
      <c r="AW835">
        <f>(AV835-1)*100</f>
        <v>0</v>
      </c>
      <c r="AX835">
        <f>MAX(0,($B$13+$C$13*EG835)/(1+$D$13*EG835)*DZ835/(EB835+273)*$E$13)</f>
        <v>0</v>
      </c>
      <c r="AY835" t="s">
        <v>439</v>
      </c>
      <c r="AZ835" t="s">
        <v>439</v>
      </c>
      <c r="BA835">
        <v>0</v>
      </c>
      <c r="BB835">
        <v>0</v>
      </c>
      <c r="BC835">
        <f>1-BA835/BB835</f>
        <v>0</v>
      </c>
      <c r="BD835">
        <v>0</v>
      </c>
      <c r="BE835" t="s">
        <v>439</v>
      </c>
      <c r="BF835" t="s">
        <v>439</v>
      </c>
      <c r="BG835">
        <v>0</v>
      </c>
      <c r="BH835">
        <v>0</v>
      </c>
      <c r="BI835">
        <f>1-BG835/BH835</f>
        <v>0</v>
      </c>
      <c r="BJ835">
        <v>0.5</v>
      </c>
      <c r="BK835">
        <f>DJ835</f>
        <v>0</v>
      </c>
      <c r="BL835">
        <f>M835</f>
        <v>0</v>
      </c>
      <c r="BM835">
        <f>BI835*BJ835*BK835</f>
        <v>0</v>
      </c>
      <c r="BN835">
        <f>(BL835-BD835)/BK835</f>
        <v>0</v>
      </c>
      <c r="BO835">
        <f>(BB835-BH835)/BH835</f>
        <v>0</v>
      </c>
      <c r="BP835">
        <f>BA835/(BC835+BA835/BH835)</f>
        <v>0</v>
      </c>
      <c r="BQ835" t="s">
        <v>439</v>
      </c>
      <c r="BR835">
        <v>0</v>
      </c>
      <c r="BS835">
        <f>IF(BR835&lt;&gt;0, BR835, BP835)</f>
        <v>0</v>
      </c>
      <c r="BT835">
        <f>1-BS835/BH835</f>
        <v>0</v>
      </c>
      <c r="BU835">
        <f>(BH835-BG835)/(BH835-BS835)</f>
        <v>0</v>
      </c>
      <c r="BV835">
        <f>(BB835-BH835)/(BB835-BS835)</f>
        <v>0</v>
      </c>
      <c r="BW835">
        <f>(BH835-BG835)/(BH835-BA835)</f>
        <v>0</v>
      </c>
      <c r="BX835">
        <f>(BB835-BH835)/(BB835-BA835)</f>
        <v>0</v>
      </c>
      <c r="BY835">
        <f>(BU835*BS835/BG835)</f>
        <v>0</v>
      </c>
      <c r="BZ835">
        <f>(1-BY835)</f>
        <v>0</v>
      </c>
      <c r="DI835">
        <f>$B$11*EH835+$C$11*EI835+$F$11*ET835*(1-EW835)</f>
        <v>0</v>
      </c>
      <c r="DJ835">
        <f>DI835*DK835</f>
        <v>0</v>
      </c>
      <c r="DK835">
        <f>($B$11*$D$9+$C$11*$D$9+$F$11*((FG835+EY835)/MAX(FG835+EY835+FH835, 0.1)*$I$9+FH835/MAX(FG835+EY835+FH835, 0.1)*$J$9))/($B$11+$C$11+$F$11)</f>
        <v>0</v>
      </c>
      <c r="DL835">
        <f>($B$11*$K$9+$C$11*$K$9+$F$11*((FG835+EY835)/MAX(FG835+EY835+FH835, 0.1)*$P$9+FH835/MAX(FG835+EY835+FH835, 0.1)*$Q$9))/($B$11+$C$11+$F$11)</f>
        <v>0</v>
      </c>
      <c r="DM835">
        <v>2.96</v>
      </c>
      <c r="DN835">
        <v>0.5</v>
      </c>
      <c r="DO835" t="s">
        <v>440</v>
      </c>
      <c r="DP835">
        <v>2</v>
      </c>
      <c r="DQ835" t="b">
        <v>1</v>
      </c>
      <c r="DR835">
        <v>1758495068.84615</v>
      </c>
      <c r="DS835">
        <v>712.655153846154</v>
      </c>
      <c r="DT835">
        <v>743.148692307692</v>
      </c>
      <c r="DU835">
        <v>23.9133846153846</v>
      </c>
      <c r="DV835">
        <v>20.3919692307692</v>
      </c>
      <c r="DW835">
        <v>706.178461538462</v>
      </c>
      <c r="DX835">
        <v>23.5742615384615</v>
      </c>
      <c r="DY835">
        <v>500.015615384615</v>
      </c>
      <c r="DZ835">
        <v>89.7870769230769</v>
      </c>
      <c r="EA835">
        <v>0.0317809769230769</v>
      </c>
      <c r="EB835">
        <v>30.2158307692308</v>
      </c>
      <c r="EC835">
        <v>30.0359615384615</v>
      </c>
      <c r="ED835">
        <v>999.9</v>
      </c>
      <c r="EE835">
        <v>0</v>
      </c>
      <c r="EF835">
        <v>0</v>
      </c>
      <c r="EG835">
        <v>10004.3715384615</v>
      </c>
      <c r="EH835">
        <v>0</v>
      </c>
      <c r="EI835">
        <v>11.2953</v>
      </c>
      <c r="EJ835">
        <v>-30.4934461538462</v>
      </c>
      <c r="EK835">
        <v>730.114538461538</v>
      </c>
      <c r="EL835">
        <v>758.618307692308</v>
      </c>
      <c r="EM835">
        <v>3.52140230769231</v>
      </c>
      <c r="EN835">
        <v>743.148692307692</v>
      </c>
      <c r="EO835">
        <v>20.3919692307692</v>
      </c>
      <c r="EP835">
        <v>2.14711384615385</v>
      </c>
      <c r="EQ835">
        <v>1.83093615384615</v>
      </c>
      <c r="ER835">
        <v>18.5730769230769</v>
      </c>
      <c r="ES835">
        <v>16.0534461538462</v>
      </c>
      <c r="ET835">
        <v>1999.98538461538</v>
      </c>
      <c r="EU835">
        <v>0.979995307692308</v>
      </c>
      <c r="EV835">
        <v>0.0200047615384615</v>
      </c>
      <c r="EW835">
        <v>0</v>
      </c>
      <c r="EX835">
        <v>506.040615384615</v>
      </c>
      <c r="EY835">
        <v>5.00016</v>
      </c>
      <c r="EZ835">
        <v>10510.8692307692</v>
      </c>
      <c r="FA835">
        <v>18234.0384615385</v>
      </c>
      <c r="FB835">
        <v>48.812</v>
      </c>
      <c r="FC835">
        <v>49.125</v>
      </c>
      <c r="FD835">
        <v>49.1918461538462</v>
      </c>
      <c r="FE835">
        <v>48.812</v>
      </c>
      <c r="FF835">
        <v>50.625</v>
      </c>
      <c r="FG835">
        <v>1955.07538461538</v>
      </c>
      <c r="FH835">
        <v>39.91</v>
      </c>
      <c r="FI835">
        <v>0</v>
      </c>
      <c r="FJ835">
        <v>1758495078.8</v>
      </c>
      <c r="FK835">
        <v>0</v>
      </c>
      <c r="FL835">
        <v>506.05156</v>
      </c>
      <c r="FM835">
        <v>-1.13207692429842</v>
      </c>
      <c r="FN835">
        <v>-19.9307692574568</v>
      </c>
      <c r="FO835">
        <v>10510.572</v>
      </c>
      <c r="FP835">
        <v>15</v>
      </c>
      <c r="FQ835">
        <v>0</v>
      </c>
      <c r="FR835" t="s">
        <v>441</v>
      </c>
      <c r="FS835">
        <v>1747249705.1</v>
      </c>
      <c r="FT835">
        <v>1747249711.1</v>
      </c>
      <c r="FU835">
        <v>0</v>
      </c>
      <c r="FV835">
        <v>0.871</v>
      </c>
      <c r="FW835">
        <v>0.066</v>
      </c>
      <c r="FX835">
        <v>5.486</v>
      </c>
      <c r="FY835">
        <v>0.145</v>
      </c>
      <c r="FZ835">
        <v>420</v>
      </c>
      <c r="GA835">
        <v>16</v>
      </c>
      <c r="GB835">
        <v>0.27</v>
      </c>
      <c r="GC835">
        <v>0.16</v>
      </c>
      <c r="GD835">
        <v>-30.642975</v>
      </c>
      <c r="GE835">
        <v>2.07342406015042</v>
      </c>
      <c r="GF835">
        <v>0.462789621615481</v>
      </c>
      <c r="GG835">
        <v>0</v>
      </c>
      <c r="GH835">
        <v>506.136088235294</v>
      </c>
      <c r="GI835">
        <v>-1.11796791700756</v>
      </c>
      <c r="GJ835">
        <v>0.23123776503685</v>
      </c>
      <c r="GK835">
        <v>-1</v>
      </c>
      <c r="GL835">
        <v>3.528163</v>
      </c>
      <c r="GM835">
        <v>-0.17616270676692</v>
      </c>
      <c r="GN835">
        <v>0.0173391202487323</v>
      </c>
      <c r="GO835">
        <v>0</v>
      </c>
      <c r="GP835">
        <v>0</v>
      </c>
      <c r="GQ835">
        <v>2</v>
      </c>
      <c r="GR835" t="s">
        <v>467</v>
      </c>
      <c r="GS835">
        <v>3.12527</v>
      </c>
      <c r="GT835">
        <v>2.6574</v>
      </c>
      <c r="GU835">
        <v>0.133418</v>
      </c>
      <c r="GV835">
        <v>0.137755</v>
      </c>
      <c r="GW835">
        <v>0.10062</v>
      </c>
      <c r="GX835">
        <v>0.0903326</v>
      </c>
      <c r="GY835">
        <v>22371.7</v>
      </c>
      <c r="GZ835">
        <v>21056.6</v>
      </c>
      <c r="HA835">
        <v>23085.7</v>
      </c>
      <c r="HB835">
        <v>23777.4</v>
      </c>
      <c r="HC835">
        <v>35391.5</v>
      </c>
      <c r="HD835">
        <v>35808</v>
      </c>
      <c r="HE835">
        <v>41624</v>
      </c>
      <c r="HF835">
        <v>42403.7</v>
      </c>
      <c r="HG835">
        <v>1.90758</v>
      </c>
      <c r="HH835">
        <v>1.79977</v>
      </c>
      <c r="HI835">
        <v>0.143703</v>
      </c>
      <c r="HJ835">
        <v>0</v>
      </c>
      <c r="HK835">
        <v>27.7153</v>
      </c>
      <c r="HL835">
        <v>999.9</v>
      </c>
      <c r="HM835">
        <v>50.519</v>
      </c>
      <c r="HN835">
        <v>30.716</v>
      </c>
      <c r="HO835">
        <v>24.9736</v>
      </c>
      <c r="HP835">
        <v>53.3572</v>
      </c>
      <c r="HQ835">
        <v>42.5401</v>
      </c>
      <c r="HR835">
        <v>1</v>
      </c>
      <c r="HS835">
        <v>0.0265142</v>
      </c>
      <c r="HT835">
        <v>-0.111642</v>
      </c>
      <c r="HU835">
        <v>20.2179</v>
      </c>
      <c r="HV835">
        <v>5.23226</v>
      </c>
      <c r="HW835">
        <v>11.992</v>
      </c>
      <c r="HX835">
        <v>4.95545</v>
      </c>
      <c r="HY835">
        <v>3.30395</v>
      </c>
      <c r="HZ835">
        <v>999.9</v>
      </c>
      <c r="IA835">
        <v>9999</v>
      </c>
      <c r="IB835">
        <v>9999</v>
      </c>
      <c r="IC835">
        <v>9999</v>
      </c>
      <c r="ID835">
        <v>1.86847</v>
      </c>
      <c r="IE835">
        <v>1.86423</v>
      </c>
      <c r="IF835">
        <v>1.87181</v>
      </c>
      <c r="IG835">
        <v>1.86274</v>
      </c>
      <c r="IH835">
        <v>1.86213</v>
      </c>
      <c r="II835">
        <v>1.86859</v>
      </c>
      <c r="IJ835">
        <v>1.85868</v>
      </c>
      <c r="IK835">
        <v>1.86508</v>
      </c>
      <c r="IL835">
        <v>5</v>
      </c>
      <c r="IM835">
        <v>0</v>
      </c>
      <c r="IN835">
        <v>0</v>
      </c>
      <c r="IO835">
        <v>0</v>
      </c>
      <c r="IP835" t="s">
        <v>443</v>
      </c>
      <c r="IQ835" t="s">
        <v>444</v>
      </c>
      <c r="IR835" t="s">
        <v>445</v>
      </c>
      <c r="IS835" t="s">
        <v>445</v>
      </c>
      <c r="IT835" t="s">
        <v>445</v>
      </c>
      <c r="IU835" t="s">
        <v>445</v>
      </c>
      <c r="IV835">
        <v>0</v>
      </c>
      <c r="IW835">
        <v>100</v>
      </c>
      <c r="IX835">
        <v>100</v>
      </c>
      <c r="IY835">
        <v>6.541</v>
      </c>
      <c r="IZ835">
        <v>0.3386</v>
      </c>
      <c r="JA835">
        <v>4.24591870636989</v>
      </c>
      <c r="JB835">
        <v>0.00406324532283829</v>
      </c>
      <c r="JC835">
        <v>-1.45373754250553e-06</v>
      </c>
      <c r="JD835">
        <v>2.45784242640463e-10</v>
      </c>
      <c r="JE835">
        <v>0.0444475935836347</v>
      </c>
      <c r="JF835">
        <v>0.00491888386651684</v>
      </c>
      <c r="JG835">
        <v>0.000226889049496401</v>
      </c>
      <c r="JH835">
        <v>4.01595507822366e-06</v>
      </c>
      <c r="JI835">
        <v>-0</v>
      </c>
      <c r="JJ835">
        <v>2035</v>
      </c>
      <c r="JK835">
        <v>2</v>
      </c>
      <c r="JL835">
        <v>30</v>
      </c>
      <c r="JM835">
        <v>187422.9</v>
      </c>
      <c r="JN835">
        <v>187422.8</v>
      </c>
      <c r="JO835">
        <v>1.62476</v>
      </c>
      <c r="JP835">
        <v>2.37793</v>
      </c>
      <c r="JQ835">
        <v>1.4978</v>
      </c>
      <c r="JR835">
        <v>2.32666</v>
      </c>
      <c r="JS835">
        <v>1.54419</v>
      </c>
      <c r="JT835">
        <v>2.31323</v>
      </c>
      <c r="JU835">
        <v>36.105</v>
      </c>
      <c r="JV835">
        <v>24.1138</v>
      </c>
      <c r="JW835">
        <v>18</v>
      </c>
      <c r="JX835">
        <v>547.755</v>
      </c>
      <c r="JY835">
        <v>422.572</v>
      </c>
      <c r="JZ835">
        <v>27.8126</v>
      </c>
      <c r="KA835">
        <v>27.9455</v>
      </c>
      <c r="KB835">
        <v>29.9994</v>
      </c>
      <c r="KC835">
        <v>27.9327</v>
      </c>
      <c r="KD835">
        <v>27.9668</v>
      </c>
      <c r="KE835">
        <v>32.5819</v>
      </c>
      <c r="KF835">
        <v>31.1556</v>
      </c>
      <c r="KG835">
        <v>55.689</v>
      </c>
      <c r="KH835">
        <v>27.7922</v>
      </c>
      <c r="KI835">
        <v>791.7</v>
      </c>
      <c r="KJ835">
        <v>20.5276</v>
      </c>
      <c r="KK835">
        <v>93.2867</v>
      </c>
      <c r="KL835">
        <v>98.8232</v>
      </c>
    </row>
    <row r="836" spans="1:298">
      <c r="A836">
        <v>820</v>
      </c>
      <c r="B836">
        <v>1758495082</v>
      </c>
      <c r="C836">
        <v>25753.9000000954</v>
      </c>
      <c r="D836" t="s">
        <v>2091</v>
      </c>
      <c r="E836" t="s">
        <v>2092</v>
      </c>
      <c r="F836">
        <v>5</v>
      </c>
      <c r="G836" t="s">
        <v>436</v>
      </c>
      <c r="H836" t="s">
        <v>1998</v>
      </c>
      <c r="I836" t="s">
        <v>438</v>
      </c>
      <c r="J836">
        <v>1758495073.84615</v>
      </c>
      <c r="K836">
        <f>(L836)/1000</f>
        <v>0</v>
      </c>
      <c r="L836">
        <f>IF(DQ836, AO836, AI836)</f>
        <v>0</v>
      </c>
      <c r="M836">
        <f>IF(DQ836, AJ836, AH836)</f>
        <v>0</v>
      </c>
      <c r="N836">
        <f>DS836 - IF(AV836&gt;1, M836*DM836*100.0/(AX836), 0)</f>
        <v>0</v>
      </c>
      <c r="O836">
        <f>((U836-K836/2)*N836-M836)/(U836+K836/2)</f>
        <v>0</v>
      </c>
      <c r="P836">
        <f>O836*(DZ836+EA836)/1000.0</f>
        <v>0</v>
      </c>
      <c r="Q836">
        <f>(DS836 - IF(AV836&gt;1, M836*DM836*100.0/(AX836), 0))*(DZ836+EA836)/1000.0</f>
        <v>0</v>
      </c>
      <c r="R836">
        <f>2.0/((1/T836-1/S836)+SIGN(T836)*SQRT((1/T836-1/S836)*(1/T836-1/S836) + 4*DN836/((DN836+1)*(DN836+1))*(2*1/T836*1/S836-1/S836*1/S836)))</f>
        <v>0</v>
      </c>
      <c r="S836">
        <f>IF(LEFT(DO836,1)&lt;&gt;"0",IF(LEFT(DO836,1)="1",3.0,DP836),$D$5+$E$5*(EG836*DZ836/($K$5*1000))+$F$5*(EG836*DZ836/($K$5*1000))*MAX(MIN(DM836,$J$5),$I$5)*MAX(MIN(DM836,$J$5),$I$5)+$G$5*MAX(MIN(DM836,$J$5),$I$5)*(EG836*DZ836/($K$5*1000))+$H$5*(EG836*DZ836/($K$5*1000))*(EG836*DZ836/($K$5*1000)))</f>
        <v>0</v>
      </c>
      <c r="T836">
        <f>K836*(1000-(1000*0.61365*exp(17.502*X836/(240.97+X836))/(DZ836+EA836)+DU836)/2)/(1000*0.61365*exp(17.502*X836/(240.97+X836))/(DZ836+EA836)-DU836)</f>
        <v>0</v>
      </c>
      <c r="U836">
        <f>1/((DN836+1)/(R836/1.6)+1/(S836/1.37)) + DN836/((DN836+1)/(R836/1.6) + DN836/(S836/1.37))</f>
        <v>0</v>
      </c>
      <c r="V836">
        <f>(DI836*DL836)</f>
        <v>0</v>
      </c>
      <c r="W836">
        <f>(EB836+(V836+2*0.95*5.67E-8*(((EB836+$B$7)+273)^4-(EB836+273)^4)-44100*K836)/(1.84*29.3*S836+8*0.95*5.67E-8*(EB836+273)^3))</f>
        <v>0</v>
      </c>
      <c r="X836">
        <f>($C$7*EC836+$D$7*ED836+$E$7*W836)</f>
        <v>0</v>
      </c>
      <c r="Y836">
        <f>0.61365*exp(17.502*X836/(240.97+X836))</f>
        <v>0</v>
      </c>
      <c r="Z836">
        <f>(AA836/AB836*100)</f>
        <v>0</v>
      </c>
      <c r="AA836">
        <f>DU836*(DZ836+EA836)/1000</f>
        <v>0</v>
      </c>
      <c r="AB836">
        <f>0.61365*exp(17.502*EB836/(240.97+EB836))</f>
        <v>0</v>
      </c>
      <c r="AC836">
        <f>(Y836-DU836*(DZ836+EA836)/1000)</f>
        <v>0</v>
      </c>
      <c r="AD836">
        <f>(-K836*44100)</f>
        <v>0</v>
      </c>
      <c r="AE836">
        <f>2*29.3*S836*0.92*(EB836-X836)</f>
        <v>0</v>
      </c>
      <c r="AF836">
        <f>2*0.95*5.67E-8*(((EB836+$B$7)+273)^4-(X836+273)^4)</f>
        <v>0</v>
      </c>
      <c r="AG836">
        <f>V836+AF836+AD836+AE836</f>
        <v>0</v>
      </c>
      <c r="AH836">
        <f>DY836*AV836*(DT836-DS836*(1000-AV836*DV836)/(1000-AV836*DU836))/(100*DM836)</f>
        <v>0</v>
      </c>
      <c r="AI836">
        <f>1000*DY836*AV836*(DU836-DV836)/(100*DM836*(1000-AV836*DU836))</f>
        <v>0</v>
      </c>
      <c r="AJ836">
        <f>(AK836 - AL836 - DZ836*1E3/(8.314*(EB836+273.15)) * AN836/DY836 * AM836) * DY836/(100*DM836) * (1000 - DV836)/1000</f>
        <v>0</v>
      </c>
      <c r="AK836">
        <v>792.876434555844</v>
      </c>
      <c r="AL836">
        <v>772.015993939394</v>
      </c>
      <c r="AM836">
        <v>3.5115346320347</v>
      </c>
      <c r="AN836">
        <v>63.94</v>
      </c>
      <c r="AO836">
        <f>(AQ836 - AP836 + DZ836*1E3/(8.314*(EB836+273.15)) * AS836/DY836 * AR836) * DY836/(100*DM836) * 1000/(1000 - AQ836)</f>
        <v>0</v>
      </c>
      <c r="AP836">
        <v>20.4181748016647</v>
      </c>
      <c r="AQ836">
        <v>23.8840503496504</v>
      </c>
      <c r="AR836">
        <v>-4.3869580274521e-05</v>
      </c>
      <c r="AS836">
        <v>94.9993966536346</v>
      </c>
      <c r="AT836">
        <v>0</v>
      </c>
      <c r="AU836">
        <v>0</v>
      </c>
      <c r="AV836">
        <f>IF(AT836*$H$13&gt;=AX836,1.0,(AX836/(AX836-AT836*$H$13)))</f>
        <v>0</v>
      </c>
      <c r="AW836">
        <f>(AV836-1)*100</f>
        <v>0</v>
      </c>
      <c r="AX836">
        <f>MAX(0,($B$13+$C$13*EG836)/(1+$D$13*EG836)*DZ836/(EB836+273)*$E$13)</f>
        <v>0</v>
      </c>
      <c r="AY836" t="s">
        <v>439</v>
      </c>
      <c r="AZ836" t="s">
        <v>439</v>
      </c>
      <c r="BA836">
        <v>0</v>
      </c>
      <c r="BB836">
        <v>0</v>
      </c>
      <c r="BC836">
        <f>1-BA836/BB836</f>
        <v>0</v>
      </c>
      <c r="BD836">
        <v>0</v>
      </c>
      <c r="BE836" t="s">
        <v>439</v>
      </c>
      <c r="BF836" t="s">
        <v>439</v>
      </c>
      <c r="BG836">
        <v>0</v>
      </c>
      <c r="BH836">
        <v>0</v>
      </c>
      <c r="BI836">
        <f>1-BG836/BH836</f>
        <v>0</v>
      </c>
      <c r="BJ836">
        <v>0.5</v>
      </c>
      <c r="BK836">
        <f>DJ836</f>
        <v>0</v>
      </c>
      <c r="BL836">
        <f>M836</f>
        <v>0</v>
      </c>
      <c r="BM836">
        <f>BI836*BJ836*BK836</f>
        <v>0</v>
      </c>
      <c r="BN836">
        <f>(BL836-BD836)/BK836</f>
        <v>0</v>
      </c>
      <c r="BO836">
        <f>(BB836-BH836)/BH836</f>
        <v>0</v>
      </c>
      <c r="BP836">
        <f>BA836/(BC836+BA836/BH836)</f>
        <v>0</v>
      </c>
      <c r="BQ836" t="s">
        <v>439</v>
      </c>
      <c r="BR836">
        <v>0</v>
      </c>
      <c r="BS836">
        <f>IF(BR836&lt;&gt;0, BR836, BP836)</f>
        <v>0</v>
      </c>
      <c r="BT836">
        <f>1-BS836/BH836</f>
        <v>0</v>
      </c>
      <c r="BU836">
        <f>(BH836-BG836)/(BH836-BS836)</f>
        <v>0</v>
      </c>
      <c r="BV836">
        <f>(BB836-BH836)/(BB836-BS836)</f>
        <v>0</v>
      </c>
      <c r="BW836">
        <f>(BH836-BG836)/(BH836-BA836)</f>
        <v>0</v>
      </c>
      <c r="BX836">
        <f>(BB836-BH836)/(BB836-BA836)</f>
        <v>0</v>
      </c>
      <c r="BY836">
        <f>(BU836*BS836/BG836)</f>
        <v>0</v>
      </c>
      <c r="BZ836">
        <f>(1-BY836)</f>
        <v>0</v>
      </c>
      <c r="DI836">
        <f>$B$11*EH836+$C$11*EI836+$F$11*ET836*(1-EW836)</f>
        <v>0</v>
      </c>
      <c r="DJ836">
        <f>DI836*DK836</f>
        <v>0</v>
      </c>
      <c r="DK836">
        <f>($B$11*$D$9+$C$11*$D$9+$F$11*((FG836+EY836)/MAX(FG836+EY836+FH836, 0.1)*$I$9+FH836/MAX(FG836+EY836+FH836, 0.1)*$J$9))/($B$11+$C$11+$F$11)</f>
        <v>0</v>
      </c>
      <c r="DL836">
        <f>($B$11*$K$9+$C$11*$K$9+$F$11*((FG836+EY836)/MAX(FG836+EY836+FH836, 0.1)*$P$9+FH836/MAX(FG836+EY836+FH836, 0.1)*$Q$9))/($B$11+$C$11+$F$11)</f>
        <v>0</v>
      </c>
      <c r="DM836">
        <v>2.96</v>
      </c>
      <c r="DN836">
        <v>0.5</v>
      </c>
      <c r="DO836" t="s">
        <v>440</v>
      </c>
      <c r="DP836">
        <v>2</v>
      </c>
      <c r="DQ836" t="b">
        <v>1</v>
      </c>
      <c r="DR836">
        <v>1758495073.84615</v>
      </c>
      <c r="DS836">
        <v>729.421615384615</v>
      </c>
      <c r="DT836">
        <v>760.179307692308</v>
      </c>
      <c r="DU836">
        <v>23.9005</v>
      </c>
      <c r="DV836">
        <v>20.4031538461538</v>
      </c>
      <c r="DW836">
        <v>722.905384615385</v>
      </c>
      <c r="DX836">
        <v>23.5616538461538</v>
      </c>
      <c r="DY836">
        <v>500.039</v>
      </c>
      <c r="DZ836">
        <v>89.7865230769231</v>
      </c>
      <c r="EA836">
        <v>0.0317464846153846</v>
      </c>
      <c r="EB836">
        <v>30.2185846153846</v>
      </c>
      <c r="EC836">
        <v>30.0490923076923</v>
      </c>
      <c r="ED836">
        <v>999.9</v>
      </c>
      <c r="EE836">
        <v>0</v>
      </c>
      <c r="EF836">
        <v>0</v>
      </c>
      <c r="EG836">
        <v>10004.7123076923</v>
      </c>
      <c r="EH836">
        <v>0</v>
      </c>
      <c r="EI836">
        <v>11.2953</v>
      </c>
      <c r="EJ836">
        <v>-30.7576769230769</v>
      </c>
      <c r="EK836">
        <v>747.281923076923</v>
      </c>
      <c r="EL836">
        <v>776.012538461538</v>
      </c>
      <c r="EM836">
        <v>3.49732769230769</v>
      </c>
      <c r="EN836">
        <v>760.179307692308</v>
      </c>
      <c r="EO836">
        <v>20.4031538461538</v>
      </c>
      <c r="EP836">
        <v>2.14594384615385</v>
      </c>
      <c r="EQ836">
        <v>1.83193</v>
      </c>
      <c r="ER836">
        <v>18.5643615384615</v>
      </c>
      <c r="ES836">
        <v>16.0619307692308</v>
      </c>
      <c r="ET836">
        <v>2000.01</v>
      </c>
      <c r="EU836">
        <v>0.979995538461538</v>
      </c>
      <c r="EV836">
        <v>0.0200045384615385</v>
      </c>
      <c r="EW836">
        <v>0</v>
      </c>
      <c r="EX836">
        <v>506.014</v>
      </c>
      <c r="EY836">
        <v>5.00016</v>
      </c>
      <c r="EZ836">
        <v>10509.3461538462</v>
      </c>
      <c r="FA836">
        <v>18234.2538461538</v>
      </c>
      <c r="FB836">
        <v>48.812</v>
      </c>
      <c r="FC836">
        <v>49.125</v>
      </c>
      <c r="FD836">
        <v>49.187</v>
      </c>
      <c r="FE836">
        <v>48.812</v>
      </c>
      <c r="FF836">
        <v>50.625</v>
      </c>
      <c r="FG836">
        <v>1955.1</v>
      </c>
      <c r="FH836">
        <v>39.91</v>
      </c>
      <c r="FI836">
        <v>0</v>
      </c>
      <c r="FJ836">
        <v>1758495083.6</v>
      </c>
      <c r="FK836">
        <v>0</v>
      </c>
      <c r="FL836">
        <v>505.9772</v>
      </c>
      <c r="FM836">
        <v>-0.259923073572613</v>
      </c>
      <c r="FN836">
        <v>-20.4615384727111</v>
      </c>
      <c r="FO836">
        <v>10508.928</v>
      </c>
      <c r="FP836">
        <v>15</v>
      </c>
      <c r="FQ836">
        <v>0</v>
      </c>
      <c r="FR836" t="s">
        <v>441</v>
      </c>
      <c r="FS836">
        <v>1747249705.1</v>
      </c>
      <c r="FT836">
        <v>1747249711.1</v>
      </c>
      <c r="FU836">
        <v>0</v>
      </c>
      <c r="FV836">
        <v>0.871</v>
      </c>
      <c r="FW836">
        <v>0.066</v>
      </c>
      <c r="FX836">
        <v>5.486</v>
      </c>
      <c r="FY836">
        <v>0.145</v>
      </c>
      <c r="FZ836">
        <v>420</v>
      </c>
      <c r="GA836">
        <v>16</v>
      </c>
      <c r="GB836">
        <v>0.27</v>
      </c>
      <c r="GC836">
        <v>0.16</v>
      </c>
      <c r="GD836">
        <v>-30.6361761904762</v>
      </c>
      <c r="GE836">
        <v>-1.79439740259742</v>
      </c>
      <c r="GF836">
        <v>0.431963494825289</v>
      </c>
      <c r="GG836">
        <v>0</v>
      </c>
      <c r="GH836">
        <v>506.035235294118</v>
      </c>
      <c r="GI836">
        <v>-0.481650112632879</v>
      </c>
      <c r="GJ836">
        <v>0.175593624904971</v>
      </c>
      <c r="GK836">
        <v>-1</v>
      </c>
      <c r="GL836">
        <v>3.50869952380952</v>
      </c>
      <c r="GM836">
        <v>-0.275464675324676</v>
      </c>
      <c r="GN836">
        <v>0.0289640806247999</v>
      </c>
      <c r="GO836">
        <v>0</v>
      </c>
      <c r="GP836">
        <v>0</v>
      </c>
      <c r="GQ836">
        <v>2</v>
      </c>
      <c r="GR836" t="s">
        <v>467</v>
      </c>
      <c r="GS836">
        <v>3.12546</v>
      </c>
      <c r="GT836">
        <v>2.65698</v>
      </c>
      <c r="GU836">
        <v>0.135515</v>
      </c>
      <c r="GV836">
        <v>0.139747</v>
      </c>
      <c r="GW836">
        <v>0.100601</v>
      </c>
      <c r="GX836">
        <v>0.0904442</v>
      </c>
      <c r="GY836">
        <v>22317.7</v>
      </c>
      <c r="GZ836">
        <v>21008.5</v>
      </c>
      <c r="HA836">
        <v>23085.8</v>
      </c>
      <c r="HB836">
        <v>23777.9</v>
      </c>
      <c r="HC836">
        <v>35392.8</v>
      </c>
      <c r="HD836">
        <v>35804.6</v>
      </c>
      <c r="HE836">
        <v>41624.4</v>
      </c>
      <c r="HF836">
        <v>42404.7</v>
      </c>
      <c r="HG836">
        <v>1.9078</v>
      </c>
      <c r="HH836">
        <v>1.7996</v>
      </c>
      <c r="HI836">
        <v>0.144478</v>
      </c>
      <c r="HJ836">
        <v>0</v>
      </c>
      <c r="HK836">
        <v>27.7177</v>
      </c>
      <c r="HL836">
        <v>999.9</v>
      </c>
      <c r="HM836">
        <v>50.494</v>
      </c>
      <c r="HN836">
        <v>30.686</v>
      </c>
      <c r="HO836">
        <v>24.9214</v>
      </c>
      <c r="HP836">
        <v>54.2072</v>
      </c>
      <c r="HQ836">
        <v>42.3598</v>
      </c>
      <c r="HR836">
        <v>1</v>
      </c>
      <c r="HS836">
        <v>0.0259527</v>
      </c>
      <c r="HT836">
        <v>-0.0160403</v>
      </c>
      <c r="HU836">
        <v>20.2178</v>
      </c>
      <c r="HV836">
        <v>5.23361</v>
      </c>
      <c r="HW836">
        <v>11.992</v>
      </c>
      <c r="HX836">
        <v>4.95565</v>
      </c>
      <c r="HY836">
        <v>3.30393</v>
      </c>
      <c r="HZ836">
        <v>999.9</v>
      </c>
      <c r="IA836">
        <v>9999</v>
      </c>
      <c r="IB836">
        <v>9999</v>
      </c>
      <c r="IC836">
        <v>9999</v>
      </c>
      <c r="ID836">
        <v>1.86846</v>
      </c>
      <c r="IE836">
        <v>1.86426</v>
      </c>
      <c r="IF836">
        <v>1.8718</v>
      </c>
      <c r="IG836">
        <v>1.86276</v>
      </c>
      <c r="IH836">
        <v>1.86216</v>
      </c>
      <c r="II836">
        <v>1.86859</v>
      </c>
      <c r="IJ836">
        <v>1.85867</v>
      </c>
      <c r="IK836">
        <v>1.86508</v>
      </c>
      <c r="IL836">
        <v>5</v>
      </c>
      <c r="IM836">
        <v>0</v>
      </c>
      <c r="IN836">
        <v>0</v>
      </c>
      <c r="IO836">
        <v>0</v>
      </c>
      <c r="IP836" t="s">
        <v>443</v>
      </c>
      <c r="IQ836" t="s">
        <v>444</v>
      </c>
      <c r="IR836" t="s">
        <v>445</v>
      </c>
      <c r="IS836" t="s">
        <v>445</v>
      </c>
      <c r="IT836" t="s">
        <v>445</v>
      </c>
      <c r="IU836" t="s">
        <v>445</v>
      </c>
      <c r="IV836">
        <v>0</v>
      </c>
      <c r="IW836">
        <v>100</v>
      </c>
      <c r="IX836">
        <v>100</v>
      </c>
      <c r="IY836">
        <v>6.58</v>
      </c>
      <c r="IZ836">
        <v>0.3385</v>
      </c>
      <c r="JA836">
        <v>4.24591870636989</v>
      </c>
      <c r="JB836">
        <v>0.00406324532283829</v>
      </c>
      <c r="JC836">
        <v>-1.45373754250553e-06</v>
      </c>
      <c r="JD836">
        <v>2.45784242640463e-10</v>
      </c>
      <c r="JE836">
        <v>0.0444475935836347</v>
      </c>
      <c r="JF836">
        <v>0.00491888386651684</v>
      </c>
      <c r="JG836">
        <v>0.000226889049496401</v>
      </c>
      <c r="JH836">
        <v>4.01595507822366e-06</v>
      </c>
      <c r="JI836">
        <v>-0</v>
      </c>
      <c r="JJ836">
        <v>2035</v>
      </c>
      <c r="JK836">
        <v>2</v>
      </c>
      <c r="JL836">
        <v>30</v>
      </c>
      <c r="JM836">
        <v>187422.9</v>
      </c>
      <c r="JN836">
        <v>187422.8</v>
      </c>
      <c r="JO836">
        <v>1.65161</v>
      </c>
      <c r="JP836">
        <v>2.37549</v>
      </c>
      <c r="JQ836">
        <v>1.4978</v>
      </c>
      <c r="JR836">
        <v>2.32666</v>
      </c>
      <c r="JS836">
        <v>1.54419</v>
      </c>
      <c r="JT836">
        <v>2.30347</v>
      </c>
      <c r="JU836">
        <v>36.105</v>
      </c>
      <c r="JV836">
        <v>24.1138</v>
      </c>
      <c r="JW836">
        <v>18</v>
      </c>
      <c r="JX836">
        <v>547.843</v>
      </c>
      <c r="JY836">
        <v>422.42</v>
      </c>
      <c r="JZ836">
        <v>27.7631</v>
      </c>
      <c r="KA836">
        <v>27.939</v>
      </c>
      <c r="KB836">
        <v>29.9995</v>
      </c>
      <c r="KC836">
        <v>27.9259</v>
      </c>
      <c r="KD836">
        <v>27.96</v>
      </c>
      <c r="KE836">
        <v>33.2128</v>
      </c>
      <c r="KF836">
        <v>30.8818</v>
      </c>
      <c r="KG836">
        <v>55.689</v>
      </c>
      <c r="KH836">
        <v>27.7375</v>
      </c>
      <c r="KI836">
        <v>812.041</v>
      </c>
      <c r="KJ836">
        <v>20.5458</v>
      </c>
      <c r="KK836">
        <v>93.2876</v>
      </c>
      <c r="KL836">
        <v>98.8255</v>
      </c>
    </row>
    <row r="837" spans="1:298">
      <c r="A837">
        <v>821</v>
      </c>
      <c r="B837">
        <v>1758495087</v>
      </c>
      <c r="C837">
        <v>25758.9000000954</v>
      </c>
      <c r="D837" t="s">
        <v>2093</v>
      </c>
      <c r="E837" t="s">
        <v>2094</v>
      </c>
      <c r="F837">
        <v>5</v>
      </c>
      <c r="G837" t="s">
        <v>436</v>
      </c>
      <c r="H837" t="s">
        <v>1998</v>
      </c>
      <c r="I837" t="s">
        <v>438</v>
      </c>
      <c r="J837">
        <v>1758495078.84615</v>
      </c>
      <c r="K837">
        <f>(L837)/1000</f>
        <v>0</v>
      </c>
      <c r="L837">
        <f>IF(DQ837, AO837, AI837)</f>
        <v>0</v>
      </c>
      <c r="M837">
        <f>IF(DQ837, AJ837, AH837)</f>
        <v>0</v>
      </c>
      <c r="N837">
        <f>DS837 - IF(AV837&gt;1, M837*DM837*100.0/(AX837), 0)</f>
        <v>0</v>
      </c>
      <c r="O837">
        <f>((U837-K837/2)*N837-M837)/(U837+K837/2)</f>
        <v>0</v>
      </c>
      <c r="P837">
        <f>O837*(DZ837+EA837)/1000.0</f>
        <v>0</v>
      </c>
      <c r="Q837">
        <f>(DS837 - IF(AV837&gt;1, M837*DM837*100.0/(AX837), 0))*(DZ837+EA837)/1000.0</f>
        <v>0</v>
      </c>
      <c r="R837">
        <f>2.0/((1/T837-1/S837)+SIGN(T837)*SQRT((1/T837-1/S837)*(1/T837-1/S837) + 4*DN837/((DN837+1)*(DN837+1))*(2*1/T837*1/S837-1/S837*1/S837)))</f>
        <v>0</v>
      </c>
      <c r="S837">
        <f>IF(LEFT(DO837,1)&lt;&gt;"0",IF(LEFT(DO837,1)="1",3.0,DP837),$D$5+$E$5*(EG837*DZ837/($K$5*1000))+$F$5*(EG837*DZ837/($K$5*1000))*MAX(MIN(DM837,$J$5),$I$5)*MAX(MIN(DM837,$J$5),$I$5)+$G$5*MAX(MIN(DM837,$J$5),$I$5)*(EG837*DZ837/($K$5*1000))+$H$5*(EG837*DZ837/($K$5*1000))*(EG837*DZ837/($K$5*1000)))</f>
        <v>0</v>
      </c>
      <c r="T837">
        <f>K837*(1000-(1000*0.61365*exp(17.502*X837/(240.97+X837))/(DZ837+EA837)+DU837)/2)/(1000*0.61365*exp(17.502*X837/(240.97+X837))/(DZ837+EA837)-DU837)</f>
        <v>0</v>
      </c>
      <c r="U837">
        <f>1/((DN837+1)/(R837/1.6)+1/(S837/1.37)) + DN837/((DN837+1)/(R837/1.6) + DN837/(S837/1.37))</f>
        <v>0</v>
      </c>
      <c r="V837">
        <f>(DI837*DL837)</f>
        <v>0</v>
      </c>
      <c r="W837">
        <f>(EB837+(V837+2*0.95*5.67E-8*(((EB837+$B$7)+273)^4-(EB837+273)^4)-44100*K837)/(1.84*29.3*S837+8*0.95*5.67E-8*(EB837+273)^3))</f>
        <v>0</v>
      </c>
      <c r="X837">
        <f>($C$7*EC837+$D$7*ED837+$E$7*W837)</f>
        <v>0</v>
      </c>
      <c r="Y837">
        <f>0.61365*exp(17.502*X837/(240.97+X837))</f>
        <v>0</v>
      </c>
      <c r="Z837">
        <f>(AA837/AB837*100)</f>
        <v>0</v>
      </c>
      <c r="AA837">
        <f>DU837*(DZ837+EA837)/1000</f>
        <v>0</v>
      </c>
      <c r="AB837">
        <f>0.61365*exp(17.502*EB837/(240.97+EB837))</f>
        <v>0</v>
      </c>
      <c r="AC837">
        <f>(Y837-DU837*(DZ837+EA837)/1000)</f>
        <v>0</v>
      </c>
      <c r="AD837">
        <f>(-K837*44100)</f>
        <v>0</v>
      </c>
      <c r="AE837">
        <f>2*29.3*S837*0.92*(EB837-X837)</f>
        <v>0</v>
      </c>
      <c r="AF837">
        <f>2*0.95*5.67E-8*(((EB837+$B$7)+273)^4-(X837+273)^4)</f>
        <v>0</v>
      </c>
      <c r="AG837">
        <f>V837+AF837+AD837+AE837</f>
        <v>0</v>
      </c>
      <c r="AH837">
        <f>DY837*AV837*(DT837-DS837*(1000-AV837*DV837)/(1000-AV837*DU837))/(100*DM837)</f>
        <v>0</v>
      </c>
      <c r="AI837">
        <f>1000*DY837*AV837*(DU837-DV837)/(100*DM837*(1000-AV837*DU837))</f>
        <v>0</v>
      </c>
      <c r="AJ837">
        <f>(AK837 - AL837 - DZ837*1E3/(8.314*(EB837+273.15)) * AN837/DY837 * AM837) * DY837/(100*DM837) * (1000 - DV837)/1000</f>
        <v>0</v>
      </c>
      <c r="AK837">
        <v>809.558017929004</v>
      </c>
      <c r="AL837">
        <v>788.950945454545</v>
      </c>
      <c r="AM837">
        <v>3.38926406926397</v>
      </c>
      <c r="AN837">
        <v>63.94</v>
      </c>
      <c r="AO837">
        <f>(AQ837 - AP837 + DZ837*1E3/(8.314*(EB837+273.15)) * AS837/DY837 * AR837) * DY837/(100*DM837) * 1000/(1000 - AQ837)</f>
        <v>0</v>
      </c>
      <c r="AP837">
        <v>20.4617802004354</v>
      </c>
      <c r="AQ837">
        <v>23.8868083916084</v>
      </c>
      <c r="AR837">
        <v>-5.27302332374161e-06</v>
      </c>
      <c r="AS837">
        <v>94.9993966536346</v>
      </c>
      <c r="AT837">
        <v>0</v>
      </c>
      <c r="AU837">
        <v>0</v>
      </c>
      <c r="AV837">
        <f>IF(AT837*$H$13&gt;=AX837,1.0,(AX837/(AX837-AT837*$H$13)))</f>
        <v>0</v>
      </c>
      <c r="AW837">
        <f>(AV837-1)*100</f>
        <v>0</v>
      </c>
      <c r="AX837">
        <f>MAX(0,($B$13+$C$13*EG837)/(1+$D$13*EG837)*DZ837/(EB837+273)*$E$13)</f>
        <v>0</v>
      </c>
      <c r="AY837" t="s">
        <v>439</v>
      </c>
      <c r="AZ837" t="s">
        <v>439</v>
      </c>
      <c r="BA837">
        <v>0</v>
      </c>
      <c r="BB837">
        <v>0</v>
      </c>
      <c r="BC837">
        <f>1-BA837/BB837</f>
        <v>0</v>
      </c>
      <c r="BD837">
        <v>0</v>
      </c>
      <c r="BE837" t="s">
        <v>439</v>
      </c>
      <c r="BF837" t="s">
        <v>439</v>
      </c>
      <c r="BG837">
        <v>0</v>
      </c>
      <c r="BH837">
        <v>0</v>
      </c>
      <c r="BI837">
        <f>1-BG837/BH837</f>
        <v>0</v>
      </c>
      <c r="BJ837">
        <v>0.5</v>
      </c>
      <c r="BK837">
        <f>DJ837</f>
        <v>0</v>
      </c>
      <c r="BL837">
        <f>M837</f>
        <v>0</v>
      </c>
      <c r="BM837">
        <f>BI837*BJ837*BK837</f>
        <v>0</v>
      </c>
      <c r="BN837">
        <f>(BL837-BD837)/BK837</f>
        <v>0</v>
      </c>
      <c r="BO837">
        <f>(BB837-BH837)/BH837</f>
        <v>0</v>
      </c>
      <c r="BP837">
        <f>BA837/(BC837+BA837/BH837)</f>
        <v>0</v>
      </c>
      <c r="BQ837" t="s">
        <v>439</v>
      </c>
      <c r="BR837">
        <v>0</v>
      </c>
      <c r="BS837">
        <f>IF(BR837&lt;&gt;0, BR837, BP837)</f>
        <v>0</v>
      </c>
      <c r="BT837">
        <f>1-BS837/BH837</f>
        <v>0</v>
      </c>
      <c r="BU837">
        <f>(BH837-BG837)/(BH837-BS837)</f>
        <v>0</v>
      </c>
      <c r="BV837">
        <f>(BB837-BH837)/(BB837-BS837)</f>
        <v>0</v>
      </c>
      <c r="BW837">
        <f>(BH837-BG837)/(BH837-BA837)</f>
        <v>0</v>
      </c>
      <c r="BX837">
        <f>(BB837-BH837)/(BB837-BA837)</f>
        <v>0</v>
      </c>
      <c r="BY837">
        <f>(BU837*BS837/BG837)</f>
        <v>0</v>
      </c>
      <c r="BZ837">
        <f>(1-BY837)</f>
        <v>0</v>
      </c>
      <c r="DI837">
        <f>$B$11*EH837+$C$11*EI837+$F$11*ET837*(1-EW837)</f>
        <v>0</v>
      </c>
      <c r="DJ837">
        <f>DI837*DK837</f>
        <v>0</v>
      </c>
      <c r="DK837">
        <f>($B$11*$D$9+$C$11*$D$9+$F$11*((FG837+EY837)/MAX(FG837+EY837+FH837, 0.1)*$I$9+FH837/MAX(FG837+EY837+FH837, 0.1)*$J$9))/($B$11+$C$11+$F$11)</f>
        <v>0</v>
      </c>
      <c r="DL837">
        <f>($B$11*$K$9+$C$11*$K$9+$F$11*((FG837+EY837)/MAX(FG837+EY837+FH837, 0.1)*$P$9+FH837/MAX(FG837+EY837+FH837, 0.1)*$Q$9))/($B$11+$C$11+$F$11)</f>
        <v>0</v>
      </c>
      <c r="DM837">
        <v>2.96</v>
      </c>
      <c r="DN837">
        <v>0.5</v>
      </c>
      <c r="DO837" t="s">
        <v>440</v>
      </c>
      <c r="DP837">
        <v>2</v>
      </c>
      <c r="DQ837" t="b">
        <v>1</v>
      </c>
      <c r="DR837">
        <v>1758495078.84615</v>
      </c>
      <c r="DS837">
        <v>746.199</v>
      </c>
      <c r="DT837">
        <v>776.835076923077</v>
      </c>
      <c r="DU837">
        <v>23.8910076923077</v>
      </c>
      <c r="DV837">
        <v>20.4312384615385</v>
      </c>
      <c r="DW837">
        <v>739.643846153846</v>
      </c>
      <c r="DX837">
        <v>23.5523769230769</v>
      </c>
      <c r="DY837">
        <v>500.025769230769</v>
      </c>
      <c r="DZ837">
        <v>89.7857230769231</v>
      </c>
      <c r="EA837">
        <v>0.0317422615384615</v>
      </c>
      <c r="EB837">
        <v>30.2171076923077</v>
      </c>
      <c r="EC837">
        <v>30.0605230769231</v>
      </c>
      <c r="ED837">
        <v>999.9</v>
      </c>
      <c r="EE837">
        <v>0</v>
      </c>
      <c r="EF837">
        <v>0</v>
      </c>
      <c r="EG837">
        <v>9992.16692307692</v>
      </c>
      <c r="EH837">
        <v>0</v>
      </c>
      <c r="EI837">
        <v>11.2953</v>
      </c>
      <c r="EJ837">
        <v>-30.6360538461538</v>
      </c>
      <c r="EK837">
        <v>764.462846153846</v>
      </c>
      <c r="EL837">
        <v>793.038384615385</v>
      </c>
      <c r="EM837">
        <v>3.45977384615385</v>
      </c>
      <c r="EN837">
        <v>776.835076923077</v>
      </c>
      <c r="EO837">
        <v>20.4312384615385</v>
      </c>
      <c r="EP837">
        <v>2.14507307692308</v>
      </c>
      <c r="EQ837">
        <v>1.83443307692308</v>
      </c>
      <c r="ER837">
        <v>18.5578846153846</v>
      </c>
      <c r="ES837">
        <v>16.0832923076923</v>
      </c>
      <c r="ET837">
        <v>2000.01307692308</v>
      </c>
      <c r="EU837">
        <v>0.979995538461538</v>
      </c>
      <c r="EV837">
        <v>0.0200045384615385</v>
      </c>
      <c r="EW837">
        <v>0</v>
      </c>
      <c r="EX837">
        <v>506.031153846154</v>
      </c>
      <c r="EY837">
        <v>5.00016</v>
      </c>
      <c r="EZ837">
        <v>10507.6384615385</v>
      </c>
      <c r="FA837">
        <v>18234.2846153846</v>
      </c>
      <c r="FB837">
        <v>48.812</v>
      </c>
      <c r="FC837">
        <v>49.125</v>
      </c>
      <c r="FD837">
        <v>49.187</v>
      </c>
      <c r="FE837">
        <v>48.812</v>
      </c>
      <c r="FF837">
        <v>50.625</v>
      </c>
      <c r="FG837">
        <v>1955.10307692308</v>
      </c>
      <c r="FH837">
        <v>39.91</v>
      </c>
      <c r="FI837">
        <v>0</v>
      </c>
      <c r="FJ837">
        <v>1758495088.4</v>
      </c>
      <c r="FK837">
        <v>0</v>
      </c>
      <c r="FL837">
        <v>505.95672</v>
      </c>
      <c r="FM837">
        <v>-0.410461535860193</v>
      </c>
      <c r="FN837">
        <v>-21.5307691881503</v>
      </c>
      <c r="FO837">
        <v>10507.296</v>
      </c>
      <c r="FP837">
        <v>15</v>
      </c>
      <c r="FQ837">
        <v>0</v>
      </c>
      <c r="FR837" t="s">
        <v>441</v>
      </c>
      <c r="FS837">
        <v>1747249705.1</v>
      </c>
      <c r="FT837">
        <v>1747249711.1</v>
      </c>
      <c r="FU837">
        <v>0</v>
      </c>
      <c r="FV837">
        <v>0.871</v>
      </c>
      <c r="FW837">
        <v>0.066</v>
      </c>
      <c r="FX837">
        <v>5.486</v>
      </c>
      <c r="FY837">
        <v>0.145</v>
      </c>
      <c r="FZ837">
        <v>420</v>
      </c>
      <c r="GA837">
        <v>16</v>
      </c>
      <c r="GB837">
        <v>0.27</v>
      </c>
      <c r="GC837">
        <v>0.16</v>
      </c>
      <c r="GD837">
        <v>-30.701565</v>
      </c>
      <c r="GE837">
        <v>0.24012180451129</v>
      </c>
      <c r="GF837">
        <v>0.385561387168114</v>
      </c>
      <c r="GG837">
        <v>1</v>
      </c>
      <c r="GH837">
        <v>505.983852941177</v>
      </c>
      <c r="GI837">
        <v>-0.558304048100776</v>
      </c>
      <c r="GJ837">
        <v>0.212130111620336</v>
      </c>
      <c r="GK837">
        <v>-1</v>
      </c>
      <c r="GL837">
        <v>3.47531</v>
      </c>
      <c r="GM837">
        <v>-0.455502857142851</v>
      </c>
      <c r="GN837">
        <v>0.0448289175644472</v>
      </c>
      <c r="GO837">
        <v>0</v>
      </c>
      <c r="GP837">
        <v>1</v>
      </c>
      <c r="GQ837">
        <v>2</v>
      </c>
      <c r="GR837" t="s">
        <v>448</v>
      </c>
      <c r="GS837">
        <v>3.12532</v>
      </c>
      <c r="GT837">
        <v>2.65718</v>
      </c>
      <c r="GU837">
        <v>0.137549</v>
      </c>
      <c r="GV837">
        <v>0.141783</v>
      </c>
      <c r="GW837">
        <v>0.100621</v>
      </c>
      <c r="GX837">
        <v>0.0905974</v>
      </c>
      <c r="GY837">
        <v>22265.9</v>
      </c>
      <c r="GZ837">
        <v>20959.1</v>
      </c>
      <c r="HA837">
        <v>23086.5</v>
      </c>
      <c r="HB837">
        <v>23778.3</v>
      </c>
      <c r="HC837">
        <v>35392.9</v>
      </c>
      <c r="HD837">
        <v>35799.4</v>
      </c>
      <c r="HE837">
        <v>41625.3</v>
      </c>
      <c r="HF837">
        <v>42405.5</v>
      </c>
      <c r="HG837">
        <v>1.90753</v>
      </c>
      <c r="HH837">
        <v>1.79977</v>
      </c>
      <c r="HI837">
        <v>0.144191</v>
      </c>
      <c r="HJ837">
        <v>0</v>
      </c>
      <c r="HK837">
        <v>27.7177</v>
      </c>
      <c r="HL837">
        <v>999.9</v>
      </c>
      <c r="HM837">
        <v>50.494</v>
      </c>
      <c r="HN837">
        <v>30.706</v>
      </c>
      <c r="HO837">
        <v>24.9491</v>
      </c>
      <c r="HP837">
        <v>54.7872</v>
      </c>
      <c r="HQ837">
        <v>42.6002</v>
      </c>
      <c r="HR837">
        <v>1</v>
      </c>
      <c r="HS837">
        <v>0.0256148</v>
      </c>
      <c r="HT837">
        <v>0.107334</v>
      </c>
      <c r="HU837">
        <v>20.2178</v>
      </c>
      <c r="HV837">
        <v>5.23376</v>
      </c>
      <c r="HW837">
        <v>11.992</v>
      </c>
      <c r="HX837">
        <v>4.95565</v>
      </c>
      <c r="HY837">
        <v>3.30395</v>
      </c>
      <c r="HZ837">
        <v>999.9</v>
      </c>
      <c r="IA837">
        <v>9999</v>
      </c>
      <c r="IB837">
        <v>9999</v>
      </c>
      <c r="IC837">
        <v>9999</v>
      </c>
      <c r="ID837">
        <v>1.86847</v>
      </c>
      <c r="IE837">
        <v>1.86426</v>
      </c>
      <c r="IF837">
        <v>1.8718</v>
      </c>
      <c r="IG837">
        <v>1.86276</v>
      </c>
      <c r="IH837">
        <v>1.86218</v>
      </c>
      <c r="II837">
        <v>1.86859</v>
      </c>
      <c r="IJ837">
        <v>1.85868</v>
      </c>
      <c r="IK837">
        <v>1.86508</v>
      </c>
      <c r="IL837">
        <v>5</v>
      </c>
      <c r="IM837">
        <v>0</v>
      </c>
      <c r="IN837">
        <v>0</v>
      </c>
      <c r="IO837">
        <v>0</v>
      </c>
      <c r="IP837" t="s">
        <v>443</v>
      </c>
      <c r="IQ837" t="s">
        <v>444</v>
      </c>
      <c r="IR837" t="s">
        <v>445</v>
      </c>
      <c r="IS837" t="s">
        <v>445</v>
      </c>
      <c r="IT837" t="s">
        <v>445</v>
      </c>
      <c r="IU837" t="s">
        <v>445</v>
      </c>
      <c r="IV837">
        <v>0</v>
      </c>
      <c r="IW837">
        <v>100</v>
      </c>
      <c r="IX837">
        <v>100</v>
      </c>
      <c r="IY837">
        <v>6.618</v>
      </c>
      <c r="IZ837">
        <v>0.3386</v>
      </c>
      <c r="JA837">
        <v>4.24591870636989</v>
      </c>
      <c r="JB837">
        <v>0.00406324532283829</v>
      </c>
      <c r="JC837">
        <v>-1.45373754250553e-06</v>
      </c>
      <c r="JD837">
        <v>2.45784242640463e-10</v>
      </c>
      <c r="JE837">
        <v>0.0444475935836347</v>
      </c>
      <c r="JF837">
        <v>0.00491888386651684</v>
      </c>
      <c r="JG837">
        <v>0.000226889049496401</v>
      </c>
      <c r="JH837">
        <v>4.01595507822366e-06</v>
      </c>
      <c r="JI837">
        <v>-0</v>
      </c>
      <c r="JJ837">
        <v>2035</v>
      </c>
      <c r="JK837">
        <v>2</v>
      </c>
      <c r="JL837">
        <v>30</v>
      </c>
      <c r="JM837">
        <v>187423</v>
      </c>
      <c r="JN837">
        <v>187422.9</v>
      </c>
      <c r="JO837">
        <v>1.68213</v>
      </c>
      <c r="JP837">
        <v>2.36328</v>
      </c>
      <c r="JQ837">
        <v>1.4978</v>
      </c>
      <c r="JR837">
        <v>2.32666</v>
      </c>
      <c r="JS837">
        <v>1.54419</v>
      </c>
      <c r="JT837">
        <v>2.35352</v>
      </c>
      <c r="JU837">
        <v>36.105</v>
      </c>
      <c r="JV837">
        <v>24.1313</v>
      </c>
      <c r="JW837">
        <v>18</v>
      </c>
      <c r="JX837">
        <v>547.606</v>
      </c>
      <c r="JY837">
        <v>422.474</v>
      </c>
      <c r="JZ837">
        <v>27.697</v>
      </c>
      <c r="KA837">
        <v>27.9317</v>
      </c>
      <c r="KB837">
        <v>29.9997</v>
      </c>
      <c r="KC837">
        <v>27.9191</v>
      </c>
      <c r="KD837">
        <v>27.9532</v>
      </c>
      <c r="KE837">
        <v>33.7739</v>
      </c>
      <c r="KF837">
        <v>30.8818</v>
      </c>
      <c r="KG837">
        <v>55.689</v>
      </c>
      <c r="KH837">
        <v>27.6677</v>
      </c>
      <c r="KI837">
        <v>825.688</v>
      </c>
      <c r="KJ837">
        <v>20.5646</v>
      </c>
      <c r="KK837">
        <v>93.2898</v>
      </c>
      <c r="KL837">
        <v>98.8272</v>
      </c>
    </row>
    <row r="838" spans="1:298">
      <c r="A838">
        <v>822</v>
      </c>
      <c r="B838">
        <v>1758495092</v>
      </c>
      <c r="C838">
        <v>25763.9000000954</v>
      </c>
      <c r="D838" t="s">
        <v>2095</v>
      </c>
      <c r="E838" t="s">
        <v>2096</v>
      </c>
      <c r="F838">
        <v>5</v>
      </c>
      <c r="G838" t="s">
        <v>436</v>
      </c>
      <c r="H838" t="s">
        <v>1998</v>
      </c>
      <c r="I838" t="s">
        <v>438</v>
      </c>
      <c r="J838">
        <v>1758495083.84615</v>
      </c>
      <c r="K838">
        <f>(L838)/1000</f>
        <v>0</v>
      </c>
      <c r="L838">
        <f>IF(DQ838, AO838, AI838)</f>
        <v>0</v>
      </c>
      <c r="M838">
        <f>IF(DQ838, AJ838, AH838)</f>
        <v>0</v>
      </c>
      <c r="N838">
        <f>DS838 - IF(AV838&gt;1, M838*DM838*100.0/(AX838), 0)</f>
        <v>0</v>
      </c>
      <c r="O838">
        <f>((U838-K838/2)*N838-M838)/(U838+K838/2)</f>
        <v>0</v>
      </c>
      <c r="P838">
        <f>O838*(DZ838+EA838)/1000.0</f>
        <v>0</v>
      </c>
      <c r="Q838">
        <f>(DS838 - IF(AV838&gt;1, M838*DM838*100.0/(AX838), 0))*(DZ838+EA838)/1000.0</f>
        <v>0</v>
      </c>
      <c r="R838">
        <f>2.0/((1/T838-1/S838)+SIGN(T838)*SQRT((1/T838-1/S838)*(1/T838-1/S838) + 4*DN838/((DN838+1)*(DN838+1))*(2*1/T838*1/S838-1/S838*1/S838)))</f>
        <v>0</v>
      </c>
      <c r="S838">
        <f>IF(LEFT(DO838,1)&lt;&gt;"0",IF(LEFT(DO838,1)="1",3.0,DP838),$D$5+$E$5*(EG838*DZ838/($K$5*1000))+$F$5*(EG838*DZ838/($K$5*1000))*MAX(MIN(DM838,$J$5),$I$5)*MAX(MIN(DM838,$J$5),$I$5)+$G$5*MAX(MIN(DM838,$J$5),$I$5)*(EG838*DZ838/($K$5*1000))+$H$5*(EG838*DZ838/($K$5*1000))*(EG838*DZ838/($K$5*1000)))</f>
        <v>0</v>
      </c>
      <c r="T838">
        <f>K838*(1000-(1000*0.61365*exp(17.502*X838/(240.97+X838))/(DZ838+EA838)+DU838)/2)/(1000*0.61365*exp(17.502*X838/(240.97+X838))/(DZ838+EA838)-DU838)</f>
        <v>0</v>
      </c>
      <c r="U838">
        <f>1/((DN838+1)/(R838/1.6)+1/(S838/1.37)) + DN838/((DN838+1)/(R838/1.6) + DN838/(S838/1.37))</f>
        <v>0</v>
      </c>
      <c r="V838">
        <f>(DI838*DL838)</f>
        <v>0</v>
      </c>
      <c r="W838">
        <f>(EB838+(V838+2*0.95*5.67E-8*(((EB838+$B$7)+273)^4-(EB838+273)^4)-44100*K838)/(1.84*29.3*S838+8*0.95*5.67E-8*(EB838+273)^3))</f>
        <v>0</v>
      </c>
      <c r="X838">
        <f>($C$7*EC838+$D$7*ED838+$E$7*W838)</f>
        <v>0</v>
      </c>
      <c r="Y838">
        <f>0.61365*exp(17.502*X838/(240.97+X838))</f>
        <v>0</v>
      </c>
      <c r="Z838">
        <f>(AA838/AB838*100)</f>
        <v>0</v>
      </c>
      <c r="AA838">
        <f>DU838*(DZ838+EA838)/1000</f>
        <v>0</v>
      </c>
      <c r="AB838">
        <f>0.61365*exp(17.502*EB838/(240.97+EB838))</f>
        <v>0</v>
      </c>
      <c r="AC838">
        <f>(Y838-DU838*(DZ838+EA838)/1000)</f>
        <v>0</v>
      </c>
      <c r="AD838">
        <f>(-K838*44100)</f>
        <v>0</v>
      </c>
      <c r="AE838">
        <f>2*29.3*S838*0.92*(EB838-X838)</f>
        <v>0</v>
      </c>
      <c r="AF838">
        <f>2*0.95*5.67E-8*(((EB838+$B$7)+273)^4-(X838+273)^4)</f>
        <v>0</v>
      </c>
      <c r="AG838">
        <f>V838+AF838+AD838+AE838</f>
        <v>0</v>
      </c>
      <c r="AH838">
        <f>DY838*AV838*(DT838-DS838*(1000-AV838*DV838)/(1000-AV838*DU838))/(100*DM838)</f>
        <v>0</v>
      </c>
      <c r="AI838">
        <f>1000*DY838*AV838*(DU838-DV838)/(100*DM838*(1000-AV838*DU838))</f>
        <v>0</v>
      </c>
      <c r="AJ838">
        <f>(AK838 - AL838 - DZ838*1E3/(8.314*(EB838+273.15)) * AN838/DY838 * AM838) * DY838/(100*DM838) * (1000 - DV838)/1000</f>
        <v>0</v>
      </c>
      <c r="AK838">
        <v>826.87018384762</v>
      </c>
      <c r="AL838">
        <v>806.262521212121</v>
      </c>
      <c r="AM838">
        <v>3.45080259740254</v>
      </c>
      <c r="AN838">
        <v>63.94</v>
      </c>
      <c r="AO838">
        <f>(AQ838 - AP838 + DZ838*1E3/(8.314*(EB838+273.15)) * AS838/DY838 * AR838) * DY838/(100*DM838) * 1000/(1000 - AQ838)</f>
        <v>0</v>
      </c>
      <c r="AP838">
        <v>20.4991696082697</v>
      </c>
      <c r="AQ838">
        <v>23.8916244755245</v>
      </c>
      <c r="AR838">
        <v>1.62827548338474e-05</v>
      </c>
      <c r="AS838">
        <v>94.9993966536346</v>
      </c>
      <c r="AT838">
        <v>0</v>
      </c>
      <c r="AU838">
        <v>0</v>
      </c>
      <c r="AV838">
        <f>IF(AT838*$H$13&gt;=AX838,1.0,(AX838/(AX838-AT838*$H$13)))</f>
        <v>0</v>
      </c>
      <c r="AW838">
        <f>(AV838-1)*100</f>
        <v>0</v>
      </c>
      <c r="AX838">
        <f>MAX(0,($B$13+$C$13*EG838)/(1+$D$13*EG838)*DZ838/(EB838+273)*$E$13)</f>
        <v>0</v>
      </c>
      <c r="AY838" t="s">
        <v>439</v>
      </c>
      <c r="AZ838" t="s">
        <v>439</v>
      </c>
      <c r="BA838">
        <v>0</v>
      </c>
      <c r="BB838">
        <v>0</v>
      </c>
      <c r="BC838">
        <f>1-BA838/BB838</f>
        <v>0</v>
      </c>
      <c r="BD838">
        <v>0</v>
      </c>
      <c r="BE838" t="s">
        <v>439</v>
      </c>
      <c r="BF838" t="s">
        <v>439</v>
      </c>
      <c r="BG838">
        <v>0</v>
      </c>
      <c r="BH838">
        <v>0</v>
      </c>
      <c r="BI838">
        <f>1-BG838/BH838</f>
        <v>0</v>
      </c>
      <c r="BJ838">
        <v>0.5</v>
      </c>
      <c r="BK838">
        <f>DJ838</f>
        <v>0</v>
      </c>
      <c r="BL838">
        <f>M838</f>
        <v>0</v>
      </c>
      <c r="BM838">
        <f>BI838*BJ838*BK838</f>
        <v>0</v>
      </c>
      <c r="BN838">
        <f>(BL838-BD838)/BK838</f>
        <v>0</v>
      </c>
      <c r="BO838">
        <f>(BB838-BH838)/BH838</f>
        <v>0</v>
      </c>
      <c r="BP838">
        <f>BA838/(BC838+BA838/BH838)</f>
        <v>0</v>
      </c>
      <c r="BQ838" t="s">
        <v>439</v>
      </c>
      <c r="BR838">
        <v>0</v>
      </c>
      <c r="BS838">
        <f>IF(BR838&lt;&gt;0, BR838, BP838)</f>
        <v>0</v>
      </c>
      <c r="BT838">
        <f>1-BS838/BH838</f>
        <v>0</v>
      </c>
      <c r="BU838">
        <f>(BH838-BG838)/(BH838-BS838)</f>
        <v>0</v>
      </c>
      <c r="BV838">
        <f>(BB838-BH838)/(BB838-BS838)</f>
        <v>0</v>
      </c>
      <c r="BW838">
        <f>(BH838-BG838)/(BH838-BA838)</f>
        <v>0</v>
      </c>
      <c r="BX838">
        <f>(BB838-BH838)/(BB838-BA838)</f>
        <v>0</v>
      </c>
      <c r="BY838">
        <f>(BU838*BS838/BG838)</f>
        <v>0</v>
      </c>
      <c r="BZ838">
        <f>(1-BY838)</f>
        <v>0</v>
      </c>
      <c r="DI838">
        <f>$B$11*EH838+$C$11*EI838+$F$11*ET838*(1-EW838)</f>
        <v>0</v>
      </c>
      <c r="DJ838">
        <f>DI838*DK838</f>
        <v>0</v>
      </c>
      <c r="DK838">
        <f>($B$11*$D$9+$C$11*$D$9+$F$11*((FG838+EY838)/MAX(FG838+EY838+FH838, 0.1)*$I$9+FH838/MAX(FG838+EY838+FH838, 0.1)*$J$9))/($B$11+$C$11+$F$11)</f>
        <v>0</v>
      </c>
      <c r="DL838">
        <f>($B$11*$K$9+$C$11*$K$9+$F$11*((FG838+EY838)/MAX(FG838+EY838+FH838, 0.1)*$P$9+FH838/MAX(FG838+EY838+FH838, 0.1)*$Q$9))/($B$11+$C$11+$F$11)</f>
        <v>0</v>
      </c>
      <c r="DM838">
        <v>2.96</v>
      </c>
      <c r="DN838">
        <v>0.5</v>
      </c>
      <c r="DO838" t="s">
        <v>440</v>
      </c>
      <c r="DP838">
        <v>2</v>
      </c>
      <c r="DQ838" t="b">
        <v>1</v>
      </c>
      <c r="DR838">
        <v>1758495083.84615</v>
      </c>
      <c r="DS838">
        <v>762.974230769231</v>
      </c>
      <c r="DT838">
        <v>793.686230769231</v>
      </c>
      <c r="DU838">
        <v>23.8881153846154</v>
      </c>
      <c r="DV838">
        <v>20.4637769230769</v>
      </c>
      <c r="DW838">
        <v>756.380692307692</v>
      </c>
      <c r="DX838">
        <v>23.5495461538462</v>
      </c>
      <c r="DY838">
        <v>499.993461538462</v>
      </c>
      <c r="DZ838">
        <v>89.7853846153846</v>
      </c>
      <c r="EA838">
        <v>0.0318083</v>
      </c>
      <c r="EB838">
        <v>30.2146307692308</v>
      </c>
      <c r="EC838">
        <v>30.0698615384615</v>
      </c>
      <c r="ED838">
        <v>999.9</v>
      </c>
      <c r="EE838">
        <v>0</v>
      </c>
      <c r="EF838">
        <v>0</v>
      </c>
      <c r="EG838">
        <v>9986.45076923077</v>
      </c>
      <c r="EH838">
        <v>0</v>
      </c>
      <c r="EI838">
        <v>11.2953</v>
      </c>
      <c r="EJ838">
        <v>-30.7118923076923</v>
      </c>
      <c r="EK838">
        <v>781.646461538461</v>
      </c>
      <c r="EL838">
        <v>810.267846153846</v>
      </c>
      <c r="EM838">
        <v>3.42434692307692</v>
      </c>
      <c r="EN838">
        <v>793.686230769231</v>
      </c>
      <c r="EO838">
        <v>20.4637769230769</v>
      </c>
      <c r="EP838">
        <v>2.14480461538462</v>
      </c>
      <c r="EQ838">
        <v>1.83734692307692</v>
      </c>
      <c r="ER838">
        <v>18.5558846153846</v>
      </c>
      <c r="ES838">
        <v>16.1081615384615</v>
      </c>
      <c r="ET838">
        <v>2000.03846153846</v>
      </c>
      <c r="EU838">
        <v>0.979995769230769</v>
      </c>
      <c r="EV838">
        <v>0.0200043153846154</v>
      </c>
      <c r="EW838">
        <v>0</v>
      </c>
      <c r="EX838">
        <v>505.965538461538</v>
      </c>
      <c r="EY838">
        <v>5.00016</v>
      </c>
      <c r="EZ838">
        <v>10506.1692307692</v>
      </c>
      <c r="FA838">
        <v>18234.5230769231</v>
      </c>
      <c r="FB838">
        <v>48.812</v>
      </c>
      <c r="FC838">
        <v>49.125</v>
      </c>
      <c r="FD838">
        <v>49.187</v>
      </c>
      <c r="FE838">
        <v>48.8072307692308</v>
      </c>
      <c r="FF838">
        <v>50.625</v>
      </c>
      <c r="FG838">
        <v>1955.12846153846</v>
      </c>
      <c r="FH838">
        <v>39.91</v>
      </c>
      <c r="FI838">
        <v>0</v>
      </c>
      <c r="FJ838">
        <v>1758495093.8</v>
      </c>
      <c r="FK838">
        <v>0</v>
      </c>
      <c r="FL838">
        <v>505.861038461538</v>
      </c>
      <c r="FM838">
        <v>-0.724888891711469</v>
      </c>
      <c r="FN838">
        <v>-18.4034188158537</v>
      </c>
      <c r="FO838">
        <v>10505.7192307692</v>
      </c>
      <c r="FP838">
        <v>15</v>
      </c>
      <c r="FQ838">
        <v>0</v>
      </c>
      <c r="FR838" t="s">
        <v>441</v>
      </c>
      <c r="FS838">
        <v>1747249705.1</v>
      </c>
      <c r="FT838">
        <v>1747249711.1</v>
      </c>
      <c r="FU838">
        <v>0</v>
      </c>
      <c r="FV838">
        <v>0.871</v>
      </c>
      <c r="FW838">
        <v>0.066</v>
      </c>
      <c r="FX838">
        <v>5.486</v>
      </c>
      <c r="FY838">
        <v>0.145</v>
      </c>
      <c r="FZ838">
        <v>420</v>
      </c>
      <c r="GA838">
        <v>16</v>
      </c>
      <c r="GB838">
        <v>0.27</v>
      </c>
      <c r="GC838">
        <v>0.16</v>
      </c>
      <c r="GD838">
        <v>-30.6308666666667</v>
      </c>
      <c r="GE838">
        <v>-0.430994805194853</v>
      </c>
      <c r="GF838">
        <v>0.369016618974492</v>
      </c>
      <c r="GG838">
        <v>1</v>
      </c>
      <c r="GH838">
        <v>505.914852941176</v>
      </c>
      <c r="GI838">
        <v>-0.628464476632251</v>
      </c>
      <c r="GJ838">
        <v>0.216869048635476</v>
      </c>
      <c r="GK838">
        <v>-1</v>
      </c>
      <c r="GL838">
        <v>3.44631619047619</v>
      </c>
      <c r="GM838">
        <v>-0.451551428571424</v>
      </c>
      <c r="GN838">
        <v>0.0466812710966808</v>
      </c>
      <c r="GO838">
        <v>0</v>
      </c>
      <c r="GP838">
        <v>1</v>
      </c>
      <c r="GQ838">
        <v>2</v>
      </c>
      <c r="GR838" t="s">
        <v>448</v>
      </c>
      <c r="GS838">
        <v>3.1255</v>
      </c>
      <c r="GT838">
        <v>2.65751</v>
      </c>
      <c r="GU838">
        <v>0.139569</v>
      </c>
      <c r="GV838">
        <v>0.143671</v>
      </c>
      <c r="GW838">
        <v>0.100613</v>
      </c>
      <c r="GX838">
        <v>0.0906033</v>
      </c>
      <c r="GY838">
        <v>22214</v>
      </c>
      <c r="GZ838">
        <v>20913.2</v>
      </c>
      <c r="HA838">
        <v>23086.8</v>
      </c>
      <c r="HB838">
        <v>23778.5</v>
      </c>
      <c r="HC838">
        <v>35393.5</v>
      </c>
      <c r="HD838">
        <v>35799.5</v>
      </c>
      <c r="HE838">
        <v>41625.4</v>
      </c>
      <c r="HF838">
        <v>42405.7</v>
      </c>
      <c r="HG838">
        <v>1.9079</v>
      </c>
      <c r="HH838">
        <v>1.79985</v>
      </c>
      <c r="HI838">
        <v>0.145219</v>
      </c>
      <c r="HJ838">
        <v>0</v>
      </c>
      <c r="HK838">
        <v>27.7153</v>
      </c>
      <c r="HL838">
        <v>999.9</v>
      </c>
      <c r="HM838">
        <v>50.494</v>
      </c>
      <c r="HN838">
        <v>30.706</v>
      </c>
      <c r="HO838">
        <v>24.949</v>
      </c>
      <c r="HP838">
        <v>54.1672</v>
      </c>
      <c r="HQ838">
        <v>42.48</v>
      </c>
      <c r="HR838">
        <v>1</v>
      </c>
      <c r="HS838">
        <v>0.0253506</v>
      </c>
      <c r="HT838">
        <v>0.171002</v>
      </c>
      <c r="HU838">
        <v>20.2178</v>
      </c>
      <c r="HV838">
        <v>5.23376</v>
      </c>
      <c r="HW838">
        <v>11.992</v>
      </c>
      <c r="HX838">
        <v>4.9556</v>
      </c>
      <c r="HY838">
        <v>3.30387</v>
      </c>
      <c r="HZ838">
        <v>999.9</v>
      </c>
      <c r="IA838">
        <v>9999</v>
      </c>
      <c r="IB838">
        <v>9999</v>
      </c>
      <c r="IC838">
        <v>9999</v>
      </c>
      <c r="ID838">
        <v>1.8685</v>
      </c>
      <c r="IE838">
        <v>1.86426</v>
      </c>
      <c r="IF838">
        <v>1.87181</v>
      </c>
      <c r="IG838">
        <v>1.86279</v>
      </c>
      <c r="IH838">
        <v>1.86217</v>
      </c>
      <c r="II838">
        <v>1.86858</v>
      </c>
      <c r="IJ838">
        <v>1.85869</v>
      </c>
      <c r="IK838">
        <v>1.86508</v>
      </c>
      <c r="IL838">
        <v>5</v>
      </c>
      <c r="IM838">
        <v>0</v>
      </c>
      <c r="IN838">
        <v>0</v>
      </c>
      <c r="IO838">
        <v>0</v>
      </c>
      <c r="IP838" t="s">
        <v>443</v>
      </c>
      <c r="IQ838" t="s">
        <v>444</v>
      </c>
      <c r="IR838" t="s">
        <v>445</v>
      </c>
      <c r="IS838" t="s">
        <v>445</v>
      </c>
      <c r="IT838" t="s">
        <v>445</v>
      </c>
      <c r="IU838" t="s">
        <v>445</v>
      </c>
      <c r="IV838">
        <v>0</v>
      </c>
      <c r="IW838">
        <v>100</v>
      </c>
      <c r="IX838">
        <v>100</v>
      </c>
      <c r="IY838">
        <v>6.656</v>
      </c>
      <c r="IZ838">
        <v>0.3385</v>
      </c>
      <c r="JA838">
        <v>4.24591870636989</v>
      </c>
      <c r="JB838">
        <v>0.00406324532283829</v>
      </c>
      <c r="JC838">
        <v>-1.45373754250553e-06</v>
      </c>
      <c r="JD838">
        <v>2.45784242640463e-10</v>
      </c>
      <c r="JE838">
        <v>0.0444475935836347</v>
      </c>
      <c r="JF838">
        <v>0.00491888386651684</v>
      </c>
      <c r="JG838">
        <v>0.000226889049496401</v>
      </c>
      <c r="JH838">
        <v>4.01595507822366e-06</v>
      </c>
      <c r="JI838">
        <v>-0</v>
      </c>
      <c r="JJ838">
        <v>2035</v>
      </c>
      <c r="JK838">
        <v>2</v>
      </c>
      <c r="JL838">
        <v>30</v>
      </c>
      <c r="JM838">
        <v>187423.1</v>
      </c>
      <c r="JN838">
        <v>187423</v>
      </c>
      <c r="JO838">
        <v>1.71021</v>
      </c>
      <c r="JP838">
        <v>2.37549</v>
      </c>
      <c r="JQ838">
        <v>1.49902</v>
      </c>
      <c r="JR838">
        <v>2.32666</v>
      </c>
      <c r="JS838">
        <v>1.54419</v>
      </c>
      <c r="JT838">
        <v>2.28271</v>
      </c>
      <c r="JU838">
        <v>36.105</v>
      </c>
      <c r="JV838">
        <v>24.1138</v>
      </c>
      <c r="JW838">
        <v>18</v>
      </c>
      <c r="JX838">
        <v>547.796</v>
      </c>
      <c r="JY838">
        <v>422.471</v>
      </c>
      <c r="JZ838">
        <v>27.6229</v>
      </c>
      <c r="KA838">
        <v>27.9258</v>
      </c>
      <c r="KB838">
        <v>29.9997</v>
      </c>
      <c r="KC838">
        <v>27.9129</v>
      </c>
      <c r="KD838">
        <v>27.9469</v>
      </c>
      <c r="KE838">
        <v>34.2977</v>
      </c>
      <c r="KF838">
        <v>30.5979</v>
      </c>
      <c r="KG838">
        <v>55.689</v>
      </c>
      <c r="KH838">
        <v>27.5988</v>
      </c>
      <c r="KI838">
        <v>839.201</v>
      </c>
      <c r="KJ838">
        <v>20.599</v>
      </c>
      <c r="KK838">
        <v>93.2904</v>
      </c>
      <c r="KL838">
        <v>98.8278</v>
      </c>
    </row>
    <row r="839" spans="1:298">
      <c r="A839">
        <v>823</v>
      </c>
      <c r="B839">
        <v>1758495097</v>
      </c>
      <c r="C839">
        <v>25768.9000000954</v>
      </c>
      <c r="D839" t="s">
        <v>2097</v>
      </c>
      <c r="E839" t="s">
        <v>2098</v>
      </c>
      <c r="F839">
        <v>5</v>
      </c>
      <c r="G839" t="s">
        <v>436</v>
      </c>
      <c r="H839" t="s">
        <v>1998</v>
      </c>
      <c r="I839" t="s">
        <v>438</v>
      </c>
      <c r="J839">
        <v>1758495088.84615</v>
      </c>
      <c r="K839">
        <f>(L839)/1000</f>
        <v>0</v>
      </c>
      <c r="L839">
        <f>IF(DQ839, AO839, AI839)</f>
        <v>0</v>
      </c>
      <c r="M839">
        <f>IF(DQ839, AJ839, AH839)</f>
        <v>0</v>
      </c>
      <c r="N839">
        <f>DS839 - IF(AV839&gt;1, M839*DM839*100.0/(AX839), 0)</f>
        <v>0</v>
      </c>
      <c r="O839">
        <f>((U839-K839/2)*N839-M839)/(U839+K839/2)</f>
        <v>0</v>
      </c>
      <c r="P839">
        <f>O839*(DZ839+EA839)/1000.0</f>
        <v>0</v>
      </c>
      <c r="Q839">
        <f>(DS839 - IF(AV839&gt;1, M839*DM839*100.0/(AX839), 0))*(DZ839+EA839)/1000.0</f>
        <v>0</v>
      </c>
      <c r="R839">
        <f>2.0/((1/T839-1/S839)+SIGN(T839)*SQRT((1/T839-1/S839)*(1/T839-1/S839) + 4*DN839/((DN839+1)*(DN839+1))*(2*1/T839*1/S839-1/S839*1/S839)))</f>
        <v>0</v>
      </c>
      <c r="S839">
        <f>IF(LEFT(DO839,1)&lt;&gt;"0",IF(LEFT(DO839,1)="1",3.0,DP839),$D$5+$E$5*(EG839*DZ839/($K$5*1000))+$F$5*(EG839*DZ839/($K$5*1000))*MAX(MIN(DM839,$J$5),$I$5)*MAX(MIN(DM839,$J$5),$I$5)+$G$5*MAX(MIN(DM839,$J$5),$I$5)*(EG839*DZ839/($K$5*1000))+$H$5*(EG839*DZ839/($K$5*1000))*(EG839*DZ839/($K$5*1000)))</f>
        <v>0</v>
      </c>
      <c r="T839">
        <f>K839*(1000-(1000*0.61365*exp(17.502*X839/(240.97+X839))/(DZ839+EA839)+DU839)/2)/(1000*0.61365*exp(17.502*X839/(240.97+X839))/(DZ839+EA839)-DU839)</f>
        <v>0</v>
      </c>
      <c r="U839">
        <f>1/((DN839+1)/(R839/1.6)+1/(S839/1.37)) + DN839/((DN839+1)/(R839/1.6) + DN839/(S839/1.37))</f>
        <v>0</v>
      </c>
      <c r="V839">
        <f>(DI839*DL839)</f>
        <v>0</v>
      </c>
      <c r="W839">
        <f>(EB839+(V839+2*0.95*5.67E-8*(((EB839+$B$7)+273)^4-(EB839+273)^4)-44100*K839)/(1.84*29.3*S839+8*0.95*5.67E-8*(EB839+273)^3))</f>
        <v>0</v>
      </c>
      <c r="X839">
        <f>($C$7*EC839+$D$7*ED839+$E$7*W839)</f>
        <v>0</v>
      </c>
      <c r="Y839">
        <f>0.61365*exp(17.502*X839/(240.97+X839))</f>
        <v>0</v>
      </c>
      <c r="Z839">
        <f>(AA839/AB839*100)</f>
        <v>0</v>
      </c>
      <c r="AA839">
        <f>DU839*(DZ839+EA839)/1000</f>
        <v>0</v>
      </c>
      <c r="AB839">
        <f>0.61365*exp(17.502*EB839/(240.97+EB839))</f>
        <v>0</v>
      </c>
      <c r="AC839">
        <f>(Y839-DU839*(DZ839+EA839)/1000)</f>
        <v>0</v>
      </c>
      <c r="AD839">
        <f>(-K839*44100)</f>
        <v>0</v>
      </c>
      <c r="AE839">
        <f>2*29.3*S839*0.92*(EB839-X839)</f>
        <v>0</v>
      </c>
      <c r="AF839">
        <f>2*0.95*5.67E-8*(((EB839+$B$7)+273)^4-(X839+273)^4)</f>
        <v>0</v>
      </c>
      <c r="AG839">
        <f>V839+AF839+AD839+AE839</f>
        <v>0</v>
      </c>
      <c r="AH839">
        <f>DY839*AV839*(DT839-DS839*(1000-AV839*DV839)/(1000-AV839*DU839))/(100*DM839)</f>
        <v>0</v>
      </c>
      <c r="AI839">
        <f>1000*DY839*AV839*(DU839-DV839)/(100*DM839*(1000-AV839*DU839))</f>
        <v>0</v>
      </c>
      <c r="AJ839">
        <f>(AK839 - AL839 - DZ839*1E3/(8.314*(EB839+273.15)) * AN839/DY839 * AM839) * DY839/(100*DM839) * (1000 - DV839)/1000</f>
        <v>0</v>
      </c>
      <c r="AK839">
        <v>843.096010264935</v>
      </c>
      <c r="AL839">
        <v>823.000884848485</v>
      </c>
      <c r="AM839">
        <v>3.3373722943723</v>
      </c>
      <c r="AN839">
        <v>63.94</v>
      </c>
      <c r="AO839">
        <f>(AQ839 - AP839 + DZ839*1E3/(8.314*(EB839+273.15)) * AS839/DY839 * AR839) * DY839/(100*DM839) * 1000/(1000 - AQ839)</f>
        <v>0</v>
      </c>
      <c r="AP839">
        <v>20.5002197582104</v>
      </c>
      <c r="AQ839">
        <v>23.8744986013986</v>
      </c>
      <c r="AR839">
        <v>-3.85524536248318e-05</v>
      </c>
      <c r="AS839">
        <v>94.9993966536346</v>
      </c>
      <c r="AT839">
        <v>0</v>
      </c>
      <c r="AU839">
        <v>0</v>
      </c>
      <c r="AV839">
        <f>IF(AT839*$H$13&gt;=AX839,1.0,(AX839/(AX839-AT839*$H$13)))</f>
        <v>0</v>
      </c>
      <c r="AW839">
        <f>(AV839-1)*100</f>
        <v>0</v>
      </c>
      <c r="AX839">
        <f>MAX(0,($B$13+$C$13*EG839)/(1+$D$13*EG839)*DZ839/(EB839+273)*$E$13)</f>
        <v>0</v>
      </c>
      <c r="AY839" t="s">
        <v>439</v>
      </c>
      <c r="AZ839" t="s">
        <v>439</v>
      </c>
      <c r="BA839">
        <v>0</v>
      </c>
      <c r="BB839">
        <v>0</v>
      </c>
      <c r="BC839">
        <f>1-BA839/BB839</f>
        <v>0</v>
      </c>
      <c r="BD839">
        <v>0</v>
      </c>
      <c r="BE839" t="s">
        <v>439</v>
      </c>
      <c r="BF839" t="s">
        <v>439</v>
      </c>
      <c r="BG839">
        <v>0</v>
      </c>
      <c r="BH839">
        <v>0</v>
      </c>
      <c r="BI839">
        <f>1-BG839/BH839</f>
        <v>0</v>
      </c>
      <c r="BJ839">
        <v>0.5</v>
      </c>
      <c r="BK839">
        <f>DJ839</f>
        <v>0</v>
      </c>
      <c r="BL839">
        <f>M839</f>
        <v>0</v>
      </c>
      <c r="BM839">
        <f>BI839*BJ839*BK839</f>
        <v>0</v>
      </c>
      <c r="BN839">
        <f>(BL839-BD839)/BK839</f>
        <v>0</v>
      </c>
      <c r="BO839">
        <f>(BB839-BH839)/BH839</f>
        <v>0</v>
      </c>
      <c r="BP839">
        <f>BA839/(BC839+BA839/BH839)</f>
        <v>0</v>
      </c>
      <c r="BQ839" t="s">
        <v>439</v>
      </c>
      <c r="BR839">
        <v>0</v>
      </c>
      <c r="BS839">
        <f>IF(BR839&lt;&gt;0, BR839, BP839)</f>
        <v>0</v>
      </c>
      <c r="BT839">
        <f>1-BS839/BH839</f>
        <v>0</v>
      </c>
      <c r="BU839">
        <f>(BH839-BG839)/(BH839-BS839)</f>
        <v>0</v>
      </c>
      <c r="BV839">
        <f>(BB839-BH839)/(BB839-BS839)</f>
        <v>0</v>
      </c>
      <c r="BW839">
        <f>(BH839-BG839)/(BH839-BA839)</f>
        <v>0</v>
      </c>
      <c r="BX839">
        <f>(BB839-BH839)/(BB839-BA839)</f>
        <v>0</v>
      </c>
      <c r="BY839">
        <f>(BU839*BS839/BG839)</f>
        <v>0</v>
      </c>
      <c r="BZ839">
        <f>(1-BY839)</f>
        <v>0</v>
      </c>
      <c r="DI839">
        <f>$B$11*EH839+$C$11*EI839+$F$11*ET839*(1-EW839)</f>
        <v>0</v>
      </c>
      <c r="DJ839">
        <f>DI839*DK839</f>
        <v>0</v>
      </c>
      <c r="DK839">
        <f>($B$11*$D$9+$C$11*$D$9+$F$11*((FG839+EY839)/MAX(FG839+EY839+FH839, 0.1)*$I$9+FH839/MAX(FG839+EY839+FH839, 0.1)*$J$9))/($B$11+$C$11+$F$11)</f>
        <v>0</v>
      </c>
      <c r="DL839">
        <f>($B$11*$K$9+$C$11*$K$9+$F$11*((FG839+EY839)/MAX(FG839+EY839+FH839, 0.1)*$P$9+FH839/MAX(FG839+EY839+FH839, 0.1)*$Q$9))/($B$11+$C$11+$F$11)</f>
        <v>0</v>
      </c>
      <c r="DM839">
        <v>2.96</v>
      </c>
      <c r="DN839">
        <v>0.5</v>
      </c>
      <c r="DO839" t="s">
        <v>440</v>
      </c>
      <c r="DP839">
        <v>2</v>
      </c>
      <c r="DQ839" t="b">
        <v>1</v>
      </c>
      <c r="DR839">
        <v>1758495088.84615</v>
      </c>
      <c r="DS839">
        <v>779.683769230769</v>
      </c>
      <c r="DT839">
        <v>810.025307692308</v>
      </c>
      <c r="DU839">
        <v>23.8853769230769</v>
      </c>
      <c r="DV839">
        <v>20.4904769230769</v>
      </c>
      <c r="DW839">
        <v>773.052538461539</v>
      </c>
      <c r="DX839">
        <v>23.5468846153846</v>
      </c>
      <c r="DY839">
        <v>499.982076923077</v>
      </c>
      <c r="DZ839">
        <v>89.7855384615385</v>
      </c>
      <c r="EA839">
        <v>0.0318198769230769</v>
      </c>
      <c r="EB839">
        <v>30.2093923076923</v>
      </c>
      <c r="EC839">
        <v>30.0756230769231</v>
      </c>
      <c r="ED839">
        <v>999.9</v>
      </c>
      <c r="EE839">
        <v>0</v>
      </c>
      <c r="EF839">
        <v>0</v>
      </c>
      <c r="EG839">
        <v>9989.43</v>
      </c>
      <c r="EH839">
        <v>0</v>
      </c>
      <c r="EI839">
        <v>11.2953</v>
      </c>
      <c r="EJ839">
        <v>-30.3412769230769</v>
      </c>
      <c r="EK839">
        <v>798.762769230769</v>
      </c>
      <c r="EL839">
        <v>826.970538461539</v>
      </c>
      <c r="EM839">
        <v>3.39491615384615</v>
      </c>
      <c r="EN839">
        <v>810.025307692308</v>
      </c>
      <c r="EO839">
        <v>20.4904769230769</v>
      </c>
      <c r="EP839">
        <v>2.14456230769231</v>
      </c>
      <c r="EQ839">
        <v>1.83974769230769</v>
      </c>
      <c r="ER839">
        <v>18.5540846153846</v>
      </c>
      <c r="ES839">
        <v>16.1286384615385</v>
      </c>
      <c r="ET839">
        <v>2000.02384615385</v>
      </c>
      <c r="EU839">
        <v>0.979995538461538</v>
      </c>
      <c r="EV839">
        <v>0.0200045384615385</v>
      </c>
      <c r="EW839">
        <v>0</v>
      </c>
      <c r="EX839">
        <v>505.846230769231</v>
      </c>
      <c r="EY839">
        <v>5.00016</v>
      </c>
      <c r="EZ839">
        <v>10504.5307692308</v>
      </c>
      <c r="FA839">
        <v>18234.3846153846</v>
      </c>
      <c r="FB839">
        <v>48.812</v>
      </c>
      <c r="FC839">
        <v>49.125</v>
      </c>
      <c r="FD839">
        <v>49.187</v>
      </c>
      <c r="FE839">
        <v>48.7929230769231</v>
      </c>
      <c r="FF839">
        <v>50.625</v>
      </c>
      <c r="FG839">
        <v>1955.11384615385</v>
      </c>
      <c r="FH839">
        <v>39.91</v>
      </c>
      <c r="FI839">
        <v>0</v>
      </c>
      <c r="FJ839">
        <v>1758495098.6</v>
      </c>
      <c r="FK839">
        <v>0</v>
      </c>
      <c r="FL839">
        <v>505.776884615385</v>
      </c>
      <c r="FM839">
        <v>-1.56748717745245</v>
      </c>
      <c r="FN839">
        <v>-15.8461538645442</v>
      </c>
      <c r="FO839">
        <v>10504.2576923077</v>
      </c>
      <c r="FP839">
        <v>15</v>
      </c>
      <c r="FQ839">
        <v>0</v>
      </c>
      <c r="FR839" t="s">
        <v>441</v>
      </c>
      <c r="FS839">
        <v>1747249705.1</v>
      </c>
      <c r="FT839">
        <v>1747249711.1</v>
      </c>
      <c r="FU839">
        <v>0</v>
      </c>
      <c r="FV839">
        <v>0.871</v>
      </c>
      <c r="FW839">
        <v>0.066</v>
      </c>
      <c r="FX839">
        <v>5.486</v>
      </c>
      <c r="FY839">
        <v>0.145</v>
      </c>
      <c r="FZ839">
        <v>420</v>
      </c>
      <c r="GA839">
        <v>16</v>
      </c>
      <c r="GB839">
        <v>0.27</v>
      </c>
      <c r="GC839">
        <v>0.16</v>
      </c>
      <c r="GD839">
        <v>-30.53986</v>
      </c>
      <c r="GE839">
        <v>3.91983157894738</v>
      </c>
      <c r="GF839">
        <v>0.466498989709517</v>
      </c>
      <c r="GG839">
        <v>0</v>
      </c>
      <c r="GH839">
        <v>505.836441176471</v>
      </c>
      <c r="GI839">
        <v>-0.937372039476076</v>
      </c>
      <c r="GJ839">
        <v>0.232040588637178</v>
      </c>
      <c r="GK839">
        <v>-1</v>
      </c>
      <c r="GL839">
        <v>3.4110735</v>
      </c>
      <c r="GM839">
        <v>-0.333036541353388</v>
      </c>
      <c r="GN839">
        <v>0.0340791728589471</v>
      </c>
      <c r="GO839">
        <v>0</v>
      </c>
      <c r="GP839">
        <v>0</v>
      </c>
      <c r="GQ839">
        <v>2</v>
      </c>
      <c r="GR839" t="s">
        <v>467</v>
      </c>
      <c r="GS839">
        <v>3.12553</v>
      </c>
      <c r="GT839">
        <v>2.65738</v>
      </c>
      <c r="GU839">
        <v>0.141504</v>
      </c>
      <c r="GV839">
        <v>0.145469</v>
      </c>
      <c r="GW839">
        <v>0.100578</v>
      </c>
      <c r="GX839">
        <v>0.0906823</v>
      </c>
      <c r="GY839">
        <v>22164.4</v>
      </c>
      <c r="GZ839">
        <v>20869.6</v>
      </c>
      <c r="HA839">
        <v>23087.1</v>
      </c>
      <c r="HB839">
        <v>23778.8</v>
      </c>
      <c r="HC839">
        <v>35395.3</v>
      </c>
      <c r="HD839">
        <v>35797.1</v>
      </c>
      <c r="HE839">
        <v>41625.6</v>
      </c>
      <c r="HF839">
        <v>42406.4</v>
      </c>
      <c r="HG839">
        <v>1.90772</v>
      </c>
      <c r="HH839">
        <v>1.80037</v>
      </c>
      <c r="HI839">
        <v>0.144936</v>
      </c>
      <c r="HJ839">
        <v>0</v>
      </c>
      <c r="HK839">
        <v>27.714</v>
      </c>
      <c r="HL839">
        <v>999.9</v>
      </c>
      <c r="HM839">
        <v>50.494</v>
      </c>
      <c r="HN839">
        <v>30.706</v>
      </c>
      <c r="HO839">
        <v>24.9498</v>
      </c>
      <c r="HP839">
        <v>54.7772</v>
      </c>
      <c r="HQ839">
        <v>42.3998</v>
      </c>
      <c r="HR839">
        <v>1</v>
      </c>
      <c r="HS839">
        <v>0.0249009</v>
      </c>
      <c r="HT839">
        <v>0.271574</v>
      </c>
      <c r="HU839">
        <v>20.2176</v>
      </c>
      <c r="HV839">
        <v>5.23346</v>
      </c>
      <c r="HW839">
        <v>11.992</v>
      </c>
      <c r="HX839">
        <v>4.9556</v>
      </c>
      <c r="HY839">
        <v>3.30393</v>
      </c>
      <c r="HZ839">
        <v>999.9</v>
      </c>
      <c r="IA839">
        <v>9999</v>
      </c>
      <c r="IB839">
        <v>9999</v>
      </c>
      <c r="IC839">
        <v>9999</v>
      </c>
      <c r="ID839">
        <v>1.86849</v>
      </c>
      <c r="IE839">
        <v>1.86426</v>
      </c>
      <c r="IF839">
        <v>1.8718</v>
      </c>
      <c r="IG839">
        <v>1.86276</v>
      </c>
      <c r="IH839">
        <v>1.86215</v>
      </c>
      <c r="II839">
        <v>1.86859</v>
      </c>
      <c r="IJ839">
        <v>1.85869</v>
      </c>
      <c r="IK839">
        <v>1.86508</v>
      </c>
      <c r="IL839">
        <v>5</v>
      </c>
      <c r="IM839">
        <v>0</v>
      </c>
      <c r="IN839">
        <v>0</v>
      </c>
      <c r="IO839">
        <v>0</v>
      </c>
      <c r="IP839" t="s">
        <v>443</v>
      </c>
      <c r="IQ839" t="s">
        <v>444</v>
      </c>
      <c r="IR839" t="s">
        <v>445</v>
      </c>
      <c r="IS839" t="s">
        <v>445</v>
      </c>
      <c r="IT839" t="s">
        <v>445</v>
      </c>
      <c r="IU839" t="s">
        <v>445</v>
      </c>
      <c r="IV839">
        <v>0</v>
      </c>
      <c r="IW839">
        <v>100</v>
      </c>
      <c r="IX839">
        <v>100</v>
      </c>
      <c r="IY839">
        <v>6.692</v>
      </c>
      <c r="IZ839">
        <v>0.3382</v>
      </c>
      <c r="JA839">
        <v>4.24591870636989</v>
      </c>
      <c r="JB839">
        <v>0.00406324532283829</v>
      </c>
      <c r="JC839">
        <v>-1.45373754250553e-06</v>
      </c>
      <c r="JD839">
        <v>2.45784242640463e-10</v>
      </c>
      <c r="JE839">
        <v>0.0444475935836347</v>
      </c>
      <c r="JF839">
        <v>0.00491888386651684</v>
      </c>
      <c r="JG839">
        <v>0.000226889049496401</v>
      </c>
      <c r="JH839">
        <v>4.01595507822366e-06</v>
      </c>
      <c r="JI839">
        <v>-0</v>
      </c>
      <c r="JJ839">
        <v>2035</v>
      </c>
      <c r="JK839">
        <v>2</v>
      </c>
      <c r="JL839">
        <v>30</v>
      </c>
      <c r="JM839">
        <v>187423.2</v>
      </c>
      <c r="JN839">
        <v>187423.1</v>
      </c>
      <c r="JO839">
        <v>1.73462</v>
      </c>
      <c r="JP839">
        <v>2.37061</v>
      </c>
      <c r="JQ839">
        <v>1.4978</v>
      </c>
      <c r="JR839">
        <v>2.32788</v>
      </c>
      <c r="JS839">
        <v>1.54419</v>
      </c>
      <c r="JT839">
        <v>2.36694</v>
      </c>
      <c r="JU839">
        <v>36.105</v>
      </c>
      <c r="JV839">
        <v>24.1225</v>
      </c>
      <c r="JW839">
        <v>18</v>
      </c>
      <c r="JX839">
        <v>547.622</v>
      </c>
      <c r="JY839">
        <v>422.725</v>
      </c>
      <c r="JZ839">
        <v>27.5447</v>
      </c>
      <c r="KA839">
        <v>27.9186</v>
      </c>
      <c r="KB839">
        <v>29.9998</v>
      </c>
      <c r="KC839">
        <v>27.9058</v>
      </c>
      <c r="KD839">
        <v>27.9398</v>
      </c>
      <c r="KE839">
        <v>34.9291</v>
      </c>
      <c r="KF839">
        <v>30.3074</v>
      </c>
      <c r="KG839">
        <v>55.689</v>
      </c>
      <c r="KH839">
        <v>27.5171</v>
      </c>
      <c r="KI839">
        <v>859.494</v>
      </c>
      <c r="KJ839">
        <v>20.6288</v>
      </c>
      <c r="KK839">
        <v>93.2912</v>
      </c>
      <c r="KL839">
        <v>98.8292</v>
      </c>
    </row>
    <row r="840" spans="1:298">
      <c r="A840">
        <v>824</v>
      </c>
      <c r="B840">
        <v>1758495101.1</v>
      </c>
      <c r="C840">
        <v>25773</v>
      </c>
      <c r="D840" t="s">
        <v>2099</v>
      </c>
      <c r="E840" t="s">
        <v>2100</v>
      </c>
      <c r="F840">
        <v>5</v>
      </c>
      <c r="G840" t="s">
        <v>436</v>
      </c>
      <c r="H840" t="s">
        <v>1998</v>
      </c>
      <c r="I840" t="s">
        <v>438</v>
      </c>
      <c r="J840">
        <v>1758495093.77692</v>
      </c>
      <c r="K840">
        <f>(L840)/1000</f>
        <v>0</v>
      </c>
      <c r="L840">
        <f>IF(DQ840, AO840, AI840)</f>
        <v>0</v>
      </c>
      <c r="M840">
        <f>IF(DQ840, AJ840, AH840)</f>
        <v>0</v>
      </c>
      <c r="N840">
        <f>DS840 - IF(AV840&gt;1, M840*DM840*100.0/(AX840), 0)</f>
        <v>0</v>
      </c>
      <c r="O840">
        <f>((U840-K840/2)*N840-M840)/(U840+K840/2)</f>
        <v>0</v>
      </c>
      <c r="P840">
        <f>O840*(DZ840+EA840)/1000.0</f>
        <v>0</v>
      </c>
      <c r="Q840">
        <f>(DS840 - IF(AV840&gt;1, M840*DM840*100.0/(AX840), 0))*(DZ840+EA840)/1000.0</f>
        <v>0</v>
      </c>
      <c r="R840">
        <f>2.0/((1/T840-1/S840)+SIGN(T840)*SQRT((1/T840-1/S840)*(1/T840-1/S840) + 4*DN840/((DN840+1)*(DN840+1))*(2*1/T840*1/S840-1/S840*1/S840)))</f>
        <v>0</v>
      </c>
      <c r="S840">
        <f>IF(LEFT(DO840,1)&lt;&gt;"0",IF(LEFT(DO840,1)="1",3.0,DP840),$D$5+$E$5*(EG840*DZ840/($K$5*1000))+$F$5*(EG840*DZ840/($K$5*1000))*MAX(MIN(DM840,$J$5),$I$5)*MAX(MIN(DM840,$J$5),$I$5)+$G$5*MAX(MIN(DM840,$J$5),$I$5)*(EG840*DZ840/($K$5*1000))+$H$5*(EG840*DZ840/($K$5*1000))*(EG840*DZ840/($K$5*1000)))</f>
        <v>0</v>
      </c>
      <c r="T840">
        <f>K840*(1000-(1000*0.61365*exp(17.502*X840/(240.97+X840))/(DZ840+EA840)+DU840)/2)/(1000*0.61365*exp(17.502*X840/(240.97+X840))/(DZ840+EA840)-DU840)</f>
        <v>0</v>
      </c>
      <c r="U840">
        <f>1/((DN840+1)/(R840/1.6)+1/(S840/1.37)) + DN840/((DN840+1)/(R840/1.6) + DN840/(S840/1.37))</f>
        <v>0</v>
      </c>
      <c r="V840">
        <f>(DI840*DL840)</f>
        <v>0</v>
      </c>
      <c r="W840">
        <f>(EB840+(V840+2*0.95*5.67E-8*(((EB840+$B$7)+273)^4-(EB840+273)^4)-44100*K840)/(1.84*29.3*S840+8*0.95*5.67E-8*(EB840+273)^3))</f>
        <v>0</v>
      </c>
      <c r="X840">
        <f>($C$7*EC840+$D$7*ED840+$E$7*W840)</f>
        <v>0</v>
      </c>
      <c r="Y840">
        <f>0.61365*exp(17.502*X840/(240.97+X840))</f>
        <v>0</v>
      </c>
      <c r="Z840">
        <f>(AA840/AB840*100)</f>
        <v>0</v>
      </c>
      <c r="AA840">
        <f>DU840*(DZ840+EA840)/1000</f>
        <v>0</v>
      </c>
      <c r="AB840">
        <f>0.61365*exp(17.502*EB840/(240.97+EB840))</f>
        <v>0</v>
      </c>
      <c r="AC840">
        <f>(Y840-DU840*(DZ840+EA840)/1000)</f>
        <v>0</v>
      </c>
      <c r="AD840">
        <f>(-K840*44100)</f>
        <v>0</v>
      </c>
      <c r="AE840">
        <f>2*29.3*S840*0.92*(EB840-X840)</f>
        <v>0</v>
      </c>
      <c r="AF840">
        <f>2*0.95*5.67E-8*(((EB840+$B$7)+273)^4-(X840+273)^4)</f>
        <v>0</v>
      </c>
      <c r="AG840">
        <f>V840+AF840+AD840+AE840</f>
        <v>0</v>
      </c>
      <c r="AH840">
        <f>DY840*AV840*(DT840-DS840*(1000-AV840*DV840)/(1000-AV840*DU840))/(100*DM840)</f>
        <v>0</v>
      </c>
      <c r="AI840">
        <f>1000*DY840*AV840*(DU840-DV840)/(100*DM840*(1000-AV840*DU840))</f>
        <v>0</v>
      </c>
      <c r="AJ840">
        <f>(AK840 - AL840 - DZ840*1E3/(8.314*(EB840+273.15)) * AN840/DY840 * AM840) * DY840/(100*DM840) * (1000 - DV840)/1000</f>
        <v>0</v>
      </c>
      <c r="AK840">
        <v>856.102407895376</v>
      </c>
      <c r="AL840">
        <v>836.24225640958</v>
      </c>
      <c r="AM840">
        <v>3.22909689136416</v>
      </c>
      <c r="AN840">
        <v>63.94</v>
      </c>
      <c r="AO840">
        <f>(AQ840 - AP840 + DZ840*1E3/(8.314*(EB840+273.15)) * AS840/DY840 * AR840) * DY840/(100*DM840) * 1000/(1000 - AQ840)</f>
        <v>0</v>
      </c>
      <c r="AP840">
        <v>20.5207365737721</v>
      </c>
      <c r="AQ840">
        <v>23.8716449468707</v>
      </c>
      <c r="AR840">
        <v>-3.44667880259267e-05</v>
      </c>
      <c r="AS840">
        <v>94.9993966536346</v>
      </c>
      <c r="AT840">
        <v>0</v>
      </c>
      <c r="AU840">
        <v>0</v>
      </c>
      <c r="AV840">
        <f>IF(AT840*$H$13&gt;=AX840,1.0,(AX840/(AX840-AT840*$H$13)))</f>
        <v>0</v>
      </c>
      <c r="AW840">
        <f>(AV840-1)*100</f>
        <v>0</v>
      </c>
      <c r="AX840">
        <f>MAX(0,($B$13+$C$13*EG840)/(1+$D$13*EG840)*DZ840/(EB840+273)*$E$13)</f>
        <v>0</v>
      </c>
      <c r="AY840" t="s">
        <v>439</v>
      </c>
      <c r="AZ840" t="s">
        <v>439</v>
      </c>
      <c r="BA840">
        <v>0</v>
      </c>
      <c r="BB840">
        <v>0</v>
      </c>
      <c r="BC840">
        <f>1-BA840/BB840</f>
        <v>0</v>
      </c>
      <c r="BD840">
        <v>0</v>
      </c>
      <c r="BE840" t="s">
        <v>439</v>
      </c>
      <c r="BF840" t="s">
        <v>439</v>
      </c>
      <c r="BG840">
        <v>0</v>
      </c>
      <c r="BH840">
        <v>0</v>
      </c>
      <c r="BI840">
        <f>1-BG840/BH840</f>
        <v>0</v>
      </c>
      <c r="BJ840">
        <v>0.5</v>
      </c>
      <c r="BK840">
        <f>DJ840</f>
        <v>0</v>
      </c>
      <c r="BL840">
        <f>M840</f>
        <v>0</v>
      </c>
      <c r="BM840">
        <f>BI840*BJ840*BK840</f>
        <v>0</v>
      </c>
      <c r="BN840">
        <f>(BL840-BD840)/BK840</f>
        <v>0</v>
      </c>
      <c r="BO840">
        <f>(BB840-BH840)/BH840</f>
        <v>0</v>
      </c>
      <c r="BP840">
        <f>BA840/(BC840+BA840/BH840)</f>
        <v>0</v>
      </c>
      <c r="BQ840" t="s">
        <v>439</v>
      </c>
      <c r="BR840">
        <v>0</v>
      </c>
      <c r="BS840">
        <f>IF(BR840&lt;&gt;0, BR840, BP840)</f>
        <v>0</v>
      </c>
      <c r="BT840">
        <f>1-BS840/BH840</f>
        <v>0</v>
      </c>
      <c r="BU840">
        <f>(BH840-BG840)/(BH840-BS840)</f>
        <v>0</v>
      </c>
      <c r="BV840">
        <f>(BB840-BH840)/(BB840-BS840)</f>
        <v>0</v>
      </c>
      <c r="BW840">
        <f>(BH840-BG840)/(BH840-BA840)</f>
        <v>0</v>
      </c>
      <c r="BX840">
        <f>(BB840-BH840)/(BB840-BA840)</f>
        <v>0</v>
      </c>
      <c r="BY840">
        <f>(BU840*BS840/BG840)</f>
        <v>0</v>
      </c>
      <c r="BZ840">
        <f>(1-BY840)</f>
        <v>0</v>
      </c>
      <c r="DI840">
        <f>$B$11*EH840+$C$11*EI840+$F$11*ET840*(1-EW840)</f>
        <v>0</v>
      </c>
      <c r="DJ840">
        <f>DI840*DK840</f>
        <v>0</v>
      </c>
      <c r="DK840">
        <f>($B$11*$D$9+$C$11*$D$9+$F$11*((FG840+EY840)/MAX(FG840+EY840+FH840, 0.1)*$I$9+FH840/MAX(FG840+EY840+FH840, 0.1)*$J$9))/($B$11+$C$11+$F$11)</f>
        <v>0</v>
      </c>
      <c r="DL840">
        <f>($B$11*$K$9+$C$11*$K$9+$F$11*((FG840+EY840)/MAX(FG840+EY840+FH840, 0.1)*$P$9+FH840/MAX(FG840+EY840+FH840, 0.1)*$Q$9))/($B$11+$C$11+$F$11)</f>
        <v>0</v>
      </c>
      <c r="DM840">
        <v>2.96</v>
      </c>
      <c r="DN840">
        <v>0.5</v>
      </c>
      <c r="DO840" t="s">
        <v>440</v>
      </c>
      <c r="DP840">
        <v>2</v>
      </c>
      <c r="DQ840" t="b">
        <v>1</v>
      </c>
      <c r="DR840">
        <v>1758495093.77692</v>
      </c>
      <c r="DS840">
        <v>795.895538461539</v>
      </c>
      <c r="DT840">
        <v>826.012461538462</v>
      </c>
      <c r="DU840">
        <v>23.8816692307692</v>
      </c>
      <c r="DV840">
        <v>20.5092307692308</v>
      </c>
      <c r="DW840">
        <v>789.227923076923</v>
      </c>
      <c r="DX840">
        <v>23.5432538461538</v>
      </c>
      <c r="DY840">
        <v>499.977307692308</v>
      </c>
      <c r="DZ840">
        <v>89.7852923076923</v>
      </c>
      <c r="EA840">
        <v>0.0318239692307692</v>
      </c>
      <c r="EB840">
        <v>30.2027076923077</v>
      </c>
      <c r="EC840">
        <v>30.0774076923077</v>
      </c>
      <c r="ED840">
        <v>999.9</v>
      </c>
      <c r="EE840">
        <v>0</v>
      </c>
      <c r="EF840">
        <v>0</v>
      </c>
      <c r="EG840">
        <v>10002.3176923077</v>
      </c>
      <c r="EH840">
        <v>0</v>
      </c>
      <c r="EI840">
        <v>11.2953</v>
      </c>
      <c r="EJ840">
        <v>-30.1166692307692</v>
      </c>
      <c r="EK840">
        <v>815.367923076923</v>
      </c>
      <c r="EL840">
        <v>843.308153846154</v>
      </c>
      <c r="EM840">
        <v>3.37245615384615</v>
      </c>
      <c r="EN840">
        <v>826.012461538462</v>
      </c>
      <c r="EO840">
        <v>20.5092307692308</v>
      </c>
      <c r="EP840">
        <v>2.14422307692308</v>
      </c>
      <c r="EQ840">
        <v>1.84142692307692</v>
      </c>
      <c r="ER840">
        <v>18.5515615384615</v>
      </c>
      <c r="ES840">
        <v>16.1429538461538</v>
      </c>
      <c r="ET840">
        <v>2000.00846153846</v>
      </c>
      <c r="EU840">
        <v>0.979995307692308</v>
      </c>
      <c r="EV840">
        <v>0.0200047538461538</v>
      </c>
      <c r="EW840">
        <v>0</v>
      </c>
      <c r="EX840">
        <v>505.787461538461</v>
      </c>
      <c r="EY840">
        <v>5.00016</v>
      </c>
      <c r="EZ840">
        <v>10503.0153846154</v>
      </c>
      <c r="FA840">
        <v>18234.2461538462</v>
      </c>
      <c r="FB840">
        <v>48.812</v>
      </c>
      <c r="FC840">
        <v>49.125</v>
      </c>
      <c r="FD840">
        <v>49.187</v>
      </c>
      <c r="FE840">
        <v>48.7738461538462</v>
      </c>
      <c r="FF840">
        <v>50.625</v>
      </c>
      <c r="FG840">
        <v>1955.09846153846</v>
      </c>
      <c r="FH840">
        <v>39.91</v>
      </c>
      <c r="FI840">
        <v>0</v>
      </c>
      <c r="FJ840">
        <v>1758495102.8</v>
      </c>
      <c r="FK840">
        <v>0</v>
      </c>
      <c r="FL840">
        <v>505.71032</v>
      </c>
      <c r="FM840">
        <v>-0.441769224050068</v>
      </c>
      <c r="FN840">
        <v>-18.8692308440346</v>
      </c>
      <c r="FO840">
        <v>10502.988</v>
      </c>
      <c r="FP840">
        <v>15</v>
      </c>
      <c r="FQ840">
        <v>0</v>
      </c>
      <c r="FR840" t="s">
        <v>441</v>
      </c>
      <c r="FS840">
        <v>1747249705.1</v>
      </c>
      <c r="FT840">
        <v>1747249711.1</v>
      </c>
      <c r="FU840">
        <v>0</v>
      </c>
      <c r="FV840">
        <v>0.871</v>
      </c>
      <c r="FW840">
        <v>0.066</v>
      </c>
      <c r="FX840">
        <v>5.486</v>
      </c>
      <c r="FY840">
        <v>0.145</v>
      </c>
      <c r="FZ840">
        <v>420</v>
      </c>
      <c r="GA840">
        <v>16</v>
      </c>
      <c r="GB840">
        <v>0.27</v>
      </c>
      <c r="GC840">
        <v>0.16</v>
      </c>
      <c r="GD840">
        <v>-30.2356714285714</v>
      </c>
      <c r="GE840">
        <v>3.70522238571048</v>
      </c>
      <c r="GF840">
        <v>0.48039180154661</v>
      </c>
      <c r="GG840">
        <v>0</v>
      </c>
      <c r="GH840">
        <v>505.791441176471</v>
      </c>
      <c r="GI840">
        <v>-0.849213138809343</v>
      </c>
      <c r="GJ840">
        <v>0.234119525930978</v>
      </c>
      <c r="GK840">
        <v>-1</v>
      </c>
      <c r="GL840">
        <v>3.38493571428571</v>
      </c>
      <c r="GM840">
        <v>-0.275437860398375</v>
      </c>
      <c r="GN840">
        <v>0.0287922516976899</v>
      </c>
      <c r="GO840">
        <v>0</v>
      </c>
      <c r="GP840">
        <v>0</v>
      </c>
      <c r="GQ840">
        <v>2</v>
      </c>
      <c r="GR840" t="s">
        <v>467</v>
      </c>
      <c r="GS840">
        <v>3.12543</v>
      </c>
      <c r="GT840">
        <v>2.65752</v>
      </c>
      <c r="GU840">
        <v>0.143034</v>
      </c>
      <c r="GV840">
        <v>0.14708</v>
      </c>
      <c r="GW840">
        <v>0.100562</v>
      </c>
      <c r="GX840">
        <v>0.0907484</v>
      </c>
      <c r="GY840">
        <v>22125.4</v>
      </c>
      <c r="GZ840">
        <v>20830.6</v>
      </c>
      <c r="HA840">
        <v>23087.6</v>
      </c>
      <c r="HB840">
        <v>23779.1</v>
      </c>
      <c r="HC840">
        <v>35396.8</v>
      </c>
      <c r="HD840">
        <v>35795</v>
      </c>
      <c r="HE840">
        <v>41626.5</v>
      </c>
      <c r="HF840">
        <v>42406.9</v>
      </c>
      <c r="HG840">
        <v>1.90762</v>
      </c>
      <c r="HH840">
        <v>1.80082</v>
      </c>
      <c r="HI840">
        <v>0.145417</v>
      </c>
      <c r="HJ840">
        <v>0</v>
      </c>
      <c r="HK840">
        <v>27.7129</v>
      </c>
      <c r="HL840">
        <v>999.9</v>
      </c>
      <c r="HM840">
        <v>50.494</v>
      </c>
      <c r="HN840">
        <v>30.706</v>
      </c>
      <c r="HO840">
        <v>24.9497</v>
      </c>
      <c r="HP840">
        <v>54.2217</v>
      </c>
      <c r="HQ840">
        <v>42.4159</v>
      </c>
      <c r="HR840">
        <v>1</v>
      </c>
      <c r="HS840">
        <v>0.0245859</v>
      </c>
      <c r="HT840">
        <v>0.295196</v>
      </c>
      <c r="HU840">
        <v>20.2174</v>
      </c>
      <c r="HV840">
        <v>5.23391</v>
      </c>
      <c r="HW840">
        <v>11.992</v>
      </c>
      <c r="HX840">
        <v>4.9555</v>
      </c>
      <c r="HY840">
        <v>3.3039</v>
      </c>
      <c r="HZ840">
        <v>999.9</v>
      </c>
      <c r="IA840">
        <v>9999</v>
      </c>
      <c r="IB840">
        <v>9999</v>
      </c>
      <c r="IC840">
        <v>9999</v>
      </c>
      <c r="ID840">
        <v>1.86851</v>
      </c>
      <c r="IE840">
        <v>1.86427</v>
      </c>
      <c r="IF840">
        <v>1.87181</v>
      </c>
      <c r="IG840">
        <v>1.86277</v>
      </c>
      <c r="IH840">
        <v>1.86217</v>
      </c>
      <c r="II840">
        <v>1.86859</v>
      </c>
      <c r="IJ840">
        <v>1.85869</v>
      </c>
      <c r="IK840">
        <v>1.86508</v>
      </c>
      <c r="IL840">
        <v>5</v>
      </c>
      <c r="IM840">
        <v>0</v>
      </c>
      <c r="IN840">
        <v>0</v>
      </c>
      <c r="IO840">
        <v>0</v>
      </c>
      <c r="IP840" t="s">
        <v>443</v>
      </c>
      <c r="IQ840" t="s">
        <v>444</v>
      </c>
      <c r="IR840" t="s">
        <v>445</v>
      </c>
      <c r="IS840" t="s">
        <v>445</v>
      </c>
      <c r="IT840" t="s">
        <v>445</v>
      </c>
      <c r="IU840" t="s">
        <v>445</v>
      </c>
      <c r="IV840">
        <v>0</v>
      </c>
      <c r="IW840">
        <v>100</v>
      </c>
      <c r="IX840">
        <v>100</v>
      </c>
      <c r="IY840">
        <v>6.72</v>
      </c>
      <c r="IZ840">
        <v>0.3382</v>
      </c>
      <c r="JA840">
        <v>4.24591870636989</v>
      </c>
      <c r="JB840">
        <v>0.00406324532283829</v>
      </c>
      <c r="JC840">
        <v>-1.45373754250553e-06</v>
      </c>
      <c r="JD840">
        <v>2.45784242640463e-10</v>
      </c>
      <c r="JE840">
        <v>0.0444475935836347</v>
      </c>
      <c r="JF840">
        <v>0.00491888386651684</v>
      </c>
      <c r="JG840">
        <v>0.000226889049496401</v>
      </c>
      <c r="JH840">
        <v>4.01595507822366e-06</v>
      </c>
      <c r="JI840">
        <v>-0</v>
      </c>
      <c r="JJ840">
        <v>2035</v>
      </c>
      <c r="JK840">
        <v>2</v>
      </c>
      <c r="JL840">
        <v>30</v>
      </c>
      <c r="JM840">
        <v>187423.3</v>
      </c>
      <c r="JN840">
        <v>187423.2</v>
      </c>
      <c r="JO840">
        <v>1.7627</v>
      </c>
      <c r="JP840">
        <v>2.36816</v>
      </c>
      <c r="JQ840">
        <v>1.49902</v>
      </c>
      <c r="JR840">
        <v>2.32666</v>
      </c>
      <c r="JS840">
        <v>1.54419</v>
      </c>
      <c r="JT840">
        <v>2.33276</v>
      </c>
      <c r="JU840">
        <v>36.105</v>
      </c>
      <c r="JV840">
        <v>24.1225</v>
      </c>
      <c r="JW840">
        <v>18</v>
      </c>
      <c r="JX840">
        <v>547.516</v>
      </c>
      <c r="JY840">
        <v>422.952</v>
      </c>
      <c r="JZ840">
        <v>27.4776</v>
      </c>
      <c r="KA840">
        <v>27.9132</v>
      </c>
      <c r="KB840">
        <v>29.9998</v>
      </c>
      <c r="KC840">
        <v>27.901</v>
      </c>
      <c r="KD840">
        <v>27.935</v>
      </c>
      <c r="KE840">
        <v>35.3151</v>
      </c>
      <c r="KF840">
        <v>30.3074</v>
      </c>
      <c r="KG840">
        <v>55.689</v>
      </c>
      <c r="KH840">
        <v>27.4392</v>
      </c>
      <c r="KI840">
        <v>873.147</v>
      </c>
      <c r="KJ840">
        <v>20.6579</v>
      </c>
      <c r="KK840">
        <v>93.2932</v>
      </c>
      <c r="KL840">
        <v>98.8304</v>
      </c>
    </row>
    <row r="841" spans="1:298">
      <c r="A841">
        <v>825</v>
      </c>
      <c r="B841">
        <v>1758495107.1</v>
      </c>
      <c r="C841">
        <v>25779</v>
      </c>
      <c r="D841" t="s">
        <v>2101</v>
      </c>
      <c r="E841" t="s">
        <v>2102</v>
      </c>
      <c r="F841">
        <v>5</v>
      </c>
      <c r="G841" t="s">
        <v>436</v>
      </c>
      <c r="H841" t="s">
        <v>1998</v>
      </c>
      <c r="I841" t="s">
        <v>438</v>
      </c>
      <c r="J841">
        <v>1758495099.66154</v>
      </c>
      <c r="K841">
        <f>(L841)/1000</f>
        <v>0</v>
      </c>
      <c r="L841">
        <f>IF(DQ841, AO841, AI841)</f>
        <v>0</v>
      </c>
      <c r="M841">
        <f>IF(DQ841, AJ841, AH841)</f>
        <v>0</v>
      </c>
      <c r="N841">
        <f>DS841 - IF(AV841&gt;1, M841*DM841*100.0/(AX841), 0)</f>
        <v>0</v>
      </c>
      <c r="O841">
        <f>((U841-K841/2)*N841-M841)/(U841+K841/2)</f>
        <v>0</v>
      </c>
      <c r="P841">
        <f>O841*(DZ841+EA841)/1000.0</f>
        <v>0</v>
      </c>
      <c r="Q841">
        <f>(DS841 - IF(AV841&gt;1, M841*DM841*100.0/(AX841), 0))*(DZ841+EA841)/1000.0</f>
        <v>0</v>
      </c>
      <c r="R841">
        <f>2.0/((1/T841-1/S841)+SIGN(T841)*SQRT((1/T841-1/S841)*(1/T841-1/S841) + 4*DN841/((DN841+1)*(DN841+1))*(2*1/T841*1/S841-1/S841*1/S841)))</f>
        <v>0</v>
      </c>
      <c r="S841">
        <f>IF(LEFT(DO841,1)&lt;&gt;"0",IF(LEFT(DO841,1)="1",3.0,DP841),$D$5+$E$5*(EG841*DZ841/($K$5*1000))+$F$5*(EG841*DZ841/($K$5*1000))*MAX(MIN(DM841,$J$5),$I$5)*MAX(MIN(DM841,$J$5),$I$5)+$G$5*MAX(MIN(DM841,$J$5),$I$5)*(EG841*DZ841/($K$5*1000))+$H$5*(EG841*DZ841/($K$5*1000))*(EG841*DZ841/($K$5*1000)))</f>
        <v>0</v>
      </c>
      <c r="T841">
        <f>K841*(1000-(1000*0.61365*exp(17.502*X841/(240.97+X841))/(DZ841+EA841)+DU841)/2)/(1000*0.61365*exp(17.502*X841/(240.97+X841))/(DZ841+EA841)-DU841)</f>
        <v>0</v>
      </c>
      <c r="U841">
        <f>1/((DN841+1)/(R841/1.6)+1/(S841/1.37)) + DN841/((DN841+1)/(R841/1.6) + DN841/(S841/1.37))</f>
        <v>0</v>
      </c>
      <c r="V841">
        <f>(DI841*DL841)</f>
        <v>0</v>
      </c>
      <c r="W841">
        <f>(EB841+(V841+2*0.95*5.67E-8*(((EB841+$B$7)+273)^4-(EB841+273)^4)-44100*K841)/(1.84*29.3*S841+8*0.95*5.67E-8*(EB841+273)^3))</f>
        <v>0</v>
      </c>
      <c r="X841">
        <f>($C$7*EC841+$D$7*ED841+$E$7*W841)</f>
        <v>0</v>
      </c>
      <c r="Y841">
        <f>0.61365*exp(17.502*X841/(240.97+X841))</f>
        <v>0</v>
      </c>
      <c r="Z841">
        <f>(AA841/AB841*100)</f>
        <v>0</v>
      </c>
      <c r="AA841">
        <f>DU841*(DZ841+EA841)/1000</f>
        <v>0</v>
      </c>
      <c r="AB841">
        <f>0.61365*exp(17.502*EB841/(240.97+EB841))</f>
        <v>0</v>
      </c>
      <c r="AC841">
        <f>(Y841-DU841*(DZ841+EA841)/1000)</f>
        <v>0</v>
      </c>
      <c r="AD841">
        <f>(-K841*44100)</f>
        <v>0</v>
      </c>
      <c r="AE841">
        <f>2*29.3*S841*0.92*(EB841-X841)</f>
        <v>0</v>
      </c>
      <c r="AF841">
        <f>2*0.95*5.67E-8*(((EB841+$B$7)+273)^4-(X841+273)^4)</f>
        <v>0</v>
      </c>
      <c r="AG841">
        <f>V841+AF841+AD841+AE841</f>
        <v>0</v>
      </c>
      <c r="AH841">
        <f>DY841*AV841*(DT841-DS841*(1000-AV841*DV841)/(1000-AV841*DU841))/(100*DM841)</f>
        <v>0</v>
      </c>
      <c r="AI841">
        <f>1000*DY841*AV841*(DU841-DV841)/(100*DM841*(1000-AV841*DU841))</f>
        <v>0</v>
      </c>
      <c r="AJ841">
        <f>(AK841 - AL841 - DZ841*1E3/(8.314*(EB841+273.15)) * AN841/DY841 * AM841) * DY841/(100*DM841) * (1000 - DV841)/1000</f>
        <v>0</v>
      </c>
      <c r="AK841">
        <v>877.18674502347</v>
      </c>
      <c r="AL841">
        <v>856.631274776832</v>
      </c>
      <c r="AM841">
        <v>3.43548454034472</v>
      </c>
      <c r="AN841">
        <v>63.94</v>
      </c>
      <c r="AO841">
        <f>(AQ841 - AP841 + DZ841*1E3/(8.314*(EB841+273.15)) * AS841/DY841 * AR841) * DY841/(100*DM841) * 1000/(1000 - AQ841)</f>
        <v>0</v>
      </c>
      <c r="AP841">
        <v>20.5714090027928</v>
      </c>
      <c r="AQ841">
        <v>23.8695997679506</v>
      </c>
      <c r="AR841">
        <v>-9.17055581774096e-06</v>
      </c>
      <c r="AS841">
        <v>94.9993966536346</v>
      </c>
      <c r="AT841">
        <v>0</v>
      </c>
      <c r="AU841">
        <v>0</v>
      </c>
      <c r="AV841">
        <f>IF(AT841*$H$13&gt;=AX841,1.0,(AX841/(AX841-AT841*$H$13)))</f>
        <v>0</v>
      </c>
      <c r="AW841">
        <f>(AV841-1)*100</f>
        <v>0</v>
      </c>
      <c r="AX841">
        <f>MAX(0,($B$13+$C$13*EG841)/(1+$D$13*EG841)*DZ841/(EB841+273)*$E$13)</f>
        <v>0</v>
      </c>
      <c r="AY841" t="s">
        <v>439</v>
      </c>
      <c r="AZ841" t="s">
        <v>439</v>
      </c>
      <c r="BA841">
        <v>0</v>
      </c>
      <c r="BB841">
        <v>0</v>
      </c>
      <c r="BC841">
        <f>1-BA841/BB841</f>
        <v>0</v>
      </c>
      <c r="BD841">
        <v>0</v>
      </c>
      <c r="BE841" t="s">
        <v>439</v>
      </c>
      <c r="BF841" t="s">
        <v>439</v>
      </c>
      <c r="BG841">
        <v>0</v>
      </c>
      <c r="BH841">
        <v>0</v>
      </c>
      <c r="BI841">
        <f>1-BG841/BH841</f>
        <v>0</v>
      </c>
      <c r="BJ841">
        <v>0.5</v>
      </c>
      <c r="BK841">
        <f>DJ841</f>
        <v>0</v>
      </c>
      <c r="BL841">
        <f>M841</f>
        <v>0</v>
      </c>
      <c r="BM841">
        <f>BI841*BJ841*BK841</f>
        <v>0</v>
      </c>
      <c r="BN841">
        <f>(BL841-BD841)/BK841</f>
        <v>0</v>
      </c>
      <c r="BO841">
        <f>(BB841-BH841)/BH841</f>
        <v>0</v>
      </c>
      <c r="BP841">
        <f>BA841/(BC841+BA841/BH841)</f>
        <v>0</v>
      </c>
      <c r="BQ841" t="s">
        <v>439</v>
      </c>
      <c r="BR841">
        <v>0</v>
      </c>
      <c r="BS841">
        <f>IF(BR841&lt;&gt;0, BR841, BP841)</f>
        <v>0</v>
      </c>
      <c r="BT841">
        <f>1-BS841/BH841</f>
        <v>0</v>
      </c>
      <c r="BU841">
        <f>(BH841-BG841)/(BH841-BS841)</f>
        <v>0</v>
      </c>
      <c r="BV841">
        <f>(BB841-BH841)/(BB841-BS841)</f>
        <v>0</v>
      </c>
      <c r="BW841">
        <f>(BH841-BG841)/(BH841-BA841)</f>
        <v>0</v>
      </c>
      <c r="BX841">
        <f>(BB841-BH841)/(BB841-BA841)</f>
        <v>0</v>
      </c>
      <c r="BY841">
        <f>(BU841*BS841/BG841)</f>
        <v>0</v>
      </c>
      <c r="BZ841">
        <f>(1-BY841)</f>
        <v>0</v>
      </c>
      <c r="DI841">
        <f>$B$11*EH841+$C$11*EI841+$F$11*ET841*(1-EW841)</f>
        <v>0</v>
      </c>
      <c r="DJ841">
        <f>DI841*DK841</f>
        <v>0</v>
      </c>
      <c r="DK841">
        <f>($B$11*$D$9+$C$11*$D$9+$F$11*((FG841+EY841)/MAX(FG841+EY841+FH841, 0.1)*$I$9+FH841/MAX(FG841+EY841+FH841, 0.1)*$J$9))/($B$11+$C$11+$F$11)</f>
        <v>0</v>
      </c>
      <c r="DL841">
        <f>($B$11*$K$9+$C$11*$K$9+$F$11*((FG841+EY841)/MAX(FG841+EY841+FH841, 0.1)*$P$9+FH841/MAX(FG841+EY841+FH841, 0.1)*$Q$9))/($B$11+$C$11+$F$11)</f>
        <v>0</v>
      </c>
      <c r="DM841">
        <v>2.96</v>
      </c>
      <c r="DN841">
        <v>0.5</v>
      </c>
      <c r="DO841" t="s">
        <v>440</v>
      </c>
      <c r="DP841">
        <v>2</v>
      </c>
      <c r="DQ841" t="b">
        <v>1</v>
      </c>
      <c r="DR841">
        <v>1758495099.66154</v>
      </c>
      <c r="DS841">
        <v>815.078769230769</v>
      </c>
      <c r="DT841">
        <v>845.163384615385</v>
      </c>
      <c r="DU841">
        <v>23.8731076923077</v>
      </c>
      <c r="DV841">
        <v>20.5414615384615</v>
      </c>
      <c r="DW841">
        <v>808.368615384616</v>
      </c>
      <c r="DX841">
        <v>23.5348769230769</v>
      </c>
      <c r="DY841">
        <v>499.990461538462</v>
      </c>
      <c r="DZ841">
        <v>89.7843076923077</v>
      </c>
      <c r="EA841">
        <v>0.0317693307692308</v>
      </c>
      <c r="EB841">
        <v>30.1927230769231</v>
      </c>
      <c r="EC841">
        <v>30.0845923076923</v>
      </c>
      <c r="ED841">
        <v>999.9</v>
      </c>
      <c r="EE841">
        <v>0</v>
      </c>
      <c r="EF841">
        <v>0</v>
      </c>
      <c r="EG841">
        <v>10001.7830769231</v>
      </c>
      <c r="EH841">
        <v>0</v>
      </c>
      <c r="EI841">
        <v>11.2953</v>
      </c>
      <c r="EJ841">
        <v>-30.0845615384615</v>
      </c>
      <c r="EK841">
        <v>835.013</v>
      </c>
      <c r="EL841">
        <v>862.888769230769</v>
      </c>
      <c r="EM841">
        <v>3.33165538461538</v>
      </c>
      <c r="EN841">
        <v>845.163384615385</v>
      </c>
      <c r="EO841">
        <v>20.5414615384615</v>
      </c>
      <c r="EP841">
        <v>2.14343076923077</v>
      </c>
      <c r="EQ841">
        <v>1.84430153846154</v>
      </c>
      <c r="ER841">
        <v>18.5456538461538</v>
      </c>
      <c r="ES841">
        <v>16.1673846153846</v>
      </c>
      <c r="ET841">
        <v>2000.03307692308</v>
      </c>
      <c r="EU841">
        <v>0.979995538461538</v>
      </c>
      <c r="EV841">
        <v>0.0200045384615385</v>
      </c>
      <c r="EW841">
        <v>0</v>
      </c>
      <c r="EX841">
        <v>505.775923076923</v>
      </c>
      <c r="EY841">
        <v>5.00016</v>
      </c>
      <c r="EZ841">
        <v>10501.5846153846</v>
      </c>
      <c r="FA841">
        <v>18234.4692307692</v>
      </c>
      <c r="FB841">
        <v>48.7929230769231</v>
      </c>
      <c r="FC841">
        <v>49.1201538461538</v>
      </c>
      <c r="FD841">
        <v>49.187</v>
      </c>
      <c r="FE841">
        <v>48.7547692307692</v>
      </c>
      <c r="FF841">
        <v>50.625</v>
      </c>
      <c r="FG841">
        <v>1955.12307692308</v>
      </c>
      <c r="FH841">
        <v>39.91</v>
      </c>
      <c r="FI841">
        <v>0</v>
      </c>
      <c r="FJ841">
        <v>1758495108.8</v>
      </c>
      <c r="FK841">
        <v>0</v>
      </c>
      <c r="FL841">
        <v>505.71344</v>
      </c>
      <c r="FM841">
        <v>0.599307701389264</v>
      </c>
      <c r="FN841">
        <v>-14.7615385519074</v>
      </c>
      <c r="FO841">
        <v>10501.364</v>
      </c>
      <c r="FP841">
        <v>15</v>
      </c>
      <c r="FQ841">
        <v>0</v>
      </c>
      <c r="FR841" t="s">
        <v>441</v>
      </c>
      <c r="FS841">
        <v>1747249705.1</v>
      </c>
      <c r="FT841">
        <v>1747249711.1</v>
      </c>
      <c r="FU841">
        <v>0</v>
      </c>
      <c r="FV841">
        <v>0.871</v>
      </c>
      <c r="FW841">
        <v>0.066</v>
      </c>
      <c r="FX841">
        <v>5.486</v>
      </c>
      <c r="FY841">
        <v>0.145</v>
      </c>
      <c r="FZ841">
        <v>420</v>
      </c>
      <c r="GA841">
        <v>16</v>
      </c>
      <c r="GB841">
        <v>0.27</v>
      </c>
      <c r="GC841">
        <v>0.16</v>
      </c>
      <c r="GD841">
        <v>-30.2715428571429</v>
      </c>
      <c r="GE841">
        <v>1.13215433997063</v>
      </c>
      <c r="GF841">
        <v>0.495955488182663</v>
      </c>
      <c r="GG841">
        <v>0</v>
      </c>
      <c r="GH841">
        <v>505.757529411765</v>
      </c>
      <c r="GI841">
        <v>-0.205439265439634</v>
      </c>
      <c r="GJ841">
        <v>0.227412457014861</v>
      </c>
      <c r="GK841">
        <v>-1</v>
      </c>
      <c r="GL841">
        <v>3.35548047619048</v>
      </c>
      <c r="GM841">
        <v>-0.378626837322032</v>
      </c>
      <c r="GN841">
        <v>0.0383469597076595</v>
      </c>
      <c r="GO841">
        <v>0</v>
      </c>
      <c r="GP841">
        <v>0</v>
      </c>
      <c r="GQ841">
        <v>2</v>
      </c>
      <c r="GR841" t="s">
        <v>467</v>
      </c>
      <c r="GS841">
        <v>3.12533</v>
      </c>
      <c r="GT841">
        <v>2.65738</v>
      </c>
      <c r="GU841">
        <v>0.14537</v>
      </c>
      <c r="GV841">
        <v>0.149252</v>
      </c>
      <c r="GW841">
        <v>0.100573</v>
      </c>
      <c r="GX841">
        <v>0.0909158</v>
      </c>
      <c r="GY841">
        <v>22065.7</v>
      </c>
      <c r="GZ841">
        <v>20777.5</v>
      </c>
      <c r="HA841">
        <v>23088.2</v>
      </c>
      <c r="HB841">
        <v>23779</v>
      </c>
      <c r="HC841">
        <v>35397.5</v>
      </c>
      <c r="HD841">
        <v>35788.6</v>
      </c>
      <c r="HE841">
        <v>41627.7</v>
      </c>
      <c r="HF841">
        <v>42406.8</v>
      </c>
      <c r="HG841">
        <v>1.90772</v>
      </c>
      <c r="HH841">
        <v>1.80063</v>
      </c>
      <c r="HI841">
        <v>0.146497</v>
      </c>
      <c r="HJ841">
        <v>0</v>
      </c>
      <c r="HK841">
        <v>27.7129</v>
      </c>
      <c r="HL841">
        <v>999.9</v>
      </c>
      <c r="HM841">
        <v>50.47</v>
      </c>
      <c r="HN841">
        <v>30.706</v>
      </c>
      <c r="HO841">
        <v>24.9394</v>
      </c>
      <c r="HP841">
        <v>54.4017</v>
      </c>
      <c r="HQ841">
        <v>42.6002</v>
      </c>
      <c r="HR841">
        <v>1</v>
      </c>
      <c r="HS841">
        <v>0.0243648</v>
      </c>
      <c r="HT841">
        <v>0.387353</v>
      </c>
      <c r="HU841">
        <v>20.2169</v>
      </c>
      <c r="HV841">
        <v>5.23316</v>
      </c>
      <c r="HW841">
        <v>11.992</v>
      </c>
      <c r="HX841">
        <v>4.9556</v>
      </c>
      <c r="HY841">
        <v>3.30393</v>
      </c>
      <c r="HZ841">
        <v>999.9</v>
      </c>
      <c r="IA841">
        <v>9999</v>
      </c>
      <c r="IB841">
        <v>9999</v>
      </c>
      <c r="IC841">
        <v>9999</v>
      </c>
      <c r="ID841">
        <v>1.86848</v>
      </c>
      <c r="IE841">
        <v>1.86422</v>
      </c>
      <c r="IF841">
        <v>1.8718</v>
      </c>
      <c r="IG841">
        <v>1.86278</v>
      </c>
      <c r="IH841">
        <v>1.86215</v>
      </c>
      <c r="II841">
        <v>1.86859</v>
      </c>
      <c r="IJ841">
        <v>1.85867</v>
      </c>
      <c r="IK841">
        <v>1.86508</v>
      </c>
      <c r="IL841">
        <v>5</v>
      </c>
      <c r="IM841">
        <v>0</v>
      </c>
      <c r="IN841">
        <v>0</v>
      </c>
      <c r="IO841">
        <v>0</v>
      </c>
      <c r="IP841" t="s">
        <v>443</v>
      </c>
      <c r="IQ841" t="s">
        <v>444</v>
      </c>
      <c r="IR841" t="s">
        <v>445</v>
      </c>
      <c r="IS841" t="s">
        <v>445</v>
      </c>
      <c r="IT841" t="s">
        <v>445</v>
      </c>
      <c r="IU841" t="s">
        <v>445</v>
      </c>
      <c r="IV841">
        <v>0</v>
      </c>
      <c r="IW841">
        <v>100</v>
      </c>
      <c r="IX841">
        <v>100</v>
      </c>
      <c r="IY841">
        <v>6.764</v>
      </c>
      <c r="IZ841">
        <v>0.3383</v>
      </c>
      <c r="JA841">
        <v>4.24591870636989</v>
      </c>
      <c r="JB841">
        <v>0.00406324532283829</v>
      </c>
      <c r="JC841">
        <v>-1.45373754250553e-06</v>
      </c>
      <c r="JD841">
        <v>2.45784242640463e-10</v>
      </c>
      <c r="JE841">
        <v>0.0444475935836347</v>
      </c>
      <c r="JF841">
        <v>0.00491888386651684</v>
      </c>
      <c r="JG841">
        <v>0.000226889049496401</v>
      </c>
      <c r="JH841">
        <v>4.01595507822366e-06</v>
      </c>
      <c r="JI841">
        <v>-0</v>
      </c>
      <c r="JJ841">
        <v>2035</v>
      </c>
      <c r="JK841">
        <v>2</v>
      </c>
      <c r="JL841">
        <v>30</v>
      </c>
      <c r="JM841">
        <v>187423.4</v>
      </c>
      <c r="JN841">
        <v>187423.3</v>
      </c>
      <c r="JO841">
        <v>1.79565</v>
      </c>
      <c r="JP841">
        <v>2.37549</v>
      </c>
      <c r="JQ841">
        <v>1.49902</v>
      </c>
      <c r="JR841">
        <v>2.32666</v>
      </c>
      <c r="JS841">
        <v>1.54419</v>
      </c>
      <c r="JT841">
        <v>2.27417</v>
      </c>
      <c r="JU841">
        <v>36.105</v>
      </c>
      <c r="JV841">
        <v>24.1138</v>
      </c>
      <c r="JW841">
        <v>18</v>
      </c>
      <c r="JX841">
        <v>547.511</v>
      </c>
      <c r="JY841">
        <v>422.775</v>
      </c>
      <c r="JZ841">
        <v>27.3794</v>
      </c>
      <c r="KA841">
        <v>27.9055</v>
      </c>
      <c r="KB841">
        <v>29.9999</v>
      </c>
      <c r="KC841">
        <v>27.8928</v>
      </c>
      <c r="KD841">
        <v>27.9267</v>
      </c>
      <c r="KE841">
        <v>36.0961</v>
      </c>
      <c r="KF841">
        <v>30.035</v>
      </c>
      <c r="KG841">
        <v>55.689</v>
      </c>
      <c r="KH841">
        <v>27.3564</v>
      </c>
      <c r="KI841">
        <v>893.526</v>
      </c>
      <c r="KJ841">
        <v>20.6923</v>
      </c>
      <c r="KK841">
        <v>93.2958</v>
      </c>
      <c r="KL841">
        <v>98.8302</v>
      </c>
    </row>
    <row r="842" spans="1:298">
      <c r="A842">
        <v>826</v>
      </c>
      <c r="B842">
        <v>1758495112.1</v>
      </c>
      <c r="C842">
        <v>25784</v>
      </c>
      <c r="D842" t="s">
        <v>2103</v>
      </c>
      <c r="E842" t="s">
        <v>2104</v>
      </c>
      <c r="F842">
        <v>5</v>
      </c>
      <c r="G842" t="s">
        <v>436</v>
      </c>
      <c r="H842" t="s">
        <v>1998</v>
      </c>
      <c r="I842" t="s">
        <v>438</v>
      </c>
      <c r="J842">
        <v>1758495104.30769</v>
      </c>
      <c r="K842">
        <f>(L842)/1000</f>
        <v>0</v>
      </c>
      <c r="L842">
        <f>IF(DQ842, AO842, AI842)</f>
        <v>0</v>
      </c>
      <c r="M842">
        <f>IF(DQ842, AJ842, AH842)</f>
        <v>0</v>
      </c>
      <c r="N842">
        <f>DS842 - IF(AV842&gt;1, M842*DM842*100.0/(AX842), 0)</f>
        <v>0</v>
      </c>
      <c r="O842">
        <f>((U842-K842/2)*N842-M842)/(U842+K842/2)</f>
        <v>0</v>
      </c>
      <c r="P842">
        <f>O842*(DZ842+EA842)/1000.0</f>
        <v>0</v>
      </c>
      <c r="Q842">
        <f>(DS842 - IF(AV842&gt;1, M842*DM842*100.0/(AX842), 0))*(DZ842+EA842)/1000.0</f>
        <v>0</v>
      </c>
      <c r="R842">
        <f>2.0/((1/T842-1/S842)+SIGN(T842)*SQRT((1/T842-1/S842)*(1/T842-1/S842) + 4*DN842/((DN842+1)*(DN842+1))*(2*1/T842*1/S842-1/S842*1/S842)))</f>
        <v>0</v>
      </c>
      <c r="S842">
        <f>IF(LEFT(DO842,1)&lt;&gt;"0",IF(LEFT(DO842,1)="1",3.0,DP842),$D$5+$E$5*(EG842*DZ842/($K$5*1000))+$F$5*(EG842*DZ842/($K$5*1000))*MAX(MIN(DM842,$J$5),$I$5)*MAX(MIN(DM842,$J$5),$I$5)+$G$5*MAX(MIN(DM842,$J$5),$I$5)*(EG842*DZ842/($K$5*1000))+$H$5*(EG842*DZ842/($K$5*1000))*(EG842*DZ842/($K$5*1000)))</f>
        <v>0</v>
      </c>
      <c r="T842">
        <f>K842*(1000-(1000*0.61365*exp(17.502*X842/(240.97+X842))/(DZ842+EA842)+DU842)/2)/(1000*0.61365*exp(17.502*X842/(240.97+X842))/(DZ842+EA842)-DU842)</f>
        <v>0</v>
      </c>
      <c r="U842">
        <f>1/((DN842+1)/(R842/1.6)+1/(S842/1.37)) + DN842/((DN842+1)/(R842/1.6) + DN842/(S842/1.37))</f>
        <v>0</v>
      </c>
      <c r="V842">
        <f>(DI842*DL842)</f>
        <v>0</v>
      </c>
      <c r="W842">
        <f>(EB842+(V842+2*0.95*5.67E-8*(((EB842+$B$7)+273)^4-(EB842+273)^4)-44100*K842)/(1.84*29.3*S842+8*0.95*5.67E-8*(EB842+273)^3))</f>
        <v>0</v>
      </c>
      <c r="X842">
        <f>($C$7*EC842+$D$7*ED842+$E$7*W842)</f>
        <v>0</v>
      </c>
      <c r="Y842">
        <f>0.61365*exp(17.502*X842/(240.97+X842))</f>
        <v>0</v>
      </c>
      <c r="Z842">
        <f>(AA842/AB842*100)</f>
        <v>0</v>
      </c>
      <c r="AA842">
        <f>DU842*(DZ842+EA842)/1000</f>
        <v>0</v>
      </c>
      <c r="AB842">
        <f>0.61365*exp(17.502*EB842/(240.97+EB842))</f>
        <v>0</v>
      </c>
      <c r="AC842">
        <f>(Y842-DU842*(DZ842+EA842)/1000)</f>
        <v>0</v>
      </c>
      <c r="AD842">
        <f>(-K842*44100)</f>
        <v>0</v>
      </c>
      <c r="AE842">
        <f>2*29.3*S842*0.92*(EB842-X842)</f>
        <v>0</v>
      </c>
      <c r="AF842">
        <f>2*0.95*5.67E-8*(((EB842+$B$7)+273)^4-(X842+273)^4)</f>
        <v>0</v>
      </c>
      <c r="AG842">
        <f>V842+AF842+AD842+AE842</f>
        <v>0</v>
      </c>
      <c r="AH842">
        <f>DY842*AV842*(DT842-DS842*(1000-AV842*DV842)/(1000-AV842*DU842))/(100*DM842)</f>
        <v>0</v>
      </c>
      <c r="AI842">
        <f>1000*DY842*AV842*(DU842-DV842)/(100*DM842*(1000-AV842*DU842))</f>
        <v>0</v>
      </c>
      <c r="AJ842">
        <f>(AK842 - AL842 - DZ842*1E3/(8.314*(EB842+273.15)) * AN842/DY842 * AM842) * DY842/(100*DM842) * (1000 - DV842)/1000</f>
        <v>0</v>
      </c>
      <c r="AK842">
        <v>893.101871023376</v>
      </c>
      <c r="AL842">
        <v>873.045472727272</v>
      </c>
      <c r="AM842">
        <v>3.27187012986995</v>
      </c>
      <c r="AN842">
        <v>63.94</v>
      </c>
      <c r="AO842">
        <f>(AQ842 - AP842 + DZ842*1E3/(8.314*(EB842+273.15)) * AS842/DY842 * AR842) * DY842/(100*DM842) * 1000/(1000 - AQ842)</f>
        <v>0</v>
      </c>
      <c r="AP842">
        <v>20.6001298290983</v>
      </c>
      <c r="AQ842">
        <v>23.8728706293706</v>
      </c>
      <c r="AR842">
        <v>9.45794340627108e-06</v>
      </c>
      <c r="AS842">
        <v>94.9993966536346</v>
      </c>
      <c r="AT842">
        <v>0</v>
      </c>
      <c r="AU842">
        <v>0</v>
      </c>
      <c r="AV842">
        <f>IF(AT842*$H$13&gt;=AX842,1.0,(AX842/(AX842-AT842*$H$13)))</f>
        <v>0</v>
      </c>
      <c r="AW842">
        <f>(AV842-1)*100</f>
        <v>0</v>
      </c>
      <c r="AX842">
        <f>MAX(0,($B$13+$C$13*EG842)/(1+$D$13*EG842)*DZ842/(EB842+273)*$E$13)</f>
        <v>0</v>
      </c>
      <c r="AY842" t="s">
        <v>439</v>
      </c>
      <c r="AZ842" t="s">
        <v>439</v>
      </c>
      <c r="BA842">
        <v>0</v>
      </c>
      <c r="BB842">
        <v>0</v>
      </c>
      <c r="BC842">
        <f>1-BA842/BB842</f>
        <v>0</v>
      </c>
      <c r="BD842">
        <v>0</v>
      </c>
      <c r="BE842" t="s">
        <v>439</v>
      </c>
      <c r="BF842" t="s">
        <v>439</v>
      </c>
      <c r="BG842">
        <v>0</v>
      </c>
      <c r="BH842">
        <v>0</v>
      </c>
      <c r="BI842">
        <f>1-BG842/BH842</f>
        <v>0</v>
      </c>
      <c r="BJ842">
        <v>0.5</v>
      </c>
      <c r="BK842">
        <f>DJ842</f>
        <v>0</v>
      </c>
      <c r="BL842">
        <f>M842</f>
        <v>0</v>
      </c>
      <c r="BM842">
        <f>BI842*BJ842*BK842</f>
        <v>0</v>
      </c>
      <c r="BN842">
        <f>(BL842-BD842)/BK842</f>
        <v>0</v>
      </c>
      <c r="BO842">
        <f>(BB842-BH842)/BH842</f>
        <v>0</v>
      </c>
      <c r="BP842">
        <f>BA842/(BC842+BA842/BH842)</f>
        <v>0</v>
      </c>
      <c r="BQ842" t="s">
        <v>439</v>
      </c>
      <c r="BR842">
        <v>0</v>
      </c>
      <c r="BS842">
        <f>IF(BR842&lt;&gt;0, BR842, BP842)</f>
        <v>0</v>
      </c>
      <c r="BT842">
        <f>1-BS842/BH842</f>
        <v>0</v>
      </c>
      <c r="BU842">
        <f>(BH842-BG842)/(BH842-BS842)</f>
        <v>0</v>
      </c>
      <c r="BV842">
        <f>(BB842-BH842)/(BB842-BS842)</f>
        <v>0</v>
      </c>
      <c r="BW842">
        <f>(BH842-BG842)/(BH842-BA842)</f>
        <v>0</v>
      </c>
      <c r="BX842">
        <f>(BB842-BH842)/(BB842-BA842)</f>
        <v>0</v>
      </c>
      <c r="BY842">
        <f>(BU842*BS842/BG842)</f>
        <v>0</v>
      </c>
      <c r="BZ842">
        <f>(1-BY842)</f>
        <v>0</v>
      </c>
      <c r="DI842">
        <f>$B$11*EH842+$C$11*EI842+$F$11*ET842*(1-EW842)</f>
        <v>0</v>
      </c>
      <c r="DJ842">
        <f>DI842*DK842</f>
        <v>0</v>
      </c>
      <c r="DK842">
        <f>($B$11*$D$9+$C$11*$D$9+$F$11*((FG842+EY842)/MAX(FG842+EY842+FH842, 0.1)*$I$9+FH842/MAX(FG842+EY842+FH842, 0.1)*$J$9))/($B$11+$C$11+$F$11)</f>
        <v>0</v>
      </c>
      <c r="DL842">
        <f>($B$11*$K$9+$C$11*$K$9+$F$11*((FG842+EY842)/MAX(FG842+EY842+FH842, 0.1)*$P$9+FH842/MAX(FG842+EY842+FH842, 0.1)*$Q$9))/($B$11+$C$11+$F$11)</f>
        <v>0</v>
      </c>
      <c r="DM842">
        <v>2.96</v>
      </c>
      <c r="DN842">
        <v>0.5</v>
      </c>
      <c r="DO842" t="s">
        <v>440</v>
      </c>
      <c r="DP842">
        <v>2</v>
      </c>
      <c r="DQ842" t="b">
        <v>1</v>
      </c>
      <c r="DR842">
        <v>1758495104.30769</v>
      </c>
      <c r="DS842">
        <v>830.139153846154</v>
      </c>
      <c r="DT842">
        <v>860.325</v>
      </c>
      <c r="DU842">
        <v>23.8707769230769</v>
      </c>
      <c r="DV842">
        <v>20.5720923076923</v>
      </c>
      <c r="DW842">
        <v>823.396153846154</v>
      </c>
      <c r="DX842">
        <v>23.5325923076923</v>
      </c>
      <c r="DY842">
        <v>500.010384615385</v>
      </c>
      <c r="DZ842">
        <v>89.7841076923077</v>
      </c>
      <c r="EA842">
        <v>0.0317321153846154</v>
      </c>
      <c r="EB842">
        <v>30.1841</v>
      </c>
      <c r="EC842">
        <v>30.0910153846154</v>
      </c>
      <c r="ED842">
        <v>999.9</v>
      </c>
      <c r="EE842">
        <v>0</v>
      </c>
      <c r="EF842">
        <v>0</v>
      </c>
      <c r="EG842">
        <v>9999.76153846154</v>
      </c>
      <c r="EH842">
        <v>0</v>
      </c>
      <c r="EI842">
        <v>11.2953</v>
      </c>
      <c r="EJ842">
        <v>-30.1859076923077</v>
      </c>
      <c r="EK842">
        <v>850.439692307692</v>
      </c>
      <c r="EL842">
        <v>878.395846153846</v>
      </c>
      <c r="EM842">
        <v>3.2987</v>
      </c>
      <c r="EN842">
        <v>860.325</v>
      </c>
      <c r="EO842">
        <v>20.5720923076923</v>
      </c>
      <c r="EP842">
        <v>2.14321692307692</v>
      </c>
      <c r="EQ842">
        <v>1.84704692307692</v>
      </c>
      <c r="ER842">
        <v>18.5440538461538</v>
      </c>
      <c r="ES842">
        <v>16.1907076923077</v>
      </c>
      <c r="ET842">
        <v>2000.02769230769</v>
      </c>
      <c r="EU842">
        <v>0.979995538461538</v>
      </c>
      <c r="EV842">
        <v>0.0200045384615385</v>
      </c>
      <c r="EW842">
        <v>0</v>
      </c>
      <c r="EX842">
        <v>505.812615384615</v>
      </c>
      <c r="EY842">
        <v>5.00016</v>
      </c>
      <c r="EZ842">
        <v>10500.4615384615</v>
      </c>
      <c r="FA842">
        <v>18234.4230769231</v>
      </c>
      <c r="FB842">
        <v>48.7833846153846</v>
      </c>
      <c r="FC842">
        <v>49.1056153846154</v>
      </c>
      <c r="FD842">
        <v>49.187</v>
      </c>
      <c r="FE842">
        <v>48.75</v>
      </c>
      <c r="FF842">
        <v>50.625</v>
      </c>
      <c r="FG842">
        <v>1955.11769230769</v>
      </c>
      <c r="FH842">
        <v>39.91</v>
      </c>
      <c r="FI842">
        <v>0</v>
      </c>
      <c r="FJ842">
        <v>1758495113.6</v>
      </c>
      <c r="FK842">
        <v>0</v>
      </c>
      <c r="FL842">
        <v>505.71052</v>
      </c>
      <c r="FM842">
        <v>-0.897307707698953</v>
      </c>
      <c r="FN842">
        <v>-13.1692308632974</v>
      </c>
      <c r="FO842">
        <v>10500.156</v>
      </c>
      <c r="FP842">
        <v>15</v>
      </c>
      <c r="FQ842">
        <v>0</v>
      </c>
      <c r="FR842" t="s">
        <v>441</v>
      </c>
      <c r="FS842">
        <v>1747249705.1</v>
      </c>
      <c r="FT842">
        <v>1747249711.1</v>
      </c>
      <c r="FU842">
        <v>0</v>
      </c>
      <c r="FV842">
        <v>0.871</v>
      </c>
      <c r="FW842">
        <v>0.066</v>
      </c>
      <c r="FX842">
        <v>5.486</v>
      </c>
      <c r="FY842">
        <v>0.145</v>
      </c>
      <c r="FZ842">
        <v>420</v>
      </c>
      <c r="GA842">
        <v>16</v>
      </c>
      <c r="GB842">
        <v>0.27</v>
      </c>
      <c r="GC842">
        <v>0.16</v>
      </c>
      <c r="GD842">
        <v>-30.0867238095238</v>
      </c>
      <c r="GE842">
        <v>-1.40818243366687</v>
      </c>
      <c r="GF842">
        <v>0.478069999760706</v>
      </c>
      <c r="GG842">
        <v>0</v>
      </c>
      <c r="GH842">
        <v>505.691852941176</v>
      </c>
      <c r="GI842">
        <v>-0.0516271993560262</v>
      </c>
      <c r="GJ842">
        <v>0.221517511238877</v>
      </c>
      <c r="GK842">
        <v>-1</v>
      </c>
      <c r="GL842">
        <v>3.32031476190476</v>
      </c>
      <c r="GM842">
        <v>-0.451282021878372</v>
      </c>
      <c r="GN842">
        <v>0.0435579787255745</v>
      </c>
      <c r="GO842">
        <v>0</v>
      </c>
      <c r="GP842">
        <v>0</v>
      </c>
      <c r="GQ842">
        <v>2</v>
      </c>
      <c r="GR842" t="s">
        <v>467</v>
      </c>
      <c r="GS842">
        <v>3.1254</v>
      </c>
      <c r="GT842">
        <v>2.65721</v>
      </c>
      <c r="GU842">
        <v>0.147254</v>
      </c>
      <c r="GV842">
        <v>0.151264</v>
      </c>
      <c r="GW842">
        <v>0.100568</v>
      </c>
      <c r="GX842">
        <v>0.0910124</v>
      </c>
      <c r="GY842">
        <v>22017.3</v>
      </c>
      <c r="GZ842">
        <v>20728.8</v>
      </c>
      <c r="HA842">
        <v>23088.4</v>
      </c>
      <c r="HB842">
        <v>23779.5</v>
      </c>
      <c r="HC842">
        <v>35398.1</v>
      </c>
      <c r="HD842">
        <v>35785.5</v>
      </c>
      <c r="HE842">
        <v>41628</v>
      </c>
      <c r="HF842">
        <v>42407.5</v>
      </c>
      <c r="HG842">
        <v>1.90768</v>
      </c>
      <c r="HH842">
        <v>1.8008</v>
      </c>
      <c r="HI842">
        <v>0.146236</v>
      </c>
      <c r="HJ842">
        <v>0</v>
      </c>
      <c r="HK842">
        <v>27.7116</v>
      </c>
      <c r="HL842">
        <v>999.9</v>
      </c>
      <c r="HM842">
        <v>50.47</v>
      </c>
      <c r="HN842">
        <v>30.706</v>
      </c>
      <c r="HO842">
        <v>24.9384</v>
      </c>
      <c r="HP842">
        <v>53.7217</v>
      </c>
      <c r="HQ842">
        <v>42.4199</v>
      </c>
      <c r="HR842">
        <v>1</v>
      </c>
      <c r="HS842">
        <v>0.023938</v>
      </c>
      <c r="HT842">
        <v>0.512582</v>
      </c>
      <c r="HU842">
        <v>20.2165</v>
      </c>
      <c r="HV842">
        <v>5.23346</v>
      </c>
      <c r="HW842">
        <v>11.992</v>
      </c>
      <c r="HX842">
        <v>4.95565</v>
      </c>
      <c r="HY842">
        <v>3.30395</v>
      </c>
      <c r="HZ842">
        <v>999.9</v>
      </c>
      <c r="IA842">
        <v>9999</v>
      </c>
      <c r="IB842">
        <v>9999</v>
      </c>
      <c r="IC842">
        <v>9999</v>
      </c>
      <c r="ID842">
        <v>1.8685</v>
      </c>
      <c r="IE842">
        <v>1.86422</v>
      </c>
      <c r="IF842">
        <v>1.87181</v>
      </c>
      <c r="IG842">
        <v>1.86278</v>
      </c>
      <c r="IH842">
        <v>1.86216</v>
      </c>
      <c r="II842">
        <v>1.86859</v>
      </c>
      <c r="IJ842">
        <v>1.85868</v>
      </c>
      <c r="IK842">
        <v>1.86508</v>
      </c>
      <c r="IL842">
        <v>5</v>
      </c>
      <c r="IM842">
        <v>0</v>
      </c>
      <c r="IN842">
        <v>0</v>
      </c>
      <c r="IO842">
        <v>0</v>
      </c>
      <c r="IP842" t="s">
        <v>443</v>
      </c>
      <c r="IQ842" t="s">
        <v>444</v>
      </c>
      <c r="IR842" t="s">
        <v>445</v>
      </c>
      <c r="IS842" t="s">
        <v>445</v>
      </c>
      <c r="IT842" t="s">
        <v>445</v>
      </c>
      <c r="IU842" t="s">
        <v>445</v>
      </c>
      <c r="IV842">
        <v>0</v>
      </c>
      <c r="IW842">
        <v>100</v>
      </c>
      <c r="IX842">
        <v>100</v>
      </c>
      <c r="IY842">
        <v>6.797</v>
      </c>
      <c r="IZ842">
        <v>0.3381</v>
      </c>
      <c r="JA842">
        <v>4.24591870636989</v>
      </c>
      <c r="JB842">
        <v>0.00406324532283829</v>
      </c>
      <c r="JC842">
        <v>-1.45373754250553e-06</v>
      </c>
      <c r="JD842">
        <v>2.45784242640463e-10</v>
      </c>
      <c r="JE842">
        <v>0.0444475935836347</v>
      </c>
      <c r="JF842">
        <v>0.00491888386651684</v>
      </c>
      <c r="JG842">
        <v>0.000226889049496401</v>
      </c>
      <c r="JH842">
        <v>4.01595507822366e-06</v>
      </c>
      <c r="JI842">
        <v>-0</v>
      </c>
      <c r="JJ842">
        <v>2035</v>
      </c>
      <c r="JK842">
        <v>2</v>
      </c>
      <c r="JL842">
        <v>30</v>
      </c>
      <c r="JM842">
        <v>187423.5</v>
      </c>
      <c r="JN842">
        <v>187423.4</v>
      </c>
      <c r="JO842">
        <v>1.82739</v>
      </c>
      <c r="JP842">
        <v>2.3584</v>
      </c>
      <c r="JQ842">
        <v>1.4978</v>
      </c>
      <c r="JR842">
        <v>2.32788</v>
      </c>
      <c r="JS842">
        <v>1.54419</v>
      </c>
      <c r="JT842">
        <v>2.37183</v>
      </c>
      <c r="JU842">
        <v>36.0816</v>
      </c>
      <c r="JV842">
        <v>24.1225</v>
      </c>
      <c r="JW842">
        <v>18</v>
      </c>
      <c r="JX842">
        <v>547.428</v>
      </c>
      <c r="JY842">
        <v>422.833</v>
      </c>
      <c r="JZ842">
        <v>27.2891</v>
      </c>
      <c r="KA842">
        <v>27.8983</v>
      </c>
      <c r="KB842">
        <v>29.9996</v>
      </c>
      <c r="KC842">
        <v>27.8869</v>
      </c>
      <c r="KD842">
        <v>27.9206</v>
      </c>
      <c r="KE842">
        <v>36.6587</v>
      </c>
      <c r="KF842">
        <v>30.035</v>
      </c>
      <c r="KG842">
        <v>55.689</v>
      </c>
      <c r="KH842">
        <v>27.2572</v>
      </c>
      <c r="KI842">
        <v>907.064</v>
      </c>
      <c r="KJ842">
        <v>20.7243</v>
      </c>
      <c r="KK842">
        <v>93.2965</v>
      </c>
      <c r="KL842">
        <v>98.832</v>
      </c>
    </row>
    <row r="843" spans="1:298">
      <c r="A843">
        <v>827</v>
      </c>
      <c r="B843">
        <v>1758495117.1</v>
      </c>
      <c r="C843">
        <v>25789</v>
      </c>
      <c r="D843" t="s">
        <v>2105</v>
      </c>
      <c r="E843" t="s">
        <v>2106</v>
      </c>
      <c r="F843">
        <v>5</v>
      </c>
      <c r="G843" t="s">
        <v>436</v>
      </c>
      <c r="H843" t="s">
        <v>1998</v>
      </c>
      <c r="I843" t="s">
        <v>438</v>
      </c>
      <c r="J843">
        <v>1758495109.02308</v>
      </c>
      <c r="K843">
        <f>(L843)/1000</f>
        <v>0</v>
      </c>
      <c r="L843">
        <f>IF(DQ843, AO843, AI843)</f>
        <v>0</v>
      </c>
      <c r="M843">
        <f>IF(DQ843, AJ843, AH843)</f>
        <v>0</v>
      </c>
      <c r="N843">
        <f>DS843 - IF(AV843&gt;1, M843*DM843*100.0/(AX843), 0)</f>
        <v>0</v>
      </c>
      <c r="O843">
        <f>((U843-K843/2)*N843-M843)/(U843+K843/2)</f>
        <v>0</v>
      </c>
      <c r="P843">
        <f>O843*(DZ843+EA843)/1000.0</f>
        <v>0</v>
      </c>
      <c r="Q843">
        <f>(DS843 - IF(AV843&gt;1, M843*DM843*100.0/(AX843), 0))*(DZ843+EA843)/1000.0</f>
        <v>0</v>
      </c>
      <c r="R843">
        <f>2.0/((1/T843-1/S843)+SIGN(T843)*SQRT((1/T843-1/S843)*(1/T843-1/S843) + 4*DN843/((DN843+1)*(DN843+1))*(2*1/T843*1/S843-1/S843*1/S843)))</f>
        <v>0</v>
      </c>
      <c r="S843">
        <f>IF(LEFT(DO843,1)&lt;&gt;"0",IF(LEFT(DO843,1)="1",3.0,DP843),$D$5+$E$5*(EG843*DZ843/($K$5*1000))+$F$5*(EG843*DZ843/($K$5*1000))*MAX(MIN(DM843,$J$5),$I$5)*MAX(MIN(DM843,$J$5),$I$5)+$G$5*MAX(MIN(DM843,$J$5),$I$5)*(EG843*DZ843/($K$5*1000))+$H$5*(EG843*DZ843/($K$5*1000))*(EG843*DZ843/($K$5*1000)))</f>
        <v>0</v>
      </c>
      <c r="T843">
        <f>K843*(1000-(1000*0.61365*exp(17.502*X843/(240.97+X843))/(DZ843+EA843)+DU843)/2)/(1000*0.61365*exp(17.502*X843/(240.97+X843))/(DZ843+EA843)-DU843)</f>
        <v>0</v>
      </c>
      <c r="U843">
        <f>1/((DN843+1)/(R843/1.6)+1/(S843/1.37)) + DN843/((DN843+1)/(R843/1.6) + DN843/(S843/1.37))</f>
        <v>0</v>
      </c>
      <c r="V843">
        <f>(DI843*DL843)</f>
        <v>0</v>
      </c>
      <c r="W843">
        <f>(EB843+(V843+2*0.95*5.67E-8*(((EB843+$B$7)+273)^4-(EB843+273)^4)-44100*K843)/(1.84*29.3*S843+8*0.95*5.67E-8*(EB843+273)^3))</f>
        <v>0</v>
      </c>
      <c r="X843">
        <f>($C$7*EC843+$D$7*ED843+$E$7*W843)</f>
        <v>0</v>
      </c>
      <c r="Y843">
        <f>0.61365*exp(17.502*X843/(240.97+X843))</f>
        <v>0</v>
      </c>
      <c r="Z843">
        <f>(AA843/AB843*100)</f>
        <v>0</v>
      </c>
      <c r="AA843">
        <f>DU843*(DZ843+EA843)/1000</f>
        <v>0</v>
      </c>
      <c r="AB843">
        <f>0.61365*exp(17.502*EB843/(240.97+EB843))</f>
        <v>0</v>
      </c>
      <c r="AC843">
        <f>(Y843-DU843*(DZ843+EA843)/1000)</f>
        <v>0</v>
      </c>
      <c r="AD843">
        <f>(-K843*44100)</f>
        <v>0</v>
      </c>
      <c r="AE843">
        <f>2*29.3*S843*0.92*(EB843-X843)</f>
        <v>0</v>
      </c>
      <c r="AF843">
        <f>2*0.95*5.67E-8*(((EB843+$B$7)+273)^4-(X843+273)^4)</f>
        <v>0</v>
      </c>
      <c r="AG843">
        <f>V843+AF843+AD843+AE843</f>
        <v>0</v>
      </c>
      <c r="AH843">
        <f>DY843*AV843*(DT843-DS843*(1000-AV843*DV843)/(1000-AV843*DU843))/(100*DM843)</f>
        <v>0</v>
      </c>
      <c r="AI843">
        <f>1000*DY843*AV843*(DU843-DV843)/(100*DM843*(1000-AV843*DU843))</f>
        <v>0</v>
      </c>
      <c r="AJ843">
        <f>(AK843 - AL843 - DZ843*1E3/(8.314*(EB843+273.15)) * AN843/DY843 * AM843) * DY843/(100*DM843) * (1000 - DV843)/1000</f>
        <v>0</v>
      </c>
      <c r="AK843">
        <v>911.310833586147</v>
      </c>
      <c r="AL843">
        <v>890.656757575758</v>
      </c>
      <c r="AM843">
        <v>3.52621385281376</v>
      </c>
      <c r="AN843">
        <v>63.94</v>
      </c>
      <c r="AO843">
        <f>(AQ843 - AP843 + DZ843*1E3/(8.314*(EB843+273.15)) * AS843/DY843 * AR843) * DY843/(100*DM843) * 1000/(1000 - AQ843)</f>
        <v>0</v>
      </c>
      <c r="AP843">
        <v>20.6276581471812</v>
      </c>
      <c r="AQ843">
        <v>23.8662132867133</v>
      </c>
      <c r="AR843">
        <v>-1.34423700405101e-05</v>
      </c>
      <c r="AS843">
        <v>94.9993966536346</v>
      </c>
      <c r="AT843">
        <v>0</v>
      </c>
      <c r="AU843">
        <v>0</v>
      </c>
      <c r="AV843">
        <f>IF(AT843*$H$13&gt;=AX843,1.0,(AX843/(AX843-AT843*$H$13)))</f>
        <v>0</v>
      </c>
      <c r="AW843">
        <f>(AV843-1)*100</f>
        <v>0</v>
      </c>
      <c r="AX843">
        <f>MAX(0,($B$13+$C$13*EG843)/(1+$D$13*EG843)*DZ843/(EB843+273)*$E$13)</f>
        <v>0</v>
      </c>
      <c r="AY843" t="s">
        <v>439</v>
      </c>
      <c r="AZ843" t="s">
        <v>439</v>
      </c>
      <c r="BA843">
        <v>0</v>
      </c>
      <c r="BB843">
        <v>0</v>
      </c>
      <c r="BC843">
        <f>1-BA843/BB843</f>
        <v>0</v>
      </c>
      <c r="BD843">
        <v>0</v>
      </c>
      <c r="BE843" t="s">
        <v>439</v>
      </c>
      <c r="BF843" t="s">
        <v>439</v>
      </c>
      <c r="BG843">
        <v>0</v>
      </c>
      <c r="BH843">
        <v>0</v>
      </c>
      <c r="BI843">
        <f>1-BG843/BH843</f>
        <v>0</v>
      </c>
      <c r="BJ843">
        <v>0.5</v>
      </c>
      <c r="BK843">
        <f>DJ843</f>
        <v>0</v>
      </c>
      <c r="BL843">
        <f>M843</f>
        <v>0</v>
      </c>
      <c r="BM843">
        <f>BI843*BJ843*BK843</f>
        <v>0</v>
      </c>
      <c r="BN843">
        <f>(BL843-BD843)/BK843</f>
        <v>0</v>
      </c>
      <c r="BO843">
        <f>(BB843-BH843)/BH843</f>
        <v>0</v>
      </c>
      <c r="BP843">
        <f>BA843/(BC843+BA843/BH843)</f>
        <v>0</v>
      </c>
      <c r="BQ843" t="s">
        <v>439</v>
      </c>
      <c r="BR843">
        <v>0</v>
      </c>
      <c r="BS843">
        <f>IF(BR843&lt;&gt;0, BR843, BP843)</f>
        <v>0</v>
      </c>
      <c r="BT843">
        <f>1-BS843/BH843</f>
        <v>0</v>
      </c>
      <c r="BU843">
        <f>(BH843-BG843)/(BH843-BS843)</f>
        <v>0</v>
      </c>
      <c r="BV843">
        <f>(BB843-BH843)/(BB843-BS843)</f>
        <v>0</v>
      </c>
      <c r="BW843">
        <f>(BH843-BG843)/(BH843-BA843)</f>
        <v>0</v>
      </c>
      <c r="BX843">
        <f>(BB843-BH843)/(BB843-BA843)</f>
        <v>0</v>
      </c>
      <c r="BY843">
        <f>(BU843*BS843/BG843)</f>
        <v>0</v>
      </c>
      <c r="BZ843">
        <f>(1-BY843)</f>
        <v>0</v>
      </c>
      <c r="DI843">
        <f>$B$11*EH843+$C$11*EI843+$F$11*ET843*(1-EW843)</f>
        <v>0</v>
      </c>
      <c r="DJ843">
        <f>DI843*DK843</f>
        <v>0</v>
      </c>
      <c r="DK843">
        <f>($B$11*$D$9+$C$11*$D$9+$F$11*((FG843+EY843)/MAX(FG843+EY843+FH843, 0.1)*$I$9+FH843/MAX(FG843+EY843+FH843, 0.1)*$J$9))/($B$11+$C$11+$F$11)</f>
        <v>0</v>
      </c>
      <c r="DL843">
        <f>($B$11*$K$9+$C$11*$K$9+$F$11*((FG843+EY843)/MAX(FG843+EY843+FH843, 0.1)*$P$9+FH843/MAX(FG843+EY843+FH843, 0.1)*$Q$9))/($B$11+$C$11+$F$11)</f>
        <v>0</v>
      </c>
      <c r="DM843">
        <v>2.96</v>
      </c>
      <c r="DN843">
        <v>0.5</v>
      </c>
      <c r="DO843" t="s">
        <v>440</v>
      </c>
      <c r="DP843">
        <v>2</v>
      </c>
      <c r="DQ843" t="b">
        <v>1</v>
      </c>
      <c r="DR843">
        <v>1758495109.02308</v>
      </c>
      <c r="DS843">
        <v>845.689538461538</v>
      </c>
      <c r="DT843">
        <v>876.248846153846</v>
      </c>
      <c r="DU843">
        <v>23.8694615384615</v>
      </c>
      <c r="DV843">
        <v>20.6040538461538</v>
      </c>
      <c r="DW843">
        <v>838.913076923077</v>
      </c>
      <c r="DX843">
        <v>23.5313076923077</v>
      </c>
      <c r="DY843">
        <v>500.023461538462</v>
      </c>
      <c r="DZ843">
        <v>89.7844153846154</v>
      </c>
      <c r="EA843">
        <v>0.0315451615384615</v>
      </c>
      <c r="EB843">
        <v>30.1756692307692</v>
      </c>
      <c r="EC843">
        <v>30.0949923076923</v>
      </c>
      <c r="ED843">
        <v>999.9</v>
      </c>
      <c r="EE843">
        <v>0</v>
      </c>
      <c r="EF843">
        <v>0</v>
      </c>
      <c r="EG843">
        <v>10008.6553846154</v>
      </c>
      <c r="EH843">
        <v>0</v>
      </c>
      <c r="EI843">
        <v>11.2953</v>
      </c>
      <c r="EJ843">
        <v>-30.5594</v>
      </c>
      <c r="EK843">
        <v>866.369230769231</v>
      </c>
      <c r="EL843">
        <v>894.683307692308</v>
      </c>
      <c r="EM843">
        <v>3.26540846153846</v>
      </c>
      <c r="EN843">
        <v>876.248846153846</v>
      </c>
      <c r="EO843">
        <v>20.6040538461538</v>
      </c>
      <c r="EP843">
        <v>2.14310538461539</v>
      </c>
      <c r="EQ843">
        <v>1.84992307692308</v>
      </c>
      <c r="ER843">
        <v>18.5432153846154</v>
      </c>
      <c r="ES843">
        <v>16.2151153846154</v>
      </c>
      <c r="ET843">
        <v>2000.02692307692</v>
      </c>
      <c r="EU843">
        <v>0.979995538461538</v>
      </c>
      <c r="EV843">
        <v>0.0200045384615385</v>
      </c>
      <c r="EW843">
        <v>0</v>
      </c>
      <c r="EX843">
        <v>505.713384615385</v>
      </c>
      <c r="EY843">
        <v>5.00016</v>
      </c>
      <c r="EZ843">
        <v>10499.5230769231</v>
      </c>
      <c r="FA843">
        <v>18234.4076923077</v>
      </c>
      <c r="FB843">
        <v>48.7738461538462</v>
      </c>
      <c r="FC843">
        <v>49.0910769230769</v>
      </c>
      <c r="FD843">
        <v>49.187</v>
      </c>
      <c r="FE843">
        <v>48.75</v>
      </c>
      <c r="FF843">
        <v>50.6201538461538</v>
      </c>
      <c r="FG843">
        <v>1955.11692307692</v>
      </c>
      <c r="FH843">
        <v>39.91</v>
      </c>
      <c r="FI843">
        <v>0</v>
      </c>
      <c r="FJ843">
        <v>1758495119</v>
      </c>
      <c r="FK843">
        <v>0</v>
      </c>
      <c r="FL843">
        <v>505.633846153846</v>
      </c>
      <c r="FM843">
        <v>-1.4452649572559</v>
      </c>
      <c r="FN843">
        <v>-11.8564102823014</v>
      </c>
      <c r="FO843">
        <v>10499.3</v>
      </c>
      <c r="FP843">
        <v>15</v>
      </c>
      <c r="FQ843">
        <v>0</v>
      </c>
      <c r="FR843" t="s">
        <v>441</v>
      </c>
      <c r="FS843">
        <v>1747249705.1</v>
      </c>
      <c r="FT843">
        <v>1747249711.1</v>
      </c>
      <c r="FU843">
        <v>0</v>
      </c>
      <c r="FV843">
        <v>0.871</v>
      </c>
      <c r="FW843">
        <v>0.066</v>
      </c>
      <c r="FX843">
        <v>5.486</v>
      </c>
      <c r="FY843">
        <v>0.145</v>
      </c>
      <c r="FZ843">
        <v>420</v>
      </c>
      <c r="GA843">
        <v>16</v>
      </c>
      <c r="GB843">
        <v>0.27</v>
      </c>
      <c r="GC843">
        <v>0.16</v>
      </c>
      <c r="GD843">
        <v>-30.34</v>
      </c>
      <c r="GE843">
        <v>-3.66416510122357</v>
      </c>
      <c r="GF843">
        <v>0.592636240313848</v>
      </c>
      <c r="GG843">
        <v>0</v>
      </c>
      <c r="GH843">
        <v>505.648382352941</v>
      </c>
      <c r="GI843">
        <v>-0.831520244499099</v>
      </c>
      <c r="GJ843">
        <v>0.242426461221429</v>
      </c>
      <c r="GK843">
        <v>-1</v>
      </c>
      <c r="GL843">
        <v>3.28715142857143</v>
      </c>
      <c r="GM843">
        <v>-0.402850803432281</v>
      </c>
      <c r="GN843">
        <v>0.0402093636673178</v>
      </c>
      <c r="GO843">
        <v>0</v>
      </c>
      <c r="GP843">
        <v>0</v>
      </c>
      <c r="GQ843">
        <v>2</v>
      </c>
      <c r="GR843" t="s">
        <v>467</v>
      </c>
      <c r="GS843">
        <v>3.12538</v>
      </c>
      <c r="GT843">
        <v>2.65693</v>
      </c>
      <c r="GU843">
        <v>0.149204</v>
      </c>
      <c r="GV843">
        <v>0.153063</v>
      </c>
      <c r="GW843">
        <v>0.10055</v>
      </c>
      <c r="GX843">
        <v>0.0910703</v>
      </c>
      <c r="GY843">
        <v>21967.3</v>
      </c>
      <c r="GZ843">
        <v>20685.5</v>
      </c>
      <c r="HA843">
        <v>23088.8</v>
      </c>
      <c r="HB843">
        <v>23780.1</v>
      </c>
      <c r="HC843">
        <v>35399.4</v>
      </c>
      <c r="HD843">
        <v>35784.3</v>
      </c>
      <c r="HE843">
        <v>41628.5</v>
      </c>
      <c r="HF843">
        <v>42408.6</v>
      </c>
      <c r="HG843">
        <v>1.90788</v>
      </c>
      <c r="HH843">
        <v>1.80135</v>
      </c>
      <c r="HI843">
        <v>0.145603</v>
      </c>
      <c r="HJ843">
        <v>0</v>
      </c>
      <c r="HK843">
        <v>27.7106</v>
      </c>
      <c r="HL843">
        <v>999.9</v>
      </c>
      <c r="HM843">
        <v>50.47</v>
      </c>
      <c r="HN843">
        <v>30.706</v>
      </c>
      <c r="HO843">
        <v>24.9373</v>
      </c>
      <c r="HP843">
        <v>53.5517</v>
      </c>
      <c r="HQ843">
        <v>42.496</v>
      </c>
      <c r="HR843">
        <v>1</v>
      </c>
      <c r="HS843">
        <v>0.0235976</v>
      </c>
      <c r="HT843">
        <v>0.595496</v>
      </c>
      <c r="HU843">
        <v>20.2159</v>
      </c>
      <c r="HV843">
        <v>5.23301</v>
      </c>
      <c r="HW843">
        <v>11.992</v>
      </c>
      <c r="HX843">
        <v>4.95575</v>
      </c>
      <c r="HY843">
        <v>3.3039</v>
      </c>
      <c r="HZ843">
        <v>999.9</v>
      </c>
      <c r="IA843">
        <v>9999</v>
      </c>
      <c r="IB843">
        <v>9999</v>
      </c>
      <c r="IC843">
        <v>9999</v>
      </c>
      <c r="ID843">
        <v>1.8685</v>
      </c>
      <c r="IE843">
        <v>1.86425</v>
      </c>
      <c r="IF843">
        <v>1.8718</v>
      </c>
      <c r="IG843">
        <v>1.86277</v>
      </c>
      <c r="IH843">
        <v>1.86217</v>
      </c>
      <c r="II843">
        <v>1.86859</v>
      </c>
      <c r="IJ843">
        <v>1.85867</v>
      </c>
      <c r="IK843">
        <v>1.86508</v>
      </c>
      <c r="IL843">
        <v>5</v>
      </c>
      <c r="IM843">
        <v>0</v>
      </c>
      <c r="IN843">
        <v>0</v>
      </c>
      <c r="IO843">
        <v>0</v>
      </c>
      <c r="IP843" t="s">
        <v>443</v>
      </c>
      <c r="IQ843" t="s">
        <v>444</v>
      </c>
      <c r="IR843" t="s">
        <v>445</v>
      </c>
      <c r="IS843" t="s">
        <v>445</v>
      </c>
      <c r="IT843" t="s">
        <v>445</v>
      </c>
      <c r="IU843" t="s">
        <v>445</v>
      </c>
      <c r="IV843">
        <v>0</v>
      </c>
      <c r="IW843">
        <v>100</v>
      </c>
      <c r="IX843">
        <v>100</v>
      </c>
      <c r="IY843">
        <v>6.834</v>
      </c>
      <c r="IZ843">
        <v>0.338</v>
      </c>
      <c r="JA843">
        <v>4.24591870636989</v>
      </c>
      <c r="JB843">
        <v>0.00406324532283829</v>
      </c>
      <c r="JC843">
        <v>-1.45373754250553e-06</v>
      </c>
      <c r="JD843">
        <v>2.45784242640463e-10</v>
      </c>
      <c r="JE843">
        <v>0.0444475935836347</v>
      </c>
      <c r="JF843">
        <v>0.00491888386651684</v>
      </c>
      <c r="JG843">
        <v>0.000226889049496401</v>
      </c>
      <c r="JH843">
        <v>4.01595507822366e-06</v>
      </c>
      <c r="JI843">
        <v>-0</v>
      </c>
      <c r="JJ843">
        <v>2035</v>
      </c>
      <c r="JK843">
        <v>2</v>
      </c>
      <c r="JL843">
        <v>30</v>
      </c>
      <c r="JM843">
        <v>187423.5</v>
      </c>
      <c r="JN843">
        <v>187423.4</v>
      </c>
      <c r="JO843">
        <v>1.85425</v>
      </c>
      <c r="JP843">
        <v>2.36572</v>
      </c>
      <c r="JQ843">
        <v>1.49902</v>
      </c>
      <c r="JR843">
        <v>2.32666</v>
      </c>
      <c r="JS843">
        <v>1.54419</v>
      </c>
      <c r="JT843">
        <v>2.33521</v>
      </c>
      <c r="JU843">
        <v>36.105</v>
      </c>
      <c r="JV843">
        <v>24.1225</v>
      </c>
      <c r="JW843">
        <v>18</v>
      </c>
      <c r="JX843">
        <v>547.497</v>
      </c>
      <c r="JY843">
        <v>423.103</v>
      </c>
      <c r="JZ843">
        <v>27.1888</v>
      </c>
      <c r="KA843">
        <v>27.8924</v>
      </c>
      <c r="KB843">
        <v>29.9997</v>
      </c>
      <c r="KC843">
        <v>27.8799</v>
      </c>
      <c r="KD843">
        <v>27.9138</v>
      </c>
      <c r="KE843">
        <v>37.2678</v>
      </c>
      <c r="KF843">
        <v>29.7613</v>
      </c>
      <c r="KG843">
        <v>55.689</v>
      </c>
      <c r="KH843">
        <v>27.1594</v>
      </c>
      <c r="KI843">
        <v>927.333</v>
      </c>
      <c r="KJ843">
        <v>20.7585</v>
      </c>
      <c r="KK843">
        <v>93.2977</v>
      </c>
      <c r="KL843">
        <v>98.8345</v>
      </c>
    </row>
    <row r="844" spans="1:298">
      <c r="A844">
        <v>828</v>
      </c>
      <c r="B844">
        <v>1758495122.1</v>
      </c>
      <c r="C844">
        <v>25794</v>
      </c>
      <c r="D844" t="s">
        <v>2107</v>
      </c>
      <c r="E844" t="s">
        <v>2108</v>
      </c>
      <c r="F844">
        <v>5</v>
      </c>
      <c r="G844" t="s">
        <v>436</v>
      </c>
      <c r="H844" t="s">
        <v>1998</v>
      </c>
      <c r="I844" t="s">
        <v>438</v>
      </c>
      <c r="J844">
        <v>1758495113.94615</v>
      </c>
      <c r="K844">
        <f>(L844)/1000</f>
        <v>0</v>
      </c>
      <c r="L844">
        <f>IF(DQ844, AO844, AI844)</f>
        <v>0</v>
      </c>
      <c r="M844">
        <f>IF(DQ844, AJ844, AH844)</f>
        <v>0</v>
      </c>
      <c r="N844">
        <f>DS844 - IF(AV844&gt;1, M844*DM844*100.0/(AX844), 0)</f>
        <v>0</v>
      </c>
      <c r="O844">
        <f>((U844-K844/2)*N844-M844)/(U844+K844/2)</f>
        <v>0</v>
      </c>
      <c r="P844">
        <f>O844*(DZ844+EA844)/1000.0</f>
        <v>0</v>
      </c>
      <c r="Q844">
        <f>(DS844 - IF(AV844&gt;1, M844*DM844*100.0/(AX844), 0))*(DZ844+EA844)/1000.0</f>
        <v>0</v>
      </c>
      <c r="R844">
        <f>2.0/((1/T844-1/S844)+SIGN(T844)*SQRT((1/T844-1/S844)*(1/T844-1/S844) + 4*DN844/((DN844+1)*(DN844+1))*(2*1/T844*1/S844-1/S844*1/S844)))</f>
        <v>0</v>
      </c>
      <c r="S844">
        <f>IF(LEFT(DO844,1)&lt;&gt;"0",IF(LEFT(DO844,1)="1",3.0,DP844),$D$5+$E$5*(EG844*DZ844/($K$5*1000))+$F$5*(EG844*DZ844/($K$5*1000))*MAX(MIN(DM844,$J$5),$I$5)*MAX(MIN(DM844,$J$5),$I$5)+$G$5*MAX(MIN(DM844,$J$5),$I$5)*(EG844*DZ844/($K$5*1000))+$H$5*(EG844*DZ844/($K$5*1000))*(EG844*DZ844/($K$5*1000)))</f>
        <v>0</v>
      </c>
      <c r="T844">
        <f>K844*(1000-(1000*0.61365*exp(17.502*X844/(240.97+X844))/(DZ844+EA844)+DU844)/2)/(1000*0.61365*exp(17.502*X844/(240.97+X844))/(DZ844+EA844)-DU844)</f>
        <v>0</v>
      </c>
      <c r="U844">
        <f>1/((DN844+1)/(R844/1.6)+1/(S844/1.37)) + DN844/((DN844+1)/(R844/1.6) + DN844/(S844/1.37))</f>
        <v>0</v>
      </c>
      <c r="V844">
        <f>(DI844*DL844)</f>
        <v>0</v>
      </c>
      <c r="W844">
        <f>(EB844+(V844+2*0.95*5.67E-8*(((EB844+$B$7)+273)^4-(EB844+273)^4)-44100*K844)/(1.84*29.3*S844+8*0.95*5.67E-8*(EB844+273)^3))</f>
        <v>0</v>
      </c>
      <c r="X844">
        <f>($C$7*EC844+$D$7*ED844+$E$7*W844)</f>
        <v>0</v>
      </c>
      <c r="Y844">
        <f>0.61365*exp(17.502*X844/(240.97+X844))</f>
        <v>0</v>
      </c>
      <c r="Z844">
        <f>(AA844/AB844*100)</f>
        <v>0</v>
      </c>
      <c r="AA844">
        <f>DU844*(DZ844+EA844)/1000</f>
        <v>0</v>
      </c>
      <c r="AB844">
        <f>0.61365*exp(17.502*EB844/(240.97+EB844))</f>
        <v>0</v>
      </c>
      <c r="AC844">
        <f>(Y844-DU844*(DZ844+EA844)/1000)</f>
        <v>0</v>
      </c>
      <c r="AD844">
        <f>(-K844*44100)</f>
        <v>0</v>
      </c>
      <c r="AE844">
        <f>2*29.3*S844*0.92*(EB844-X844)</f>
        <v>0</v>
      </c>
      <c r="AF844">
        <f>2*0.95*5.67E-8*(((EB844+$B$7)+273)^4-(X844+273)^4)</f>
        <v>0</v>
      </c>
      <c r="AG844">
        <f>V844+AF844+AD844+AE844</f>
        <v>0</v>
      </c>
      <c r="AH844">
        <f>DY844*AV844*(DT844-DS844*(1000-AV844*DV844)/(1000-AV844*DU844))/(100*DM844)</f>
        <v>0</v>
      </c>
      <c r="AI844">
        <f>1000*DY844*AV844*(DU844-DV844)/(100*DM844*(1000-AV844*DU844))</f>
        <v>0</v>
      </c>
      <c r="AJ844">
        <f>(AK844 - AL844 - DZ844*1E3/(8.314*(EB844+273.15)) * AN844/DY844 * AM844) * DY844/(100*DM844) * (1000 - DV844)/1000</f>
        <v>0</v>
      </c>
      <c r="AK844">
        <v>927.535575944589</v>
      </c>
      <c r="AL844">
        <v>907.264551515151</v>
      </c>
      <c r="AM844">
        <v>3.3011484848484</v>
      </c>
      <c r="AN844">
        <v>63.94</v>
      </c>
      <c r="AO844">
        <f>(AQ844 - AP844 + DZ844*1E3/(8.314*(EB844+273.15)) * AS844/DY844 * AR844) * DY844/(100*DM844) * 1000/(1000 - AQ844)</f>
        <v>0</v>
      </c>
      <c r="AP844">
        <v>20.6558212598101</v>
      </c>
      <c r="AQ844">
        <v>23.8611776223776</v>
      </c>
      <c r="AR844">
        <v>-1.66465318922047e-05</v>
      </c>
      <c r="AS844">
        <v>94.9993966536346</v>
      </c>
      <c r="AT844">
        <v>0</v>
      </c>
      <c r="AU844">
        <v>0</v>
      </c>
      <c r="AV844">
        <f>IF(AT844*$H$13&gt;=AX844,1.0,(AX844/(AX844-AT844*$H$13)))</f>
        <v>0</v>
      </c>
      <c r="AW844">
        <f>(AV844-1)*100</f>
        <v>0</v>
      </c>
      <c r="AX844">
        <f>MAX(0,($B$13+$C$13*EG844)/(1+$D$13*EG844)*DZ844/(EB844+273)*$E$13)</f>
        <v>0</v>
      </c>
      <c r="AY844" t="s">
        <v>439</v>
      </c>
      <c r="AZ844" t="s">
        <v>439</v>
      </c>
      <c r="BA844">
        <v>0</v>
      </c>
      <c r="BB844">
        <v>0</v>
      </c>
      <c r="BC844">
        <f>1-BA844/BB844</f>
        <v>0</v>
      </c>
      <c r="BD844">
        <v>0</v>
      </c>
      <c r="BE844" t="s">
        <v>439</v>
      </c>
      <c r="BF844" t="s">
        <v>439</v>
      </c>
      <c r="BG844">
        <v>0</v>
      </c>
      <c r="BH844">
        <v>0</v>
      </c>
      <c r="BI844">
        <f>1-BG844/BH844</f>
        <v>0</v>
      </c>
      <c r="BJ844">
        <v>0.5</v>
      </c>
      <c r="BK844">
        <f>DJ844</f>
        <v>0</v>
      </c>
      <c r="BL844">
        <f>M844</f>
        <v>0</v>
      </c>
      <c r="BM844">
        <f>BI844*BJ844*BK844</f>
        <v>0</v>
      </c>
      <c r="BN844">
        <f>(BL844-BD844)/BK844</f>
        <v>0</v>
      </c>
      <c r="BO844">
        <f>(BB844-BH844)/BH844</f>
        <v>0</v>
      </c>
      <c r="BP844">
        <f>BA844/(BC844+BA844/BH844)</f>
        <v>0</v>
      </c>
      <c r="BQ844" t="s">
        <v>439</v>
      </c>
      <c r="BR844">
        <v>0</v>
      </c>
      <c r="BS844">
        <f>IF(BR844&lt;&gt;0, BR844, BP844)</f>
        <v>0</v>
      </c>
      <c r="BT844">
        <f>1-BS844/BH844</f>
        <v>0</v>
      </c>
      <c r="BU844">
        <f>(BH844-BG844)/(BH844-BS844)</f>
        <v>0</v>
      </c>
      <c r="BV844">
        <f>(BB844-BH844)/(BB844-BS844)</f>
        <v>0</v>
      </c>
      <c r="BW844">
        <f>(BH844-BG844)/(BH844-BA844)</f>
        <v>0</v>
      </c>
      <c r="BX844">
        <f>(BB844-BH844)/(BB844-BA844)</f>
        <v>0</v>
      </c>
      <c r="BY844">
        <f>(BU844*BS844/BG844)</f>
        <v>0</v>
      </c>
      <c r="BZ844">
        <f>(1-BY844)</f>
        <v>0</v>
      </c>
      <c r="DI844">
        <f>$B$11*EH844+$C$11*EI844+$F$11*ET844*(1-EW844)</f>
        <v>0</v>
      </c>
      <c r="DJ844">
        <f>DI844*DK844</f>
        <v>0</v>
      </c>
      <c r="DK844">
        <f>($B$11*$D$9+$C$11*$D$9+$F$11*((FG844+EY844)/MAX(FG844+EY844+FH844, 0.1)*$I$9+FH844/MAX(FG844+EY844+FH844, 0.1)*$J$9))/($B$11+$C$11+$F$11)</f>
        <v>0</v>
      </c>
      <c r="DL844">
        <f>($B$11*$K$9+$C$11*$K$9+$F$11*((FG844+EY844)/MAX(FG844+EY844+FH844, 0.1)*$P$9+FH844/MAX(FG844+EY844+FH844, 0.1)*$Q$9))/($B$11+$C$11+$F$11)</f>
        <v>0</v>
      </c>
      <c r="DM844">
        <v>2.96</v>
      </c>
      <c r="DN844">
        <v>0.5</v>
      </c>
      <c r="DO844" t="s">
        <v>440</v>
      </c>
      <c r="DP844">
        <v>2</v>
      </c>
      <c r="DQ844" t="b">
        <v>1</v>
      </c>
      <c r="DR844">
        <v>1758495113.94615</v>
      </c>
      <c r="DS844">
        <v>861.997923076923</v>
      </c>
      <c r="DT844">
        <v>892.431384615385</v>
      </c>
      <c r="DU844">
        <v>23.8677307692308</v>
      </c>
      <c r="DV844">
        <v>20.6344153846154</v>
      </c>
      <c r="DW844">
        <v>855.186846153846</v>
      </c>
      <c r="DX844">
        <v>23.5296230769231</v>
      </c>
      <c r="DY844">
        <v>500.026461538461</v>
      </c>
      <c r="DZ844">
        <v>89.7845</v>
      </c>
      <c r="EA844">
        <v>0.0313862538461539</v>
      </c>
      <c r="EB844">
        <v>30.1647076923077</v>
      </c>
      <c r="EC844">
        <v>30.0907230769231</v>
      </c>
      <c r="ED844">
        <v>999.9</v>
      </c>
      <c r="EE844">
        <v>0</v>
      </c>
      <c r="EF844">
        <v>0</v>
      </c>
      <c r="EG844">
        <v>10010.2407692308</v>
      </c>
      <c r="EH844">
        <v>0</v>
      </c>
      <c r="EI844">
        <v>11.2953</v>
      </c>
      <c r="EJ844">
        <v>-30.4334307692308</v>
      </c>
      <c r="EK844">
        <v>883.074846153846</v>
      </c>
      <c r="EL844">
        <v>911.234692307692</v>
      </c>
      <c r="EM844">
        <v>3.23331384615385</v>
      </c>
      <c r="EN844">
        <v>892.431384615385</v>
      </c>
      <c r="EO844">
        <v>20.6344153846154</v>
      </c>
      <c r="EP844">
        <v>2.14295153846154</v>
      </c>
      <c r="EQ844">
        <v>1.85265076923077</v>
      </c>
      <c r="ER844">
        <v>18.5420769230769</v>
      </c>
      <c r="ES844">
        <v>16.2382307692308</v>
      </c>
      <c r="ET844">
        <v>2000.02923076923</v>
      </c>
      <c r="EU844">
        <v>0.979995538461538</v>
      </c>
      <c r="EV844">
        <v>0.0200045538461538</v>
      </c>
      <c r="EW844">
        <v>0</v>
      </c>
      <c r="EX844">
        <v>505.597384615385</v>
      </c>
      <c r="EY844">
        <v>5.00016</v>
      </c>
      <c r="EZ844">
        <v>10498.8153846154</v>
      </c>
      <c r="FA844">
        <v>18234.4307692308</v>
      </c>
      <c r="FB844">
        <v>48.7690769230769</v>
      </c>
      <c r="FC844">
        <v>49.0813846153846</v>
      </c>
      <c r="FD844">
        <v>49.187</v>
      </c>
      <c r="FE844">
        <v>48.75</v>
      </c>
      <c r="FF844">
        <v>50.6104615384615</v>
      </c>
      <c r="FG844">
        <v>1955.11923076923</v>
      </c>
      <c r="FH844">
        <v>39.91</v>
      </c>
      <c r="FI844">
        <v>0</v>
      </c>
      <c r="FJ844">
        <v>1758495123.8</v>
      </c>
      <c r="FK844">
        <v>0</v>
      </c>
      <c r="FL844">
        <v>505.545576923077</v>
      </c>
      <c r="FM844">
        <v>-0.760717949527524</v>
      </c>
      <c r="FN844">
        <v>-4.44786330344148</v>
      </c>
      <c r="FO844">
        <v>10498.6884615385</v>
      </c>
      <c r="FP844">
        <v>15</v>
      </c>
      <c r="FQ844">
        <v>0</v>
      </c>
      <c r="FR844" t="s">
        <v>441</v>
      </c>
      <c r="FS844">
        <v>1747249705.1</v>
      </c>
      <c r="FT844">
        <v>1747249711.1</v>
      </c>
      <c r="FU844">
        <v>0</v>
      </c>
      <c r="FV844">
        <v>0.871</v>
      </c>
      <c r="FW844">
        <v>0.066</v>
      </c>
      <c r="FX844">
        <v>5.486</v>
      </c>
      <c r="FY844">
        <v>0.145</v>
      </c>
      <c r="FZ844">
        <v>420</v>
      </c>
      <c r="GA844">
        <v>16</v>
      </c>
      <c r="GB844">
        <v>0.27</v>
      </c>
      <c r="GC844">
        <v>0.16</v>
      </c>
      <c r="GD844">
        <v>-30.4671857142857</v>
      </c>
      <c r="GE844">
        <v>-0.225903896103908</v>
      </c>
      <c r="GF844">
        <v>0.537434369225201</v>
      </c>
      <c r="GG844">
        <v>1</v>
      </c>
      <c r="GH844">
        <v>505.602470588235</v>
      </c>
      <c r="GI844">
        <v>-0.923116883282693</v>
      </c>
      <c r="GJ844">
        <v>0.23875636551959</v>
      </c>
      <c r="GK844">
        <v>-1</v>
      </c>
      <c r="GL844">
        <v>3.25064047619048</v>
      </c>
      <c r="GM844">
        <v>-0.392866753246753</v>
      </c>
      <c r="GN844">
        <v>0.040734101599355</v>
      </c>
      <c r="GO844">
        <v>0</v>
      </c>
      <c r="GP844">
        <v>1</v>
      </c>
      <c r="GQ844">
        <v>2</v>
      </c>
      <c r="GR844" t="s">
        <v>448</v>
      </c>
      <c r="GS844">
        <v>3.1252</v>
      </c>
      <c r="GT844">
        <v>2.65709</v>
      </c>
      <c r="GU844">
        <v>0.151051</v>
      </c>
      <c r="GV844">
        <v>0.15502</v>
      </c>
      <c r="GW844">
        <v>0.100548</v>
      </c>
      <c r="GX844">
        <v>0.0912377</v>
      </c>
      <c r="GY844">
        <v>21920.2</v>
      </c>
      <c r="GZ844">
        <v>20638</v>
      </c>
      <c r="HA844">
        <v>23089.4</v>
      </c>
      <c r="HB844">
        <v>23780.4</v>
      </c>
      <c r="HC844">
        <v>35400.6</v>
      </c>
      <c r="HD844">
        <v>35778.1</v>
      </c>
      <c r="HE844">
        <v>41629.6</v>
      </c>
      <c r="HF844">
        <v>42408.9</v>
      </c>
      <c r="HG844">
        <v>1.9076</v>
      </c>
      <c r="HH844">
        <v>1.80168</v>
      </c>
      <c r="HI844">
        <v>0.145659</v>
      </c>
      <c r="HJ844">
        <v>0</v>
      </c>
      <c r="HK844">
        <v>27.708</v>
      </c>
      <c r="HL844">
        <v>999.9</v>
      </c>
      <c r="HM844">
        <v>50.47</v>
      </c>
      <c r="HN844">
        <v>30.706</v>
      </c>
      <c r="HO844">
        <v>24.9386</v>
      </c>
      <c r="HP844">
        <v>54.5217</v>
      </c>
      <c r="HQ844">
        <v>42.6002</v>
      </c>
      <c r="HR844">
        <v>1</v>
      </c>
      <c r="HS844">
        <v>0.0229827</v>
      </c>
      <c r="HT844">
        <v>0.604572</v>
      </c>
      <c r="HU844">
        <v>20.2161</v>
      </c>
      <c r="HV844">
        <v>5.23376</v>
      </c>
      <c r="HW844">
        <v>11.992</v>
      </c>
      <c r="HX844">
        <v>4.95565</v>
      </c>
      <c r="HY844">
        <v>3.304</v>
      </c>
      <c r="HZ844">
        <v>999.9</v>
      </c>
      <c r="IA844">
        <v>9999</v>
      </c>
      <c r="IB844">
        <v>9999</v>
      </c>
      <c r="IC844">
        <v>9999</v>
      </c>
      <c r="ID844">
        <v>1.86846</v>
      </c>
      <c r="IE844">
        <v>1.86426</v>
      </c>
      <c r="IF844">
        <v>1.8718</v>
      </c>
      <c r="IG844">
        <v>1.86275</v>
      </c>
      <c r="IH844">
        <v>1.86214</v>
      </c>
      <c r="II844">
        <v>1.86859</v>
      </c>
      <c r="IJ844">
        <v>1.85867</v>
      </c>
      <c r="IK844">
        <v>1.86508</v>
      </c>
      <c r="IL844">
        <v>5</v>
      </c>
      <c r="IM844">
        <v>0</v>
      </c>
      <c r="IN844">
        <v>0</v>
      </c>
      <c r="IO844">
        <v>0</v>
      </c>
      <c r="IP844" t="s">
        <v>443</v>
      </c>
      <c r="IQ844" t="s">
        <v>444</v>
      </c>
      <c r="IR844" t="s">
        <v>445</v>
      </c>
      <c r="IS844" t="s">
        <v>445</v>
      </c>
      <c r="IT844" t="s">
        <v>445</v>
      </c>
      <c r="IU844" t="s">
        <v>445</v>
      </c>
      <c r="IV844">
        <v>0</v>
      </c>
      <c r="IW844">
        <v>100</v>
      </c>
      <c r="IX844">
        <v>100</v>
      </c>
      <c r="IY844">
        <v>6.868</v>
      </c>
      <c r="IZ844">
        <v>0.338</v>
      </c>
      <c r="JA844">
        <v>4.24591870636989</v>
      </c>
      <c r="JB844">
        <v>0.00406324532283829</v>
      </c>
      <c r="JC844">
        <v>-1.45373754250553e-06</v>
      </c>
      <c r="JD844">
        <v>2.45784242640463e-10</v>
      </c>
      <c r="JE844">
        <v>0.0444475935836347</v>
      </c>
      <c r="JF844">
        <v>0.00491888386651684</v>
      </c>
      <c r="JG844">
        <v>0.000226889049496401</v>
      </c>
      <c r="JH844">
        <v>4.01595507822366e-06</v>
      </c>
      <c r="JI844">
        <v>-0</v>
      </c>
      <c r="JJ844">
        <v>2035</v>
      </c>
      <c r="JK844">
        <v>2</v>
      </c>
      <c r="JL844">
        <v>30</v>
      </c>
      <c r="JM844">
        <v>187423.6</v>
      </c>
      <c r="JN844">
        <v>187423.5</v>
      </c>
      <c r="JO844">
        <v>1.88721</v>
      </c>
      <c r="JP844">
        <v>2.37427</v>
      </c>
      <c r="JQ844">
        <v>1.4978</v>
      </c>
      <c r="JR844">
        <v>2.32666</v>
      </c>
      <c r="JS844">
        <v>1.54419</v>
      </c>
      <c r="JT844">
        <v>2.25464</v>
      </c>
      <c r="JU844">
        <v>36.0816</v>
      </c>
      <c r="JV844">
        <v>24.1138</v>
      </c>
      <c r="JW844">
        <v>18</v>
      </c>
      <c r="JX844">
        <v>547.269</v>
      </c>
      <c r="JY844">
        <v>423.245</v>
      </c>
      <c r="JZ844">
        <v>27.0914</v>
      </c>
      <c r="KA844">
        <v>27.8862</v>
      </c>
      <c r="KB844">
        <v>29.9997</v>
      </c>
      <c r="KC844">
        <v>27.874</v>
      </c>
      <c r="KD844">
        <v>27.9073</v>
      </c>
      <c r="KE844">
        <v>37.8363</v>
      </c>
      <c r="KF844">
        <v>29.7613</v>
      </c>
      <c r="KG844">
        <v>55.689</v>
      </c>
      <c r="KH844">
        <v>27.073</v>
      </c>
      <c r="KI844">
        <v>940.881</v>
      </c>
      <c r="KJ844">
        <v>20.7865</v>
      </c>
      <c r="KK844">
        <v>93.3002</v>
      </c>
      <c r="KL844">
        <v>98.8354</v>
      </c>
    </row>
    <row r="845" spans="1:298">
      <c r="A845">
        <v>829</v>
      </c>
      <c r="B845">
        <v>1758495127.1</v>
      </c>
      <c r="C845">
        <v>25799</v>
      </c>
      <c r="D845" t="s">
        <v>2109</v>
      </c>
      <c r="E845" t="s">
        <v>2110</v>
      </c>
      <c r="F845">
        <v>5</v>
      </c>
      <c r="G845" t="s">
        <v>436</v>
      </c>
      <c r="H845" t="s">
        <v>1998</v>
      </c>
      <c r="I845" t="s">
        <v>438</v>
      </c>
      <c r="J845">
        <v>1758495118.94615</v>
      </c>
      <c r="K845">
        <f>(L845)/1000</f>
        <v>0</v>
      </c>
      <c r="L845">
        <f>IF(DQ845, AO845, AI845)</f>
        <v>0</v>
      </c>
      <c r="M845">
        <f>IF(DQ845, AJ845, AH845)</f>
        <v>0</v>
      </c>
      <c r="N845">
        <f>DS845 - IF(AV845&gt;1, M845*DM845*100.0/(AX845), 0)</f>
        <v>0</v>
      </c>
      <c r="O845">
        <f>((U845-K845/2)*N845-M845)/(U845+K845/2)</f>
        <v>0</v>
      </c>
      <c r="P845">
        <f>O845*(DZ845+EA845)/1000.0</f>
        <v>0</v>
      </c>
      <c r="Q845">
        <f>(DS845 - IF(AV845&gt;1, M845*DM845*100.0/(AX845), 0))*(DZ845+EA845)/1000.0</f>
        <v>0</v>
      </c>
      <c r="R845">
        <f>2.0/((1/T845-1/S845)+SIGN(T845)*SQRT((1/T845-1/S845)*(1/T845-1/S845) + 4*DN845/((DN845+1)*(DN845+1))*(2*1/T845*1/S845-1/S845*1/S845)))</f>
        <v>0</v>
      </c>
      <c r="S845">
        <f>IF(LEFT(DO845,1)&lt;&gt;"0",IF(LEFT(DO845,1)="1",3.0,DP845),$D$5+$E$5*(EG845*DZ845/($K$5*1000))+$F$5*(EG845*DZ845/($K$5*1000))*MAX(MIN(DM845,$J$5),$I$5)*MAX(MIN(DM845,$J$5),$I$5)+$G$5*MAX(MIN(DM845,$J$5),$I$5)*(EG845*DZ845/($K$5*1000))+$H$5*(EG845*DZ845/($K$5*1000))*(EG845*DZ845/($K$5*1000)))</f>
        <v>0</v>
      </c>
      <c r="T845">
        <f>K845*(1000-(1000*0.61365*exp(17.502*X845/(240.97+X845))/(DZ845+EA845)+DU845)/2)/(1000*0.61365*exp(17.502*X845/(240.97+X845))/(DZ845+EA845)-DU845)</f>
        <v>0</v>
      </c>
      <c r="U845">
        <f>1/((DN845+1)/(R845/1.6)+1/(S845/1.37)) + DN845/((DN845+1)/(R845/1.6) + DN845/(S845/1.37))</f>
        <v>0</v>
      </c>
      <c r="V845">
        <f>(DI845*DL845)</f>
        <v>0</v>
      </c>
      <c r="W845">
        <f>(EB845+(V845+2*0.95*5.67E-8*(((EB845+$B$7)+273)^4-(EB845+273)^4)-44100*K845)/(1.84*29.3*S845+8*0.95*5.67E-8*(EB845+273)^3))</f>
        <v>0</v>
      </c>
      <c r="X845">
        <f>($C$7*EC845+$D$7*ED845+$E$7*W845)</f>
        <v>0</v>
      </c>
      <c r="Y845">
        <f>0.61365*exp(17.502*X845/(240.97+X845))</f>
        <v>0</v>
      </c>
      <c r="Z845">
        <f>(AA845/AB845*100)</f>
        <v>0</v>
      </c>
      <c r="AA845">
        <f>DU845*(DZ845+EA845)/1000</f>
        <v>0</v>
      </c>
      <c r="AB845">
        <f>0.61365*exp(17.502*EB845/(240.97+EB845))</f>
        <v>0</v>
      </c>
      <c r="AC845">
        <f>(Y845-DU845*(DZ845+EA845)/1000)</f>
        <v>0</v>
      </c>
      <c r="AD845">
        <f>(-K845*44100)</f>
        <v>0</v>
      </c>
      <c r="AE845">
        <f>2*29.3*S845*0.92*(EB845-X845)</f>
        <v>0</v>
      </c>
      <c r="AF845">
        <f>2*0.95*5.67E-8*(((EB845+$B$7)+273)^4-(X845+273)^4)</f>
        <v>0</v>
      </c>
      <c r="AG845">
        <f>V845+AF845+AD845+AE845</f>
        <v>0</v>
      </c>
      <c r="AH845">
        <f>DY845*AV845*(DT845-DS845*(1000-AV845*DV845)/(1000-AV845*DU845))/(100*DM845)</f>
        <v>0</v>
      </c>
      <c r="AI845">
        <f>1000*DY845*AV845*(DU845-DV845)/(100*DM845*(1000-AV845*DU845))</f>
        <v>0</v>
      </c>
      <c r="AJ845">
        <f>(AK845 - AL845 - DZ845*1E3/(8.314*(EB845+273.15)) * AN845/DY845 * AM845) * DY845/(100*DM845) * (1000 - DV845)/1000</f>
        <v>0</v>
      </c>
      <c r="AK845">
        <v>945.864424980087</v>
      </c>
      <c r="AL845">
        <v>924.905424242424</v>
      </c>
      <c r="AM845">
        <v>3.54955194805187</v>
      </c>
      <c r="AN845">
        <v>63.94</v>
      </c>
      <c r="AO845">
        <f>(AQ845 - AP845 + DZ845*1E3/(8.314*(EB845+273.15)) * AS845/DY845 * AR845) * DY845/(100*DM845) * 1000/(1000 - AQ845)</f>
        <v>0</v>
      </c>
      <c r="AP845">
        <v>20.6996750917649</v>
      </c>
      <c r="AQ845">
        <v>23.8633398601399</v>
      </c>
      <c r="AR845">
        <v>2.0312899402452e-07</v>
      </c>
      <c r="AS845">
        <v>94.9993966536346</v>
      </c>
      <c r="AT845">
        <v>0</v>
      </c>
      <c r="AU845">
        <v>0</v>
      </c>
      <c r="AV845">
        <f>IF(AT845*$H$13&gt;=AX845,1.0,(AX845/(AX845-AT845*$H$13)))</f>
        <v>0</v>
      </c>
      <c r="AW845">
        <f>(AV845-1)*100</f>
        <v>0</v>
      </c>
      <c r="AX845">
        <f>MAX(0,($B$13+$C$13*EG845)/(1+$D$13*EG845)*DZ845/(EB845+273)*$E$13)</f>
        <v>0</v>
      </c>
      <c r="AY845" t="s">
        <v>439</v>
      </c>
      <c r="AZ845" t="s">
        <v>439</v>
      </c>
      <c r="BA845">
        <v>0</v>
      </c>
      <c r="BB845">
        <v>0</v>
      </c>
      <c r="BC845">
        <f>1-BA845/BB845</f>
        <v>0</v>
      </c>
      <c r="BD845">
        <v>0</v>
      </c>
      <c r="BE845" t="s">
        <v>439</v>
      </c>
      <c r="BF845" t="s">
        <v>439</v>
      </c>
      <c r="BG845">
        <v>0</v>
      </c>
      <c r="BH845">
        <v>0</v>
      </c>
      <c r="BI845">
        <f>1-BG845/BH845</f>
        <v>0</v>
      </c>
      <c r="BJ845">
        <v>0.5</v>
      </c>
      <c r="BK845">
        <f>DJ845</f>
        <v>0</v>
      </c>
      <c r="BL845">
        <f>M845</f>
        <v>0</v>
      </c>
      <c r="BM845">
        <f>BI845*BJ845*BK845</f>
        <v>0</v>
      </c>
      <c r="BN845">
        <f>(BL845-BD845)/BK845</f>
        <v>0</v>
      </c>
      <c r="BO845">
        <f>(BB845-BH845)/BH845</f>
        <v>0</v>
      </c>
      <c r="BP845">
        <f>BA845/(BC845+BA845/BH845)</f>
        <v>0</v>
      </c>
      <c r="BQ845" t="s">
        <v>439</v>
      </c>
      <c r="BR845">
        <v>0</v>
      </c>
      <c r="BS845">
        <f>IF(BR845&lt;&gt;0, BR845, BP845)</f>
        <v>0</v>
      </c>
      <c r="BT845">
        <f>1-BS845/BH845</f>
        <v>0</v>
      </c>
      <c r="BU845">
        <f>(BH845-BG845)/(BH845-BS845)</f>
        <v>0</v>
      </c>
      <c r="BV845">
        <f>(BB845-BH845)/(BB845-BS845)</f>
        <v>0</v>
      </c>
      <c r="BW845">
        <f>(BH845-BG845)/(BH845-BA845)</f>
        <v>0</v>
      </c>
      <c r="BX845">
        <f>(BB845-BH845)/(BB845-BA845)</f>
        <v>0</v>
      </c>
      <c r="BY845">
        <f>(BU845*BS845/BG845)</f>
        <v>0</v>
      </c>
      <c r="BZ845">
        <f>(1-BY845)</f>
        <v>0</v>
      </c>
      <c r="DI845">
        <f>$B$11*EH845+$C$11*EI845+$F$11*ET845*(1-EW845)</f>
        <v>0</v>
      </c>
      <c r="DJ845">
        <f>DI845*DK845</f>
        <v>0</v>
      </c>
      <c r="DK845">
        <f>($B$11*$D$9+$C$11*$D$9+$F$11*((FG845+EY845)/MAX(FG845+EY845+FH845, 0.1)*$I$9+FH845/MAX(FG845+EY845+FH845, 0.1)*$J$9))/($B$11+$C$11+$F$11)</f>
        <v>0</v>
      </c>
      <c r="DL845">
        <f>($B$11*$K$9+$C$11*$K$9+$F$11*((FG845+EY845)/MAX(FG845+EY845+FH845, 0.1)*$P$9+FH845/MAX(FG845+EY845+FH845, 0.1)*$Q$9))/($B$11+$C$11+$F$11)</f>
        <v>0</v>
      </c>
      <c r="DM845">
        <v>2.96</v>
      </c>
      <c r="DN845">
        <v>0.5</v>
      </c>
      <c r="DO845" t="s">
        <v>440</v>
      </c>
      <c r="DP845">
        <v>2</v>
      </c>
      <c r="DQ845" t="b">
        <v>1</v>
      </c>
      <c r="DR845">
        <v>1758495118.94615</v>
      </c>
      <c r="DS845">
        <v>878.680461538461</v>
      </c>
      <c r="DT845">
        <v>909.58</v>
      </c>
      <c r="DU845">
        <v>23.8647769230769</v>
      </c>
      <c r="DV845">
        <v>20.6649538461538</v>
      </c>
      <c r="DW845">
        <v>871.834538461539</v>
      </c>
      <c r="DX845">
        <v>23.5267153846154</v>
      </c>
      <c r="DY845">
        <v>500.017384615385</v>
      </c>
      <c r="DZ845">
        <v>89.7840076923077</v>
      </c>
      <c r="EA845">
        <v>0.0312841923076923</v>
      </c>
      <c r="EB845">
        <v>30.1517461538462</v>
      </c>
      <c r="EC845">
        <v>30.0872461538462</v>
      </c>
      <c r="ED845">
        <v>999.9</v>
      </c>
      <c r="EE845">
        <v>0</v>
      </c>
      <c r="EF845">
        <v>0</v>
      </c>
      <c r="EG845">
        <v>10015.5869230769</v>
      </c>
      <c r="EH845">
        <v>0</v>
      </c>
      <c r="EI845">
        <v>11.2953</v>
      </c>
      <c r="EJ845">
        <v>-30.8993923076923</v>
      </c>
      <c r="EK845">
        <v>900.162769230769</v>
      </c>
      <c r="EL845">
        <v>928.773692307692</v>
      </c>
      <c r="EM845">
        <v>3.19979923076923</v>
      </c>
      <c r="EN845">
        <v>909.58</v>
      </c>
      <c r="EO845">
        <v>20.6649538461538</v>
      </c>
      <c r="EP845">
        <v>2.14267384615385</v>
      </c>
      <c r="EQ845">
        <v>1.85538307692308</v>
      </c>
      <c r="ER845">
        <v>18.5400076923077</v>
      </c>
      <c r="ES845">
        <v>16.2613538461538</v>
      </c>
      <c r="ET845">
        <v>1999.99923076923</v>
      </c>
      <c r="EU845">
        <v>0.979995076923077</v>
      </c>
      <c r="EV845">
        <v>0.0200049846153846</v>
      </c>
      <c r="EW845">
        <v>0</v>
      </c>
      <c r="EX845">
        <v>505.583307692308</v>
      </c>
      <c r="EY845">
        <v>5.00016</v>
      </c>
      <c r="EZ845">
        <v>10498.9846153846</v>
      </c>
      <c r="FA845">
        <v>18234.1615384615</v>
      </c>
      <c r="FB845">
        <v>48.7643076923077</v>
      </c>
      <c r="FC845">
        <v>49.0765384615385</v>
      </c>
      <c r="FD845">
        <v>49.187</v>
      </c>
      <c r="FE845">
        <v>48.75</v>
      </c>
      <c r="FF845">
        <v>50.6056153846154</v>
      </c>
      <c r="FG845">
        <v>1955.08923076923</v>
      </c>
      <c r="FH845">
        <v>39.91</v>
      </c>
      <c r="FI845">
        <v>0</v>
      </c>
      <c r="FJ845">
        <v>1758495128.6</v>
      </c>
      <c r="FK845">
        <v>0</v>
      </c>
      <c r="FL845">
        <v>505.588576923077</v>
      </c>
      <c r="FM845">
        <v>1.25117950499803</v>
      </c>
      <c r="FN845">
        <v>10.2598290270697</v>
      </c>
      <c r="FO845">
        <v>10499.1884615385</v>
      </c>
      <c r="FP845">
        <v>15</v>
      </c>
      <c r="FQ845">
        <v>0</v>
      </c>
      <c r="FR845" t="s">
        <v>441</v>
      </c>
      <c r="FS845">
        <v>1747249705.1</v>
      </c>
      <c r="FT845">
        <v>1747249711.1</v>
      </c>
      <c r="FU845">
        <v>0</v>
      </c>
      <c r="FV845">
        <v>0.871</v>
      </c>
      <c r="FW845">
        <v>0.066</v>
      </c>
      <c r="FX845">
        <v>5.486</v>
      </c>
      <c r="FY845">
        <v>0.145</v>
      </c>
      <c r="FZ845">
        <v>420</v>
      </c>
      <c r="GA845">
        <v>16</v>
      </c>
      <c r="GB845">
        <v>0.27</v>
      </c>
      <c r="GC845">
        <v>0.16</v>
      </c>
      <c r="GD845">
        <v>-30.6914</v>
      </c>
      <c r="GE845">
        <v>-4.23667669172938</v>
      </c>
      <c r="GF845">
        <v>0.689538959015369</v>
      </c>
      <c r="GG845">
        <v>0</v>
      </c>
      <c r="GH845">
        <v>505.591235294118</v>
      </c>
      <c r="GI845">
        <v>0.267746375002596</v>
      </c>
      <c r="GJ845">
        <v>0.223065416258988</v>
      </c>
      <c r="GK845">
        <v>-1</v>
      </c>
      <c r="GL845">
        <v>3.216075</v>
      </c>
      <c r="GM845">
        <v>-0.426886015037594</v>
      </c>
      <c r="GN845">
        <v>0.041712549610399</v>
      </c>
      <c r="GO845">
        <v>0</v>
      </c>
      <c r="GP845">
        <v>0</v>
      </c>
      <c r="GQ845">
        <v>2</v>
      </c>
      <c r="GR845" t="s">
        <v>467</v>
      </c>
      <c r="GS845">
        <v>3.12563</v>
      </c>
      <c r="GT845">
        <v>2.65675</v>
      </c>
      <c r="GU845">
        <v>0.152982</v>
      </c>
      <c r="GV845">
        <v>0.156805</v>
      </c>
      <c r="GW845">
        <v>0.100546</v>
      </c>
      <c r="GX845">
        <v>0.0912822</v>
      </c>
      <c r="GY845">
        <v>21870.7</v>
      </c>
      <c r="GZ845">
        <v>20594.5</v>
      </c>
      <c r="HA845">
        <v>23089.7</v>
      </c>
      <c r="HB845">
        <v>23780.5</v>
      </c>
      <c r="HC845">
        <v>35401.2</v>
      </c>
      <c r="HD845">
        <v>35776.5</v>
      </c>
      <c r="HE845">
        <v>41630</v>
      </c>
      <c r="HF845">
        <v>42408.9</v>
      </c>
      <c r="HG845">
        <v>1.90825</v>
      </c>
      <c r="HH845">
        <v>1.80103</v>
      </c>
      <c r="HI845">
        <v>0.146311</v>
      </c>
      <c r="HJ845">
        <v>0</v>
      </c>
      <c r="HK845">
        <v>27.7045</v>
      </c>
      <c r="HL845">
        <v>999.9</v>
      </c>
      <c r="HM845">
        <v>50.446</v>
      </c>
      <c r="HN845">
        <v>30.706</v>
      </c>
      <c r="HO845">
        <v>24.9259</v>
      </c>
      <c r="HP845">
        <v>54.1717</v>
      </c>
      <c r="HQ845">
        <v>42.3838</v>
      </c>
      <c r="HR845">
        <v>1</v>
      </c>
      <c r="HS845">
        <v>0.0226905</v>
      </c>
      <c r="HT845">
        <v>0.619325</v>
      </c>
      <c r="HU845">
        <v>20.2159</v>
      </c>
      <c r="HV845">
        <v>5.23361</v>
      </c>
      <c r="HW845">
        <v>11.992</v>
      </c>
      <c r="HX845">
        <v>4.95565</v>
      </c>
      <c r="HY845">
        <v>3.30385</v>
      </c>
      <c r="HZ845">
        <v>999.9</v>
      </c>
      <c r="IA845">
        <v>9999</v>
      </c>
      <c r="IB845">
        <v>9999</v>
      </c>
      <c r="IC845">
        <v>9999</v>
      </c>
      <c r="ID845">
        <v>1.86849</v>
      </c>
      <c r="IE845">
        <v>1.86424</v>
      </c>
      <c r="IF845">
        <v>1.8718</v>
      </c>
      <c r="IG845">
        <v>1.86274</v>
      </c>
      <c r="IH845">
        <v>1.86217</v>
      </c>
      <c r="II845">
        <v>1.86859</v>
      </c>
      <c r="IJ845">
        <v>1.85868</v>
      </c>
      <c r="IK845">
        <v>1.86508</v>
      </c>
      <c r="IL845">
        <v>5</v>
      </c>
      <c r="IM845">
        <v>0</v>
      </c>
      <c r="IN845">
        <v>0</v>
      </c>
      <c r="IO845">
        <v>0</v>
      </c>
      <c r="IP845" t="s">
        <v>443</v>
      </c>
      <c r="IQ845" t="s">
        <v>444</v>
      </c>
      <c r="IR845" t="s">
        <v>445</v>
      </c>
      <c r="IS845" t="s">
        <v>445</v>
      </c>
      <c r="IT845" t="s">
        <v>445</v>
      </c>
      <c r="IU845" t="s">
        <v>445</v>
      </c>
      <c r="IV845">
        <v>0</v>
      </c>
      <c r="IW845">
        <v>100</v>
      </c>
      <c r="IX845">
        <v>100</v>
      </c>
      <c r="IY845">
        <v>6.903</v>
      </c>
      <c r="IZ845">
        <v>0.3379</v>
      </c>
      <c r="JA845">
        <v>4.24591870636989</v>
      </c>
      <c r="JB845">
        <v>0.00406324532283829</v>
      </c>
      <c r="JC845">
        <v>-1.45373754250553e-06</v>
      </c>
      <c r="JD845">
        <v>2.45784242640463e-10</v>
      </c>
      <c r="JE845">
        <v>0.0444475935836347</v>
      </c>
      <c r="JF845">
        <v>0.00491888386651684</v>
      </c>
      <c r="JG845">
        <v>0.000226889049496401</v>
      </c>
      <c r="JH845">
        <v>4.01595507822366e-06</v>
      </c>
      <c r="JI845">
        <v>-0</v>
      </c>
      <c r="JJ845">
        <v>2035</v>
      </c>
      <c r="JK845">
        <v>2</v>
      </c>
      <c r="JL845">
        <v>30</v>
      </c>
      <c r="JM845">
        <v>187423.7</v>
      </c>
      <c r="JN845">
        <v>187423.6</v>
      </c>
      <c r="JO845">
        <v>1.91162</v>
      </c>
      <c r="JP845">
        <v>2.35596</v>
      </c>
      <c r="JQ845">
        <v>1.4978</v>
      </c>
      <c r="JR845">
        <v>2.32666</v>
      </c>
      <c r="JS845">
        <v>1.54419</v>
      </c>
      <c r="JT845">
        <v>2.37915</v>
      </c>
      <c r="JU845">
        <v>36.105</v>
      </c>
      <c r="JV845">
        <v>24.1225</v>
      </c>
      <c r="JW845">
        <v>18</v>
      </c>
      <c r="JX845">
        <v>547.631</v>
      </c>
      <c r="JY845">
        <v>422.819</v>
      </c>
      <c r="JZ845">
        <v>27.0062</v>
      </c>
      <c r="KA845">
        <v>27.8793</v>
      </c>
      <c r="KB845">
        <v>29.9996</v>
      </c>
      <c r="KC845">
        <v>27.867</v>
      </c>
      <c r="KD845">
        <v>27.9008</v>
      </c>
      <c r="KE845">
        <v>38.4155</v>
      </c>
      <c r="KF845">
        <v>29.4786</v>
      </c>
      <c r="KG845">
        <v>55.689</v>
      </c>
      <c r="KH845">
        <v>26.9918</v>
      </c>
      <c r="KI845">
        <v>961.15</v>
      </c>
      <c r="KJ845">
        <v>20.8197</v>
      </c>
      <c r="KK845">
        <v>93.3013</v>
      </c>
      <c r="KL845">
        <v>98.8356</v>
      </c>
    </row>
    <row r="846" spans="1:298">
      <c r="A846">
        <v>830</v>
      </c>
      <c r="B846">
        <v>1758495132.1</v>
      </c>
      <c r="C846">
        <v>25804</v>
      </c>
      <c r="D846" t="s">
        <v>2111</v>
      </c>
      <c r="E846" t="s">
        <v>2112</v>
      </c>
      <c r="F846">
        <v>5</v>
      </c>
      <c r="G846" t="s">
        <v>436</v>
      </c>
      <c r="H846" t="s">
        <v>1998</v>
      </c>
      <c r="I846" t="s">
        <v>438</v>
      </c>
      <c r="J846">
        <v>1758495123.94615</v>
      </c>
      <c r="K846">
        <f>(L846)/1000</f>
        <v>0</v>
      </c>
      <c r="L846">
        <f>IF(DQ846, AO846, AI846)</f>
        <v>0</v>
      </c>
      <c r="M846">
        <f>IF(DQ846, AJ846, AH846)</f>
        <v>0</v>
      </c>
      <c r="N846">
        <f>DS846 - IF(AV846&gt;1, M846*DM846*100.0/(AX846), 0)</f>
        <v>0</v>
      </c>
      <c r="O846">
        <f>((U846-K846/2)*N846-M846)/(U846+K846/2)</f>
        <v>0</v>
      </c>
      <c r="P846">
        <f>O846*(DZ846+EA846)/1000.0</f>
        <v>0</v>
      </c>
      <c r="Q846">
        <f>(DS846 - IF(AV846&gt;1, M846*DM846*100.0/(AX846), 0))*(DZ846+EA846)/1000.0</f>
        <v>0</v>
      </c>
      <c r="R846">
        <f>2.0/((1/T846-1/S846)+SIGN(T846)*SQRT((1/T846-1/S846)*(1/T846-1/S846) + 4*DN846/((DN846+1)*(DN846+1))*(2*1/T846*1/S846-1/S846*1/S846)))</f>
        <v>0</v>
      </c>
      <c r="S846">
        <f>IF(LEFT(DO846,1)&lt;&gt;"0",IF(LEFT(DO846,1)="1",3.0,DP846),$D$5+$E$5*(EG846*DZ846/($K$5*1000))+$F$5*(EG846*DZ846/($K$5*1000))*MAX(MIN(DM846,$J$5),$I$5)*MAX(MIN(DM846,$J$5),$I$5)+$G$5*MAX(MIN(DM846,$J$5),$I$5)*(EG846*DZ846/($K$5*1000))+$H$5*(EG846*DZ846/($K$5*1000))*(EG846*DZ846/($K$5*1000)))</f>
        <v>0</v>
      </c>
      <c r="T846">
        <f>K846*(1000-(1000*0.61365*exp(17.502*X846/(240.97+X846))/(DZ846+EA846)+DU846)/2)/(1000*0.61365*exp(17.502*X846/(240.97+X846))/(DZ846+EA846)-DU846)</f>
        <v>0</v>
      </c>
      <c r="U846">
        <f>1/((DN846+1)/(R846/1.6)+1/(S846/1.37)) + DN846/((DN846+1)/(R846/1.6) + DN846/(S846/1.37))</f>
        <v>0</v>
      </c>
      <c r="V846">
        <f>(DI846*DL846)</f>
        <v>0</v>
      </c>
      <c r="W846">
        <f>(EB846+(V846+2*0.95*5.67E-8*(((EB846+$B$7)+273)^4-(EB846+273)^4)-44100*K846)/(1.84*29.3*S846+8*0.95*5.67E-8*(EB846+273)^3))</f>
        <v>0</v>
      </c>
      <c r="X846">
        <f>($C$7*EC846+$D$7*ED846+$E$7*W846)</f>
        <v>0</v>
      </c>
      <c r="Y846">
        <f>0.61365*exp(17.502*X846/(240.97+X846))</f>
        <v>0</v>
      </c>
      <c r="Z846">
        <f>(AA846/AB846*100)</f>
        <v>0</v>
      </c>
      <c r="AA846">
        <f>DU846*(DZ846+EA846)/1000</f>
        <v>0</v>
      </c>
      <c r="AB846">
        <f>0.61365*exp(17.502*EB846/(240.97+EB846))</f>
        <v>0</v>
      </c>
      <c r="AC846">
        <f>(Y846-DU846*(DZ846+EA846)/1000)</f>
        <v>0</v>
      </c>
      <c r="AD846">
        <f>(-K846*44100)</f>
        <v>0</v>
      </c>
      <c r="AE846">
        <f>2*29.3*S846*0.92*(EB846-X846)</f>
        <v>0</v>
      </c>
      <c r="AF846">
        <f>2*0.95*5.67E-8*(((EB846+$B$7)+273)^4-(X846+273)^4)</f>
        <v>0</v>
      </c>
      <c r="AG846">
        <f>V846+AF846+AD846+AE846</f>
        <v>0</v>
      </c>
      <c r="AH846">
        <f>DY846*AV846*(DT846-DS846*(1000-AV846*DV846)/(1000-AV846*DU846))/(100*DM846)</f>
        <v>0</v>
      </c>
      <c r="AI846">
        <f>1000*DY846*AV846*(DU846-DV846)/(100*DM846*(1000-AV846*DU846))</f>
        <v>0</v>
      </c>
      <c r="AJ846">
        <f>(AK846 - AL846 - DZ846*1E3/(8.314*(EB846+273.15)) * AN846/DY846 * AM846) * DY846/(100*DM846) * (1000 - DV846)/1000</f>
        <v>0</v>
      </c>
      <c r="AK846">
        <v>962.096219019914</v>
      </c>
      <c r="AL846">
        <v>941.5788</v>
      </c>
      <c r="AM846">
        <v>3.30730952380948</v>
      </c>
      <c r="AN846">
        <v>63.94</v>
      </c>
      <c r="AO846">
        <f>(AQ846 - AP846 + DZ846*1E3/(8.314*(EB846+273.15)) * AS846/DY846 * AR846) * DY846/(100*DM846) * 1000/(1000 - AQ846)</f>
        <v>0</v>
      </c>
      <c r="AP846">
        <v>20.714329469115</v>
      </c>
      <c r="AQ846">
        <v>23.8545818181818</v>
      </c>
      <c r="AR846">
        <v>-1.75639642619719e-05</v>
      </c>
      <c r="AS846">
        <v>94.9993966536346</v>
      </c>
      <c r="AT846">
        <v>0</v>
      </c>
      <c r="AU846">
        <v>0</v>
      </c>
      <c r="AV846">
        <f>IF(AT846*$H$13&gt;=AX846,1.0,(AX846/(AX846-AT846*$H$13)))</f>
        <v>0</v>
      </c>
      <c r="AW846">
        <f>(AV846-1)*100</f>
        <v>0</v>
      </c>
      <c r="AX846">
        <f>MAX(0,($B$13+$C$13*EG846)/(1+$D$13*EG846)*DZ846/(EB846+273)*$E$13)</f>
        <v>0</v>
      </c>
      <c r="AY846" t="s">
        <v>439</v>
      </c>
      <c r="AZ846" t="s">
        <v>439</v>
      </c>
      <c r="BA846">
        <v>0</v>
      </c>
      <c r="BB846">
        <v>0</v>
      </c>
      <c r="BC846">
        <f>1-BA846/BB846</f>
        <v>0</v>
      </c>
      <c r="BD846">
        <v>0</v>
      </c>
      <c r="BE846" t="s">
        <v>439</v>
      </c>
      <c r="BF846" t="s">
        <v>439</v>
      </c>
      <c r="BG846">
        <v>0</v>
      </c>
      <c r="BH846">
        <v>0</v>
      </c>
      <c r="BI846">
        <f>1-BG846/BH846</f>
        <v>0</v>
      </c>
      <c r="BJ846">
        <v>0.5</v>
      </c>
      <c r="BK846">
        <f>DJ846</f>
        <v>0</v>
      </c>
      <c r="BL846">
        <f>M846</f>
        <v>0</v>
      </c>
      <c r="BM846">
        <f>BI846*BJ846*BK846</f>
        <v>0</v>
      </c>
      <c r="BN846">
        <f>(BL846-BD846)/BK846</f>
        <v>0</v>
      </c>
      <c r="BO846">
        <f>(BB846-BH846)/BH846</f>
        <v>0</v>
      </c>
      <c r="BP846">
        <f>BA846/(BC846+BA846/BH846)</f>
        <v>0</v>
      </c>
      <c r="BQ846" t="s">
        <v>439</v>
      </c>
      <c r="BR846">
        <v>0</v>
      </c>
      <c r="BS846">
        <f>IF(BR846&lt;&gt;0, BR846, BP846)</f>
        <v>0</v>
      </c>
      <c r="BT846">
        <f>1-BS846/BH846</f>
        <v>0</v>
      </c>
      <c r="BU846">
        <f>(BH846-BG846)/(BH846-BS846)</f>
        <v>0</v>
      </c>
      <c r="BV846">
        <f>(BB846-BH846)/(BB846-BS846)</f>
        <v>0</v>
      </c>
      <c r="BW846">
        <f>(BH846-BG846)/(BH846-BA846)</f>
        <v>0</v>
      </c>
      <c r="BX846">
        <f>(BB846-BH846)/(BB846-BA846)</f>
        <v>0</v>
      </c>
      <c r="BY846">
        <f>(BU846*BS846/BG846)</f>
        <v>0</v>
      </c>
      <c r="BZ846">
        <f>(1-BY846)</f>
        <v>0</v>
      </c>
      <c r="DI846">
        <f>$B$11*EH846+$C$11*EI846+$F$11*ET846*(1-EW846)</f>
        <v>0</v>
      </c>
      <c r="DJ846">
        <f>DI846*DK846</f>
        <v>0</v>
      </c>
      <c r="DK846">
        <f>($B$11*$D$9+$C$11*$D$9+$F$11*((FG846+EY846)/MAX(FG846+EY846+FH846, 0.1)*$I$9+FH846/MAX(FG846+EY846+FH846, 0.1)*$J$9))/($B$11+$C$11+$F$11)</f>
        <v>0</v>
      </c>
      <c r="DL846">
        <f>($B$11*$K$9+$C$11*$K$9+$F$11*((FG846+EY846)/MAX(FG846+EY846+FH846, 0.1)*$P$9+FH846/MAX(FG846+EY846+FH846, 0.1)*$Q$9))/($B$11+$C$11+$F$11)</f>
        <v>0</v>
      </c>
      <c r="DM846">
        <v>2.96</v>
      </c>
      <c r="DN846">
        <v>0.5</v>
      </c>
      <c r="DO846" t="s">
        <v>440</v>
      </c>
      <c r="DP846">
        <v>2</v>
      </c>
      <c r="DQ846" t="b">
        <v>1</v>
      </c>
      <c r="DR846">
        <v>1758495123.94615</v>
      </c>
      <c r="DS846">
        <v>895.406</v>
      </c>
      <c r="DT846">
        <v>926.134846153846</v>
      </c>
      <c r="DU846">
        <v>23.8610615384615</v>
      </c>
      <c r="DV846">
        <v>20.6944307692308</v>
      </c>
      <c r="DW846">
        <v>888.525384615385</v>
      </c>
      <c r="DX846">
        <v>23.5230923076923</v>
      </c>
      <c r="DY846">
        <v>500.008615384615</v>
      </c>
      <c r="DZ846">
        <v>89.7835</v>
      </c>
      <c r="EA846">
        <v>0.0312827230769231</v>
      </c>
      <c r="EB846">
        <v>30.1353615384615</v>
      </c>
      <c r="EC846">
        <v>30.086</v>
      </c>
      <c r="ED846">
        <v>999.9</v>
      </c>
      <c r="EE846">
        <v>0</v>
      </c>
      <c r="EF846">
        <v>0</v>
      </c>
      <c r="EG846">
        <v>10001.8823076923</v>
      </c>
      <c r="EH846">
        <v>0</v>
      </c>
      <c r="EI846">
        <v>11.2953</v>
      </c>
      <c r="EJ846">
        <v>-30.7287153846154</v>
      </c>
      <c r="EK846">
        <v>917.293692307692</v>
      </c>
      <c r="EL846">
        <v>945.706230769231</v>
      </c>
      <c r="EM846">
        <v>3.16661307692308</v>
      </c>
      <c r="EN846">
        <v>926.134846153846</v>
      </c>
      <c r="EO846">
        <v>20.6944307692308</v>
      </c>
      <c r="EP846">
        <v>2.14232923076923</v>
      </c>
      <c r="EQ846">
        <v>1.85801846153846</v>
      </c>
      <c r="ER846">
        <v>18.5374384615385</v>
      </c>
      <c r="ES846">
        <v>16.2836307692308</v>
      </c>
      <c r="ET846">
        <v>2000.03</v>
      </c>
      <c r="EU846">
        <v>0.979995307692308</v>
      </c>
      <c r="EV846">
        <v>0.0200047692307692</v>
      </c>
      <c r="EW846">
        <v>0</v>
      </c>
      <c r="EX846">
        <v>505.639923076923</v>
      </c>
      <c r="EY846">
        <v>5.00016</v>
      </c>
      <c r="EZ846">
        <v>10499.6307692308</v>
      </c>
      <c r="FA846">
        <v>18234.4461538462</v>
      </c>
      <c r="FB846">
        <v>48.7547692307692</v>
      </c>
      <c r="FC846">
        <v>49.0765384615385</v>
      </c>
      <c r="FD846">
        <v>49.187</v>
      </c>
      <c r="FE846">
        <v>48.75</v>
      </c>
      <c r="FF846">
        <v>50.5959230769231</v>
      </c>
      <c r="FG846">
        <v>1955.12</v>
      </c>
      <c r="FH846">
        <v>39.91</v>
      </c>
      <c r="FI846">
        <v>0</v>
      </c>
      <c r="FJ846">
        <v>1758495134</v>
      </c>
      <c r="FK846">
        <v>0</v>
      </c>
      <c r="FL846">
        <v>505.66608</v>
      </c>
      <c r="FM846">
        <v>1.29376923500414</v>
      </c>
      <c r="FN846">
        <v>8.92307687376031</v>
      </c>
      <c r="FO846">
        <v>10499.824</v>
      </c>
      <c r="FP846">
        <v>15</v>
      </c>
      <c r="FQ846">
        <v>0</v>
      </c>
      <c r="FR846" t="s">
        <v>441</v>
      </c>
      <c r="FS846">
        <v>1747249705.1</v>
      </c>
      <c r="FT846">
        <v>1747249711.1</v>
      </c>
      <c r="FU846">
        <v>0</v>
      </c>
      <c r="FV846">
        <v>0.871</v>
      </c>
      <c r="FW846">
        <v>0.066</v>
      </c>
      <c r="FX846">
        <v>5.486</v>
      </c>
      <c r="FY846">
        <v>0.145</v>
      </c>
      <c r="FZ846">
        <v>420</v>
      </c>
      <c r="GA846">
        <v>16</v>
      </c>
      <c r="GB846">
        <v>0.27</v>
      </c>
      <c r="GC846">
        <v>0.16</v>
      </c>
      <c r="GD846">
        <v>-30.8151095238095</v>
      </c>
      <c r="GE846">
        <v>0.219763636363665</v>
      </c>
      <c r="GF846">
        <v>0.568748022627446</v>
      </c>
      <c r="GG846">
        <v>1</v>
      </c>
      <c r="GH846">
        <v>505.616676470588</v>
      </c>
      <c r="GI846">
        <v>0.831764713138301</v>
      </c>
      <c r="GJ846">
        <v>0.200149461886424</v>
      </c>
      <c r="GK846">
        <v>-1</v>
      </c>
      <c r="GL846">
        <v>3.18665619047619</v>
      </c>
      <c r="GM846">
        <v>-0.395596363636354</v>
      </c>
      <c r="GN846">
        <v>0.0407018806721438</v>
      </c>
      <c r="GO846">
        <v>0</v>
      </c>
      <c r="GP846">
        <v>1</v>
      </c>
      <c r="GQ846">
        <v>2</v>
      </c>
      <c r="GR846" t="s">
        <v>448</v>
      </c>
      <c r="GS846">
        <v>3.12545</v>
      </c>
      <c r="GT846">
        <v>2.65669</v>
      </c>
      <c r="GU846">
        <v>0.154798</v>
      </c>
      <c r="GV846">
        <v>0.158683</v>
      </c>
      <c r="GW846">
        <v>0.100523</v>
      </c>
      <c r="GX846">
        <v>0.0913641</v>
      </c>
      <c r="GY846">
        <v>21824.2</v>
      </c>
      <c r="GZ846">
        <v>20549.4</v>
      </c>
      <c r="HA846">
        <v>23090</v>
      </c>
      <c r="HB846">
        <v>23781.3</v>
      </c>
      <c r="HC846">
        <v>35402.5</v>
      </c>
      <c r="HD846">
        <v>35774.3</v>
      </c>
      <c r="HE846">
        <v>41630.3</v>
      </c>
      <c r="HF846">
        <v>42409.9</v>
      </c>
      <c r="HG846">
        <v>1.90815</v>
      </c>
      <c r="HH846">
        <v>1.80177</v>
      </c>
      <c r="HI846">
        <v>0.14659</v>
      </c>
      <c r="HJ846">
        <v>0</v>
      </c>
      <c r="HK846">
        <v>27.701</v>
      </c>
      <c r="HL846">
        <v>999.9</v>
      </c>
      <c r="HM846">
        <v>50.446</v>
      </c>
      <c r="HN846">
        <v>30.706</v>
      </c>
      <c r="HO846">
        <v>24.9246</v>
      </c>
      <c r="HP846">
        <v>54.1817</v>
      </c>
      <c r="HQ846">
        <v>42.5</v>
      </c>
      <c r="HR846">
        <v>1</v>
      </c>
      <c r="HS846">
        <v>0.022312</v>
      </c>
      <c r="HT846">
        <v>0.68969</v>
      </c>
      <c r="HU846">
        <v>20.2156</v>
      </c>
      <c r="HV846">
        <v>5.23391</v>
      </c>
      <c r="HW846">
        <v>11.992</v>
      </c>
      <c r="HX846">
        <v>4.9551</v>
      </c>
      <c r="HY846">
        <v>3.30393</v>
      </c>
      <c r="HZ846">
        <v>999.9</v>
      </c>
      <c r="IA846">
        <v>9999</v>
      </c>
      <c r="IB846">
        <v>9999</v>
      </c>
      <c r="IC846">
        <v>9999</v>
      </c>
      <c r="ID846">
        <v>1.86849</v>
      </c>
      <c r="IE846">
        <v>1.86423</v>
      </c>
      <c r="IF846">
        <v>1.8718</v>
      </c>
      <c r="IG846">
        <v>1.86275</v>
      </c>
      <c r="IH846">
        <v>1.86218</v>
      </c>
      <c r="II846">
        <v>1.86859</v>
      </c>
      <c r="IJ846">
        <v>1.85869</v>
      </c>
      <c r="IK846">
        <v>1.86508</v>
      </c>
      <c r="IL846">
        <v>5</v>
      </c>
      <c r="IM846">
        <v>0</v>
      </c>
      <c r="IN846">
        <v>0</v>
      </c>
      <c r="IO846">
        <v>0</v>
      </c>
      <c r="IP846" t="s">
        <v>443</v>
      </c>
      <c r="IQ846" t="s">
        <v>444</v>
      </c>
      <c r="IR846" t="s">
        <v>445</v>
      </c>
      <c r="IS846" t="s">
        <v>445</v>
      </c>
      <c r="IT846" t="s">
        <v>445</v>
      </c>
      <c r="IU846" t="s">
        <v>445</v>
      </c>
      <c r="IV846">
        <v>0</v>
      </c>
      <c r="IW846">
        <v>100</v>
      </c>
      <c r="IX846">
        <v>100</v>
      </c>
      <c r="IY846">
        <v>6.936</v>
      </c>
      <c r="IZ846">
        <v>0.3378</v>
      </c>
      <c r="JA846">
        <v>4.24591870636989</v>
      </c>
      <c r="JB846">
        <v>0.00406324532283829</v>
      </c>
      <c r="JC846">
        <v>-1.45373754250553e-06</v>
      </c>
      <c r="JD846">
        <v>2.45784242640463e-10</v>
      </c>
      <c r="JE846">
        <v>0.0444475935836347</v>
      </c>
      <c r="JF846">
        <v>0.00491888386651684</v>
      </c>
      <c r="JG846">
        <v>0.000226889049496401</v>
      </c>
      <c r="JH846">
        <v>4.01595507822366e-06</v>
      </c>
      <c r="JI846">
        <v>-0</v>
      </c>
      <c r="JJ846">
        <v>2035</v>
      </c>
      <c r="JK846">
        <v>2</v>
      </c>
      <c r="JL846">
        <v>30</v>
      </c>
      <c r="JM846">
        <v>187423.8</v>
      </c>
      <c r="JN846">
        <v>187423.7</v>
      </c>
      <c r="JO846">
        <v>1.94458</v>
      </c>
      <c r="JP846">
        <v>2.36572</v>
      </c>
      <c r="JQ846">
        <v>1.4978</v>
      </c>
      <c r="JR846">
        <v>2.32666</v>
      </c>
      <c r="JS846">
        <v>1.54419</v>
      </c>
      <c r="JT846">
        <v>2.32056</v>
      </c>
      <c r="JU846">
        <v>36.105</v>
      </c>
      <c r="JV846">
        <v>24.1225</v>
      </c>
      <c r="JW846">
        <v>18</v>
      </c>
      <c r="JX846">
        <v>547.509</v>
      </c>
      <c r="JY846">
        <v>423.205</v>
      </c>
      <c r="JZ846">
        <v>26.923</v>
      </c>
      <c r="KA846">
        <v>27.8734</v>
      </c>
      <c r="KB846">
        <v>29.9997</v>
      </c>
      <c r="KC846">
        <v>27.8602</v>
      </c>
      <c r="KD846">
        <v>27.8937</v>
      </c>
      <c r="KE846">
        <v>38.9979</v>
      </c>
      <c r="KF846">
        <v>29.1805</v>
      </c>
      <c r="KG846">
        <v>55.689</v>
      </c>
      <c r="KH846">
        <v>26.902</v>
      </c>
      <c r="KI846">
        <v>974.649</v>
      </c>
      <c r="KJ846">
        <v>20.8629</v>
      </c>
      <c r="KK846">
        <v>93.3021</v>
      </c>
      <c r="KL846">
        <v>98.8383</v>
      </c>
    </row>
    <row r="847" spans="1:298">
      <c r="A847">
        <v>831</v>
      </c>
      <c r="B847">
        <v>1758495137.1</v>
      </c>
      <c r="C847">
        <v>25809</v>
      </c>
      <c r="D847" t="s">
        <v>2113</v>
      </c>
      <c r="E847" t="s">
        <v>2114</v>
      </c>
      <c r="F847">
        <v>5</v>
      </c>
      <c r="G847" t="s">
        <v>436</v>
      </c>
      <c r="H847" t="s">
        <v>1998</v>
      </c>
      <c r="I847" t="s">
        <v>438</v>
      </c>
      <c r="J847">
        <v>1758495128.94615</v>
      </c>
      <c r="K847">
        <f>(L847)/1000</f>
        <v>0</v>
      </c>
      <c r="L847">
        <f>IF(DQ847, AO847, AI847)</f>
        <v>0</v>
      </c>
      <c r="M847">
        <f>IF(DQ847, AJ847, AH847)</f>
        <v>0</v>
      </c>
      <c r="N847">
        <f>DS847 - IF(AV847&gt;1, M847*DM847*100.0/(AX847), 0)</f>
        <v>0</v>
      </c>
      <c r="O847">
        <f>((U847-K847/2)*N847-M847)/(U847+K847/2)</f>
        <v>0</v>
      </c>
      <c r="P847">
        <f>O847*(DZ847+EA847)/1000.0</f>
        <v>0</v>
      </c>
      <c r="Q847">
        <f>(DS847 - IF(AV847&gt;1, M847*DM847*100.0/(AX847), 0))*(DZ847+EA847)/1000.0</f>
        <v>0</v>
      </c>
      <c r="R847">
        <f>2.0/((1/T847-1/S847)+SIGN(T847)*SQRT((1/T847-1/S847)*(1/T847-1/S847) + 4*DN847/((DN847+1)*(DN847+1))*(2*1/T847*1/S847-1/S847*1/S847)))</f>
        <v>0</v>
      </c>
      <c r="S847">
        <f>IF(LEFT(DO847,1)&lt;&gt;"0",IF(LEFT(DO847,1)="1",3.0,DP847),$D$5+$E$5*(EG847*DZ847/($K$5*1000))+$F$5*(EG847*DZ847/($K$5*1000))*MAX(MIN(DM847,$J$5),$I$5)*MAX(MIN(DM847,$J$5),$I$5)+$G$5*MAX(MIN(DM847,$J$5),$I$5)*(EG847*DZ847/($K$5*1000))+$H$5*(EG847*DZ847/($K$5*1000))*(EG847*DZ847/($K$5*1000)))</f>
        <v>0</v>
      </c>
      <c r="T847">
        <f>K847*(1000-(1000*0.61365*exp(17.502*X847/(240.97+X847))/(DZ847+EA847)+DU847)/2)/(1000*0.61365*exp(17.502*X847/(240.97+X847))/(DZ847+EA847)-DU847)</f>
        <v>0</v>
      </c>
      <c r="U847">
        <f>1/((DN847+1)/(R847/1.6)+1/(S847/1.37)) + DN847/((DN847+1)/(R847/1.6) + DN847/(S847/1.37))</f>
        <v>0</v>
      </c>
      <c r="V847">
        <f>(DI847*DL847)</f>
        <v>0</v>
      </c>
      <c r="W847">
        <f>(EB847+(V847+2*0.95*5.67E-8*(((EB847+$B$7)+273)^4-(EB847+273)^4)-44100*K847)/(1.84*29.3*S847+8*0.95*5.67E-8*(EB847+273)^3))</f>
        <v>0</v>
      </c>
      <c r="X847">
        <f>($C$7*EC847+$D$7*ED847+$E$7*W847)</f>
        <v>0</v>
      </c>
      <c r="Y847">
        <f>0.61365*exp(17.502*X847/(240.97+X847))</f>
        <v>0</v>
      </c>
      <c r="Z847">
        <f>(AA847/AB847*100)</f>
        <v>0</v>
      </c>
      <c r="AA847">
        <f>DU847*(DZ847+EA847)/1000</f>
        <v>0</v>
      </c>
      <c r="AB847">
        <f>0.61365*exp(17.502*EB847/(240.97+EB847))</f>
        <v>0</v>
      </c>
      <c r="AC847">
        <f>(Y847-DU847*(DZ847+EA847)/1000)</f>
        <v>0</v>
      </c>
      <c r="AD847">
        <f>(-K847*44100)</f>
        <v>0</v>
      </c>
      <c r="AE847">
        <f>2*29.3*S847*0.92*(EB847-X847)</f>
        <v>0</v>
      </c>
      <c r="AF847">
        <f>2*0.95*5.67E-8*(((EB847+$B$7)+273)^4-(X847+273)^4)</f>
        <v>0</v>
      </c>
      <c r="AG847">
        <f>V847+AF847+AD847+AE847</f>
        <v>0</v>
      </c>
      <c r="AH847">
        <f>DY847*AV847*(DT847-DS847*(1000-AV847*DV847)/(1000-AV847*DU847))/(100*DM847)</f>
        <v>0</v>
      </c>
      <c r="AI847">
        <f>1000*DY847*AV847*(DU847-DV847)/(100*DM847*(1000-AV847*DU847))</f>
        <v>0</v>
      </c>
      <c r="AJ847">
        <f>(AK847 - AL847 - DZ847*1E3/(8.314*(EB847+273.15)) * AN847/DY847 * AM847) * DY847/(100*DM847) * (1000 - DV847)/1000</f>
        <v>0</v>
      </c>
      <c r="AK847">
        <v>980.166279051082</v>
      </c>
      <c r="AL847">
        <v>959.146145454546</v>
      </c>
      <c r="AM847">
        <v>3.54064025974021</v>
      </c>
      <c r="AN847">
        <v>63.94</v>
      </c>
      <c r="AO847">
        <f>(AQ847 - AP847 + DZ847*1E3/(8.314*(EB847+273.15)) * AS847/DY847 * AR847) * DY847/(100*DM847) * 1000/(1000 - AQ847)</f>
        <v>0</v>
      </c>
      <c r="AP847">
        <v>20.7481584560126</v>
      </c>
      <c r="AQ847">
        <v>23.8538363636364</v>
      </c>
      <c r="AR847">
        <v>-1.00130504880892e-05</v>
      </c>
      <c r="AS847">
        <v>94.9993966536346</v>
      </c>
      <c r="AT847">
        <v>0</v>
      </c>
      <c r="AU847">
        <v>0</v>
      </c>
      <c r="AV847">
        <f>IF(AT847*$H$13&gt;=AX847,1.0,(AX847/(AX847-AT847*$H$13)))</f>
        <v>0</v>
      </c>
      <c r="AW847">
        <f>(AV847-1)*100</f>
        <v>0</v>
      </c>
      <c r="AX847">
        <f>MAX(0,($B$13+$C$13*EG847)/(1+$D$13*EG847)*DZ847/(EB847+273)*$E$13)</f>
        <v>0</v>
      </c>
      <c r="AY847" t="s">
        <v>439</v>
      </c>
      <c r="AZ847" t="s">
        <v>439</v>
      </c>
      <c r="BA847">
        <v>0</v>
      </c>
      <c r="BB847">
        <v>0</v>
      </c>
      <c r="BC847">
        <f>1-BA847/BB847</f>
        <v>0</v>
      </c>
      <c r="BD847">
        <v>0</v>
      </c>
      <c r="BE847" t="s">
        <v>439</v>
      </c>
      <c r="BF847" t="s">
        <v>439</v>
      </c>
      <c r="BG847">
        <v>0</v>
      </c>
      <c r="BH847">
        <v>0</v>
      </c>
      <c r="BI847">
        <f>1-BG847/BH847</f>
        <v>0</v>
      </c>
      <c r="BJ847">
        <v>0.5</v>
      </c>
      <c r="BK847">
        <f>DJ847</f>
        <v>0</v>
      </c>
      <c r="BL847">
        <f>M847</f>
        <v>0</v>
      </c>
      <c r="BM847">
        <f>BI847*BJ847*BK847</f>
        <v>0</v>
      </c>
      <c r="BN847">
        <f>(BL847-BD847)/BK847</f>
        <v>0</v>
      </c>
      <c r="BO847">
        <f>(BB847-BH847)/BH847</f>
        <v>0</v>
      </c>
      <c r="BP847">
        <f>BA847/(BC847+BA847/BH847)</f>
        <v>0</v>
      </c>
      <c r="BQ847" t="s">
        <v>439</v>
      </c>
      <c r="BR847">
        <v>0</v>
      </c>
      <c r="BS847">
        <f>IF(BR847&lt;&gt;0, BR847, BP847)</f>
        <v>0</v>
      </c>
      <c r="BT847">
        <f>1-BS847/BH847</f>
        <v>0</v>
      </c>
      <c r="BU847">
        <f>(BH847-BG847)/(BH847-BS847)</f>
        <v>0</v>
      </c>
      <c r="BV847">
        <f>(BB847-BH847)/(BB847-BS847)</f>
        <v>0</v>
      </c>
      <c r="BW847">
        <f>(BH847-BG847)/(BH847-BA847)</f>
        <v>0</v>
      </c>
      <c r="BX847">
        <f>(BB847-BH847)/(BB847-BA847)</f>
        <v>0</v>
      </c>
      <c r="BY847">
        <f>(BU847*BS847/BG847)</f>
        <v>0</v>
      </c>
      <c r="BZ847">
        <f>(1-BY847)</f>
        <v>0</v>
      </c>
      <c r="DI847">
        <f>$B$11*EH847+$C$11*EI847+$F$11*ET847*(1-EW847)</f>
        <v>0</v>
      </c>
      <c r="DJ847">
        <f>DI847*DK847</f>
        <v>0</v>
      </c>
      <c r="DK847">
        <f>($B$11*$D$9+$C$11*$D$9+$F$11*((FG847+EY847)/MAX(FG847+EY847+FH847, 0.1)*$I$9+FH847/MAX(FG847+EY847+FH847, 0.1)*$J$9))/($B$11+$C$11+$F$11)</f>
        <v>0</v>
      </c>
      <c r="DL847">
        <f>($B$11*$K$9+$C$11*$K$9+$F$11*((FG847+EY847)/MAX(FG847+EY847+FH847, 0.1)*$P$9+FH847/MAX(FG847+EY847+FH847, 0.1)*$Q$9))/($B$11+$C$11+$F$11)</f>
        <v>0</v>
      </c>
      <c r="DM847">
        <v>2.96</v>
      </c>
      <c r="DN847">
        <v>0.5</v>
      </c>
      <c r="DO847" t="s">
        <v>440</v>
      </c>
      <c r="DP847">
        <v>2</v>
      </c>
      <c r="DQ847" t="b">
        <v>1</v>
      </c>
      <c r="DR847">
        <v>1758495128.94615</v>
      </c>
      <c r="DS847">
        <v>912.120923076923</v>
      </c>
      <c r="DT847">
        <v>943.297769230769</v>
      </c>
      <c r="DU847">
        <v>23.8580846153846</v>
      </c>
      <c r="DV847">
        <v>20.7268923076923</v>
      </c>
      <c r="DW847">
        <v>905.206076923077</v>
      </c>
      <c r="DX847">
        <v>23.5201692307692</v>
      </c>
      <c r="DY847">
        <v>500.002230769231</v>
      </c>
      <c r="DZ847">
        <v>89.7833076923077</v>
      </c>
      <c r="EA847">
        <v>0.0312904153846154</v>
      </c>
      <c r="EB847">
        <v>30.1200615384615</v>
      </c>
      <c r="EC847">
        <v>30.0875692307692</v>
      </c>
      <c r="ED847">
        <v>999.9</v>
      </c>
      <c r="EE847">
        <v>0</v>
      </c>
      <c r="EF847">
        <v>0</v>
      </c>
      <c r="EG847">
        <v>10006.2630769231</v>
      </c>
      <c r="EH847">
        <v>0</v>
      </c>
      <c r="EI847">
        <v>11.2953</v>
      </c>
      <c r="EJ847">
        <v>-31.1768846153846</v>
      </c>
      <c r="EK847">
        <v>934.414230769231</v>
      </c>
      <c r="EL847">
        <v>963.263769230769</v>
      </c>
      <c r="EM847">
        <v>3.13118153846154</v>
      </c>
      <c r="EN847">
        <v>943.297769230769</v>
      </c>
      <c r="EO847">
        <v>20.7268923076923</v>
      </c>
      <c r="EP847">
        <v>2.14205769230769</v>
      </c>
      <c r="EQ847">
        <v>1.86092923076923</v>
      </c>
      <c r="ER847">
        <v>18.5354153846154</v>
      </c>
      <c r="ES847">
        <v>16.3081846153846</v>
      </c>
      <c r="ET847">
        <v>2000.02230769231</v>
      </c>
      <c r="EU847">
        <v>0.979995076923077</v>
      </c>
      <c r="EV847">
        <v>0.0200049692307692</v>
      </c>
      <c r="EW847">
        <v>0</v>
      </c>
      <c r="EX847">
        <v>505.736230769231</v>
      </c>
      <c r="EY847">
        <v>5.00016</v>
      </c>
      <c r="EZ847">
        <v>10500.0461538462</v>
      </c>
      <c r="FA847">
        <v>18234.3692307692</v>
      </c>
      <c r="FB847">
        <v>48.7547692307692</v>
      </c>
      <c r="FC847">
        <v>49.0716923076923</v>
      </c>
      <c r="FD847">
        <v>49.187</v>
      </c>
      <c r="FE847">
        <v>48.75</v>
      </c>
      <c r="FF847">
        <v>50.5813846153846</v>
      </c>
      <c r="FG847">
        <v>1955.11230769231</v>
      </c>
      <c r="FH847">
        <v>39.91</v>
      </c>
      <c r="FI847">
        <v>0</v>
      </c>
      <c r="FJ847">
        <v>1758495138.8</v>
      </c>
      <c r="FK847">
        <v>0</v>
      </c>
      <c r="FL847">
        <v>505.72396</v>
      </c>
      <c r="FM847">
        <v>-0.555999996698456</v>
      </c>
      <c r="FN847">
        <v>-6.96153853779477</v>
      </c>
      <c r="FO847">
        <v>10500.18</v>
      </c>
      <c r="FP847">
        <v>15</v>
      </c>
      <c r="FQ847">
        <v>0</v>
      </c>
      <c r="FR847" t="s">
        <v>441</v>
      </c>
      <c r="FS847">
        <v>1747249705.1</v>
      </c>
      <c r="FT847">
        <v>1747249711.1</v>
      </c>
      <c r="FU847">
        <v>0</v>
      </c>
      <c r="FV847">
        <v>0.871</v>
      </c>
      <c r="FW847">
        <v>0.066</v>
      </c>
      <c r="FX847">
        <v>5.486</v>
      </c>
      <c r="FY847">
        <v>0.145</v>
      </c>
      <c r="FZ847">
        <v>420</v>
      </c>
      <c r="GA847">
        <v>16</v>
      </c>
      <c r="GB847">
        <v>0.27</v>
      </c>
      <c r="GC847">
        <v>0.16</v>
      </c>
      <c r="GD847">
        <v>-30.954675</v>
      </c>
      <c r="GE847">
        <v>-3.74271428571435</v>
      </c>
      <c r="GF847">
        <v>0.675418763342417</v>
      </c>
      <c r="GG847">
        <v>0</v>
      </c>
      <c r="GH847">
        <v>505.667235294118</v>
      </c>
      <c r="GI847">
        <v>0.800061119529662</v>
      </c>
      <c r="GJ847">
        <v>0.183480093298095</v>
      </c>
      <c r="GK847">
        <v>-1</v>
      </c>
      <c r="GL847">
        <v>3.146871</v>
      </c>
      <c r="GM847">
        <v>-0.399822857142856</v>
      </c>
      <c r="GN847">
        <v>0.0394070694038518</v>
      </c>
      <c r="GO847">
        <v>0</v>
      </c>
      <c r="GP847">
        <v>0</v>
      </c>
      <c r="GQ847">
        <v>2</v>
      </c>
      <c r="GR847" t="s">
        <v>467</v>
      </c>
      <c r="GS847">
        <v>3.12546</v>
      </c>
      <c r="GT847">
        <v>2.65725</v>
      </c>
      <c r="GU847">
        <v>0.156691</v>
      </c>
      <c r="GV847">
        <v>0.160463</v>
      </c>
      <c r="GW847">
        <v>0.100539</v>
      </c>
      <c r="GX847">
        <v>0.091541</v>
      </c>
      <c r="GY847">
        <v>21775.6</v>
      </c>
      <c r="GZ847">
        <v>20506.1</v>
      </c>
      <c r="HA847">
        <v>23090.3</v>
      </c>
      <c r="HB847">
        <v>23781.5</v>
      </c>
      <c r="HC847">
        <v>35403</v>
      </c>
      <c r="HD847">
        <v>35767.7</v>
      </c>
      <c r="HE847">
        <v>41631.5</v>
      </c>
      <c r="HF847">
        <v>42410.2</v>
      </c>
      <c r="HG847">
        <v>1.90797</v>
      </c>
      <c r="HH847">
        <v>1.80193</v>
      </c>
      <c r="HI847">
        <v>0.146143</v>
      </c>
      <c r="HJ847">
        <v>0</v>
      </c>
      <c r="HK847">
        <v>27.6972</v>
      </c>
      <c r="HL847">
        <v>999.9</v>
      </c>
      <c r="HM847">
        <v>50.446</v>
      </c>
      <c r="HN847">
        <v>30.686</v>
      </c>
      <c r="HO847">
        <v>24.8987</v>
      </c>
      <c r="HP847">
        <v>54.5517</v>
      </c>
      <c r="HQ847">
        <v>42.5</v>
      </c>
      <c r="HR847">
        <v>1</v>
      </c>
      <c r="HS847">
        <v>0.0217785</v>
      </c>
      <c r="HT847">
        <v>0.752955</v>
      </c>
      <c r="HU847">
        <v>20.2155</v>
      </c>
      <c r="HV847">
        <v>5.23301</v>
      </c>
      <c r="HW847">
        <v>11.992</v>
      </c>
      <c r="HX847">
        <v>4.95555</v>
      </c>
      <c r="HY847">
        <v>3.3039</v>
      </c>
      <c r="HZ847">
        <v>999.9</v>
      </c>
      <c r="IA847">
        <v>9999</v>
      </c>
      <c r="IB847">
        <v>9999</v>
      </c>
      <c r="IC847">
        <v>9999</v>
      </c>
      <c r="ID847">
        <v>1.8685</v>
      </c>
      <c r="IE847">
        <v>1.86423</v>
      </c>
      <c r="IF847">
        <v>1.8718</v>
      </c>
      <c r="IG847">
        <v>1.86274</v>
      </c>
      <c r="IH847">
        <v>1.86217</v>
      </c>
      <c r="II847">
        <v>1.86858</v>
      </c>
      <c r="IJ847">
        <v>1.8587</v>
      </c>
      <c r="IK847">
        <v>1.86508</v>
      </c>
      <c r="IL847">
        <v>5</v>
      </c>
      <c r="IM847">
        <v>0</v>
      </c>
      <c r="IN847">
        <v>0</v>
      </c>
      <c r="IO847">
        <v>0</v>
      </c>
      <c r="IP847" t="s">
        <v>443</v>
      </c>
      <c r="IQ847" t="s">
        <v>444</v>
      </c>
      <c r="IR847" t="s">
        <v>445</v>
      </c>
      <c r="IS847" t="s">
        <v>445</v>
      </c>
      <c r="IT847" t="s">
        <v>445</v>
      </c>
      <c r="IU847" t="s">
        <v>445</v>
      </c>
      <c r="IV847">
        <v>0</v>
      </c>
      <c r="IW847">
        <v>100</v>
      </c>
      <c r="IX847">
        <v>100</v>
      </c>
      <c r="IY847">
        <v>6.97</v>
      </c>
      <c r="IZ847">
        <v>0.3379</v>
      </c>
      <c r="JA847">
        <v>4.24591870636989</v>
      </c>
      <c r="JB847">
        <v>0.00406324532283829</v>
      </c>
      <c r="JC847">
        <v>-1.45373754250553e-06</v>
      </c>
      <c r="JD847">
        <v>2.45784242640463e-10</v>
      </c>
      <c r="JE847">
        <v>0.0444475935836347</v>
      </c>
      <c r="JF847">
        <v>0.00491888386651684</v>
      </c>
      <c r="JG847">
        <v>0.000226889049496401</v>
      </c>
      <c r="JH847">
        <v>4.01595507822366e-06</v>
      </c>
      <c r="JI847">
        <v>-0</v>
      </c>
      <c r="JJ847">
        <v>2035</v>
      </c>
      <c r="JK847">
        <v>2</v>
      </c>
      <c r="JL847">
        <v>30</v>
      </c>
      <c r="JM847">
        <v>187423.9</v>
      </c>
      <c r="JN847">
        <v>187423.8</v>
      </c>
      <c r="JO847">
        <v>1.97021</v>
      </c>
      <c r="JP847">
        <v>2.36938</v>
      </c>
      <c r="JQ847">
        <v>1.49902</v>
      </c>
      <c r="JR847">
        <v>2.32666</v>
      </c>
      <c r="JS847">
        <v>1.54419</v>
      </c>
      <c r="JT847">
        <v>2.26562</v>
      </c>
      <c r="JU847">
        <v>36.0816</v>
      </c>
      <c r="JV847">
        <v>24.1138</v>
      </c>
      <c r="JW847">
        <v>18</v>
      </c>
      <c r="JX847">
        <v>547.342</v>
      </c>
      <c r="JY847">
        <v>423.249</v>
      </c>
      <c r="JZ847">
        <v>26.8352</v>
      </c>
      <c r="KA847">
        <v>27.8666</v>
      </c>
      <c r="KB847">
        <v>29.9997</v>
      </c>
      <c r="KC847">
        <v>27.8541</v>
      </c>
      <c r="KD847">
        <v>27.8879</v>
      </c>
      <c r="KE847">
        <v>39.5781</v>
      </c>
      <c r="KF847">
        <v>28.9105</v>
      </c>
      <c r="KG847">
        <v>55.689</v>
      </c>
      <c r="KH847">
        <v>26.8127</v>
      </c>
      <c r="KI847">
        <v>994.908</v>
      </c>
      <c r="KJ847">
        <v>20.8916</v>
      </c>
      <c r="KK847">
        <v>93.3043</v>
      </c>
      <c r="KL847">
        <v>98.839</v>
      </c>
    </row>
    <row r="848" spans="1:298">
      <c r="A848">
        <v>832</v>
      </c>
      <c r="B848">
        <v>1758495142.1</v>
      </c>
      <c r="C848">
        <v>25814</v>
      </c>
      <c r="D848" t="s">
        <v>2115</v>
      </c>
      <c r="E848" t="s">
        <v>2116</v>
      </c>
      <c r="F848">
        <v>5</v>
      </c>
      <c r="G848" t="s">
        <v>436</v>
      </c>
      <c r="H848" t="s">
        <v>1998</v>
      </c>
      <c r="I848" t="s">
        <v>438</v>
      </c>
      <c r="J848">
        <v>1758495133.94615</v>
      </c>
      <c r="K848">
        <f>(L848)/1000</f>
        <v>0</v>
      </c>
      <c r="L848">
        <f>IF(DQ848, AO848, AI848)</f>
        <v>0</v>
      </c>
      <c r="M848">
        <f>IF(DQ848, AJ848, AH848)</f>
        <v>0</v>
      </c>
      <c r="N848">
        <f>DS848 - IF(AV848&gt;1, M848*DM848*100.0/(AX848), 0)</f>
        <v>0</v>
      </c>
      <c r="O848">
        <f>((U848-K848/2)*N848-M848)/(U848+K848/2)</f>
        <v>0</v>
      </c>
      <c r="P848">
        <f>O848*(DZ848+EA848)/1000.0</f>
        <v>0</v>
      </c>
      <c r="Q848">
        <f>(DS848 - IF(AV848&gt;1, M848*DM848*100.0/(AX848), 0))*(DZ848+EA848)/1000.0</f>
        <v>0</v>
      </c>
      <c r="R848">
        <f>2.0/((1/T848-1/S848)+SIGN(T848)*SQRT((1/T848-1/S848)*(1/T848-1/S848) + 4*DN848/((DN848+1)*(DN848+1))*(2*1/T848*1/S848-1/S848*1/S848)))</f>
        <v>0</v>
      </c>
      <c r="S848">
        <f>IF(LEFT(DO848,1)&lt;&gt;"0",IF(LEFT(DO848,1)="1",3.0,DP848),$D$5+$E$5*(EG848*DZ848/($K$5*1000))+$F$5*(EG848*DZ848/($K$5*1000))*MAX(MIN(DM848,$J$5),$I$5)*MAX(MIN(DM848,$J$5),$I$5)+$G$5*MAX(MIN(DM848,$J$5),$I$5)*(EG848*DZ848/($K$5*1000))+$H$5*(EG848*DZ848/($K$5*1000))*(EG848*DZ848/($K$5*1000)))</f>
        <v>0</v>
      </c>
      <c r="T848">
        <f>K848*(1000-(1000*0.61365*exp(17.502*X848/(240.97+X848))/(DZ848+EA848)+DU848)/2)/(1000*0.61365*exp(17.502*X848/(240.97+X848))/(DZ848+EA848)-DU848)</f>
        <v>0</v>
      </c>
      <c r="U848">
        <f>1/((DN848+1)/(R848/1.6)+1/(S848/1.37)) + DN848/((DN848+1)/(R848/1.6) + DN848/(S848/1.37))</f>
        <v>0</v>
      </c>
      <c r="V848">
        <f>(DI848*DL848)</f>
        <v>0</v>
      </c>
      <c r="W848">
        <f>(EB848+(V848+2*0.95*5.67E-8*(((EB848+$B$7)+273)^4-(EB848+273)^4)-44100*K848)/(1.84*29.3*S848+8*0.95*5.67E-8*(EB848+273)^3))</f>
        <v>0</v>
      </c>
      <c r="X848">
        <f>($C$7*EC848+$D$7*ED848+$E$7*W848)</f>
        <v>0</v>
      </c>
      <c r="Y848">
        <f>0.61365*exp(17.502*X848/(240.97+X848))</f>
        <v>0</v>
      </c>
      <c r="Z848">
        <f>(AA848/AB848*100)</f>
        <v>0</v>
      </c>
      <c r="AA848">
        <f>DU848*(DZ848+EA848)/1000</f>
        <v>0</v>
      </c>
      <c r="AB848">
        <f>0.61365*exp(17.502*EB848/(240.97+EB848))</f>
        <v>0</v>
      </c>
      <c r="AC848">
        <f>(Y848-DU848*(DZ848+EA848)/1000)</f>
        <v>0</v>
      </c>
      <c r="AD848">
        <f>(-K848*44100)</f>
        <v>0</v>
      </c>
      <c r="AE848">
        <f>2*29.3*S848*0.92*(EB848-X848)</f>
        <v>0</v>
      </c>
      <c r="AF848">
        <f>2*0.95*5.67E-8*(((EB848+$B$7)+273)^4-(X848+273)^4)</f>
        <v>0</v>
      </c>
      <c r="AG848">
        <f>V848+AF848+AD848+AE848</f>
        <v>0</v>
      </c>
      <c r="AH848">
        <f>DY848*AV848*(DT848-DS848*(1000-AV848*DV848)/(1000-AV848*DU848))/(100*DM848)</f>
        <v>0</v>
      </c>
      <c r="AI848">
        <f>1000*DY848*AV848*(DU848-DV848)/(100*DM848*(1000-AV848*DU848))</f>
        <v>0</v>
      </c>
      <c r="AJ848">
        <f>(AK848 - AL848 - DZ848*1E3/(8.314*(EB848+273.15)) * AN848/DY848 * AM848) * DY848/(100*DM848) * (1000 - DV848)/1000</f>
        <v>0</v>
      </c>
      <c r="AK848">
        <v>996.468572658008</v>
      </c>
      <c r="AL848">
        <v>975.86786060606</v>
      </c>
      <c r="AM848">
        <v>3.30480606060594</v>
      </c>
      <c r="AN848">
        <v>63.94</v>
      </c>
      <c r="AO848">
        <f>(AQ848 - AP848 + DZ848*1E3/(8.314*(EB848+273.15)) * AS848/DY848 * AR848) * DY848/(100*DM848) * 1000/(1000 - AQ848)</f>
        <v>0</v>
      </c>
      <c r="AP848">
        <v>20.7960026470119</v>
      </c>
      <c r="AQ848">
        <v>23.8583055944056</v>
      </c>
      <c r="AR848">
        <v>9.08773658049777e-06</v>
      </c>
      <c r="AS848">
        <v>94.9993966536346</v>
      </c>
      <c r="AT848">
        <v>0</v>
      </c>
      <c r="AU848">
        <v>0</v>
      </c>
      <c r="AV848">
        <f>IF(AT848*$H$13&gt;=AX848,1.0,(AX848/(AX848-AT848*$H$13)))</f>
        <v>0</v>
      </c>
      <c r="AW848">
        <f>(AV848-1)*100</f>
        <v>0</v>
      </c>
      <c r="AX848">
        <f>MAX(0,($B$13+$C$13*EG848)/(1+$D$13*EG848)*DZ848/(EB848+273)*$E$13)</f>
        <v>0</v>
      </c>
      <c r="AY848" t="s">
        <v>439</v>
      </c>
      <c r="AZ848" t="s">
        <v>439</v>
      </c>
      <c r="BA848">
        <v>0</v>
      </c>
      <c r="BB848">
        <v>0</v>
      </c>
      <c r="BC848">
        <f>1-BA848/BB848</f>
        <v>0</v>
      </c>
      <c r="BD848">
        <v>0</v>
      </c>
      <c r="BE848" t="s">
        <v>439</v>
      </c>
      <c r="BF848" t="s">
        <v>439</v>
      </c>
      <c r="BG848">
        <v>0</v>
      </c>
      <c r="BH848">
        <v>0</v>
      </c>
      <c r="BI848">
        <f>1-BG848/BH848</f>
        <v>0</v>
      </c>
      <c r="BJ848">
        <v>0.5</v>
      </c>
      <c r="BK848">
        <f>DJ848</f>
        <v>0</v>
      </c>
      <c r="BL848">
        <f>M848</f>
        <v>0</v>
      </c>
      <c r="BM848">
        <f>BI848*BJ848*BK848</f>
        <v>0</v>
      </c>
      <c r="BN848">
        <f>(BL848-BD848)/BK848</f>
        <v>0</v>
      </c>
      <c r="BO848">
        <f>(BB848-BH848)/BH848</f>
        <v>0</v>
      </c>
      <c r="BP848">
        <f>BA848/(BC848+BA848/BH848)</f>
        <v>0</v>
      </c>
      <c r="BQ848" t="s">
        <v>439</v>
      </c>
      <c r="BR848">
        <v>0</v>
      </c>
      <c r="BS848">
        <f>IF(BR848&lt;&gt;0, BR848, BP848)</f>
        <v>0</v>
      </c>
      <c r="BT848">
        <f>1-BS848/BH848</f>
        <v>0</v>
      </c>
      <c r="BU848">
        <f>(BH848-BG848)/(BH848-BS848)</f>
        <v>0</v>
      </c>
      <c r="BV848">
        <f>(BB848-BH848)/(BB848-BS848)</f>
        <v>0</v>
      </c>
      <c r="BW848">
        <f>(BH848-BG848)/(BH848-BA848)</f>
        <v>0</v>
      </c>
      <c r="BX848">
        <f>(BB848-BH848)/(BB848-BA848)</f>
        <v>0</v>
      </c>
      <c r="BY848">
        <f>(BU848*BS848/BG848)</f>
        <v>0</v>
      </c>
      <c r="BZ848">
        <f>(1-BY848)</f>
        <v>0</v>
      </c>
      <c r="DI848">
        <f>$B$11*EH848+$C$11*EI848+$F$11*ET848*(1-EW848)</f>
        <v>0</v>
      </c>
      <c r="DJ848">
        <f>DI848*DK848</f>
        <v>0</v>
      </c>
      <c r="DK848">
        <f>($B$11*$D$9+$C$11*$D$9+$F$11*((FG848+EY848)/MAX(FG848+EY848+FH848, 0.1)*$I$9+FH848/MAX(FG848+EY848+FH848, 0.1)*$J$9))/($B$11+$C$11+$F$11)</f>
        <v>0</v>
      </c>
      <c r="DL848">
        <f>($B$11*$K$9+$C$11*$K$9+$F$11*((FG848+EY848)/MAX(FG848+EY848+FH848, 0.1)*$P$9+FH848/MAX(FG848+EY848+FH848, 0.1)*$Q$9))/($B$11+$C$11+$F$11)</f>
        <v>0</v>
      </c>
      <c r="DM848">
        <v>2.96</v>
      </c>
      <c r="DN848">
        <v>0.5</v>
      </c>
      <c r="DO848" t="s">
        <v>440</v>
      </c>
      <c r="DP848">
        <v>2</v>
      </c>
      <c r="DQ848" t="b">
        <v>1</v>
      </c>
      <c r="DR848">
        <v>1758495133.94615</v>
      </c>
      <c r="DS848">
        <v>928.881615384615</v>
      </c>
      <c r="DT848">
        <v>959.754153846154</v>
      </c>
      <c r="DU848">
        <v>23.8565</v>
      </c>
      <c r="DV848">
        <v>20.7587</v>
      </c>
      <c r="DW848">
        <v>921.932769230769</v>
      </c>
      <c r="DX848">
        <v>23.5186307692308</v>
      </c>
      <c r="DY848">
        <v>500.006384615385</v>
      </c>
      <c r="DZ848">
        <v>89.7833307692308</v>
      </c>
      <c r="EA848">
        <v>0.0312992769230769</v>
      </c>
      <c r="EB848">
        <v>30.1026307692308</v>
      </c>
      <c r="EC848">
        <v>30.0847307692308</v>
      </c>
      <c r="ED848">
        <v>999.9</v>
      </c>
      <c r="EE848">
        <v>0</v>
      </c>
      <c r="EF848">
        <v>0</v>
      </c>
      <c r="EG848">
        <v>10004.8646153846</v>
      </c>
      <c r="EH848">
        <v>0</v>
      </c>
      <c r="EI848">
        <v>11.2953</v>
      </c>
      <c r="EJ848">
        <v>-30.8725769230769</v>
      </c>
      <c r="EK848">
        <v>951.583</v>
      </c>
      <c r="EL848">
        <v>980.099769230769</v>
      </c>
      <c r="EM848">
        <v>3.09780846153846</v>
      </c>
      <c r="EN848">
        <v>959.754153846154</v>
      </c>
      <c r="EO848">
        <v>20.7587</v>
      </c>
      <c r="EP848">
        <v>2.14191615384615</v>
      </c>
      <c r="EQ848">
        <v>1.86378461538462</v>
      </c>
      <c r="ER848">
        <v>18.5343692307692</v>
      </c>
      <c r="ES848">
        <v>16.3322384615385</v>
      </c>
      <c r="ET848">
        <v>2000.02461538462</v>
      </c>
      <c r="EU848">
        <v>0.979995076923077</v>
      </c>
      <c r="EV848">
        <v>0.0200049615384615</v>
      </c>
      <c r="EW848">
        <v>0</v>
      </c>
      <c r="EX848">
        <v>505.688615384615</v>
      </c>
      <c r="EY848">
        <v>5.00016</v>
      </c>
      <c r="EZ848">
        <v>10499.9</v>
      </c>
      <c r="FA848">
        <v>18234.3923076923</v>
      </c>
      <c r="FB848">
        <v>48.7547692307692</v>
      </c>
      <c r="FC848">
        <v>49.0668461538462</v>
      </c>
      <c r="FD848">
        <v>49.1774615384615</v>
      </c>
      <c r="FE848">
        <v>48.7451538461538</v>
      </c>
      <c r="FF848">
        <v>50.5765384615385</v>
      </c>
      <c r="FG848">
        <v>1955.11461538462</v>
      </c>
      <c r="FH848">
        <v>39.91</v>
      </c>
      <c r="FI848">
        <v>0</v>
      </c>
      <c r="FJ848">
        <v>1758495143.6</v>
      </c>
      <c r="FK848">
        <v>0</v>
      </c>
      <c r="FL848">
        <v>505.6612</v>
      </c>
      <c r="FM848">
        <v>-0.855692312826036</v>
      </c>
      <c r="FN848">
        <v>-2.88461543253088</v>
      </c>
      <c r="FO848">
        <v>10499.872</v>
      </c>
      <c r="FP848">
        <v>15</v>
      </c>
      <c r="FQ848">
        <v>0</v>
      </c>
      <c r="FR848" t="s">
        <v>441</v>
      </c>
      <c r="FS848">
        <v>1747249705.1</v>
      </c>
      <c r="FT848">
        <v>1747249711.1</v>
      </c>
      <c r="FU848">
        <v>0</v>
      </c>
      <c r="FV848">
        <v>0.871</v>
      </c>
      <c r="FW848">
        <v>0.066</v>
      </c>
      <c r="FX848">
        <v>5.486</v>
      </c>
      <c r="FY848">
        <v>0.145</v>
      </c>
      <c r="FZ848">
        <v>420</v>
      </c>
      <c r="GA848">
        <v>16</v>
      </c>
      <c r="GB848">
        <v>0.27</v>
      </c>
      <c r="GC848">
        <v>0.16</v>
      </c>
      <c r="GD848">
        <v>-31.026555</v>
      </c>
      <c r="GE848">
        <v>2.01769172932335</v>
      </c>
      <c r="GF848">
        <v>0.591121601258997</v>
      </c>
      <c r="GG848">
        <v>0</v>
      </c>
      <c r="GH848">
        <v>505.683382352941</v>
      </c>
      <c r="GI848">
        <v>0.0326508811655796</v>
      </c>
      <c r="GJ848">
        <v>0.175468953966873</v>
      </c>
      <c r="GK848">
        <v>-1</v>
      </c>
      <c r="GL848">
        <v>3.119918</v>
      </c>
      <c r="GM848">
        <v>-0.412185563909771</v>
      </c>
      <c r="GN848">
        <v>0.0403918549462636</v>
      </c>
      <c r="GO848">
        <v>0</v>
      </c>
      <c r="GP848">
        <v>0</v>
      </c>
      <c r="GQ848">
        <v>2</v>
      </c>
      <c r="GR848" t="s">
        <v>467</v>
      </c>
      <c r="GS848">
        <v>3.12551</v>
      </c>
      <c r="GT848">
        <v>2.65708</v>
      </c>
      <c r="GU848">
        <v>0.158468</v>
      </c>
      <c r="GV848">
        <v>0.162291</v>
      </c>
      <c r="GW848">
        <v>0.100535</v>
      </c>
      <c r="GX848">
        <v>0.0916291</v>
      </c>
      <c r="GY848">
        <v>21730.1</v>
      </c>
      <c r="GZ848">
        <v>20462</v>
      </c>
      <c r="HA848">
        <v>23090.7</v>
      </c>
      <c r="HB848">
        <v>23782.1</v>
      </c>
      <c r="HC848">
        <v>35403.4</v>
      </c>
      <c r="HD848">
        <v>35765</v>
      </c>
      <c r="HE848">
        <v>41631.6</v>
      </c>
      <c r="HF848">
        <v>42410.9</v>
      </c>
      <c r="HG848">
        <v>1.90805</v>
      </c>
      <c r="HH848">
        <v>1.80228</v>
      </c>
      <c r="HI848">
        <v>0.146031</v>
      </c>
      <c r="HJ848">
        <v>0</v>
      </c>
      <c r="HK848">
        <v>27.6925</v>
      </c>
      <c r="HL848">
        <v>999.9</v>
      </c>
      <c r="HM848">
        <v>50.446</v>
      </c>
      <c r="HN848">
        <v>30.686</v>
      </c>
      <c r="HO848">
        <v>24.8983</v>
      </c>
      <c r="HP848">
        <v>54.5917</v>
      </c>
      <c r="HQ848">
        <v>42.4119</v>
      </c>
      <c r="HR848">
        <v>1</v>
      </c>
      <c r="HS848">
        <v>0.0212195</v>
      </c>
      <c r="HT848">
        <v>0.776762</v>
      </c>
      <c r="HU848">
        <v>20.2154</v>
      </c>
      <c r="HV848">
        <v>5.23286</v>
      </c>
      <c r="HW848">
        <v>11.992</v>
      </c>
      <c r="HX848">
        <v>4.9556</v>
      </c>
      <c r="HY848">
        <v>3.3039</v>
      </c>
      <c r="HZ848">
        <v>999.9</v>
      </c>
      <c r="IA848">
        <v>9999</v>
      </c>
      <c r="IB848">
        <v>9999</v>
      </c>
      <c r="IC848">
        <v>9999</v>
      </c>
      <c r="ID848">
        <v>1.86852</v>
      </c>
      <c r="IE848">
        <v>1.86425</v>
      </c>
      <c r="IF848">
        <v>1.8718</v>
      </c>
      <c r="IG848">
        <v>1.86276</v>
      </c>
      <c r="IH848">
        <v>1.86218</v>
      </c>
      <c r="II848">
        <v>1.86858</v>
      </c>
      <c r="IJ848">
        <v>1.85873</v>
      </c>
      <c r="IK848">
        <v>1.86508</v>
      </c>
      <c r="IL848">
        <v>5</v>
      </c>
      <c r="IM848">
        <v>0</v>
      </c>
      <c r="IN848">
        <v>0</v>
      </c>
      <c r="IO848">
        <v>0</v>
      </c>
      <c r="IP848" t="s">
        <v>443</v>
      </c>
      <c r="IQ848" t="s">
        <v>444</v>
      </c>
      <c r="IR848" t="s">
        <v>445</v>
      </c>
      <c r="IS848" t="s">
        <v>445</v>
      </c>
      <c r="IT848" t="s">
        <v>445</v>
      </c>
      <c r="IU848" t="s">
        <v>445</v>
      </c>
      <c r="IV848">
        <v>0</v>
      </c>
      <c r="IW848">
        <v>100</v>
      </c>
      <c r="IX848">
        <v>100</v>
      </c>
      <c r="IY848">
        <v>7.003</v>
      </c>
      <c r="IZ848">
        <v>0.3379</v>
      </c>
      <c r="JA848">
        <v>4.24591870636989</v>
      </c>
      <c r="JB848">
        <v>0.00406324532283829</v>
      </c>
      <c r="JC848">
        <v>-1.45373754250553e-06</v>
      </c>
      <c r="JD848">
        <v>2.45784242640463e-10</v>
      </c>
      <c r="JE848">
        <v>0.0444475935836347</v>
      </c>
      <c r="JF848">
        <v>0.00491888386651684</v>
      </c>
      <c r="JG848">
        <v>0.000226889049496401</v>
      </c>
      <c r="JH848">
        <v>4.01595507822366e-06</v>
      </c>
      <c r="JI848">
        <v>-0</v>
      </c>
      <c r="JJ848">
        <v>2035</v>
      </c>
      <c r="JK848">
        <v>2</v>
      </c>
      <c r="JL848">
        <v>30</v>
      </c>
      <c r="JM848">
        <v>187424</v>
      </c>
      <c r="JN848">
        <v>187423.9</v>
      </c>
      <c r="JO848">
        <v>2.00317</v>
      </c>
      <c r="JP848">
        <v>2.35596</v>
      </c>
      <c r="JQ848">
        <v>1.4978</v>
      </c>
      <c r="JR848">
        <v>2.32666</v>
      </c>
      <c r="JS848">
        <v>1.54419</v>
      </c>
      <c r="JT848">
        <v>2.35962</v>
      </c>
      <c r="JU848">
        <v>36.0816</v>
      </c>
      <c r="JV848">
        <v>24.1225</v>
      </c>
      <c r="JW848">
        <v>18</v>
      </c>
      <c r="JX848">
        <v>547.335</v>
      </c>
      <c r="JY848">
        <v>423.406</v>
      </c>
      <c r="JZ848">
        <v>26.7471</v>
      </c>
      <c r="KA848">
        <v>27.8604</v>
      </c>
      <c r="KB848">
        <v>29.9997</v>
      </c>
      <c r="KC848">
        <v>27.8476</v>
      </c>
      <c r="KD848">
        <v>27.8814</v>
      </c>
      <c r="KE848">
        <v>40.1645</v>
      </c>
      <c r="KF848">
        <v>28.9105</v>
      </c>
      <c r="KG848">
        <v>55.689</v>
      </c>
      <c r="KH848">
        <v>26.7296</v>
      </c>
      <c r="KI848">
        <v>1008.39</v>
      </c>
      <c r="KJ848">
        <v>20.8321</v>
      </c>
      <c r="KK848">
        <v>93.3049</v>
      </c>
      <c r="KL848">
        <v>98.8409</v>
      </c>
    </row>
    <row r="849" spans="1:298">
      <c r="A849">
        <v>833</v>
      </c>
      <c r="B849">
        <v>1758495147.1</v>
      </c>
      <c r="C849">
        <v>25819</v>
      </c>
      <c r="D849" t="s">
        <v>2117</v>
      </c>
      <c r="E849" t="s">
        <v>2118</v>
      </c>
      <c r="F849">
        <v>5</v>
      </c>
      <c r="G849" t="s">
        <v>436</v>
      </c>
      <c r="H849" t="s">
        <v>1998</v>
      </c>
      <c r="I849" t="s">
        <v>438</v>
      </c>
      <c r="J849">
        <v>1758495138.94615</v>
      </c>
      <c r="K849">
        <f>(L849)/1000</f>
        <v>0</v>
      </c>
      <c r="L849">
        <f>IF(DQ849, AO849, AI849)</f>
        <v>0</v>
      </c>
      <c r="M849">
        <f>IF(DQ849, AJ849, AH849)</f>
        <v>0</v>
      </c>
      <c r="N849">
        <f>DS849 - IF(AV849&gt;1, M849*DM849*100.0/(AX849), 0)</f>
        <v>0</v>
      </c>
      <c r="O849">
        <f>((U849-K849/2)*N849-M849)/(U849+K849/2)</f>
        <v>0</v>
      </c>
      <c r="P849">
        <f>O849*(DZ849+EA849)/1000.0</f>
        <v>0</v>
      </c>
      <c r="Q849">
        <f>(DS849 - IF(AV849&gt;1, M849*DM849*100.0/(AX849), 0))*(DZ849+EA849)/1000.0</f>
        <v>0</v>
      </c>
      <c r="R849">
        <f>2.0/((1/T849-1/S849)+SIGN(T849)*SQRT((1/T849-1/S849)*(1/T849-1/S849) + 4*DN849/((DN849+1)*(DN849+1))*(2*1/T849*1/S849-1/S849*1/S849)))</f>
        <v>0</v>
      </c>
      <c r="S849">
        <f>IF(LEFT(DO849,1)&lt;&gt;"0",IF(LEFT(DO849,1)="1",3.0,DP849),$D$5+$E$5*(EG849*DZ849/($K$5*1000))+$F$5*(EG849*DZ849/($K$5*1000))*MAX(MIN(DM849,$J$5),$I$5)*MAX(MIN(DM849,$J$5),$I$5)+$G$5*MAX(MIN(DM849,$J$5),$I$5)*(EG849*DZ849/($K$5*1000))+$H$5*(EG849*DZ849/($K$5*1000))*(EG849*DZ849/($K$5*1000)))</f>
        <v>0</v>
      </c>
      <c r="T849">
        <f>K849*(1000-(1000*0.61365*exp(17.502*X849/(240.97+X849))/(DZ849+EA849)+DU849)/2)/(1000*0.61365*exp(17.502*X849/(240.97+X849))/(DZ849+EA849)-DU849)</f>
        <v>0</v>
      </c>
      <c r="U849">
        <f>1/((DN849+1)/(R849/1.6)+1/(S849/1.37)) + DN849/((DN849+1)/(R849/1.6) + DN849/(S849/1.37))</f>
        <v>0</v>
      </c>
      <c r="V849">
        <f>(DI849*DL849)</f>
        <v>0</v>
      </c>
      <c r="W849">
        <f>(EB849+(V849+2*0.95*5.67E-8*(((EB849+$B$7)+273)^4-(EB849+273)^4)-44100*K849)/(1.84*29.3*S849+8*0.95*5.67E-8*(EB849+273)^3))</f>
        <v>0</v>
      </c>
      <c r="X849">
        <f>($C$7*EC849+$D$7*ED849+$E$7*W849)</f>
        <v>0</v>
      </c>
      <c r="Y849">
        <f>0.61365*exp(17.502*X849/(240.97+X849))</f>
        <v>0</v>
      </c>
      <c r="Z849">
        <f>(AA849/AB849*100)</f>
        <v>0</v>
      </c>
      <c r="AA849">
        <f>DU849*(DZ849+EA849)/1000</f>
        <v>0</v>
      </c>
      <c r="AB849">
        <f>0.61365*exp(17.502*EB849/(240.97+EB849))</f>
        <v>0</v>
      </c>
      <c r="AC849">
        <f>(Y849-DU849*(DZ849+EA849)/1000)</f>
        <v>0</v>
      </c>
      <c r="AD849">
        <f>(-K849*44100)</f>
        <v>0</v>
      </c>
      <c r="AE849">
        <f>2*29.3*S849*0.92*(EB849-X849)</f>
        <v>0</v>
      </c>
      <c r="AF849">
        <f>2*0.95*5.67E-8*(((EB849+$B$7)+273)^4-(X849+273)^4)</f>
        <v>0</v>
      </c>
      <c r="AG849">
        <f>V849+AF849+AD849+AE849</f>
        <v>0</v>
      </c>
      <c r="AH849">
        <f>DY849*AV849*(DT849-DS849*(1000-AV849*DV849)/(1000-AV849*DU849))/(100*DM849)</f>
        <v>0</v>
      </c>
      <c r="AI849">
        <f>1000*DY849*AV849*(DU849-DV849)/(100*DM849*(1000-AV849*DU849))</f>
        <v>0</v>
      </c>
      <c r="AJ849">
        <f>(AK849 - AL849 - DZ849*1E3/(8.314*(EB849+273.15)) * AN849/DY849 * AM849) * DY849/(100*DM849) * (1000 - DV849)/1000</f>
        <v>0</v>
      </c>
      <c r="AK849">
        <v>1014.55756804156</v>
      </c>
      <c r="AL849">
        <v>993.51993939394</v>
      </c>
      <c r="AM849">
        <v>3.57920346320342</v>
      </c>
      <c r="AN849">
        <v>63.94</v>
      </c>
      <c r="AO849">
        <f>(AQ849 - AP849 + DZ849*1E3/(8.314*(EB849+273.15)) * AS849/DY849 * AR849) * DY849/(100*DM849) * 1000/(1000 - AQ849)</f>
        <v>0</v>
      </c>
      <c r="AP849">
        <v>20.8209232270246</v>
      </c>
      <c r="AQ849">
        <v>23.854965034965</v>
      </c>
      <c r="AR849">
        <v>-5.07644712465649e-06</v>
      </c>
      <c r="AS849">
        <v>94.9993966536346</v>
      </c>
      <c r="AT849">
        <v>0</v>
      </c>
      <c r="AU849">
        <v>0</v>
      </c>
      <c r="AV849">
        <f>IF(AT849*$H$13&gt;=AX849,1.0,(AX849/(AX849-AT849*$H$13)))</f>
        <v>0</v>
      </c>
      <c r="AW849">
        <f>(AV849-1)*100</f>
        <v>0</v>
      </c>
      <c r="AX849">
        <f>MAX(0,($B$13+$C$13*EG849)/(1+$D$13*EG849)*DZ849/(EB849+273)*$E$13)</f>
        <v>0</v>
      </c>
      <c r="AY849" t="s">
        <v>439</v>
      </c>
      <c r="AZ849" t="s">
        <v>439</v>
      </c>
      <c r="BA849">
        <v>0</v>
      </c>
      <c r="BB849">
        <v>0</v>
      </c>
      <c r="BC849">
        <f>1-BA849/BB849</f>
        <v>0</v>
      </c>
      <c r="BD849">
        <v>0</v>
      </c>
      <c r="BE849" t="s">
        <v>439</v>
      </c>
      <c r="BF849" t="s">
        <v>439</v>
      </c>
      <c r="BG849">
        <v>0</v>
      </c>
      <c r="BH849">
        <v>0</v>
      </c>
      <c r="BI849">
        <f>1-BG849/BH849</f>
        <v>0</v>
      </c>
      <c r="BJ849">
        <v>0.5</v>
      </c>
      <c r="BK849">
        <f>DJ849</f>
        <v>0</v>
      </c>
      <c r="BL849">
        <f>M849</f>
        <v>0</v>
      </c>
      <c r="BM849">
        <f>BI849*BJ849*BK849</f>
        <v>0</v>
      </c>
      <c r="BN849">
        <f>(BL849-BD849)/BK849</f>
        <v>0</v>
      </c>
      <c r="BO849">
        <f>(BB849-BH849)/BH849</f>
        <v>0</v>
      </c>
      <c r="BP849">
        <f>BA849/(BC849+BA849/BH849)</f>
        <v>0</v>
      </c>
      <c r="BQ849" t="s">
        <v>439</v>
      </c>
      <c r="BR849">
        <v>0</v>
      </c>
      <c r="BS849">
        <f>IF(BR849&lt;&gt;0, BR849, BP849)</f>
        <v>0</v>
      </c>
      <c r="BT849">
        <f>1-BS849/BH849</f>
        <v>0</v>
      </c>
      <c r="BU849">
        <f>(BH849-BG849)/(BH849-BS849)</f>
        <v>0</v>
      </c>
      <c r="BV849">
        <f>(BB849-BH849)/(BB849-BS849)</f>
        <v>0</v>
      </c>
      <c r="BW849">
        <f>(BH849-BG849)/(BH849-BA849)</f>
        <v>0</v>
      </c>
      <c r="BX849">
        <f>(BB849-BH849)/(BB849-BA849)</f>
        <v>0</v>
      </c>
      <c r="BY849">
        <f>(BU849*BS849/BG849)</f>
        <v>0</v>
      </c>
      <c r="BZ849">
        <f>(1-BY849)</f>
        <v>0</v>
      </c>
      <c r="DI849">
        <f>$B$11*EH849+$C$11*EI849+$F$11*ET849*(1-EW849)</f>
        <v>0</v>
      </c>
      <c r="DJ849">
        <f>DI849*DK849</f>
        <v>0</v>
      </c>
      <c r="DK849">
        <f>($B$11*$D$9+$C$11*$D$9+$F$11*((FG849+EY849)/MAX(FG849+EY849+FH849, 0.1)*$I$9+FH849/MAX(FG849+EY849+FH849, 0.1)*$J$9))/($B$11+$C$11+$F$11)</f>
        <v>0</v>
      </c>
      <c r="DL849">
        <f>($B$11*$K$9+$C$11*$K$9+$F$11*((FG849+EY849)/MAX(FG849+EY849+FH849, 0.1)*$P$9+FH849/MAX(FG849+EY849+FH849, 0.1)*$Q$9))/($B$11+$C$11+$F$11)</f>
        <v>0</v>
      </c>
      <c r="DM849">
        <v>2.96</v>
      </c>
      <c r="DN849">
        <v>0.5</v>
      </c>
      <c r="DO849" t="s">
        <v>440</v>
      </c>
      <c r="DP849">
        <v>2</v>
      </c>
      <c r="DQ849" t="b">
        <v>1</v>
      </c>
      <c r="DR849">
        <v>1758495138.94615</v>
      </c>
      <c r="DS849">
        <v>945.590307692308</v>
      </c>
      <c r="DT849">
        <v>976.883461538462</v>
      </c>
      <c r="DU849">
        <v>23.8554461538462</v>
      </c>
      <c r="DV849">
        <v>20.7922230769231</v>
      </c>
      <c r="DW849">
        <v>938.608153846154</v>
      </c>
      <c r="DX849">
        <v>23.5175923076923</v>
      </c>
      <c r="DY849">
        <v>499.984846153846</v>
      </c>
      <c r="DZ849">
        <v>89.783</v>
      </c>
      <c r="EA849">
        <v>0.0313871846153846</v>
      </c>
      <c r="EB849">
        <v>30.0835538461538</v>
      </c>
      <c r="EC849">
        <v>30.0774384615385</v>
      </c>
      <c r="ED849">
        <v>999.9</v>
      </c>
      <c r="EE849">
        <v>0</v>
      </c>
      <c r="EF849">
        <v>0</v>
      </c>
      <c r="EG849">
        <v>10010.7284615385</v>
      </c>
      <c r="EH849">
        <v>0</v>
      </c>
      <c r="EI849">
        <v>11.2953</v>
      </c>
      <c r="EJ849">
        <v>-31.2935846153846</v>
      </c>
      <c r="EK849">
        <v>968.699</v>
      </c>
      <c r="EL849">
        <v>997.625692307692</v>
      </c>
      <c r="EM849">
        <v>3.06322076923077</v>
      </c>
      <c r="EN849">
        <v>976.883461538462</v>
      </c>
      <c r="EO849">
        <v>20.7922230769231</v>
      </c>
      <c r="EP849">
        <v>2.14181307692308</v>
      </c>
      <c r="EQ849">
        <v>1.86678769230769</v>
      </c>
      <c r="ER849">
        <v>18.5336076923077</v>
      </c>
      <c r="ES849">
        <v>16.3575230769231</v>
      </c>
      <c r="ET849">
        <v>1999.98384615385</v>
      </c>
      <c r="EU849">
        <v>0.979994615384616</v>
      </c>
      <c r="EV849">
        <v>0.0200053846153846</v>
      </c>
      <c r="EW849">
        <v>0</v>
      </c>
      <c r="EX849">
        <v>505.655384615385</v>
      </c>
      <c r="EY849">
        <v>5.00016</v>
      </c>
      <c r="EZ849">
        <v>10499.5461538462</v>
      </c>
      <c r="FA849">
        <v>18234.0076923077</v>
      </c>
      <c r="FB849">
        <v>48.75</v>
      </c>
      <c r="FC849">
        <v>49.062</v>
      </c>
      <c r="FD849">
        <v>49.1679230769231</v>
      </c>
      <c r="FE849">
        <v>48.7451538461538</v>
      </c>
      <c r="FF849">
        <v>50.5668461538462</v>
      </c>
      <c r="FG849">
        <v>1955.07384615385</v>
      </c>
      <c r="FH849">
        <v>39.91</v>
      </c>
      <c r="FI849">
        <v>0</v>
      </c>
      <c r="FJ849">
        <v>1758495149</v>
      </c>
      <c r="FK849">
        <v>0</v>
      </c>
      <c r="FL849">
        <v>505.615423076923</v>
      </c>
      <c r="FM849">
        <v>-0.537743598557515</v>
      </c>
      <c r="FN849">
        <v>-1.53162394212019</v>
      </c>
      <c r="FO849">
        <v>10499.6615384615</v>
      </c>
      <c r="FP849">
        <v>15</v>
      </c>
      <c r="FQ849">
        <v>0</v>
      </c>
      <c r="FR849" t="s">
        <v>441</v>
      </c>
      <c r="FS849">
        <v>1747249705.1</v>
      </c>
      <c r="FT849">
        <v>1747249711.1</v>
      </c>
      <c r="FU849">
        <v>0</v>
      </c>
      <c r="FV849">
        <v>0.871</v>
      </c>
      <c r="FW849">
        <v>0.066</v>
      </c>
      <c r="FX849">
        <v>5.486</v>
      </c>
      <c r="FY849">
        <v>0.145</v>
      </c>
      <c r="FZ849">
        <v>420</v>
      </c>
      <c r="GA849">
        <v>16</v>
      </c>
      <c r="GB849">
        <v>0.27</v>
      </c>
      <c r="GC849">
        <v>0.16</v>
      </c>
      <c r="GD849">
        <v>-31.115555</v>
      </c>
      <c r="GE849">
        <v>-3.33975789473686</v>
      </c>
      <c r="GF849">
        <v>0.666651912526321</v>
      </c>
      <c r="GG849">
        <v>0</v>
      </c>
      <c r="GH849">
        <v>505.652382352941</v>
      </c>
      <c r="GI849">
        <v>-0.726829645312014</v>
      </c>
      <c r="GJ849">
        <v>0.172103767382951</v>
      </c>
      <c r="GK849">
        <v>-1</v>
      </c>
      <c r="GL849">
        <v>3.080536</v>
      </c>
      <c r="GM849">
        <v>-0.419958496240597</v>
      </c>
      <c r="GN849">
        <v>0.0409736568297242</v>
      </c>
      <c r="GO849">
        <v>0</v>
      </c>
      <c r="GP849">
        <v>0</v>
      </c>
      <c r="GQ849">
        <v>2</v>
      </c>
      <c r="GR849" t="s">
        <v>467</v>
      </c>
      <c r="GS849">
        <v>3.12552</v>
      </c>
      <c r="GT849">
        <v>2.65723</v>
      </c>
      <c r="GU849">
        <v>0.160355</v>
      </c>
      <c r="GV849">
        <v>0.164077</v>
      </c>
      <c r="GW849">
        <v>0.100528</v>
      </c>
      <c r="GX849">
        <v>0.0916652</v>
      </c>
      <c r="GY849">
        <v>21681.7</v>
      </c>
      <c r="GZ849">
        <v>20418.6</v>
      </c>
      <c r="HA849">
        <v>23091</v>
      </c>
      <c r="HB849">
        <v>23782.4</v>
      </c>
      <c r="HC849">
        <v>35404.2</v>
      </c>
      <c r="HD849">
        <v>35764.3</v>
      </c>
      <c r="HE849">
        <v>41632</v>
      </c>
      <c r="HF849">
        <v>42411.6</v>
      </c>
      <c r="HG849">
        <v>1.90855</v>
      </c>
      <c r="HH849">
        <v>1.80182</v>
      </c>
      <c r="HI849">
        <v>0.14561</v>
      </c>
      <c r="HJ849">
        <v>0</v>
      </c>
      <c r="HK849">
        <v>27.6856</v>
      </c>
      <c r="HL849">
        <v>999.9</v>
      </c>
      <c r="HM849">
        <v>50.446</v>
      </c>
      <c r="HN849">
        <v>30.706</v>
      </c>
      <c r="HO849">
        <v>24.9259</v>
      </c>
      <c r="HP849">
        <v>54.7217</v>
      </c>
      <c r="HQ849">
        <v>42.5361</v>
      </c>
      <c r="HR849">
        <v>1</v>
      </c>
      <c r="HS849">
        <v>0.0210722</v>
      </c>
      <c r="HT849">
        <v>0.780264</v>
      </c>
      <c r="HU849">
        <v>20.2155</v>
      </c>
      <c r="HV849">
        <v>5.23376</v>
      </c>
      <c r="HW849">
        <v>11.992</v>
      </c>
      <c r="HX849">
        <v>4.9556</v>
      </c>
      <c r="HY849">
        <v>3.30395</v>
      </c>
      <c r="HZ849">
        <v>999.9</v>
      </c>
      <c r="IA849">
        <v>9999</v>
      </c>
      <c r="IB849">
        <v>9999</v>
      </c>
      <c r="IC849">
        <v>9999</v>
      </c>
      <c r="ID849">
        <v>1.8685</v>
      </c>
      <c r="IE849">
        <v>1.86423</v>
      </c>
      <c r="IF849">
        <v>1.8718</v>
      </c>
      <c r="IG849">
        <v>1.86273</v>
      </c>
      <c r="IH849">
        <v>1.86218</v>
      </c>
      <c r="II849">
        <v>1.86859</v>
      </c>
      <c r="IJ849">
        <v>1.85871</v>
      </c>
      <c r="IK849">
        <v>1.86508</v>
      </c>
      <c r="IL849">
        <v>5</v>
      </c>
      <c r="IM849">
        <v>0</v>
      </c>
      <c r="IN849">
        <v>0</v>
      </c>
      <c r="IO849">
        <v>0</v>
      </c>
      <c r="IP849" t="s">
        <v>443</v>
      </c>
      <c r="IQ849" t="s">
        <v>444</v>
      </c>
      <c r="IR849" t="s">
        <v>445</v>
      </c>
      <c r="IS849" t="s">
        <v>445</v>
      </c>
      <c r="IT849" t="s">
        <v>445</v>
      </c>
      <c r="IU849" t="s">
        <v>445</v>
      </c>
      <c r="IV849">
        <v>0</v>
      </c>
      <c r="IW849">
        <v>100</v>
      </c>
      <c r="IX849">
        <v>100</v>
      </c>
      <c r="IY849">
        <v>7.036</v>
      </c>
      <c r="IZ849">
        <v>0.3378</v>
      </c>
      <c r="JA849">
        <v>4.24591870636989</v>
      </c>
      <c r="JB849">
        <v>0.00406324532283829</v>
      </c>
      <c r="JC849">
        <v>-1.45373754250553e-06</v>
      </c>
      <c r="JD849">
        <v>2.45784242640463e-10</v>
      </c>
      <c r="JE849">
        <v>0.0444475935836347</v>
      </c>
      <c r="JF849">
        <v>0.00491888386651684</v>
      </c>
      <c r="JG849">
        <v>0.000226889049496401</v>
      </c>
      <c r="JH849">
        <v>4.01595507822366e-06</v>
      </c>
      <c r="JI849">
        <v>-0</v>
      </c>
      <c r="JJ849">
        <v>2035</v>
      </c>
      <c r="JK849">
        <v>2</v>
      </c>
      <c r="JL849">
        <v>30</v>
      </c>
      <c r="JM849">
        <v>187424</v>
      </c>
      <c r="JN849">
        <v>187423.9</v>
      </c>
      <c r="JO849">
        <v>2.03125</v>
      </c>
      <c r="JP849">
        <v>2.36816</v>
      </c>
      <c r="JQ849">
        <v>1.4978</v>
      </c>
      <c r="JR849">
        <v>2.32788</v>
      </c>
      <c r="JS849">
        <v>1.54419</v>
      </c>
      <c r="JT849">
        <v>2.30713</v>
      </c>
      <c r="JU849">
        <v>36.0582</v>
      </c>
      <c r="JV849">
        <v>24.1138</v>
      </c>
      <c r="JW849">
        <v>18</v>
      </c>
      <c r="JX849">
        <v>547.606</v>
      </c>
      <c r="JY849">
        <v>423.098</v>
      </c>
      <c r="JZ849">
        <v>26.6718</v>
      </c>
      <c r="KA849">
        <v>27.8547</v>
      </c>
      <c r="KB849">
        <v>29.9997</v>
      </c>
      <c r="KC849">
        <v>27.8414</v>
      </c>
      <c r="KD849">
        <v>27.8752</v>
      </c>
      <c r="KE849">
        <v>40.7873</v>
      </c>
      <c r="KF849">
        <v>28.9105</v>
      </c>
      <c r="KG849">
        <v>55.689</v>
      </c>
      <c r="KH849">
        <v>26.6548</v>
      </c>
      <c r="KI849">
        <v>1028.66</v>
      </c>
      <c r="KJ849">
        <v>20.8321</v>
      </c>
      <c r="KK849">
        <v>93.306</v>
      </c>
      <c r="KL849">
        <v>98.8423</v>
      </c>
    </row>
    <row r="850" spans="1:298">
      <c r="A850">
        <v>834</v>
      </c>
      <c r="B850">
        <v>1758495152.1</v>
      </c>
      <c r="C850">
        <v>25824</v>
      </c>
      <c r="D850" t="s">
        <v>2119</v>
      </c>
      <c r="E850" t="s">
        <v>2120</v>
      </c>
      <c r="F850">
        <v>5</v>
      </c>
      <c r="G850" t="s">
        <v>436</v>
      </c>
      <c r="H850" t="s">
        <v>1998</v>
      </c>
      <c r="I850" t="s">
        <v>438</v>
      </c>
      <c r="J850">
        <v>1758495143.94615</v>
      </c>
      <c r="K850">
        <f>(L850)/1000</f>
        <v>0</v>
      </c>
      <c r="L850">
        <f>IF(DQ850, AO850, AI850)</f>
        <v>0</v>
      </c>
      <c r="M850">
        <f>IF(DQ850, AJ850, AH850)</f>
        <v>0</v>
      </c>
      <c r="N850">
        <f>DS850 - IF(AV850&gt;1, M850*DM850*100.0/(AX850), 0)</f>
        <v>0</v>
      </c>
      <c r="O850">
        <f>((U850-K850/2)*N850-M850)/(U850+K850/2)</f>
        <v>0</v>
      </c>
      <c r="P850">
        <f>O850*(DZ850+EA850)/1000.0</f>
        <v>0</v>
      </c>
      <c r="Q850">
        <f>(DS850 - IF(AV850&gt;1, M850*DM850*100.0/(AX850), 0))*(DZ850+EA850)/1000.0</f>
        <v>0</v>
      </c>
      <c r="R850">
        <f>2.0/((1/T850-1/S850)+SIGN(T850)*SQRT((1/T850-1/S850)*(1/T850-1/S850) + 4*DN850/((DN850+1)*(DN850+1))*(2*1/T850*1/S850-1/S850*1/S850)))</f>
        <v>0</v>
      </c>
      <c r="S850">
        <f>IF(LEFT(DO850,1)&lt;&gt;"0",IF(LEFT(DO850,1)="1",3.0,DP850),$D$5+$E$5*(EG850*DZ850/($K$5*1000))+$F$5*(EG850*DZ850/($K$5*1000))*MAX(MIN(DM850,$J$5),$I$5)*MAX(MIN(DM850,$J$5),$I$5)+$G$5*MAX(MIN(DM850,$J$5),$I$5)*(EG850*DZ850/($K$5*1000))+$H$5*(EG850*DZ850/($K$5*1000))*(EG850*DZ850/($K$5*1000)))</f>
        <v>0</v>
      </c>
      <c r="T850">
        <f>K850*(1000-(1000*0.61365*exp(17.502*X850/(240.97+X850))/(DZ850+EA850)+DU850)/2)/(1000*0.61365*exp(17.502*X850/(240.97+X850))/(DZ850+EA850)-DU850)</f>
        <v>0</v>
      </c>
      <c r="U850">
        <f>1/((DN850+1)/(R850/1.6)+1/(S850/1.37)) + DN850/((DN850+1)/(R850/1.6) + DN850/(S850/1.37))</f>
        <v>0</v>
      </c>
      <c r="V850">
        <f>(DI850*DL850)</f>
        <v>0</v>
      </c>
      <c r="W850">
        <f>(EB850+(V850+2*0.95*5.67E-8*(((EB850+$B$7)+273)^4-(EB850+273)^4)-44100*K850)/(1.84*29.3*S850+8*0.95*5.67E-8*(EB850+273)^3))</f>
        <v>0</v>
      </c>
      <c r="X850">
        <f>($C$7*EC850+$D$7*ED850+$E$7*W850)</f>
        <v>0</v>
      </c>
      <c r="Y850">
        <f>0.61365*exp(17.502*X850/(240.97+X850))</f>
        <v>0</v>
      </c>
      <c r="Z850">
        <f>(AA850/AB850*100)</f>
        <v>0</v>
      </c>
      <c r="AA850">
        <f>DU850*(DZ850+EA850)/1000</f>
        <v>0</v>
      </c>
      <c r="AB850">
        <f>0.61365*exp(17.502*EB850/(240.97+EB850))</f>
        <v>0</v>
      </c>
      <c r="AC850">
        <f>(Y850-DU850*(DZ850+EA850)/1000)</f>
        <v>0</v>
      </c>
      <c r="AD850">
        <f>(-K850*44100)</f>
        <v>0</v>
      </c>
      <c r="AE850">
        <f>2*29.3*S850*0.92*(EB850-X850)</f>
        <v>0</v>
      </c>
      <c r="AF850">
        <f>2*0.95*5.67E-8*(((EB850+$B$7)+273)^4-(X850+273)^4)</f>
        <v>0</v>
      </c>
      <c r="AG850">
        <f>V850+AF850+AD850+AE850</f>
        <v>0</v>
      </c>
      <c r="AH850">
        <f>DY850*AV850*(DT850-DS850*(1000-AV850*DV850)/(1000-AV850*DU850))/(100*DM850)</f>
        <v>0</v>
      </c>
      <c r="AI850">
        <f>1000*DY850*AV850*(DU850-DV850)/(100*DM850*(1000-AV850*DU850))</f>
        <v>0</v>
      </c>
      <c r="AJ850">
        <f>(AK850 - AL850 - DZ850*1E3/(8.314*(EB850+273.15)) * AN850/DY850 * AM850) * DY850/(100*DM850) * (1000 - DV850)/1000</f>
        <v>0</v>
      </c>
      <c r="AK850">
        <v>1031.73110012121</v>
      </c>
      <c r="AL850">
        <v>1010.80424242424</v>
      </c>
      <c r="AM850">
        <v>3.43638614718607</v>
      </c>
      <c r="AN850">
        <v>63.94</v>
      </c>
      <c r="AO850">
        <f>(AQ850 - AP850 + DZ850*1E3/(8.314*(EB850+273.15)) * AS850/DY850 * AR850) * DY850/(100*DM850) * 1000/(1000 - AQ850)</f>
        <v>0</v>
      </c>
      <c r="AP850">
        <v>20.8296619851781</v>
      </c>
      <c r="AQ850">
        <v>23.8443328671329</v>
      </c>
      <c r="AR850">
        <v>-2.22710294817e-05</v>
      </c>
      <c r="AS850">
        <v>94.9993966536346</v>
      </c>
      <c r="AT850">
        <v>0</v>
      </c>
      <c r="AU850">
        <v>0</v>
      </c>
      <c r="AV850">
        <f>IF(AT850*$H$13&gt;=AX850,1.0,(AX850/(AX850-AT850*$H$13)))</f>
        <v>0</v>
      </c>
      <c r="AW850">
        <f>(AV850-1)*100</f>
        <v>0</v>
      </c>
      <c r="AX850">
        <f>MAX(0,($B$13+$C$13*EG850)/(1+$D$13*EG850)*DZ850/(EB850+273)*$E$13)</f>
        <v>0</v>
      </c>
      <c r="AY850" t="s">
        <v>439</v>
      </c>
      <c r="AZ850" t="s">
        <v>439</v>
      </c>
      <c r="BA850">
        <v>0</v>
      </c>
      <c r="BB850">
        <v>0</v>
      </c>
      <c r="BC850">
        <f>1-BA850/BB850</f>
        <v>0</v>
      </c>
      <c r="BD850">
        <v>0</v>
      </c>
      <c r="BE850" t="s">
        <v>439</v>
      </c>
      <c r="BF850" t="s">
        <v>439</v>
      </c>
      <c r="BG850">
        <v>0</v>
      </c>
      <c r="BH850">
        <v>0</v>
      </c>
      <c r="BI850">
        <f>1-BG850/BH850</f>
        <v>0</v>
      </c>
      <c r="BJ850">
        <v>0.5</v>
      </c>
      <c r="BK850">
        <f>DJ850</f>
        <v>0</v>
      </c>
      <c r="BL850">
        <f>M850</f>
        <v>0</v>
      </c>
      <c r="BM850">
        <f>BI850*BJ850*BK850</f>
        <v>0</v>
      </c>
      <c r="BN850">
        <f>(BL850-BD850)/BK850</f>
        <v>0</v>
      </c>
      <c r="BO850">
        <f>(BB850-BH850)/BH850</f>
        <v>0</v>
      </c>
      <c r="BP850">
        <f>BA850/(BC850+BA850/BH850)</f>
        <v>0</v>
      </c>
      <c r="BQ850" t="s">
        <v>439</v>
      </c>
      <c r="BR850">
        <v>0</v>
      </c>
      <c r="BS850">
        <f>IF(BR850&lt;&gt;0, BR850, BP850)</f>
        <v>0</v>
      </c>
      <c r="BT850">
        <f>1-BS850/BH850</f>
        <v>0</v>
      </c>
      <c r="BU850">
        <f>(BH850-BG850)/(BH850-BS850)</f>
        <v>0</v>
      </c>
      <c r="BV850">
        <f>(BB850-BH850)/(BB850-BS850)</f>
        <v>0</v>
      </c>
      <c r="BW850">
        <f>(BH850-BG850)/(BH850-BA850)</f>
        <v>0</v>
      </c>
      <c r="BX850">
        <f>(BB850-BH850)/(BB850-BA850)</f>
        <v>0</v>
      </c>
      <c r="BY850">
        <f>(BU850*BS850/BG850)</f>
        <v>0</v>
      </c>
      <c r="BZ850">
        <f>(1-BY850)</f>
        <v>0</v>
      </c>
      <c r="DI850">
        <f>$B$11*EH850+$C$11*EI850+$F$11*ET850*(1-EW850)</f>
        <v>0</v>
      </c>
      <c r="DJ850">
        <f>DI850*DK850</f>
        <v>0</v>
      </c>
      <c r="DK850">
        <f>($B$11*$D$9+$C$11*$D$9+$F$11*((FG850+EY850)/MAX(FG850+EY850+FH850, 0.1)*$I$9+FH850/MAX(FG850+EY850+FH850, 0.1)*$J$9))/($B$11+$C$11+$F$11)</f>
        <v>0</v>
      </c>
      <c r="DL850">
        <f>($B$11*$K$9+$C$11*$K$9+$F$11*((FG850+EY850)/MAX(FG850+EY850+FH850, 0.1)*$P$9+FH850/MAX(FG850+EY850+FH850, 0.1)*$Q$9))/($B$11+$C$11+$F$11)</f>
        <v>0</v>
      </c>
      <c r="DM850">
        <v>2.96</v>
      </c>
      <c r="DN850">
        <v>0.5</v>
      </c>
      <c r="DO850" t="s">
        <v>440</v>
      </c>
      <c r="DP850">
        <v>2</v>
      </c>
      <c r="DQ850" t="b">
        <v>1</v>
      </c>
      <c r="DR850">
        <v>1758495143.94615</v>
      </c>
      <c r="DS850">
        <v>962.484461538461</v>
      </c>
      <c r="DT850">
        <v>993.732538461538</v>
      </c>
      <c r="DU850">
        <v>23.8540615384615</v>
      </c>
      <c r="DV850">
        <v>20.816</v>
      </c>
      <c r="DW850">
        <v>955.469153846154</v>
      </c>
      <c r="DX850">
        <v>23.5162384615385</v>
      </c>
      <c r="DY850">
        <v>499.987307692308</v>
      </c>
      <c r="DZ850">
        <v>89.7829538461538</v>
      </c>
      <c r="EA850">
        <v>0.0315980692307692</v>
      </c>
      <c r="EB850">
        <v>30.0613769230769</v>
      </c>
      <c r="EC850">
        <v>30.0661461538461</v>
      </c>
      <c r="ED850">
        <v>999.9</v>
      </c>
      <c r="EE850">
        <v>0</v>
      </c>
      <c r="EF850">
        <v>0</v>
      </c>
      <c r="EG850">
        <v>10005.1476923077</v>
      </c>
      <c r="EH850">
        <v>0</v>
      </c>
      <c r="EI850">
        <v>11.2953</v>
      </c>
      <c r="EJ850">
        <v>-31.2483692307692</v>
      </c>
      <c r="EK850">
        <v>986.004538461538</v>
      </c>
      <c r="EL850">
        <v>1014.85723076923</v>
      </c>
      <c r="EM850">
        <v>3.03805846153846</v>
      </c>
      <c r="EN850">
        <v>993.732538461538</v>
      </c>
      <c r="EO850">
        <v>20.816</v>
      </c>
      <c r="EP850">
        <v>2.14168846153846</v>
      </c>
      <c r="EQ850">
        <v>1.86892230769231</v>
      </c>
      <c r="ER850">
        <v>18.5326692307692</v>
      </c>
      <c r="ES850">
        <v>16.3754846153846</v>
      </c>
      <c r="ET850">
        <v>2000.00461538462</v>
      </c>
      <c r="EU850">
        <v>0.979994846153846</v>
      </c>
      <c r="EV850">
        <v>0.0200051769230769</v>
      </c>
      <c r="EW850">
        <v>0</v>
      </c>
      <c r="EX850">
        <v>505.638461538461</v>
      </c>
      <c r="EY850">
        <v>5.00016</v>
      </c>
      <c r="EZ850">
        <v>10499.6615384615</v>
      </c>
      <c r="FA850">
        <v>18234.2076923077</v>
      </c>
      <c r="FB850">
        <v>48.75</v>
      </c>
      <c r="FC850">
        <v>49.062</v>
      </c>
      <c r="FD850">
        <v>49.1536153846154</v>
      </c>
      <c r="FE850">
        <v>48.7306153846154</v>
      </c>
      <c r="FF850">
        <v>50.5668461538462</v>
      </c>
      <c r="FG850">
        <v>1955.09461538462</v>
      </c>
      <c r="FH850">
        <v>39.91</v>
      </c>
      <c r="FI850">
        <v>0</v>
      </c>
      <c r="FJ850">
        <v>1758495153.8</v>
      </c>
      <c r="FK850">
        <v>0</v>
      </c>
      <c r="FL850">
        <v>505.582115384615</v>
      </c>
      <c r="FM850">
        <v>0.360239304121109</v>
      </c>
      <c r="FN850">
        <v>0.441025673609171</v>
      </c>
      <c r="FO850">
        <v>10499.7884615385</v>
      </c>
      <c r="FP850">
        <v>15</v>
      </c>
      <c r="FQ850">
        <v>0</v>
      </c>
      <c r="FR850" t="s">
        <v>441</v>
      </c>
      <c r="FS850">
        <v>1747249705.1</v>
      </c>
      <c r="FT850">
        <v>1747249711.1</v>
      </c>
      <c r="FU850">
        <v>0</v>
      </c>
      <c r="FV850">
        <v>0.871</v>
      </c>
      <c r="FW850">
        <v>0.066</v>
      </c>
      <c r="FX850">
        <v>5.486</v>
      </c>
      <c r="FY850">
        <v>0.145</v>
      </c>
      <c r="FZ850">
        <v>420</v>
      </c>
      <c r="GA850">
        <v>16</v>
      </c>
      <c r="GB850">
        <v>0.27</v>
      </c>
      <c r="GC850">
        <v>0.16</v>
      </c>
      <c r="GD850">
        <v>-31.3207571428571</v>
      </c>
      <c r="GE850">
        <v>-0.822919480519481</v>
      </c>
      <c r="GF850">
        <v>0.558933769457041</v>
      </c>
      <c r="GG850">
        <v>0</v>
      </c>
      <c r="GH850">
        <v>505.624176470588</v>
      </c>
      <c r="GI850">
        <v>-0.437555392091098</v>
      </c>
      <c r="GJ850">
        <v>0.178366851079493</v>
      </c>
      <c r="GK850">
        <v>-1</v>
      </c>
      <c r="GL850">
        <v>3.05456095238095</v>
      </c>
      <c r="GM850">
        <v>-0.31727298701299</v>
      </c>
      <c r="GN850">
        <v>0.0332895647749035</v>
      </c>
      <c r="GO850">
        <v>0</v>
      </c>
      <c r="GP850">
        <v>0</v>
      </c>
      <c r="GQ850">
        <v>2</v>
      </c>
      <c r="GR850" t="s">
        <v>467</v>
      </c>
      <c r="GS850">
        <v>3.1255</v>
      </c>
      <c r="GT850">
        <v>2.65739</v>
      </c>
      <c r="GU850">
        <v>0.162169</v>
      </c>
      <c r="GV850">
        <v>0.165974</v>
      </c>
      <c r="GW850">
        <v>0.100489</v>
      </c>
      <c r="GX850">
        <v>0.0916692</v>
      </c>
      <c r="GY850">
        <v>21635.2</v>
      </c>
      <c r="GZ850">
        <v>20372.7</v>
      </c>
      <c r="HA850">
        <v>23091.3</v>
      </c>
      <c r="HB850">
        <v>23782.8</v>
      </c>
      <c r="HC850">
        <v>35406.3</v>
      </c>
      <c r="HD850">
        <v>35764.8</v>
      </c>
      <c r="HE850">
        <v>41632.5</v>
      </c>
      <c r="HF850">
        <v>42412.3</v>
      </c>
      <c r="HG850">
        <v>1.90812</v>
      </c>
      <c r="HH850">
        <v>1.8026</v>
      </c>
      <c r="HI850">
        <v>0.145044</v>
      </c>
      <c r="HJ850">
        <v>0</v>
      </c>
      <c r="HK850">
        <v>27.6733</v>
      </c>
      <c r="HL850">
        <v>999.9</v>
      </c>
      <c r="HM850">
        <v>50.446</v>
      </c>
      <c r="HN850">
        <v>30.686</v>
      </c>
      <c r="HO850">
        <v>24.8984</v>
      </c>
      <c r="HP850">
        <v>54.1917</v>
      </c>
      <c r="HQ850">
        <v>42.3878</v>
      </c>
      <c r="HR850">
        <v>1</v>
      </c>
      <c r="HS850">
        <v>0.0204853</v>
      </c>
      <c r="HT850">
        <v>0.753715</v>
      </c>
      <c r="HU850">
        <v>20.2155</v>
      </c>
      <c r="HV850">
        <v>5.23331</v>
      </c>
      <c r="HW850">
        <v>11.992</v>
      </c>
      <c r="HX850">
        <v>4.9555</v>
      </c>
      <c r="HY850">
        <v>3.30393</v>
      </c>
      <c r="HZ850">
        <v>999.9</v>
      </c>
      <c r="IA850">
        <v>9999</v>
      </c>
      <c r="IB850">
        <v>9999</v>
      </c>
      <c r="IC850">
        <v>9999</v>
      </c>
      <c r="ID850">
        <v>1.86851</v>
      </c>
      <c r="IE850">
        <v>1.86421</v>
      </c>
      <c r="IF850">
        <v>1.8718</v>
      </c>
      <c r="IG850">
        <v>1.86273</v>
      </c>
      <c r="IH850">
        <v>1.86215</v>
      </c>
      <c r="II850">
        <v>1.86859</v>
      </c>
      <c r="IJ850">
        <v>1.85869</v>
      </c>
      <c r="IK850">
        <v>1.86508</v>
      </c>
      <c r="IL850">
        <v>5</v>
      </c>
      <c r="IM850">
        <v>0</v>
      </c>
      <c r="IN850">
        <v>0</v>
      </c>
      <c r="IO850">
        <v>0</v>
      </c>
      <c r="IP850" t="s">
        <v>443</v>
      </c>
      <c r="IQ850" t="s">
        <v>444</v>
      </c>
      <c r="IR850" t="s">
        <v>445</v>
      </c>
      <c r="IS850" t="s">
        <v>445</v>
      </c>
      <c r="IT850" t="s">
        <v>445</v>
      </c>
      <c r="IU850" t="s">
        <v>445</v>
      </c>
      <c r="IV850">
        <v>0</v>
      </c>
      <c r="IW850">
        <v>100</v>
      </c>
      <c r="IX850">
        <v>100</v>
      </c>
      <c r="IY850">
        <v>7.069</v>
      </c>
      <c r="IZ850">
        <v>0.3375</v>
      </c>
      <c r="JA850">
        <v>4.24591870636989</v>
      </c>
      <c r="JB850">
        <v>0.00406324532283829</v>
      </c>
      <c r="JC850">
        <v>-1.45373754250553e-06</v>
      </c>
      <c r="JD850">
        <v>2.45784242640463e-10</v>
      </c>
      <c r="JE850">
        <v>0.0444475935836347</v>
      </c>
      <c r="JF850">
        <v>0.00491888386651684</v>
      </c>
      <c r="JG850">
        <v>0.000226889049496401</v>
      </c>
      <c r="JH850">
        <v>4.01595507822366e-06</v>
      </c>
      <c r="JI850">
        <v>-0</v>
      </c>
      <c r="JJ850">
        <v>2035</v>
      </c>
      <c r="JK850">
        <v>2</v>
      </c>
      <c r="JL850">
        <v>30</v>
      </c>
      <c r="JM850">
        <v>187424.1</v>
      </c>
      <c r="JN850">
        <v>187424</v>
      </c>
      <c r="JO850">
        <v>2.06177</v>
      </c>
      <c r="JP850">
        <v>2.35962</v>
      </c>
      <c r="JQ850">
        <v>1.4978</v>
      </c>
      <c r="JR850">
        <v>2.32666</v>
      </c>
      <c r="JS850">
        <v>1.54419</v>
      </c>
      <c r="JT850">
        <v>2.36938</v>
      </c>
      <c r="JU850">
        <v>36.0582</v>
      </c>
      <c r="JV850">
        <v>24.1138</v>
      </c>
      <c r="JW850">
        <v>18</v>
      </c>
      <c r="JX850">
        <v>547.276</v>
      </c>
      <c r="JY850">
        <v>423.5</v>
      </c>
      <c r="JZ850">
        <v>26.5986</v>
      </c>
      <c r="KA850">
        <v>27.8477</v>
      </c>
      <c r="KB850">
        <v>29.9997</v>
      </c>
      <c r="KC850">
        <v>27.835</v>
      </c>
      <c r="KD850">
        <v>27.8683</v>
      </c>
      <c r="KE850">
        <v>41.328</v>
      </c>
      <c r="KF850">
        <v>28.9105</v>
      </c>
      <c r="KG850">
        <v>55.689</v>
      </c>
      <c r="KH850">
        <v>26.5934</v>
      </c>
      <c r="KI850">
        <v>1042.28</v>
      </c>
      <c r="KJ850">
        <v>20.8321</v>
      </c>
      <c r="KK850">
        <v>93.3072</v>
      </c>
      <c r="KL850">
        <v>98.8441</v>
      </c>
    </row>
    <row r="851" spans="1:298">
      <c r="A851">
        <v>835</v>
      </c>
      <c r="B851">
        <v>1758495157.1</v>
      </c>
      <c r="C851">
        <v>25829</v>
      </c>
      <c r="D851" t="s">
        <v>2121</v>
      </c>
      <c r="E851" t="s">
        <v>2122</v>
      </c>
      <c r="F851">
        <v>5</v>
      </c>
      <c r="G851" t="s">
        <v>436</v>
      </c>
      <c r="H851" t="s">
        <v>1998</v>
      </c>
      <c r="I851" t="s">
        <v>438</v>
      </c>
      <c r="J851">
        <v>1758495148.94615</v>
      </c>
      <c r="K851">
        <f>(L851)/1000</f>
        <v>0</v>
      </c>
      <c r="L851">
        <f>IF(DQ851, AO851, AI851)</f>
        <v>0</v>
      </c>
      <c r="M851">
        <f>IF(DQ851, AJ851, AH851)</f>
        <v>0</v>
      </c>
      <c r="N851">
        <f>DS851 - IF(AV851&gt;1, M851*DM851*100.0/(AX851), 0)</f>
        <v>0</v>
      </c>
      <c r="O851">
        <f>((U851-K851/2)*N851-M851)/(U851+K851/2)</f>
        <v>0</v>
      </c>
      <c r="P851">
        <f>O851*(DZ851+EA851)/1000.0</f>
        <v>0</v>
      </c>
      <c r="Q851">
        <f>(DS851 - IF(AV851&gt;1, M851*DM851*100.0/(AX851), 0))*(DZ851+EA851)/1000.0</f>
        <v>0</v>
      </c>
      <c r="R851">
        <f>2.0/((1/T851-1/S851)+SIGN(T851)*SQRT((1/T851-1/S851)*(1/T851-1/S851) + 4*DN851/((DN851+1)*(DN851+1))*(2*1/T851*1/S851-1/S851*1/S851)))</f>
        <v>0</v>
      </c>
      <c r="S851">
        <f>IF(LEFT(DO851,1)&lt;&gt;"0",IF(LEFT(DO851,1)="1",3.0,DP851),$D$5+$E$5*(EG851*DZ851/($K$5*1000))+$F$5*(EG851*DZ851/($K$5*1000))*MAX(MIN(DM851,$J$5),$I$5)*MAX(MIN(DM851,$J$5),$I$5)+$G$5*MAX(MIN(DM851,$J$5),$I$5)*(EG851*DZ851/($K$5*1000))+$H$5*(EG851*DZ851/($K$5*1000))*(EG851*DZ851/($K$5*1000)))</f>
        <v>0</v>
      </c>
      <c r="T851">
        <f>K851*(1000-(1000*0.61365*exp(17.502*X851/(240.97+X851))/(DZ851+EA851)+DU851)/2)/(1000*0.61365*exp(17.502*X851/(240.97+X851))/(DZ851+EA851)-DU851)</f>
        <v>0</v>
      </c>
      <c r="U851">
        <f>1/((DN851+1)/(R851/1.6)+1/(S851/1.37)) + DN851/((DN851+1)/(R851/1.6) + DN851/(S851/1.37))</f>
        <v>0</v>
      </c>
      <c r="V851">
        <f>(DI851*DL851)</f>
        <v>0</v>
      </c>
      <c r="W851">
        <f>(EB851+(V851+2*0.95*5.67E-8*(((EB851+$B$7)+273)^4-(EB851+273)^4)-44100*K851)/(1.84*29.3*S851+8*0.95*5.67E-8*(EB851+273)^3))</f>
        <v>0</v>
      </c>
      <c r="X851">
        <f>($C$7*EC851+$D$7*ED851+$E$7*W851)</f>
        <v>0</v>
      </c>
      <c r="Y851">
        <f>0.61365*exp(17.502*X851/(240.97+X851))</f>
        <v>0</v>
      </c>
      <c r="Z851">
        <f>(AA851/AB851*100)</f>
        <v>0</v>
      </c>
      <c r="AA851">
        <f>DU851*(DZ851+EA851)/1000</f>
        <v>0</v>
      </c>
      <c r="AB851">
        <f>0.61365*exp(17.502*EB851/(240.97+EB851))</f>
        <v>0</v>
      </c>
      <c r="AC851">
        <f>(Y851-DU851*(DZ851+EA851)/1000)</f>
        <v>0</v>
      </c>
      <c r="AD851">
        <f>(-K851*44100)</f>
        <v>0</v>
      </c>
      <c r="AE851">
        <f>2*29.3*S851*0.92*(EB851-X851)</f>
        <v>0</v>
      </c>
      <c r="AF851">
        <f>2*0.95*5.67E-8*(((EB851+$B$7)+273)^4-(X851+273)^4)</f>
        <v>0</v>
      </c>
      <c r="AG851">
        <f>V851+AF851+AD851+AE851</f>
        <v>0</v>
      </c>
      <c r="AH851">
        <f>DY851*AV851*(DT851-DS851*(1000-AV851*DV851)/(1000-AV851*DU851))/(100*DM851)</f>
        <v>0</v>
      </c>
      <c r="AI851">
        <f>1000*DY851*AV851*(DU851-DV851)/(100*DM851*(1000-AV851*DU851))</f>
        <v>0</v>
      </c>
      <c r="AJ851">
        <f>(AK851 - AL851 - DZ851*1E3/(8.314*(EB851+273.15)) * AN851/DY851 * AM851) * DY851/(100*DM851) * (1000 - DV851)/1000</f>
        <v>0</v>
      </c>
      <c r="AK851">
        <v>1049.99649201732</v>
      </c>
      <c r="AL851">
        <v>1028.64793939394</v>
      </c>
      <c r="AM851">
        <v>3.56563203463181</v>
      </c>
      <c r="AN851">
        <v>63.94</v>
      </c>
      <c r="AO851">
        <f>(AQ851 - AP851 + DZ851*1E3/(8.314*(EB851+273.15)) * AS851/DY851 * AR851) * DY851/(100*DM851) * 1000/(1000 - AQ851)</f>
        <v>0</v>
      </c>
      <c r="AP851">
        <v>20.8297105600312</v>
      </c>
      <c r="AQ851">
        <v>23.8259300699301</v>
      </c>
      <c r="AR851">
        <v>-4.78196898397539e-05</v>
      </c>
      <c r="AS851">
        <v>94.9993966536346</v>
      </c>
      <c r="AT851">
        <v>0</v>
      </c>
      <c r="AU851">
        <v>0</v>
      </c>
      <c r="AV851">
        <f>IF(AT851*$H$13&gt;=AX851,1.0,(AX851/(AX851-AT851*$H$13)))</f>
        <v>0</v>
      </c>
      <c r="AW851">
        <f>(AV851-1)*100</f>
        <v>0</v>
      </c>
      <c r="AX851">
        <f>MAX(0,($B$13+$C$13*EG851)/(1+$D$13*EG851)*DZ851/(EB851+273)*$E$13)</f>
        <v>0</v>
      </c>
      <c r="AY851" t="s">
        <v>439</v>
      </c>
      <c r="AZ851" t="s">
        <v>439</v>
      </c>
      <c r="BA851">
        <v>0</v>
      </c>
      <c r="BB851">
        <v>0</v>
      </c>
      <c r="BC851">
        <f>1-BA851/BB851</f>
        <v>0</v>
      </c>
      <c r="BD851">
        <v>0</v>
      </c>
      <c r="BE851" t="s">
        <v>439</v>
      </c>
      <c r="BF851" t="s">
        <v>439</v>
      </c>
      <c r="BG851">
        <v>0</v>
      </c>
      <c r="BH851">
        <v>0</v>
      </c>
      <c r="BI851">
        <f>1-BG851/BH851</f>
        <v>0</v>
      </c>
      <c r="BJ851">
        <v>0.5</v>
      </c>
      <c r="BK851">
        <f>DJ851</f>
        <v>0</v>
      </c>
      <c r="BL851">
        <f>M851</f>
        <v>0</v>
      </c>
      <c r="BM851">
        <f>BI851*BJ851*BK851</f>
        <v>0</v>
      </c>
      <c r="BN851">
        <f>(BL851-BD851)/BK851</f>
        <v>0</v>
      </c>
      <c r="BO851">
        <f>(BB851-BH851)/BH851</f>
        <v>0</v>
      </c>
      <c r="BP851">
        <f>BA851/(BC851+BA851/BH851)</f>
        <v>0</v>
      </c>
      <c r="BQ851" t="s">
        <v>439</v>
      </c>
      <c r="BR851">
        <v>0</v>
      </c>
      <c r="BS851">
        <f>IF(BR851&lt;&gt;0, BR851, BP851)</f>
        <v>0</v>
      </c>
      <c r="BT851">
        <f>1-BS851/BH851</f>
        <v>0</v>
      </c>
      <c r="BU851">
        <f>(BH851-BG851)/(BH851-BS851)</f>
        <v>0</v>
      </c>
      <c r="BV851">
        <f>(BB851-BH851)/(BB851-BS851)</f>
        <v>0</v>
      </c>
      <c r="BW851">
        <f>(BH851-BG851)/(BH851-BA851)</f>
        <v>0</v>
      </c>
      <c r="BX851">
        <f>(BB851-BH851)/(BB851-BA851)</f>
        <v>0</v>
      </c>
      <c r="BY851">
        <f>(BU851*BS851/BG851)</f>
        <v>0</v>
      </c>
      <c r="BZ851">
        <f>(1-BY851)</f>
        <v>0</v>
      </c>
      <c r="DI851">
        <f>$B$11*EH851+$C$11*EI851+$F$11*ET851*(1-EW851)</f>
        <v>0</v>
      </c>
      <c r="DJ851">
        <f>DI851*DK851</f>
        <v>0</v>
      </c>
      <c r="DK851">
        <f>($B$11*$D$9+$C$11*$D$9+$F$11*((FG851+EY851)/MAX(FG851+EY851+FH851, 0.1)*$I$9+FH851/MAX(FG851+EY851+FH851, 0.1)*$J$9))/($B$11+$C$11+$F$11)</f>
        <v>0</v>
      </c>
      <c r="DL851">
        <f>($B$11*$K$9+$C$11*$K$9+$F$11*((FG851+EY851)/MAX(FG851+EY851+FH851, 0.1)*$P$9+FH851/MAX(FG851+EY851+FH851, 0.1)*$Q$9))/($B$11+$C$11+$F$11)</f>
        <v>0</v>
      </c>
      <c r="DM851">
        <v>2.96</v>
      </c>
      <c r="DN851">
        <v>0.5</v>
      </c>
      <c r="DO851" t="s">
        <v>440</v>
      </c>
      <c r="DP851">
        <v>2</v>
      </c>
      <c r="DQ851" t="b">
        <v>1</v>
      </c>
      <c r="DR851">
        <v>1758495148.94615</v>
      </c>
      <c r="DS851">
        <v>979.474153846154</v>
      </c>
      <c r="DT851">
        <v>1011.12461538462</v>
      </c>
      <c r="DU851">
        <v>23.8458846153846</v>
      </c>
      <c r="DV851">
        <v>20.8267538461538</v>
      </c>
      <c r="DW851">
        <v>972.425846153846</v>
      </c>
      <c r="DX851">
        <v>23.5082384615385</v>
      </c>
      <c r="DY851">
        <v>500.016769230769</v>
      </c>
      <c r="DZ851">
        <v>89.7818769230769</v>
      </c>
      <c r="EA851">
        <v>0.0314930846153846</v>
      </c>
      <c r="EB851">
        <v>30.0415461538462</v>
      </c>
      <c r="EC851">
        <v>30.0525692307692</v>
      </c>
      <c r="ED851">
        <v>999.9</v>
      </c>
      <c r="EE851">
        <v>0</v>
      </c>
      <c r="EF851">
        <v>0</v>
      </c>
      <c r="EG851">
        <v>10005.8607692308</v>
      </c>
      <c r="EH851">
        <v>0</v>
      </c>
      <c r="EI851">
        <v>11.2953</v>
      </c>
      <c r="EJ851">
        <v>-31.6510384615385</v>
      </c>
      <c r="EK851">
        <v>1003.40015384615</v>
      </c>
      <c r="EL851">
        <v>1032.63076923077</v>
      </c>
      <c r="EM851">
        <v>3.01912230769231</v>
      </c>
      <c r="EN851">
        <v>1011.12461538462</v>
      </c>
      <c r="EO851">
        <v>20.8267538461538</v>
      </c>
      <c r="EP851">
        <v>2.14092923076923</v>
      </c>
      <c r="EQ851">
        <v>1.86986461538462</v>
      </c>
      <c r="ER851">
        <v>18.5270076923077</v>
      </c>
      <c r="ES851">
        <v>16.3834153846154</v>
      </c>
      <c r="ET851">
        <v>2000.00846153846</v>
      </c>
      <c r="EU851">
        <v>0.979994846153846</v>
      </c>
      <c r="EV851">
        <v>0.0200051769230769</v>
      </c>
      <c r="EW851">
        <v>0</v>
      </c>
      <c r="EX851">
        <v>505.621</v>
      </c>
      <c r="EY851">
        <v>5.00016</v>
      </c>
      <c r="EZ851">
        <v>10499.7384615385</v>
      </c>
      <c r="FA851">
        <v>18234.2384615385</v>
      </c>
      <c r="FB851">
        <v>48.75</v>
      </c>
      <c r="FC851">
        <v>49.062</v>
      </c>
      <c r="FD851">
        <v>49.1440769230769</v>
      </c>
      <c r="FE851">
        <v>48.7257692307692</v>
      </c>
      <c r="FF851">
        <v>50.562</v>
      </c>
      <c r="FG851">
        <v>1955.09846153846</v>
      </c>
      <c r="FH851">
        <v>39.91</v>
      </c>
      <c r="FI851">
        <v>0</v>
      </c>
      <c r="FJ851">
        <v>1758495159.2</v>
      </c>
      <c r="FK851">
        <v>0</v>
      </c>
      <c r="FL851">
        <v>505.62588</v>
      </c>
      <c r="FM851">
        <v>0.558461532104449</v>
      </c>
      <c r="FN851">
        <v>1.76153850859554</v>
      </c>
      <c r="FO851">
        <v>10499.724</v>
      </c>
      <c r="FP851">
        <v>15</v>
      </c>
      <c r="FQ851">
        <v>0</v>
      </c>
      <c r="FR851" t="s">
        <v>441</v>
      </c>
      <c r="FS851">
        <v>1747249705.1</v>
      </c>
      <c r="FT851">
        <v>1747249711.1</v>
      </c>
      <c r="FU851">
        <v>0</v>
      </c>
      <c r="FV851">
        <v>0.871</v>
      </c>
      <c r="FW851">
        <v>0.066</v>
      </c>
      <c r="FX851">
        <v>5.486</v>
      </c>
      <c r="FY851">
        <v>0.145</v>
      </c>
      <c r="FZ851">
        <v>420</v>
      </c>
      <c r="GA851">
        <v>16</v>
      </c>
      <c r="GB851">
        <v>0.27</v>
      </c>
      <c r="GC851">
        <v>0.16</v>
      </c>
      <c r="GD851">
        <v>-31.4201476190476</v>
      </c>
      <c r="GE851">
        <v>-3.48450389610386</v>
      </c>
      <c r="GF851">
        <v>0.631456115897102</v>
      </c>
      <c r="GG851">
        <v>0</v>
      </c>
      <c r="GH851">
        <v>505.596411764706</v>
      </c>
      <c r="GI851">
        <v>-0.154316277844428</v>
      </c>
      <c r="GJ851">
        <v>0.16865229069215</v>
      </c>
      <c r="GK851">
        <v>-1</v>
      </c>
      <c r="GL851">
        <v>3.03457904761905</v>
      </c>
      <c r="GM851">
        <v>-0.226524155844157</v>
      </c>
      <c r="GN851">
        <v>0.0233155212771729</v>
      </c>
      <c r="GO851">
        <v>0</v>
      </c>
      <c r="GP851">
        <v>0</v>
      </c>
      <c r="GQ851">
        <v>2</v>
      </c>
      <c r="GR851" t="s">
        <v>467</v>
      </c>
      <c r="GS851">
        <v>3.12551</v>
      </c>
      <c r="GT851">
        <v>2.65657</v>
      </c>
      <c r="GU851">
        <v>0.164004</v>
      </c>
      <c r="GV851">
        <v>0.167631</v>
      </c>
      <c r="GW851">
        <v>0.100436</v>
      </c>
      <c r="GX851">
        <v>0.0916633</v>
      </c>
      <c r="GY851">
        <v>21588.2</v>
      </c>
      <c r="GZ851">
        <v>20332.4</v>
      </c>
      <c r="HA851">
        <v>23091.7</v>
      </c>
      <c r="HB851">
        <v>23783</v>
      </c>
      <c r="HC851">
        <v>35409.1</v>
      </c>
      <c r="HD851">
        <v>35765.3</v>
      </c>
      <c r="HE851">
        <v>41633.2</v>
      </c>
      <c r="HF851">
        <v>42412.3</v>
      </c>
      <c r="HG851">
        <v>1.90847</v>
      </c>
      <c r="HH851">
        <v>1.80257</v>
      </c>
      <c r="HI851">
        <v>0.145361</v>
      </c>
      <c r="HJ851">
        <v>0</v>
      </c>
      <c r="HK851">
        <v>27.6635</v>
      </c>
      <c r="HL851">
        <v>999.9</v>
      </c>
      <c r="HM851">
        <v>50.421</v>
      </c>
      <c r="HN851">
        <v>30.706</v>
      </c>
      <c r="HO851">
        <v>24.9134</v>
      </c>
      <c r="HP851">
        <v>54.2317</v>
      </c>
      <c r="HQ851">
        <v>42.3678</v>
      </c>
      <c r="HR851">
        <v>1</v>
      </c>
      <c r="HS851">
        <v>0.0197129</v>
      </c>
      <c r="HT851">
        <v>0.689491</v>
      </c>
      <c r="HU851">
        <v>20.216</v>
      </c>
      <c r="HV851">
        <v>5.23346</v>
      </c>
      <c r="HW851">
        <v>11.992</v>
      </c>
      <c r="HX851">
        <v>4.9556</v>
      </c>
      <c r="HY851">
        <v>3.30393</v>
      </c>
      <c r="HZ851">
        <v>999.9</v>
      </c>
      <c r="IA851">
        <v>9999</v>
      </c>
      <c r="IB851">
        <v>9999</v>
      </c>
      <c r="IC851">
        <v>9999</v>
      </c>
      <c r="ID851">
        <v>1.86851</v>
      </c>
      <c r="IE851">
        <v>1.86424</v>
      </c>
      <c r="IF851">
        <v>1.8718</v>
      </c>
      <c r="IG851">
        <v>1.86273</v>
      </c>
      <c r="IH851">
        <v>1.86217</v>
      </c>
      <c r="II851">
        <v>1.86859</v>
      </c>
      <c r="IJ851">
        <v>1.85871</v>
      </c>
      <c r="IK851">
        <v>1.86508</v>
      </c>
      <c r="IL851">
        <v>5</v>
      </c>
      <c r="IM851">
        <v>0</v>
      </c>
      <c r="IN851">
        <v>0</v>
      </c>
      <c r="IO851">
        <v>0</v>
      </c>
      <c r="IP851" t="s">
        <v>443</v>
      </c>
      <c r="IQ851" t="s">
        <v>444</v>
      </c>
      <c r="IR851" t="s">
        <v>445</v>
      </c>
      <c r="IS851" t="s">
        <v>445</v>
      </c>
      <c r="IT851" t="s">
        <v>445</v>
      </c>
      <c r="IU851" t="s">
        <v>445</v>
      </c>
      <c r="IV851">
        <v>0</v>
      </c>
      <c r="IW851">
        <v>100</v>
      </c>
      <c r="IX851">
        <v>100</v>
      </c>
      <c r="IY851">
        <v>7.1</v>
      </c>
      <c r="IZ851">
        <v>0.3371</v>
      </c>
      <c r="JA851">
        <v>4.24591870636989</v>
      </c>
      <c r="JB851">
        <v>0.00406324532283829</v>
      </c>
      <c r="JC851">
        <v>-1.45373754250553e-06</v>
      </c>
      <c r="JD851">
        <v>2.45784242640463e-10</v>
      </c>
      <c r="JE851">
        <v>0.0444475935836347</v>
      </c>
      <c r="JF851">
        <v>0.00491888386651684</v>
      </c>
      <c r="JG851">
        <v>0.000226889049496401</v>
      </c>
      <c r="JH851">
        <v>4.01595507822366e-06</v>
      </c>
      <c r="JI851">
        <v>-0</v>
      </c>
      <c r="JJ851">
        <v>2035</v>
      </c>
      <c r="JK851">
        <v>2</v>
      </c>
      <c r="JL851">
        <v>30</v>
      </c>
      <c r="JM851">
        <v>187424.2</v>
      </c>
      <c r="JN851">
        <v>187424.1</v>
      </c>
      <c r="JO851">
        <v>2.08862</v>
      </c>
      <c r="JP851">
        <v>2.35474</v>
      </c>
      <c r="JQ851">
        <v>1.4978</v>
      </c>
      <c r="JR851">
        <v>2.32666</v>
      </c>
      <c r="JS851">
        <v>1.54419</v>
      </c>
      <c r="JT851">
        <v>2.34131</v>
      </c>
      <c r="JU851">
        <v>36.0816</v>
      </c>
      <c r="JV851">
        <v>24.1225</v>
      </c>
      <c r="JW851">
        <v>18</v>
      </c>
      <c r="JX851">
        <v>547.445</v>
      </c>
      <c r="JY851">
        <v>423.439</v>
      </c>
      <c r="JZ851">
        <v>26.5467</v>
      </c>
      <c r="KA851">
        <v>27.8415</v>
      </c>
      <c r="KB851">
        <v>29.9995</v>
      </c>
      <c r="KC851">
        <v>27.8283</v>
      </c>
      <c r="KD851">
        <v>27.862</v>
      </c>
      <c r="KE851">
        <v>41.8201</v>
      </c>
      <c r="KF851">
        <v>28.9105</v>
      </c>
      <c r="KG851">
        <v>55.689</v>
      </c>
      <c r="KH851">
        <v>26.5488</v>
      </c>
      <c r="KI851">
        <v>1062.58</v>
      </c>
      <c r="KJ851">
        <v>20.8321</v>
      </c>
      <c r="KK851">
        <v>93.3087</v>
      </c>
      <c r="KL851">
        <v>98.8444</v>
      </c>
    </row>
    <row r="852" spans="1:298">
      <c r="A852">
        <v>836</v>
      </c>
      <c r="B852">
        <v>1758495161.1</v>
      </c>
      <c r="C852">
        <v>25833</v>
      </c>
      <c r="D852" t="s">
        <v>2123</v>
      </c>
      <c r="E852" t="s">
        <v>2124</v>
      </c>
      <c r="F852">
        <v>5</v>
      </c>
      <c r="G852" t="s">
        <v>436</v>
      </c>
      <c r="H852" t="s">
        <v>1998</v>
      </c>
      <c r="I852" t="s">
        <v>438</v>
      </c>
      <c r="J852">
        <v>1758495153.35</v>
      </c>
      <c r="K852">
        <f>(L852)/1000</f>
        <v>0</v>
      </c>
      <c r="L852">
        <f>IF(DQ852, AO852, AI852)</f>
        <v>0</v>
      </c>
      <c r="M852">
        <f>IF(DQ852, AJ852, AH852)</f>
        <v>0</v>
      </c>
      <c r="N852">
        <f>DS852 - IF(AV852&gt;1, M852*DM852*100.0/(AX852), 0)</f>
        <v>0</v>
      </c>
      <c r="O852">
        <f>((U852-K852/2)*N852-M852)/(U852+K852/2)</f>
        <v>0</v>
      </c>
      <c r="P852">
        <f>O852*(DZ852+EA852)/1000.0</f>
        <v>0</v>
      </c>
      <c r="Q852">
        <f>(DS852 - IF(AV852&gt;1, M852*DM852*100.0/(AX852), 0))*(DZ852+EA852)/1000.0</f>
        <v>0</v>
      </c>
      <c r="R852">
        <f>2.0/((1/T852-1/S852)+SIGN(T852)*SQRT((1/T852-1/S852)*(1/T852-1/S852) + 4*DN852/((DN852+1)*(DN852+1))*(2*1/T852*1/S852-1/S852*1/S852)))</f>
        <v>0</v>
      </c>
      <c r="S852">
        <f>IF(LEFT(DO852,1)&lt;&gt;"0",IF(LEFT(DO852,1)="1",3.0,DP852),$D$5+$E$5*(EG852*DZ852/($K$5*1000))+$F$5*(EG852*DZ852/($K$5*1000))*MAX(MIN(DM852,$J$5),$I$5)*MAX(MIN(DM852,$J$5),$I$5)+$G$5*MAX(MIN(DM852,$J$5),$I$5)*(EG852*DZ852/($K$5*1000))+$H$5*(EG852*DZ852/($K$5*1000))*(EG852*DZ852/($K$5*1000)))</f>
        <v>0</v>
      </c>
      <c r="T852">
        <f>K852*(1000-(1000*0.61365*exp(17.502*X852/(240.97+X852))/(DZ852+EA852)+DU852)/2)/(1000*0.61365*exp(17.502*X852/(240.97+X852))/(DZ852+EA852)-DU852)</f>
        <v>0</v>
      </c>
      <c r="U852">
        <f>1/((DN852+1)/(R852/1.6)+1/(S852/1.37)) + DN852/((DN852+1)/(R852/1.6) + DN852/(S852/1.37))</f>
        <v>0</v>
      </c>
      <c r="V852">
        <f>(DI852*DL852)</f>
        <v>0</v>
      </c>
      <c r="W852">
        <f>(EB852+(V852+2*0.95*5.67E-8*(((EB852+$B$7)+273)^4-(EB852+273)^4)-44100*K852)/(1.84*29.3*S852+8*0.95*5.67E-8*(EB852+273)^3))</f>
        <v>0</v>
      </c>
      <c r="X852">
        <f>($C$7*EC852+$D$7*ED852+$E$7*W852)</f>
        <v>0</v>
      </c>
      <c r="Y852">
        <f>0.61365*exp(17.502*X852/(240.97+X852))</f>
        <v>0</v>
      </c>
      <c r="Z852">
        <f>(AA852/AB852*100)</f>
        <v>0</v>
      </c>
      <c r="AA852">
        <f>DU852*(DZ852+EA852)/1000</f>
        <v>0</v>
      </c>
      <c r="AB852">
        <f>0.61365*exp(17.502*EB852/(240.97+EB852))</f>
        <v>0</v>
      </c>
      <c r="AC852">
        <f>(Y852-DU852*(DZ852+EA852)/1000)</f>
        <v>0</v>
      </c>
      <c r="AD852">
        <f>(-K852*44100)</f>
        <v>0</v>
      </c>
      <c r="AE852">
        <f>2*29.3*S852*0.92*(EB852-X852)</f>
        <v>0</v>
      </c>
      <c r="AF852">
        <f>2*0.95*5.67E-8*(((EB852+$B$7)+273)^4-(X852+273)^4)</f>
        <v>0</v>
      </c>
      <c r="AG852">
        <f>V852+AF852+AD852+AE852</f>
        <v>0</v>
      </c>
      <c r="AH852">
        <f>DY852*AV852*(DT852-DS852*(1000-AV852*DV852)/(1000-AV852*DU852))/(100*DM852)</f>
        <v>0</v>
      </c>
      <c r="AI852">
        <f>1000*DY852*AV852*(DU852-DV852)/(100*DM852*(1000-AV852*DU852))</f>
        <v>0</v>
      </c>
      <c r="AJ852">
        <f>(AK852 - AL852 - DZ852*1E3/(8.314*(EB852+273.15)) * AN852/DY852 * AM852) * DY852/(100*DM852) * (1000 - DV852)/1000</f>
        <v>0</v>
      </c>
      <c r="AK852">
        <v>1062.72207130736</v>
      </c>
      <c r="AL852">
        <v>1042.12721212121</v>
      </c>
      <c r="AM852">
        <v>3.36993073593072</v>
      </c>
      <c r="AN852">
        <v>63.94</v>
      </c>
      <c r="AO852">
        <f>(AQ852 - AP852 + DZ852*1E3/(8.314*(EB852+273.15)) * AS852/DY852 * AR852) * DY852/(100*DM852) * 1000/(1000 - AQ852)</f>
        <v>0</v>
      </c>
      <c r="AP852">
        <v>20.8283195549778</v>
      </c>
      <c r="AQ852">
        <v>23.8110468531469</v>
      </c>
      <c r="AR852">
        <v>-5.34317094630237e-05</v>
      </c>
      <c r="AS852">
        <v>94.9993966536346</v>
      </c>
      <c r="AT852">
        <v>0</v>
      </c>
      <c r="AU852">
        <v>0</v>
      </c>
      <c r="AV852">
        <f>IF(AT852*$H$13&gt;=AX852,1.0,(AX852/(AX852-AT852*$H$13)))</f>
        <v>0</v>
      </c>
      <c r="AW852">
        <f>(AV852-1)*100</f>
        <v>0</v>
      </c>
      <c r="AX852">
        <f>MAX(0,($B$13+$C$13*EG852)/(1+$D$13*EG852)*DZ852/(EB852+273)*$E$13)</f>
        <v>0</v>
      </c>
      <c r="AY852" t="s">
        <v>439</v>
      </c>
      <c r="AZ852" t="s">
        <v>439</v>
      </c>
      <c r="BA852">
        <v>0</v>
      </c>
      <c r="BB852">
        <v>0</v>
      </c>
      <c r="BC852">
        <f>1-BA852/BB852</f>
        <v>0</v>
      </c>
      <c r="BD852">
        <v>0</v>
      </c>
      <c r="BE852" t="s">
        <v>439</v>
      </c>
      <c r="BF852" t="s">
        <v>439</v>
      </c>
      <c r="BG852">
        <v>0</v>
      </c>
      <c r="BH852">
        <v>0</v>
      </c>
      <c r="BI852">
        <f>1-BG852/BH852</f>
        <v>0</v>
      </c>
      <c r="BJ852">
        <v>0.5</v>
      </c>
      <c r="BK852">
        <f>DJ852</f>
        <v>0</v>
      </c>
      <c r="BL852">
        <f>M852</f>
        <v>0</v>
      </c>
      <c r="BM852">
        <f>BI852*BJ852*BK852</f>
        <v>0</v>
      </c>
      <c r="BN852">
        <f>(BL852-BD852)/BK852</f>
        <v>0</v>
      </c>
      <c r="BO852">
        <f>(BB852-BH852)/BH852</f>
        <v>0</v>
      </c>
      <c r="BP852">
        <f>BA852/(BC852+BA852/BH852)</f>
        <v>0</v>
      </c>
      <c r="BQ852" t="s">
        <v>439</v>
      </c>
      <c r="BR852">
        <v>0</v>
      </c>
      <c r="BS852">
        <f>IF(BR852&lt;&gt;0, BR852, BP852)</f>
        <v>0</v>
      </c>
      <c r="BT852">
        <f>1-BS852/BH852</f>
        <v>0</v>
      </c>
      <c r="BU852">
        <f>(BH852-BG852)/(BH852-BS852)</f>
        <v>0</v>
      </c>
      <c r="BV852">
        <f>(BB852-BH852)/(BB852-BS852)</f>
        <v>0</v>
      </c>
      <c r="BW852">
        <f>(BH852-BG852)/(BH852-BA852)</f>
        <v>0</v>
      </c>
      <c r="BX852">
        <f>(BB852-BH852)/(BB852-BA852)</f>
        <v>0</v>
      </c>
      <c r="BY852">
        <f>(BU852*BS852/BG852)</f>
        <v>0</v>
      </c>
      <c r="BZ852">
        <f>(1-BY852)</f>
        <v>0</v>
      </c>
      <c r="DI852">
        <f>$B$11*EH852+$C$11*EI852+$F$11*ET852*(1-EW852)</f>
        <v>0</v>
      </c>
      <c r="DJ852">
        <f>DI852*DK852</f>
        <v>0</v>
      </c>
      <c r="DK852">
        <f>($B$11*$D$9+$C$11*$D$9+$F$11*((FG852+EY852)/MAX(FG852+EY852+FH852, 0.1)*$I$9+FH852/MAX(FG852+EY852+FH852, 0.1)*$J$9))/($B$11+$C$11+$F$11)</f>
        <v>0</v>
      </c>
      <c r="DL852">
        <f>($B$11*$K$9+$C$11*$K$9+$F$11*((FG852+EY852)/MAX(FG852+EY852+FH852, 0.1)*$P$9+FH852/MAX(FG852+EY852+FH852, 0.1)*$Q$9))/($B$11+$C$11+$F$11)</f>
        <v>0</v>
      </c>
      <c r="DM852">
        <v>2.96</v>
      </c>
      <c r="DN852">
        <v>0.5</v>
      </c>
      <c r="DO852" t="s">
        <v>440</v>
      </c>
      <c r="DP852">
        <v>2</v>
      </c>
      <c r="DQ852" t="b">
        <v>1</v>
      </c>
      <c r="DR852">
        <v>1758495153.35</v>
      </c>
      <c r="DS852">
        <v>994.53175</v>
      </c>
      <c r="DT852">
        <v>1025.85166666667</v>
      </c>
      <c r="DU852">
        <v>23.8349166666667</v>
      </c>
      <c r="DV852">
        <v>20.8290083333333</v>
      </c>
      <c r="DW852">
        <v>987.45475</v>
      </c>
      <c r="DX852">
        <v>23.4975083333333</v>
      </c>
      <c r="DY852">
        <v>500.020416666667</v>
      </c>
      <c r="DZ852">
        <v>89.780875</v>
      </c>
      <c r="EA852">
        <v>0.0313409916666667</v>
      </c>
      <c r="EB852">
        <v>30.025</v>
      </c>
      <c r="EC852">
        <v>30.040225</v>
      </c>
      <c r="ED852">
        <v>999.9</v>
      </c>
      <c r="EE852">
        <v>0</v>
      </c>
      <c r="EF852">
        <v>0</v>
      </c>
      <c r="EG852">
        <v>10008.17</v>
      </c>
      <c r="EH852">
        <v>0</v>
      </c>
      <c r="EI852">
        <v>11.2953</v>
      </c>
      <c r="EJ852">
        <v>-31.3210916666667</v>
      </c>
      <c r="EK852">
        <v>1018.8135</v>
      </c>
      <c r="EL852">
        <v>1047.67416666667</v>
      </c>
      <c r="EM852">
        <v>3.00590666666667</v>
      </c>
      <c r="EN852">
        <v>1025.85166666667</v>
      </c>
      <c r="EO852">
        <v>20.8290083333333</v>
      </c>
      <c r="EP852">
        <v>2.13992083333333</v>
      </c>
      <c r="EQ852">
        <v>1.87004666666667</v>
      </c>
      <c r="ER852">
        <v>18.5194833333333</v>
      </c>
      <c r="ES852">
        <v>16.3849333333333</v>
      </c>
      <c r="ET852">
        <v>2000.03166666667</v>
      </c>
      <c r="EU852">
        <v>0.979995</v>
      </c>
      <c r="EV852">
        <v>0.0200050416666667</v>
      </c>
      <c r="EW852">
        <v>0</v>
      </c>
      <c r="EX852">
        <v>505.659916666667</v>
      </c>
      <c r="EY852">
        <v>5.00016</v>
      </c>
      <c r="EZ852">
        <v>10499.8166666667</v>
      </c>
      <c r="FA852">
        <v>18234.4666666667</v>
      </c>
      <c r="FB852">
        <v>48.75</v>
      </c>
      <c r="FC852">
        <v>49.062</v>
      </c>
      <c r="FD852">
        <v>49.1405</v>
      </c>
      <c r="FE852">
        <v>48.71325</v>
      </c>
      <c r="FF852">
        <v>50.562</v>
      </c>
      <c r="FG852">
        <v>1955.12166666667</v>
      </c>
      <c r="FH852">
        <v>39.91</v>
      </c>
      <c r="FI852">
        <v>0</v>
      </c>
      <c r="FJ852">
        <v>1758495162.8</v>
      </c>
      <c r="FK852">
        <v>0</v>
      </c>
      <c r="FL852">
        <v>505.6508</v>
      </c>
      <c r="FM852">
        <v>0.474692305218539</v>
      </c>
      <c r="FN852">
        <v>1.13846158899595</v>
      </c>
      <c r="FO852">
        <v>10499.764</v>
      </c>
      <c r="FP852">
        <v>15</v>
      </c>
      <c r="FQ852">
        <v>0</v>
      </c>
      <c r="FR852" t="s">
        <v>441</v>
      </c>
      <c r="FS852">
        <v>1747249705.1</v>
      </c>
      <c r="FT852">
        <v>1747249711.1</v>
      </c>
      <c r="FU852">
        <v>0</v>
      </c>
      <c r="FV852">
        <v>0.871</v>
      </c>
      <c r="FW852">
        <v>0.066</v>
      </c>
      <c r="FX852">
        <v>5.486</v>
      </c>
      <c r="FY852">
        <v>0.145</v>
      </c>
      <c r="FZ852">
        <v>420</v>
      </c>
      <c r="GA852">
        <v>16</v>
      </c>
      <c r="GB852">
        <v>0.27</v>
      </c>
      <c r="GC852">
        <v>0.16</v>
      </c>
      <c r="GD852">
        <v>-31.44672</v>
      </c>
      <c r="GE852">
        <v>2.60719398496242</v>
      </c>
      <c r="GF852">
        <v>0.582265087910996</v>
      </c>
      <c r="GG852">
        <v>0</v>
      </c>
      <c r="GH852">
        <v>505.6275</v>
      </c>
      <c r="GI852">
        <v>0.476592814733432</v>
      </c>
      <c r="GJ852">
        <v>0.174264378257324</v>
      </c>
      <c r="GK852">
        <v>-1</v>
      </c>
      <c r="GL852">
        <v>3.0138765</v>
      </c>
      <c r="GM852">
        <v>-0.181075037593987</v>
      </c>
      <c r="GN852">
        <v>0.0174967286299468</v>
      </c>
      <c r="GO852">
        <v>0</v>
      </c>
      <c r="GP852">
        <v>0</v>
      </c>
      <c r="GQ852">
        <v>2</v>
      </c>
      <c r="GR852" t="s">
        <v>467</v>
      </c>
      <c r="GS852">
        <v>3.12542</v>
      </c>
      <c r="GT852">
        <v>2.65672</v>
      </c>
      <c r="GU852">
        <v>0.165384</v>
      </c>
      <c r="GV852">
        <v>0.168967</v>
      </c>
      <c r="GW852">
        <v>0.10039</v>
      </c>
      <c r="GX852">
        <v>0.0916644</v>
      </c>
      <c r="GY852">
        <v>21552.9</v>
      </c>
      <c r="GZ852">
        <v>20299.7</v>
      </c>
      <c r="HA852">
        <v>23092</v>
      </c>
      <c r="HB852">
        <v>23783</v>
      </c>
      <c r="HC852">
        <v>35411.5</v>
      </c>
      <c r="HD852">
        <v>35765.4</v>
      </c>
      <c r="HE852">
        <v>41633.7</v>
      </c>
      <c r="HF852">
        <v>42412.3</v>
      </c>
      <c r="HG852">
        <v>1.90832</v>
      </c>
      <c r="HH852">
        <v>1.80273</v>
      </c>
      <c r="HI852">
        <v>0.144746</v>
      </c>
      <c r="HJ852">
        <v>0</v>
      </c>
      <c r="HK852">
        <v>27.6545</v>
      </c>
      <c r="HL852">
        <v>999.9</v>
      </c>
      <c r="HM852">
        <v>50.421</v>
      </c>
      <c r="HN852">
        <v>30.706</v>
      </c>
      <c r="HO852">
        <v>24.9181</v>
      </c>
      <c r="HP852">
        <v>54.4317</v>
      </c>
      <c r="HQ852">
        <v>42.504</v>
      </c>
      <c r="HR852">
        <v>1</v>
      </c>
      <c r="HS852">
        <v>0.0192912</v>
      </c>
      <c r="HT852">
        <v>0.628045</v>
      </c>
      <c r="HU852">
        <v>20.2164</v>
      </c>
      <c r="HV852">
        <v>5.23361</v>
      </c>
      <c r="HW852">
        <v>11.992</v>
      </c>
      <c r="HX852">
        <v>4.9556</v>
      </c>
      <c r="HY852">
        <v>3.30393</v>
      </c>
      <c r="HZ852">
        <v>999.9</v>
      </c>
      <c r="IA852">
        <v>9999</v>
      </c>
      <c r="IB852">
        <v>9999</v>
      </c>
      <c r="IC852">
        <v>9999</v>
      </c>
      <c r="ID852">
        <v>1.86852</v>
      </c>
      <c r="IE852">
        <v>1.86429</v>
      </c>
      <c r="IF852">
        <v>1.87181</v>
      </c>
      <c r="IG852">
        <v>1.86272</v>
      </c>
      <c r="IH852">
        <v>1.86218</v>
      </c>
      <c r="II852">
        <v>1.86859</v>
      </c>
      <c r="IJ852">
        <v>1.85871</v>
      </c>
      <c r="IK852">
        <v>1.86508</v>
      </c>
      <c r="IL852">
        <v>5</v>
      </c>
      <c r="IM852">
        <v>0</v>
      </c>
      <c r="IN852">
        <v>0</v>
      </c>
      <c r="IO852">
        <v>0</v>
      </c>
      <c r="IP852" t="s">
        <v>443</v>
      </c>
      <c r="IQ852" t="s">
        <v>444</v>
      </c>
      <c r="IR852" t="s">
        <v>445</v>
      </c>
      <c r="IS852" t="s">
        <v>445</v>
      </c>
      <c r="IT852" t="s">
        <v>445</v>
      </c>
      <c r="IU852" t="s">
        <v>445</v>
      </c>
      <c r="IV852">
        <v>0</v>
      </c>
      <c r="IW852">
        <v>100</v>
      </c>
      <c r="IX852">
        <v>100</v>
      </c>
      <c r="IY852">
        <v>7.12</v>
      </c>
      <c r="IZ852">
        <v>0.3368</v>
      </c>
      <c r="JA852">
        <v>4.24591870636989</v>
      </c>
      <c r="JB852">
        <v>0.00406324532283829</v>
      </c>
      <c r="JC852">
        <v>-1.45373754250553e-06</v>
      </c>
      <c r="JD852">
        <v>2.45784242640463e-10</v>
      </c>
      <c r="JE852">
        <v>0.0444475935836347</v>
      </c>
      <c r="JF852">
        <v>0.00491888386651684</v>
      </c>
      <c r="JG852">
        <v>0.000226889049496401</v>
      </c>
      <c r="JH852">
        <v>4.01595507822366e-06</v>
      </c>
      <c r="JI852">
        <v>-0</v>
      </c>
      <c r="JJ852">
        <v>2035</v>
      </c>
      <c r="JK852">
        <v>2</v>
      </c>
      <c r="JL852">
        <v>30</v>
      </c>
      <c r="JM852">
        <v>187424.3</v>
      </c>
      <c r="JN852">
        <v>187424.2</v>
      </c>
      <c r="JO852">
        <v>2.1106</v>
      </c>
      <c r="JP852">
        <v>2.37061</v>
      </c>
      <c r="JQ852">
        <v>1.49902</v>
      </c>
      <c r="JR852">
        <v>2.32788</v>
      </c>
      <c r="JS852">
        <v>1.54419</v>
      </c>
      <c r="JT852">
        <v>2.27051</v>
      </c>
      <c r="JU852">
        <v>36.0816</v>
      </c>
      <c r="JV852">
        <v>24.1138</v>
      </c>
      <c r="JW852">
        <v>18</v>
      </c>
      <c r="JX852">
        <v>547.306</v>
      </c>
      <c r="JY852">
        <v>423.487</v>
      </c>
      <c r="JZ852">
        <v>26.5159</v>
      </c>
      <c r="KA852">
        <v>27.8367</v>
      </c>
      <c r="KB852">
        <v>29.9995</v>
      </c>
      <c r="KC852">
        <v>27.8233</v>
      </c>
      <c r="KD852">
        <v>27.8565</v>
      </c>
      <c r="KE852">
        <v>42.261</v>
      </c>
      <c r="KF852">
        <v>28.9105</v>
      </c>
      <c r="KG852">
        <v>55.689</v>
      </c>
      <c r="KH852">
        <v>26.5153</v>
      </c>
      <c r="KI852">
        <v>1076.09</v>
      </c>
      <c r="KJ852">
        <v>20.8419</v>
      </c>
      <c r="KK852">
        <v>93.3099</v>
      </c>
      <c r="KL852">
        <v>98.8444</v>
      </c>
    </row>
    <row r="853" spans="1:298">
      <c r="A853">
        <v>837</v>
      </c>
      <c r="B853">
        <v>1758495167.1</v>
      </c>
      <c r="C853">
        <v>25839</v>
      </c>
      <c r="D853" t="s">
        <v>2125</v>
      </c>
      <c r="E853" t="s">
        <v>2126</v>
      </c>
      <c r="F853">
        <v>5</v>
      </c>
      <c r="G853" t="s">
        <v>436</v>
      </c>
      <c r="H853" t="s">
        <v>1998</v>
      </c>
      <c r="I853" t="s">
        <v>438</v>
      </c>
      <c r="J853">
        <v>1758495159.68333</v>
      </c>
      <c r="K853">
        <f>(L853)/1000</f>
        <v>0</v>
      </c>
      <c r="L853">
        <f>IF(DQ853, AO853, AI853)</f>
        <v>0</v>
      </c>
      <c r="M853">
        <f>IF(DQ853, AJ853, AH853)</f>
        <v>0</v>
      </c>
      <c r="N853">
        <f>DS853 - IF(AV853&gt;1, M853*DM853*100.0/(AX853), 0)</f>
        <v>0</v>
      </c>
      <c r="O853">
        <f>((U853-K853/2)*N853-M853)/(U853+K853/2)</f>
        <v>0</v>
      </c>
      <c r="P853">
        <f>O853*(DZ853+EA853)/1000.0</f>
        <v>0</v>
      </c>
      <c r="Q853">
        <f>(DS853 - IF(AV853&gt;1, M853*DM853*100.0/(AX853), 0))*(DZ853+EA853)/1000.0</f>
        <v>0</v>
      </c>
      <c r="R853">
        <f>2.0/((1/T853-1/S853)+SIGN(T853)*SQRT((1/T853-1/S853)*(1/T853-1/S853) + 4*DN853/((DN853+1)*(DN853+1))*(2*1/T853*1/S853-1/S853*1/S853)))</f>
        <v>0</v>
      </c>
      <c r="S853">
        <f>IF(LEFT(DO853,1)&lt;&gt;"0",IF(LEFT(DO853,1)="1",3.0,DP853),$D$5+$E$5*(EG853*DZ853/($K$5*1000))+$F$5*(EG853*DZ853/($K$5*1000))*MAX(MIN(DM853,$J$5),$I$5)*MAX(MIN(DM853,$J$5),$I$5)+$G$5*MAX(MIN(DM853,$J$5),$I$5)*(EG853*DZ853/($K$5*1000))+$H$5*(EG853*DZ853/($K$5*1000))*(EG853*DZ853/($K$5*1000)))</f>
        <v>0</v>
      </c>
      <c r="T853">
        <f>K853*(1000-(1000*0.61365*exp(17.502*X853/(240.97+X853))/(DZ853+EA853)+DU853)/2)/(1000*0.61365*exp(17.502*X853/(240.97+X853))/(DZ853+EA853)-DU853)</f>
        <v>0</v>
      </c>
      <c r="U853">
        <f>1/((DN853+1)/(R853/1.6)+1/(S853/1.37)) + DN853/((DN853+1)/(R853/1.6) + DN853/(S853/1.37))</f>
        <v>0</v>
      </c>
      <c r="V853">
        <f>(DI853*DL853)</f>
        <v>0</v>
      </c>
      <c r="W853">
        <f>(EB853+(V853+2*0.95*5.67E-8*(((EB853+$B$7)+273)^4-(EB853+273)^4)-44100*K853)/(1.84*29.3*S853+8*0.95*5.67E-8*(EB853+273)^3))</f>
        <v>0</v>
      </c>
      <c r="X853">
        <f>($C$7*EC853+$D$7*ED853+$E$7*W853)</f>
        <v>0</v>
      </c>
      <c r="Y853">
        <f>0.61365*exp(17.502*X853/(240.97+X853))</f>
        <v>0</v>
      </c>
      <c r="Z853">
        <f>(AA853/AB853*100)</f>
        <v>0</v>
      </c>
      <c r="AA853">
        <f>DU853*(DZ853+EA853)/1000</f>
        <v>0</v>
      </c>
      <c r="AB853">
        <f>0.61365*exp(17.502*EB853/(240.97+EB853))</f>
        <v>0</v>
      </c>
      <c r="AC853">
        <f>(Y853-DU853*(DZ853+EA853)/1000)</f>
        <v>0</v>
      </c>
      <c r="AD853">
        <f>(-K853*44100)</f>
        <v>0</v>
      </c>
      <c r="AE853">
        <f>2*29.3*S853*0.92*(EB853-X853)</f>
        <v>0</v>
      </c>
      <c r="AF853">
        <f>2*0.95*5.67E-8*(((EB853+$B$7)+273)^4-(X853+273)^4)</f>
        <v>0</v>
      </c>
      <c r="AG853">
        <f>V853+AF853+AD853+AE853</f>
        <v>0</v>
      </c>
      <c r="AH853">
        <f>DY853*AV853*(DT853-DS853*(1000-AV853*DV853)/(1000-AV853*DU853))/(100*DM853)</f>
        <v>0</v>
      </c>
      <c r="AI853">
        <f>1000*DY853*AV853*(DU853-DV853)/(100*DM853*(1000-AV853*DU853))</f>
        <v>0</v>
      </c>
      <c r="AJ853">
        <f>(AK853 - AL853 - DZ853*1E3/(8.314*(EB853+273.15)) * AN853/DY853 * AM853) * DY853/(100*DM853) * (1000 - DV853)/1000</f>
        <v>0</v>
      </c>
      <c r="AK853">
        <v>1082.80511778355</v>
      </c>
      <c r="AL853">
        <v>1062.23672727273</v>
      </c>
      <c r="AM853">
        <v>3.34684415584408</v>
      </c>
      <c r="AN853">
        <v>63.94</v>
      </c>
      <c r="AO853">
        <f>(AQ853 - AP853 + DZ853*1E3/(8.314*(EB853+273.15)) * AS853/DY853 * AR853) * DY853/(100*DM853) * 1000/(1000 - AQ853)</f>
        <v>0</v>
      </c>
      <c r="AP853">
        <v>20.8285703305011</v>
      </c>
      <c r="AQ853">
        <v>23.7892986013986</v>
      </c>
      <c r="AR853">
        <v>-5.32256890390598e-05</v>
      </c>
      <c r="AS853">
        <v>94.9993966536346</v>
      </c>
      <c r="AT853">
        <v>0</v>
      </c>
      <c r="AU853">
        <v>0</v>
      </c>
      <c r="AV853">
        <f>IF(AT853*$H$13&gt;=AX853,1.0,(AX853/(AX853-AT853*$H$13)))</f>
        <v>0</v>
      </c>
      <c r="AW853">
        <f>(AV853-1)*100</f>
        <v>0</v>
      </c>
      <c r="AX853">
        <f>MAX(0,($B$13+$C$13*EG853)/(1+$D$13*EG853)*DZ853/(EB853+273)*$E$13)</f>
        <v>0</v>
      </c>
      <c r="AY853" t="s">
        <v>439</v>
      </c>
      <c r="AZ853" t="s">
        <v>439</v>
      </c>
      <c r="BA853">
        <v>0</v>
      </c>
      <c r="BB853">
        <v>0</v>
      </c>
      <c r="BC853">
        <f>1-BA853/BB853</f>
        <v>0</v>
      </c>
      <c r="BD853">
        <v>0</v>
      </c>
      <c r="BE853" t="s">
        <v>439</v>
      </c>
      <c r="BF853" t="s">
        <v>439</v>
      </c>
      <c r="BG853">
        <v>0</v>
      </c>
      <c r="BH853">
        <v>0</v>
      </c>
      <c r="BI853">
        <f>1-BG853/BH853</f>
        <v>0</v>
      </c>
      <c r="BJ853">
        <v>0.5</v>
      </c>
      <c r="BK853">
        <f>DJ853</f>
        <v>0</v>
      </c>
      <c r="BL853">
        <f>M853</f>
        <v>0</v>
      </c>
      <c r="BM853">
        <f>BI853*BJ853*BK853</f>
        <v>0</v>
      </c>
      <c r="BN853">
        <f>(BL853-BD853)/BK853</f>
        <v>0</v>
      </c>
      <c r="BO853">
        <f>(BB853-BH853)/BH853</f>
        <v>0</v>
      </c>
      <c r="BP853">
        <f>BA853/(BC853+BA853/BH853)</f>
        <v>0</v>
      </c>
      <c r="BQ853" t="s">
        <v>439</v>
      </c>
      <c r="BR853">
        <v>0</v>
      </c>
      <c r="BS853">
        <f>IF(BR853&lt;&gt;0, BR853, BP853)</f>
        <v>0</v>
      </c>
      <c r="BT853">
        <f>1-BS853/BH853</f>
        <v>0</v>
      </c>
      <c r="BU853">
        <f>(BH853-BG853)/(BH853-BS853)</f>
        <v>0</v>
      </c>
      <c r="BV853">
        <f>(BB853-BH853)/(BB853-BS853)</f>
        <v>0</v>
      </c>
      <c r="BW853">
        <f>(BH853-BG853)/(BH853-BA853)</f>
        <v>0</v>
      </c>
      <c r="BX853">
        <f>(BB853-BH853)/(BB853-BA853)</f>
        <v>0</v>
      </c>
      <c r="BY853">
        <f>(BU853*BS853/BG853)</f>
        <v>0</v>
      </c>
      <c r="BZ853">
        <f>(1-BY853)</f>
        <v>0</v>
      </c>
      <c r="DI853">
        <f>$B$11*EH853+$C$11*EI853+$F$11*ET853*(1-EW853)</f>
        <v>0</v>
      </c>
      <c r="DJ853">
        <f>DI853*DK853</f>
        <v>0</v>
      </c>
      <c r="DK853">
        <f>($B$11*$D$9+$C$11*$D$9+$F$11*((FG853+EY853)/MAX(FG853+EY853+FH853, 0.1)*$I$9+FH853/MAX(FG853+EY853+FH853, 0.1)*$J$9))/($B$11+$C$11+$F$11)</f>
        <v>0</v>
      </c>
      <c r="DL853">
        <f>($B$11*$K$9+$C$11*$K$9+$F$11*((FG853+EY853)/MAX(FG853+EY853+FH853, 0.1)*$P$9+FH853/MAX(FG853+EY853+FH853, 0.1)*$Q$9))/($B$11+$C$11+$F$11)</f>
        <v>0</v>
      </c>
      <c r="DM853">
        <v>2.96</v>
      </c>
      <c r="DN853">
        <v>0.5</v>
      </c>
      <c r="DO853" t="s">
        <v>440</v>
      </c>
      <c r="DP853">
        <v>2</v>
      </c>
      <c r="DQ853" t="b">
        <v>1</v>
      </c>
      <c r="DR853">
        <v>1758495159.68333</v>
      </c>
      <c r="DS853">
        <v>1015.83441666667</v>
      </c>
      <c r="DT853">
        <v>1046.92083333333</v>
      </c>
      <c r="DU853">
        <v>23.81295</v>
      </c>
      <c r="DV853">
        <v>20.8284666666667</v>
      </c>
      <c r="DW853">
        <v>1008.71825</v>
      </c>
      <c r="DX853">
        <v>23.4760083333333</v>
      </c>
      <c r="DY853">
        <v>499.99325</v>
      </c>
      <c r="DZ853">
        <v>89.7793916666667</v>
      </c>
      <c r="EA853">
        <v>0.0310162833333333</v>
      </c>
      <c r="EB853">
        <v>30.0038</v>
      </c>
      <c r="EC853">
        <v>30.0241666666667</v>
      </c>
      <c r="ED853">
        <v>999.9</v>
      </c>
      <c r="EE853">
        <v>0</v>
      </c>
      <c r="EF853">
        <v>0</v>
      </c>
      <c r="EG853">
        <v>10015.2516666667</v>
      </c>
      <c r="EH853">
        <v>0</v>
      </c>
      <c r="EI853">
        <v>11.2953</v>
      </c>
      <c r="EJ853">
        <v>-31.087275</v>
      </c>
      <c r="EK853">
        <v>1040.61333333333</v>
      </c>
      <c r="EL853">
        <v>1069.1925</v>
      </c>
      <c r="EM853">
        <v>2.98447583333333</v>
      </c>
      <c r="EN853">
        <v>1046.92083333333</v>
      </c>
      <c r="EO853">
        <v>20.8284666666667</v>
      </c>
      <c r="EP853">
        <v>2.13791166666667</v>
      </c>
      <c r="EQ853">
        <v>1.86996583333333</v>
      </c>
      <c r="ER853">
        <v>18.5044916666667</v>
      </c>
      <c r="ES853">
        <v>16.3842583333333</v>
      </c>
      <c r="ET853">
        <v>2000.0225</v>
      </c>
      <c r="EU853">
        <v>0.97999475</v>
      </c>
      <c r="EV853">
        <v>0.0200052666666667</v>
      </c>
      <c r="EW853">
        <v>0</v>
      </c>
      <c r="EX853">
        <v>505.693083333333</v>
      </c>
      <c r="EY853">
        <v>5.00016</v>
      </c>
      <c r="EZ853">
        <v>10499.8916666667</v>
      </c>
      <c r="FA853">
        <v>18234.3666666667</v>
      </c>
      <c r="FB853">
        <v>48.75</v>
      </c>
      <c r="FC853">
        <v>49.062</v>
      </c>
      <c r="FD853">
        <v>49.1353333333333</v>
      </c>
      <c r="FE853">
        <v>48.708</v>
      </c>
      <c r="FF853">
        <v>50.562</v>
      </c>
      <c r="FG853">
        <v>1955.1125</v>
      </c>
      <c r="FH853">
        <v>39.91</v>
      </c>
      <c r="FI853">
        <v>0</v>
      </c>
      <c r="FJ853">
        <v>1758495168.8</v>
      </c>
      <c r="FK853">
        <v>0</v>
      </c>
      <c r="FL853">
        <v>505.65656</v>
      </c>
      <c r="FM853">
        <v>-0.116769235235776</v>
      </c>
      <c r="FN853">
        <v>0.423076958594078</v>
      </c>
      <c r="FO853">
        <v>10499.788</v>
      </c>
      <c r="FP853">
        <v>15</v>
      </c>
      <c r="FQ853">
        <v>0</v>
      </c>
      <c r="FR853" t="s">
        <v>441</v>
      </c>
      <c r="FS853">
        <v>1747249705.1</v>
      </c>
      <c r="FT853">
        <v>1747249711.1</v>
      </c>
      <c r="FU853">
        <v>0</v>
      </c>
      <c r="FV853">
        <v>0.871</v>
      </c>
      <c r="FW853">
        <v>0.066</v>
      </c>
      <c r="FX853">
        <v>5.486</v>
      </c>
      <c r="FY853">
        <v>0.145</v>
      </c>
      <c r="FZ853">
        <v>420</v>
      </c>
      <c r="GA853">
        <v>16</v>
      </c>
      <c r="GB853">
        <v>0.27</v>
      </c>
      <c r="GC853">
        <v>0.16</v>
      </c>
      <c r="GD853">
        <v>-31.260680952381</v>
      </c>
      <c r="GE853">
        <v>3.22440779220774</v>
      </c>
      <c r="GF853">
        <v>0.582646582921044</v>
      </c>
      <c r="GG853">
        <v>0</v>
      </c>
      <c r="GH853">
        <v>505.652235294118</v>
      </c>
      <c r="GI853">
        <v>0.289564549552619</v>
      </c>
      <c r="GJ853">
        <v>0.157583042313929</v>
      </c>
      <c r="GK853">
        <v>-1</v>
      </c>
      <c r="GL853">
        <v>2.99963523809524</v>
      </c>
      <c r="GM853">
        <v>-0.196617662337663</v>
      </c>
      <c r="GN853">
        <v>0.019886948009531</v>
      </c>
      <c r="GO853">
        <v>0</v>
      </c>
      <c r="GP853">
        <v>0</v>
      </c>
      <c r="GQ853">
        <v>2</v>
      </c>
      <c r="GR853" t="s">
        <v>467</v>
      </c>
      <c r="GS853">
        <v>3.12555</v>
      </c>
      <c r="GT853">
        <v>2.65688</v>
      </c>
      <c r="GU853">
        <v>0.16745</v>
      </c>
      <c r="GV853">
        <v>0.171003</v>
      </c>
      <c r="GW853">
        <v>0.100322</v>
      </c>
      <c r="GX853">
        <v>0.0916616</v>
      </c>
      <c r="GY853">
        <v>21499.8</v>
      </c>
      <c r="GZ853">
        <v>20250.5</v>
      </c>
      <c r="HA853">
        <v>23092.3</v>
      </c>
      <c r="HB853">
        <v>23783.4</v>
      </c>
      <c r="HC853">
        <v>35414.7</v>
      </c>
      <c r="HD853">
        <v>35766.2</v>
      </c>
      <c r="HE853">
        <v>41634.1</v>
      </c>
      <c r="HF853">
        <v>42413</v>
      </c>
      <c r="HG853">
        <v>1.90845</v>
      </c>
      <c r="HH853">
        <v>1.8026</v>
      </c>
      <c r="HI853">
        <v>0.145715</v>
      </c>
      <c r="HJ853">
        <v>0</v>
      </c>
      <c r="HK853">
        <v>27.6427</v>
      </c>
      <c r="HL853">
        <v>999.9</v>
      </c>
      <c r="HM853">
        <v>50.421</v>
      </c>
      <c r="HN853">
        <v>30.706</v>
      </c>
      <c r="HO853">
        <v>24.9138</v>
      </c>
      <c r="HP853">
        <v>54.3117</v>
      </c>
      <c r="HQ853">
        <v>42.3718</v>
      </c>
      <c r="HR853">
        <v>1</v>
      </c>
      <c r="HS853">
        <v>0.0186865</v>
      </c>
      <c r="HT853">
        <v>0.548886</v>
      </c>
      <c r="HU853">
        <v>20.2167</v>
      </c>
      <c r="HV853">
        <v>5.23301</v>
      </c>
      <c r="HW853">
        <v>11.992</v>
      </c>
      <c r="HX853">
        <v>4.9554</v>
      </c>
      <c r="HY853">
        <v>3.30385</v>
      </c>
      <c r="HZ853">
        <v>999.9</v>
      </c>
      <c r="IA853">
        <v>9999</v>
      </c>
      <c r="IB853">
        <v>9999</v>
      </c>
      <c r="IC853">
        <v>9999</v>
      </c>
      <c r="ID853">
        <v>1.86852</v>
      </c>
      <c r="IE853">
        <v>1.86427</v>
      </c>
      <c r="IF853">
        <v>1.87181</v>
      </c>
      <c r="IG853">
        <v>1.86273</v>
      </c>
      <c r="IH853">
        <v>1.86215</v>
      </c>
      <c r="II853">
        <v>1.86859</v>
      </c>
      <c r="IJ853">
        <v>1.85869</v>
      </c>
      <c r="IK853">
        <v>1.86508</v>
      </c>
      <c r="IL853">
        <v>5</v>
      </c>
      <c r="IM853">
        <v>0</v>
      </c>
      <c r="IN853">
        <v>0</v>
      </c>
      <c r="IO853">
        <v>0</v>
      </c>
      <c r="IP853" t="s">
        <v>443</v>
      </c>
      <c r="IQ853" t="s">
        <v>444</v>
      </c>
      <c r="IR853" t="s">
        <v>445</v>
      </c>
      <c r="IS853" t="s">
        <v>445</v>
      </c>
      <c r="IT853" t="s">
        <v>445</v>
      </c>
      <c r="IU853" t="s">
        <v>445</v>
      </c>
      <c r="IV853">
        <v>0</v>
      </c>
      <c r="IW853">
        <v>100</v>
      </c>
      <c r="IX853">
        <v>100</v>
      </c>
      <c r="IY853">
        <v>7.16</v>
      </c>
      <c r="IZ853">
        <v>0.3363</v>
      </c>
      <c r="JA853">
        <v>4.24591870636989</v>
      </c>
      <c r="JB853">
        <v>0.00406324532283829</v>
      </c>
      <c r="JC853">
        <v>-1.45373754250553e-06</v>
      </c>
      <c r="JD853">
        <v>2.45784242640463e-10</v>
      </c>
      <c r="JE853">
        <v>0.0444475935836347</v>
      </c>
      <c r="JF853">
        <v>0.00491888386651684</v>
      </c>
      <c r="JG853">
        <v>0.000226889049496401</v>
      </c>
      <c r="JH853">
        <v>4.01595507822366e-06</v>
      </c>
      <c r="JI853">
        <v>-0</v>
      </c>
      <c r="JJ853">
        <v>2035</v>
      </c>
      <c r="JK853">
        <v>2</v>
      </c>
      <c r="JL853">
        <v>30</v>
      </c>
      <c r="JM853">
        <v>187424.4</v>
      </c>
      <c r="JN853">
        <v>187424.3</v>
      </c>
      <c r="JO853">
        <v>2.14111</v>
      </c>
      <c r="JP853">
        <v>2.34985</v>
      </c>
      <c r="JQ853">
        <v>1.4978</v>
      </c>
      <c r="JR853">
        <v>2.32666</v>
      </c>
      <c r="JS853">
        <v>1.54419</v>
      </c>
      <c r="JT853">
        <v>2.36206</v>
      </c>
      <c r="JU853">
        <v>36.0816</v>
      </c>
      <c r="JV853">
        <v>24.1225</v>
      </c>
      <c r="JW853">
        <v>18</v>
      </c>
      <c r="JX853">
        <v>547.319</v>
      </c>
      <c r="JY853">
        <v>423.359</v>
      </c>
      <c r="JZ853">
        <v>26.4867</v>
      </c>
      <c r="KA853">
        <v>27.8296</v>
      </c>
      <c r="KB853">
        <v>29.9997</v>
      </c>
      <c r="KC853">
        <v>27.8154</v>
      </c>
      <c r="KD853">
        <v>27.8491</v>
      </c>
      <c r="KE853">
        <v>42.9322</v>
      </c>
      <c r="KF853">
        <v>28.9105</v>
      </c>
      <c r="KG853">
        <v>55.689</v>
      </c>
      <c r="KH853">
        <v>26.4981</v>
      </c>
      <c r="KI853">
        <v>1089.69</v>
      </c>
      <c r="KJ853">
        <v>20.8034</v>
      </c>
      <c r="KK853">
        <v>93.3108</v>
      </c>
      <c r="KL853">
        <v>98.8461</v>
      </c>
    </row>
    <row r="854" spans="1:298">
      <c r="A854">
        <v>838</v>
      </c>
      <c r="B854">
        <v>1758495172.1</v>
      </c>
      <c r="C854">
        <v>25844</v>
      </c>
      <c r="D854" t="s">
        <v>2127</v>
      </c>
      <c r="E854" t="s">
        <v>2128</v>
      </c>
      <c r="F854">
        <v>5</v>
      </c>
      <c r="G854" t="s">
        <v>436</v>
      </c>
      <c r="H854" t="s">
        <v>1998</v>
      </c>
      <c r="I854" t="s">
        <v>438</v>
      </c>
      <c r="J854">
        <v>1758495164.68333</v>
      </c>
      <c r="K854">
        <f>(L854)/1000</f>
        <v>0</v>
      </c>
      <c r="L854">
        <f>IF(DQ854, AO854, AI854)</f>
        <v>0</v>
      </c>
      <c r="M854">
        <f>IF(DQ854, AJ854, AH854)</f>
        <v>0</v>
      </c>
      <c r="N854">
        <f>DS854 - IF(AV854&gt;1, M854*DM854*100.0/(AX854), 0)</f>
        <v>0</v>
      </c>
      <c r="O854">
        <f>((U854-K854/2)*N854-M854)/(U854+K854/2)</f>
        <v>0</v>
      </c>
      <c r="P854">
        <f>O854*(DZ854+EA854)/1000.0</f>
        <v>0</v>
      </c>
      <c r="Q854">
        <f>(DS854 - IF(AV854&gt;1, M854*DM854*100.0/(AX854), 0))*(DZ854+EA854)/1000.0</f>
        <v>0</v>
      </c>
      <c r="R854">
        <f>2.0/((1/T854-1/S854)+SIGN(T854)*SQRT((1/T854-1/S854)*(1/T854-1/S854) + 4*DN854/((DN854+1)*(DN854+1))*(2*1/T854*1/S854-1/S854*1/S854)))</f>
        <v>0</v>
      </c>
      <c r="S854">
        <f>IF(LEFT(DO854,1)&lt;&gt;"0",IF(LEFT(DO854,1)="1",3.0,DP854),$D$5+$E$5*(EG854*DZ854/($K$5*1000))+$F$5*(EG854*DZ854/($K$5*1000))*MAX(MIN(DM854,$J$5),$I$5)*MAX(MIN(DM854,$J$5),$I$5)+$G$5*MAX(MIN(DM854,$J$5),$I$5)*(EG854*DZ854/($K$5*1000))+$H$5*(EG854*DZ854/($K$5*1000))*(EG854*DZ854/($K$5*1000)))</f>
        <v>0</v>
      </c>
      <c r="T854">
        <f>K854*(1000-(1000*0.61365*exp(17.502*X854/(240.97+X854))/(DZ854+EA854)+DU854)/2)/(1000*0.61365*exp(17.502*X854/(240.97+X854))/(DZ854+EA854)-DU854)</f>
        <v>0</v>
      </c>
      <c r="U854">
        <f>1/((DN854+1)/(R854/1.6)+1/(S854/1.37)) + DN854/((DN854+1)/(R854/1.6) + DN854/(S854/1.37))</f>
        <v>0</v>
      </c>
      <c r="V854">
        <f>(DI854*DL854)</f>
        <v>0</v>
      </c>
      <c r="W854">
        <f>(EB854+(V854+2*0.95*5.67E-8*(((EB854+$B$7)+273)^4-(EB854+273)^4)-44100*K854)/(1.84*29.3*S854+8*0.95*5.67E-8*(EB854+273)^3))</f>
        <v>0</v>
      </c>
      <c r="X854">
        <f>($C$7*EC854+$D$7*ED854+$E$7*W854)</f>
        <v>0</v>
      </c>
      <c r="Y854">
        <f>0.61365*exp(17.502*X854/(240.97+X854))</f>
        <v>0</v>
      </c>
      <c r="Z854">
        <f>(AA854/AB854*100)</f>
        <v>0</v>
      </c>
      <c r="AA854">
        <f>DU854*(DZ854+EA854)/1000</f>
        <v>0</v>
      </c>
      <c r="AB854">
        <f>0.61365*exp(17.502*EB854/(240.97+EB854))</f>
        <v>0</v>
      </c>
      <c r="AC854">
        <f>(Y854-DU854*(DZ854+EA854)/1000)</f>
        <v>0</v>
      </c>
      <c r="AD854">
        <f>(-K854*44100)</f>
        <v>0</v>
      </c>
      <c r="AE854">
        <f>2*29.3*S854*0.92*(EB854-X854)</f>
        <v>0</v>
      </c>
      <c r="AF854">
        <f>2*0.95*5.67E-8*(((EB854+$B$7)+273)^4-(X854+273)^4)</f>
        <v>0</v>
      </c>
      <c r="AG854">
        <f>V854+AF854+AD854+AE854</f>
        <v>0</v>
      </c>
      <c r="AH854">
        <f>DY854*AV854*(DT854-DS854*(1000-AV854*DV854)/(1000-AV854*DU854))/(100*DM854)</f>
        <v>0</v>
      </c>
      <c r="AI854">
        <f>1000*DY854*AV854*(DU854-DV854)/(100*DM854*(1000-AV854*DU854))</f>
        <v>0</v>
      </c>
      <c r="AJ854">
        <f>(AK854 - AL854 - DZ854*1E3/(8.314*(EB854+273.15)) * AN854/DY854 * AM854) * DY854/(100*DM854) * (1000 - DV854)/1000</f>
        <v>0</v>
      </c>
      <c r="AK854">
        <v>1099.31711691775</v>
      </c>
      <c r="AL854">
        <v>1079.01109090909</v>
      </c>
      <c r="AM854">
        <v>3.34486147186143</v>
      </c>
      <c r="AN854">
        <v>63.94</v>
      </c>
      <c r="AO854">
        <f>(AQ854 - AP854 + DZ854*1E3/(8.314*(EB854+273.15)) * AS854/DY854 * AR854) * DY854/(100*DM854) * 1000/(1000 - AQ854)</f>
        <v>0</v>
      </c>
      <c r="AP854">
        <v>20.8264830097865</v>
      </c>
      <c r="AQ854">
        <v>23.7660874125874</v>
      </c>
      <c r="AR854">
        <v>-6.07259264434069e-05</v>
      </c>
      <c r="AS854">
        <v>94.9993966536346</v>
      </c>
      <c r="AT854">
        <v>0</v>
      </c>
      <c r="AU854">
        <v>0</v>
      </c>
      <c r="AV854">
        <f>IF(AT854*$H$13&gt;=AX854,1.0,(AX854/(AX854-AT854*$H$13)))</f>
        <v>0</v>
      </c>
      <c r="AW854">
        <f>(AV854-1)*100</f>
        <v>0</v>
      </c>
      <c r="AX854">
        <f>MAX(0,($B$13+$C$13*EG854)/(1+$D$13*EG854)*DZ854/(EB854+273)*$E$13)</f>
        <v>0</v>
      </c>
      <c r="AY854" t="s">
        <v>439</v>
      </c>
      <c r="AZ854" t="s">
        <v>439</v>
      </c>
      <c r="BA854">
        <v>0</v>
      </c>
      <c r="BB854">
        <v>0</v>
      </c>
      <c r="BC854">
        <f>1-BA854/BB854</f>
        <v>0</v>
      </c>
      <c r="BD854">
        <v>0</v>
      </c>
      <c r="BE854" t="s">
        <v>439</v>
      </c>
      <c r="BF854" t="s">
        <v>439</v>
      </c>
      <c r="BG854">
        <v>0</v>
      </c>
      <c r="BH854">
        <v>0</v>
      </c>
      <c r="BI854">
        <f>1-BG854/BH854</f>
        <v>0</v>
      </c>
      <c r="BJ854">
        <v>0.5</v>
      </c>
      <c r="BK854">
        <f>DJ854</f>
        <v>0</v>
      </c>
      <c r="BL854">
        <f>M854</f>
        <v>0</v>
      </c>
      <c r="BM854">
        <f>BI854*BJ854*BK854</f>
        <v>0</v>
      </c>
      <c r="BN854">
        <f>(BL854-BD854)/BK854</f>
        <v>0</v>
      </c>
      <c r="BO854">
        <f>(BB854-BH854)/BH854</f>
        <v>0</v>
      </c>
      <c r="BP854">
        <f>BA854/(BC854+BA854/BH854)</f>
        <v>0</v>
      </c>
      <c r="BQ854" t="s">
        <v>439</v>
      </c>
      <c r="BR854">
        <v>0</v>
      </c>
      <c r="BS854">
        <f>IF(BR854&lt;&gt;0, BR854, BP854)</f>
        <v>0</v>
      </c>
      <c r="BT854">
        <f>1-BS854/BH854</f>
        <v>0</v>
      </c>
      <c r="BU854">
        <f>(BH854-BG854)/(BH854-BS854)</f>
        <v>0</v>
      </c>
      <c r="BV854">
        <f>(BB854-BH854)/(BB854-BS854)</f>
        <v>0</v>
      </c>
      <c r="BW854">
        <f>(BH854-BG854)/(BH854-BA854)</f>
        <v>0</v>
      </c>
      <c r="BX854">
        <f>(BB854-BH854)/(BB854-BA854)</f>
        <v>0</v>
      </c>
      <c r="BY854">
        <f>(BU854*BS854/BG854)</f>
        <v>0</v>
      </c>
      <c r="BZ854">
        <f>(1-BY854)</f>
        <v>0</v>
      </c>
      <c r="DI854">
        <f>$B$11*EH854+$C$11*EI854+$F$11*ET854*(1-EW854)</f>
        <v>0</v>
      </c>
      <c r="DJ854">
        <f>DI854*DK854</f>
        <v>0</v>
      </c>
      <c r="DK854">
        <f>($B$11*$D$9+$C$11*$D$9+$F$11*((FG854+EY854)/MAX(FG854+EY854+FH854, 0.1)*$I$9+FH854/MAX(FG854+EY854+FH854, 0.1)*$J$9))/($B$11+$C$11+$F$11)</f>
        <v>0</v>
      </c>
      <c r="DL854">
        <f>($B$11*$K$9+$C$11*$K$9+$F$11*((FG854+EY854)/MAX(FG854+EY854+FH854, 0.1)*$P$9+FH854/MAX(FG854+EY854+FH854, 0.1)*$Q$9))/($B$11+$C$11+$F$11)</f>
        <v>0</v>
      </c>
      <c r="DM854">
        <v>2.96</v>
      </c>
      <c r="DN854">
        <v>0.5</v>
      </c>
      <c r="DO854" t="s">
        <v>440</v>
      </c>
      <c r="DP854">
        <v>2</v>
      </c>
      <c r="DQ854" t="b">
        <v>1</v>
      </c>
      <c r="DR854">
        <v>1758495164.68333</v>
      </c>
      <c r="DS854">
        <v>1032.35333333333</v>
      </c>
      <c r="DT854">
        <v>1062.97416666667</v>
      </c>
      <c r="DU854">
        <v>23.7933166666667</v>
      </c>
      <c r="DV854">
        <v>20.8274916666667</v>
      </c>
      <c r="DW854">
        <v>1025.20666666667</v>
      </c>
      <c r="DX854">
        <v>23.4568083333333</v>
      </c>
      <c r="DY854">
        <v>499.989083333333</v>
      </c>
      <c r="DZ854">
        <v>89.7798083333333</v>
      </c>
      <c r="EA854">
        <v>0.03101925</v>
      </c>
      <c r="EB854">
        <v>29.9842416666667</v>
      </c>
      <c r="EC854">
        <v>30.0180083333333</v>
      </c>
      <c r="ED854">
        <v>999.9</v>
      </c>
      <c r="EE854">
        <v>0</v>
      </c>
      <c r="EF854">
        <v>0</v>
      </c>
      <c r="EG854">
        <v>10018.4875</v>
      </c>
      <c r="EH854">
        <v>0</v>
      </c>
      <c r="EI854">
        <v>11.2953</v>
      </c>
      <c r="EJ854">
        <v>-30.621525</v>
      </c>
      <c r="EK854">
        <v>1057.515</v>
      </c>
      <c r="EL854">
        <v>1085.58583333333</v>
      </c>
      <c r="EM854">
        <v>2.96581166666667</v>
      </c>
      <c r="EN854">
        <v>1062.97416666667</v>
      </c>
      <c r="EO854">
        <v>20.8274916666667</v>
      </c>
      <c r="EP854">
        <v>2.13615833333333</v>
      </c>
      <c r="EQ854">
        <v>1.86988833333333</v>
      </c>
      <c r="ER854">
        <v>18.4913833333333</v>
      </c>
      <c r="ES854">
        <v>16.3836083333333</v>
      </c>
      <c r="ET854">
        <v>2000.0275</v>
      </c>
      <c r="EU854">
        <v>0.97999475</v>
      </c>
      <c r="EV854">
        <v>0.020005275</v>
      </c>
      <c r="EW854">
        <v>0</v>
      </c>
      <c r="EX854">
        <v>505.694666666667</v>
      </c>
      <c r="EY854">
        <v>5.00016</v>
      </c>
      <c r="EZ854">
        <v>10499.8833333333</v>
      </c>
      <c r="FA854">
        <v>18234.4083333333</v>
      </c>
      <c r="FB854">
        <v>48.75</v>
      </c>
      <c r="FC854">
        <v>49.0568333333333</v>
      </c>
      <c r="FD854">
        <v>49.1301666666667</v>
      </c>
      <c r="FE854">
        <v>48.70275</v>
      </c>
      <c r="FF854">
        <v>50.562</v>
      </c>
      <c r="FG854">
        <v>1955.1175</v>
      </c>
      <c r="FH854">
        <v>39.91</v>
      </c>
      <c r="FI854">
        <v>0</v>
      </c>
      <c r="FJ854">
        <v>1758495173.6</v>
      </c>
      <c r="FK854">
        <v>0</v>
      </c>
      <c r="FL854">
        <v>505.65372</v>
      </c>
      <c r="FM854">
        <v>-0.402538473149232</v>
      </c>
      <c r="FN854">
        <v>-2.17692308724997</v>
      </c>
      <c r="FO854">
        <v>10499.776</v>
      </c>
      <c r="FP854">
        <v>15</v>
      </c>
      <c r="FQ854">
        <v>0</v>
      </c>
      <c r="FR854" t="s">
        <v>441</v>
      </c>
      <c r="FS854">
        <v>1747249705.1</v>
      </c>
      <c r="FT854">
        <v>1747249711.1</v>
      </c>
      <c r="FU854">
        <v>0</v>
      </c>
      <c r="FV854">
        <v>0.871</v>
      </c>
      <c r="FW854">
        <v>0.066</v>
      </c>
      <c r="FX854">
        <v>5.486</v>
      </c>
      <c r="FY854">
        <v>0.145</v>
      </c>
      <c r="FZ854">
        <v>420</v>
      </c>
      <c r="GA854">
        <v>16</v>
      </c>
      <c r="GB854">
        <v>0.27</v>
      </c>
      <c r="GC854">
        <v>0.16</v>
      </c>
      <c r="GD854">
        <v>-31.0483571428572</v>
      </c>
      <c r="GE854">
        <v>5.01215064935062</v>
      </c>
      <c r="GF854">
        <v>0.636769415970684</v>
      </c>
      <c r="GG854">
        <v>0</v>
      </c>
      <c r="GH854">
        <v>505.651911764706</v>
      </c>
      <c r="GI854">
        <v>-0.110634073383843</v>
      </c>
      <c r="GJ854">
        <v>0.165914465498312</v>
      </c>
      <c r="GK854">
        <v>-1</v>
      </c>
      <c r="GL854">
        <v>2.97879952380952</v>
      </c>
      <c r="GM854">
        <v>-0.219188571428572</v>
      </c>
      <c r="GN854">
        <v>0.0221541004430311</v>
      </c>
      <c r="GO854">
        <v>0</v>
      </c>
      <c r="GP854">
        <v>0</v>
      </c>
      <c r="GQ854">
        <v>2</v>
      </c>
      <c r="GR854" t="s">
        <v>467</v>
      </c>
      <c r="GS854">
        <v>3.12545</v>
      </c>
      <c r="GT854">
        <v>2.65691</v>
      </c>
      <c r="GU854">
        <v>0.169139</v>
      </c>
      <c r="GV854">
        <v>0.172563</v>
      </c>
      <c r="GW854">
        <v>0.100265</v>
      </c>
      <c r="GX854">
        <v>0.0916578</v>
      </c>
      <c r="GY854">
        <v>21457</v>
      </c>
      <c r="GZ854">
        <v>20212.4</v>
      </c>
      <c r="HA854">
        <v>23093.2</v>
      </c>
      <c r="HB854">
        <v>23783.4</v>
      </c>
      <c r="HC854">
        <v>35418.2</v>
      </c>
      <c r="HD854">
        <v>35766.6</v>
      </c>
      <c r="HE854">
        <v>41635.3</v>
      </c>
      <c r="HF854">
        <v>42413.2</v>
      </c>
      <c r="HG854">
        <v>1.90865</v>
      </c>
      <c r="HH854">
        <v>1.80292</v>
      </c>
      <c r="HI854">
        <v>0.145603</v>
      </c>
      <c r="HJ854">
        <v>0</v>
      </c>
      <c r="HK854">
        <v>27.6333</v>
      </c>
      <c r="HL854">
        <v>999.9</v>
      </c>
      <c r="HM854">
        <v>50.421</v>
      </c>
      <c r="HN854">
        <v>30.706</v>
      </c>
      <c r="HO854">
        <v>24.9146</v>
      </c>
      <c r="HP854">
        <v>54.4417</v>
      </c>
      <c r="HQ854">
        <v>42.5601</v>
      </c>
      <c r="HR854">
        <v>1</v>
      </c>
      <c r="HS854">
        <v>0.0183181</v>
      </c>
      <c r="HT854">
        <v>0.527146</v>
      </c>
      <c r="HU854">
        <v>20.2167</v>
      </c>
      <c r="HV854">
        <v>5.23331</v>
      </c>
      <c r="HW854">
        <v>11.992</v>
      </c>
      <c r="HX854">
        <v>4.9555</v>
      </c>
      <c r="HY854">
        <v>3.30395</v>
      </c>
      <c r="HZ854">
        <v>999.9</v>
      </c>
      <c r="IA854">
        <v>9999</v>
      </c>
      <c r="IB854">
        <v>9999</v>
      </c>
      <c r="IC854">
        <v>9999</v>
      </c>
      <c r="ID854">
        <v>1.86853</v>
      </c>
      <c r="IE854">
        <v>1.86424</v>
      </c>
      <c r="IF854">
        <v>1.8718</v>
      </c>
      <c r="IG854">
        <v>1.86274</v>
      </c>
      <c r="IH854">
        <v>1.86217</v>
      </c>
      <c r="II854">
        <v>1.86859</v>
      </c>
      <c r="IJ854">
        <v>1.85868</v>
      </c>
      <c r="IK854">
        <v>1.86508</v>
      </c>
      <c r="IL854">
        <v>5</v>
      </c>
      <c r="IM854">
        <v>0</v>
      </c>
      <c r="IN854">
        <v>0</v>
      </c>
      <c r="IO854">
        <v>0</v>
      </c>
      <c r="IP854" t="s">
        <v>443</v>
      </c>
      <c r="IQ854" t="s">
        <v>444</v>
      </c>
      <c r="IR854" t="s">
        <v>445</v>
      </c>
      <c r="IS854" t="s">
        <v>445</v>
      </c>
      <c r="IT854" t="s">
        <v>445</v>
      </c>
      <c r="IU854" t="s">
        <v>445</v>
      </c>
      <c r="IV854">
        <v>0</v>
      </c>
      <c r="IW854">
        <v>100</v>
      </c>
      <c r="IX854">
        <v>100</v>
      </c>
      <c r="IY854">
        <v>7.2</v>
      </c>
      <c r="IZ854">
        <v>0.3358</v>
      </c>
      <c r="JA854">
        <v>4.24591870636989</v>
      </c>
      <c r="JB854">
        <v>0.00406324532283829</v>
      </c>
      <c r="JC854">
        <v>-1.45373754250553e-06</v>
      </c>
      <c r="JD854">
        <v>2.45784242640463e-10</v>
      </c>
      <c r="JE854">
        <v>0.0444475935836347</v>
      </c>
      <c r="JF854">
        <v>0.00491888386651684</v>
      </c>
      <c r="JG854">
        <v>0.000226889049496401</v>
      </c>
      <c r="JH854">
        <v>4.01595507822366e-06</v>
      </c>
      <c r="JI854">
        <v>-0</v>
      </c>
      <c r="JJ854">
        <v>2035</v>
      </c>
      <c r="JK854">
        <v>2</v>
      </c>
      <c r="JL854">
        <v>30</v>
      </c>
      <c r="JM854">
        <v>187424.5</v>
      </c>
      <c r="JN854">
        <v>187424.4</v>
      </c>
      <c r="JO854">
        <v>2.16797</v>
      </c>
      <c r="JP854">
        <v>2.35718</v>
      </c>
      <c r="JQ854">
        <v>1.4978</v>
      </c>
      <c r="JR854">
        <v>2.32666</v>
      </c>
      <c r="JS854">
        <v>1.54419</v>
      </c>
      <c r="JT854">
        <v>2.31323</v>
      </c>
      <c r="JU854">
        <v>36.0582</v>
      </c>
      <c r="JV854">
        <v>24.1225</v>
      </c>
      <c r="JW854">
        <v>18</v>
      </c>
      <c r="JX854">
        <v>547.399</v>
      </c>
      <c r="JY854">
        <v>423.505</v>
      </c>
      <c r="JZ854">
        <v>26.4752</v>
      </c>
      <c r="KA854">
        <v>27.8237</v>
      </c>
      <c r="KB854">
        <v>29.9997</v>
      </c>
      <c r="KC854">
        <v>27.8096</v>
      </c>
      <c r="KD854">
        <v>27.843</v>
      </c>
      <c r="KE854">
        <v>43.5225</v>
      </c>
      <c r="KF854">
        <v>28.9105</v>
      </c>
      <c r="KG854">
        <v>55.689</v>
      </c>
      <c r="KH854">
        <v>26.4807</v>
      </c>
      <c r="KI854">
        <v>1109.88</v>
      </c>
      <c r="KJ854">
        <v>20.81</v>
      </c>
      <c r="KK854">
        <v>93.3139</v>
      </c>
      <c r="KL854">
        <v>98.8464</v>
      </c>
    </row>
    <row r="855" spans="1:298">
      <c r="A855">
        <v>839</v>
      </c>
      <c r="B855">
        <v>1758495177.1</v>
      </c>
      <c r="C855">
        <v>25849</v>
      </c>
      <c r="D855" t="s">
        <v>2129</v>
      </c>
      <c r="E855" t="s">
        <v>2130</v>
      </c>
      <c r="F855">
        <v>5</v>
      </c>
      <c r="G855" t="s">
        <v>436</v>
      </c>
      <c r="H855" t="s">
        <v>1998</v>
      </c>
      <c r="I855" t="s">
        <v>438</v>
      </c>
      <c r="J855">
        <v>1758495169.02308</v>
      </c>
      <c r="K855">
        <f>(L855)/1000</f>
        <v>0</v>
      </c>
      <c r="L855">
        <f>IF(DQ855, AO855, AI855)</f>
        <v>0</v>
      </c>
      <c r="M855">
        <f>IF(DQ855, AJ855, AH855)</f>
        <v>0</v>
      </c>
      <c r="N855">
        <f>DS855 - IF(AV855&gt;1, M855*DM855*100.0/(AX855), 0)</f>
        <v>0</v>
      </c>
      <c r="O855">
        <f>((U855-K855/2)*N855-M855)/(U855+K855/2)</f>
        <v>0</v>
      </c>
      <c r="P855">
        <f>O855*(DZ855+EA855)/1000.0</f>
        <v>0</v>
      </c>
      <c r="Q855">
        <f>(DS855 - IF(AV855&gt;1, M855*DM855*100.0/(AX855), 0))*(DZ855+EA855)/1000.0</f>
        <v>0</v>
      </c>
      <c r="R855">
        <f>2.0/((1/T855-1/S855)+SIGN(T855)*SQRT((1/T855-1/S855)*(1/T855-1/S855) + 4*DN855/((DN855+1)*(DN855+1))*(2*1/T855*1/S855-1/S855*1/S855)))</f>
        <v>0</v>
      </c>
      <c r="S855">
        <f>IF(LEFT(DO855,1)&lt;&gt;"0",IF(LEFT(DO855,1)="1",3.0,DP855),$D$5+$E$5*(EG855*DZ855/($K$5*1000))+$F$5*(EG855*DZ855/($K$5*1000))*MAX(MIN(DM855,$J$5),$I$5)*MAX(MIN(DM855,$J$5),$I$5)+$G$5*MAX(MIN(DM855,$J$5),$I$5)*(EG855*DZ855/($K$5*1000))+$H$5*(EG855*DZ855/($K$5*1000))*(EG855*DZ855/($K$5*1000)))</f>
        <v>0</v>
      </c>
      <c r="T855">
        <f>K855*(1000-(1000*0.61365*exp(17.502*X855/(240.97+X855))/(DZ855+EA855)+DU855)/2)/(1000*0.61365*exp(17.502*X855/(240.97+X855))/(DZ855+EA855)-DU855)</f>
        <v>0</v>
      </c>
      <c r="U855">
        <f>1/((DN855+1)/(R855/1.6)+1/(S855/1.37)) + DN855/((DN855+1)/(R855/1.6) + DN855/(S855/1.37))</f>
        <v>0</v>
      </c>
      <c r="V855">
        <f>(DI855*DL855)</f>
        <v>0</v>
      </c>
      <c r="W855">
        <f>(EB855+(V855+2*0.95*5.67E-8*(((EB855+$B$7)+273)^4-(EB855+273)^4)-44100*K855)/(1.84*29.3*S855+8*0.95*5.67E-8*(EB855+273)^3))</f>
        <v>0</v>
      </c>
      <c r="X855">
        <f>($C$7*EC855+$D$7*ED855+$E$7*W855)</f>
        <v>0</v>
      </c>
      <c r="Y855">
        <f>0.61365*exp(17.502*X855/(240.97+X855))</f>
        <v>0</v>
      </c>
      <c r="Z855">
        <f>(AA855/AB855*100)</f>
        <v>0</v>
      </c>
      <c r="AA855">
        <f>DU855*(DZ855+EA855)/1000</f>
        <v>0</v>
      </c>
      <c r="AB855">
        <f>0.61365*exp(17.502*EB855/(240.97+EB855))</f>
        <v>0</v>
      </c>
      <c r="AC855">
        <f>(Y855-DU855*(DZ855+EA855)/1000)</f>
        <v>0</v>
      </c>
      <c r="AD855">
        <f>(-K855*44100)</f>
        <v>0</v>
      </c>
      <c r="AE855">
        <f>2*29.3*S855*0.92*(EB855-X855)</f>
        <v>0</v>
      </c>
      <c r="AF855">
        <f>2*0.95*5.67E-8*(((EB855+$B$7)+273)^4-(X855+273)^4)</f>
        <v>0</v>
      </c>
      <c r="AG855">
        <f>V855+AF855+AD855+AE855</f>
        <v>0</v>
      </c>
      <c r="AH855">
        <f>DY855*AV855*(DT855-DS855*(1000-AV855*DV855)/(1000-AV855*DU855))/(100*DM855)</f>
        <v>0</v>
      </c>
      <c r="AI855">
        <f>1000*DY855*AV855*(DU855-DV855)/(100*DM855*(1000-AV855*DU855))</f>
        <v>0</v>
      </c>
      <c r="AJ855">
        <f>(AK855 - AL855 - DZ855*1E3/(8.314*(EB855+273.15)) * AN855/DY855 * AM855) * DY855/(100*DM855) * (1000 - DV855)/1000</f>
        <v>0</v>
      </c>
      <c r="AK855">
        <v>1115.37218604329</v>
      </c>
      <c r="AL855">
        <v>1095.1336969697</v>
      </c>
      <c r="AM855">
        <v>3.22006493506499</v>
      </c>
      <c r="AN855">
        <v>63.94</v>
      </c>
      <c r="AO855">
        <f>(AQ855 - AP855 + DZ855*1E3/(8.314*(EB855+273.15)) * AS855/DY855 * AR855) * DY855/(100*DM855) * 1000/(1000 - AQ855)</f>
        <v>0</v>
      </c>
      <c r="AP855">
        <v>20.8245404621427</v>
      </c>
      <c r="AQ855">
        <v>23.7489405594406</v>
      </c>
      <c r="AR855">
        <v>-5.2014969520553e-05</v>
      </c>
      <c r="AS855">
        <v>94.9993966536346</v>
      </c>
      <c r="AT855">
        <v>0</v>
      </c>
      <c r="AU855">
        <v>0</v>
      </c>
      <c r="AV855">
        <f>IF(AT855*$H$13&gt;=AX855,1.0,(AX855/(AX855-AT855*$H$13)))</f>
        <v>0</v>
      </c>
      <c r="AW855">
        <f>(AV855-1)*100</f>
        <v>0</v>
      </c>
      <c r="AX855">
        <f>MAX(0,($B$13+$C$13*EG855)/(1+$D$13*EG855)*DZ855/(EB855+273)*$E$13)</f>
        <v>0</v>
      </c>
      <c r="AY855" t="s">
        <v>439</v>
      </c>
      <c r="AZ855" t="s">
        <v>439</v>
      </c>
      <c r="BA855">
        <v>0</v>
      </c>
      <c r="BB855">
        <v>0</v>
      </c>
      <c r="BC855">
        <f>1-BA855/BB855</f>
        <v>0</v>
      </c>
      <c r="BD855">
        <v>0</v>
      </c>
      <c r="BE855" t="s">
        <v>439</v>
      </c>
      <c r="BF855" t="s">
        <v>439</v>
      </c>
      <c r="BG855">
        <v>0</v>
      </c>
      <c r="BH855">
        <v>0</v>
      </c>
      <c r="BI855">
        <f>1-BG855/BH855</f>
        <v>0</v>
      </c>
      <c r="BJ855">
        <v>0.5</v>
      </c>
      <c r="BK855">
        <f>DJ855</f>
        <v>0</v>
      </c>
      <c r="BL855">
        <f>M855</f>
        <v>0</v>
      </c>
      <c r="BM855">
        <f>BI855*BJ855*BK855</f>
        <v>0</v>
      </c>
      <c r="BN855">
        <f>(BL855-BD855)/BK855</f>
        <v>0</v>
      </c>
      <c r="BO855">
        <f>(BB855-BH855)/BH855</f>
        <v>0</v>
      </c>
      <c r="BP855">
        <f>BA855/(BC855+BA855/BH855)</f>
        <v>0</v>
      </c>
      <c r="BQ855" t="s">
        <v>439</v>
      </c>
      <c r="BR855">
        <v>0</v>
      </c>
      <c r="BS855">
        <f>IF(BR855&lt;&gt;0, BR855, BP855)</f>
        <v>0</v>
      </c>
      <c r="BT855">
        <f>1-BS855/BH855</f>
        <v>0</v>
      </c>
      <c r="BU855">
        <f>(BH855-BG855)/(BH855-BS855)</f>
        <v>0</v>
      </c>
      <c r="BV855">
        <f>(BB855-BH855)/(BB855-BS855)</f>
        <v>0</v>
      </c>
      <c r="BW855">
        <f>(BH855-BG855)/(BH855-BA855)</f>
        <v>0</v>
      </c>
      <c r="BX855">
        <f>(BB855-BH855)/(BB855-BA855)</f>
        <v>0</v>
      </c>
      <c r="BY855">
        <f>(BU855*BS855/BG855)</f>
        <v>0</v>
      </c>
      <c r="BZ855">
        <f>(1-BY855)</f>
        <v>0</v>
      </c>
      <c r="DI855">
        <f>$B$11*EH855+$C$11*EI855+$F$11*ET855*(1-EW855)</f>
        <v>0</v>
      </c>
      <c r="DJ855">
        <f>DI855*DK855</f>
        <v>0</v>
      </c>
      <c r="DK855">
        <f>($B$11*$D$9+$C$11*$D$9+$F$11*((FG855+EY855)/MAX(FG855+EY855+FH855, 0.1)*$I$9+FH855/MAX(FG855+EY855+FH855, 0.1)*$J$9))/($B$11+$C$11+$F$11)</f>
        <v>0</v>
      </c>
      <c r="DL855">
        <f>($B$11*$K$9+$C$11*$K$9+$F$11*((FG855+EY855)/MAX(FG855+EY855+FH855, 0.1)*$P$9+FH855/MAX(FG855+EY855+FH855, 0.1)*$Q$9))/($B$11+$C$11+$F$11)</f>
        <v>0</v>
      </c>
      <c r="DM855">
        <v>2.96</v>
      </c>
      <c r="DN855">
        <v>0.5</v>
      </c>
      <c r="DO855" t="s">
        <v>440</v>
      </c>
      <c r="DP855">
        <v>2</v>
      </c>
      <c r="DQ855" t="b">
        <v>1</v>
      </c>
      <c r="DR855">
        <v>1758495169.02308</v>
      </c>
      <c r="DS855">
        <v>1046.44</v>
      </c>
      <c r="DT855">
        <v>1077.09230769231</v>
      </c>
      <c r="DU855">
        <v>23.7763846153846</v>
      </c>
      <c r="DV855">
        <v>20.8263384615385</v>
      </c>
      <c r="DW855">
        <v>1039.26615384615</v>
      </c>
      <c r="DX855">
        <v>23.4402538461538</v>
      </c>
      <c r="DY855">
        <v>499.987230769231</v>
      </c>
      <c r="DZ855">
        <v>89.7798846153846</v>
      </c>
      <c r="EA855">
        <v>0.0311494153846154</v>
      </c>
      <c r="EB855">
        <v>29.9686538461538</v>
      </c>
      <c r="EC855">
        <v>30.0091769230769</v>
      </c>
      <c r="ED855">
        <v>999.9</v>
      </c>
      <c r="EE855">
        <v>0</v>
      </c>
      <c r="EF855">
        <v>0</v>
      </c>
      <c r="EG855">
        <v>10014.4192307692</v>
      </c>
      <c r="EH855">
        <v>0</v>
      </c>
      <c r="EI855">
        <v>11.2953</v>
      </c>
      <c r="EJ855">
        <v>-30.6532</v>
      </c>
      <c r="EK855">
        <v>1071.92615384615</v>
      </c>
      <c r="EL855">
        <v>1100.00307692308</v>
      </c>
      <c r="EM855">
        <v>2.95003769230769</v>
      </c>
      <c r="EN855">
        <v>1077.09230769231</v>
      </c>
      <c r="EO855">
        <v>20.8263384615385</v>
      </c>
      <c r="EP855">
        <v>2.13464</v>
      </c>
      <c r="EQ855">
        <v>1.86978615384615</v>
      </c>
      <c r="ER855">
        <v>18.4800384615385</v>
      </c>
      <c r="ES855">
        <v>16.3827461538462</v>
      </c>
      <c r="ET855">
        <v>2000.03692307692</v>
      </c>
      <c r="EU855">
        <v>0.979994846153846</v>
      </c>
      <c r="EV855">
        <v>0.0200051923076923</v>
      </c>
      <c r="EW855">
        <v>0</v>
      </c>
      <c r="EX855">
        <v>505.744692307692</v>
      </c>
      <c r="EY855">
        <v>5.00016</v>
      </c>
      <c r="EZ855">
        <v>10499.6538461538</v>
      </c>
      <c r="FA855">
        <v>18234.4846153846</v>
      </c>
      <c r="FB855">
        <v>48.75</v>
      </c>
      <c r="FC855">
        <v>49.0476923076923</v>
      </c>
      <c r="FD855">
        <v>49.125</v>
      </c>
      <c r="FE855">
        <v>48.6966923076923</v>
      </c>
      <c r="FF855">
        <v>50.562</v>
      </c>
      <c r="FG855">
        <v>1955.12692307692</v>
      </c>
      <c r="FH855">
        <v>39.91</v>
      </c>
      <c r="FI855">
        <v>0</v>
      </c>
      <c r="FJ855">
        <v>1758495178.4</v>
      </c>
      <c r="FK855">
        <v>0</v>
      </c>
      <c r="FL855">
        <v>505.67596</v>
      </c>
      <c r="FM855">
        <v>0.273230755466467</v>
      </c>
      <c r="FN855">
        <v>-6.83846156766891</v>
      </c>
      <c r="FO855">
        <v>10499.44</v>
      </c>
      <c r="FP855">
        <v>15</v>
      </c>
      <c r="FQ855">
        <v>0</v>
      </c>
      <c r="FR855" t="s">
        <v>441</v>
      </c>
      <c r="FS855">
        <v>1747249705.1</v>
      </c>
      <c r="FT855">
        <v>1747249711.1</v>
      </c>
      <c r="FU855">
        <v>0</v>
      </c>
      <c r="FV855">
        <v>0.871</v>
      </c>
      <c r="FW855">
        <v>0.066</v>
      </c>
      <c r="FX855">
        <v>5.486</v>
      </c>
      <c r="FY855">
        <v>0.145</v>
      </c>
      <c r="FZ855">
        <v>420</v>
      </c>
      <c r="GA855">
        <v>16</v>
      </c>
      <c r="GB855">
        <v>0.27</v>
      </c>
      <c r="GC855">
        <v>0.16</v>
      </c>
      <c r="GD855">
        <v>-30.63076</v>
      </c>
      <c r="GE855">
        <v>0.799669172932349</v>
      </c>
      <c r="GF855">
        <v>0.352104754867071</v>
      </c>
      <c r="GG855">
        <v>0</v>
      </c>
      <c r="GH855">
        <v>505.678794117647</v>
      </c>
      <c r="GI855">
        <v>0.173582881069216</v>
      </c>
      <c r="GJ855">
        <v>0.183004946800985</v>
      </c>
      <c r="GK855">
        <v>-1</v>
      </c>
      <c r="GL855">
        <v>2.9590115</v>
      </c>
      <c r="GM855">
        <v>-0.221656691729324</v>
      </c>
      <c r="GN855">
        <v>0.0213271334864768</v>
      </c>
      <c r="GO855">
        <v>0</v>
      </c>
      <c r="GP855">
        <v>0</v>
      </c>
      <c r="GQ855">
        <v>2</v>
      </c>
      <c r="GR855" t="s">
        <v>467</v>
      </c>
      <c r="GS855">
        <v>3.12553</v>
      </c>
      <c r="GT855">
        <v>2.65692</v>
      </c>
      <c r="GU855">
        <v>0.170788</v>
      </c>
      <c r="GV855">
        <v>0.174331</v>
      </c>
      <c r="GW855">
        <v>0.1002</v>
      </c>
      <c r="GX855">
        <v>0.0916575</v>
      </c>
      <c r="GY855">
        <v>21414.3</v>
      </c>
      <c r="GZ855">
        <v>20169.7</v>
      </c>
      <c r="HA855">
        <v>23093</v>
      </c>
      <c r="HB855">
        <v>23784</v>
      </c>
      <c r="HC855">
        <v>35420.8</v>
      </c>
      <c r="HD855">
        <v>35767.7</v>
      </c>
      <c r="HE855">
        <v>41635.2</v>
      </c>
      <c r="HF855">
        <v>42414.3</v>
      </c>
      <c r="HG855">
        <v>1.90853</v>
      </c>
      <c r="HH855">
        <v>1.80295</v>
      </c>
      <c r="HI855">
        <v>0.144802</v>
      </c>
      <c r="HJ855">
        <v>0</v>
      </c>
      <c r="HK855">
        <v>27.624</v>
      </c>
      <c r="HL855">
        <v>999.9</v>
      </c>
      <c r="HM855">
        <v>50.397</v>
      </c>
      <c r="HN855">
        <v>30.706</v>
      </c>
      <c r="HO855">
        <v>24.9037</v>
      </c>
      <c r="HP855">
        <v>54.2417</v>
      </c>
      <c r="HQ855">
        <v>42.4159</v>
      </c>
      <c r="HR855">
        <v>1</v>
      </c>
      <c r="HS855">
        <v>0.0180462</v>
      </c>
      <c r="HT855">
        <v>0.508663</v>
      </c>
      <c r="HU855">
        <v>20.2168</v>
      </c>
      <c r="HV855">
        <v>5.23331</v>
      </c>
      <c r="HW855">
        <v>11.992</v>
      </c>
      <c r="HX855">
        <v>4.95575</v>
      </c>
      <c r="HY855">
        <v>3.30393</v>
      </c>
      <c r="HZ855">
        <v>999.9</v>
      </c>
      <c r="IA855">
        <v>9999</v>
      </c>
      <c r="IB855">
        <v>9999</v>
      </c>
      <c r="IC855">
        <v>9999</v>
      </c>
      <c r="ID855">
        <v>1.86851</v>
      </c>
      <c r="IE855">
        <v>1.86423</v>
      </c>
      <c r="IF855">
        <v>1.8718</v>
      </c>
      <c r="IG855">
        <v>1.86272</v>
      </c>
      <c r="IH855">
        <v>1.86217</v>
      </c>
      <c r="II855">
        <v>1.86859</v>
      </c>
      <c r="IJ855">
        <v>1.85873</v>
      </c>
      <c r="IK855">
        <v>1.86508</v>
      </c>
      <c r="IL855">
        <v>5</v>
      </c>
      <c r="IM855">
        <v>0</v>
      </c>
      <c r="IN855">
        <v>0</v>
      </c>
      <c r="IO855">
        <v>0</v>
      </c>
      <c r="IP855" t="s">
        <v>443</v>
      </c>
      <c r="IQ855" t="s">
        <v>444</v>
      </c>
      <c r="IR855" t="s">
        <v>445</v>
      </c>
      <c r="IS855" t="s">
        <v>445</v>
      </c>
      <c r="IT855" t="s">
        <v>445</v>
      </c>
      <c r="IU855" t="s">
        <v>445</v>
      </c>
      <c r="IV855">
        <v>0</v>
      </c>
      <c r="IW855">
        <v>100</v>
      </c>
      <c r="IX855">
        <v>100</v>
      </c>
      <c r="IY855">
        <v>7.22</v>
      </c>
      <c r="IZ855">
        <v>0.3354</v>
      </c>
      <c r="JA855">
        <v>4.24591870636989</v>
      </c>
      <c r="JB855">
        <v>0.00406324532283829</v>
      </c>
      <c r="JC855">
        <v>-1.45373754250553e-06</v>
      </c>
      <c r="JD855">
        <v>2.45784242640463e-10</v>
      </c>
      <c r="JE855">
        <v>0.0444475935836347</v>
      </c>
      <c r="JF855">
        <v>0.00491888386651684</v>
      </c>
      <c r="JG855">
        <v>0.000226889049496401</v>
      </c>
      <c r="JH855">
        <v>4.01595507822366e-06</v>
      </c>
      <c r="JI855">
        <v>-0</v>
      </c>
      <c r="JJ855">
        <v>2035</v>
      </c>
      <c r="JK855">
        <v>2</v>
      </c>
      <c r="JL855">
        <v>30</v>
      </c>
      <c r="JM855">
        <v>187424.5</v>
      </c>
      <c r="JN855">
        <v>187424.4</v>
      </c>
      <c r="JO855">
        <v>2.19971</v>
      </c>
      <c r="JP855">
        <v>2.36694</v>
      </c>
      <c r="JQ855">
        <v>1.4978</v>
      </c>
      <c r="JR855">
        <v>2.32788</v>
      </c>
      <c r="JS855">
        <v>1.54419</v>
      </c>
      <c r="JT855">
        <v>2.27295</v>
      </c>
      <c r="JU855">
        <v>36.0582</v>
      </c>
      <c r="JV855">
        <v>24.1138</v>
      </c>
      <c r="JW855">
        <v>18</v>
      </c>
      <c r="JX855">
        <v>547.258</v>
      </c>
      <c r="JY855">
        <v>423.469</v>
      </c>
      <c r="JZ855">
        <v>26.4654</v>
      </c>
      <c r="KA855">
        <v>27.8178</v>
      </c>
      <c r="KB855">
        <v>29.9997</v>
      </c>
      <c r="KC855">
        <v>27.8026</v>
      </c>
      <c r="KD855">
        <v>27.8362</v>
      </c>
      <c r="KE855">
        <v>44.0714</v>
      </c>
      <c r="KF855">
        <v>28.9105</v>
      </c>
      <c r="KG855">
        <v>55.689</v>
      </c>
      <c r="KH855">
        <v>26.469</v>
      </c>
      <c r="KI855">
        <v>1123.44</v>
      </c>
      <c r="KJ855">
        <v>20.8154</v>
      </c>
      <c r="KK855">
        <v>93.3135</v>
      </c>
      <c r="KL855">
        <v>98.8489</v>
      </c>
    </row>
    <row r="856" spans="1:298">
      <c r="A856">
        <v>840</v>
      </c>
      <c r="B856">
        <v>1758495182.1</v>
      </c>
      <c r="C856">
        <v>25854</v>
      </c>
      <c r="D856" t="s">
        <v>2131</v>
      </c>
      <c r="E856" t="s">
        <v>2132</v>
      </c>
      <c r="F856">
        <v>5</v>
      </c>
      <c r="G856" t="s">
        <v>436</v>
      </c>
      <c r="H856" t="s">
        <v>1998</v>
      </c>
      <c r="I856" t="s">
        <v>438</v>
      </c>
      <c r="J856">
        <v>1758495173.94615</v>
      </c>
      <c r="K856">
        <f>(L856)/1000</f>
        <v>0</v>
      </c>
      <c r="L856">
        <f>IF(DQ856, AO856, AI856)</f>
        <v>0</v>
      </c>
      <c r="M856">
        <f>IF(DQ856, AJ856, AH856)</f>
        <v>0</v>
      </c>
      <c r="N856">
        <f>DS856 - IF(AV856&gt;1, M856*DM856*100.0/(AX856), 0)</f>
        <v>0</v>
      </c>
      <c r="O856">
        <f>((U856-K856/2)*N856-M856)/(U856+K856/2)</f>
        <v>0</v>
      </c>
      <c r="P856">
        <f>O856*(DZ856+EA856)/1000.0</f>
        <v>0</v>
      </c>
      <c r="Q856">
        <f>(DS856 - IF(AV856&gt;1, M856*DM856*100.0/(AX856), 0))*(DZ856+EA856)/1000.0</f>
        <v>0</v>
      </c>
      <c r="R856">
        <f>2.0/((1/T856-1/S856)+SIGN(T856)*SQRT((1/T856-1/S856)*(1/T856-1/S856) + 4*DN856/((DN856+1)*(DN856+1))*(2*1/T856*1/S856-1/S856*1/S856)))</f>
        <v>0</v>
      </c>
      <c r="S856">
        <f>IF(LEFT(DO856,1)&lt;&gt;"0",IF(LEFT(DO856,1)="1",3.0,DP856),$D$5+$E$5*(EG856*DZ856/($K$5*1000))+$F$5*(EG856*DZ856/($K$5*1000))*MAX(MIN(DM856,$J$5),$I$5)*MAX(MIN(DM856,$J$5),$I$5)+$G$5*MAX(MIN(DM856,$J$5),$I$5)*(EG856*DZ856/($K$5*1000))+$H$5*(EG856*DZ856/($K$5*1000))*(EG856*DZ856/($K$5*1000)))</f>
        <v>0</v>
      </c>
      <c r="T856">
        <f>K856*(1000-(1000*0.61365*exp(17.502*X856/(240.97+X856))/(DZ856+EA856)+DU856)/2)/(1000*0.61365*exp(17.502*X856/(240.97+X856))/(DZ856+EA856)-DU856)</f>
        <v>0</v>
      </c>
      <c r="U856">
        <f>1/((DN856+1)/(R856/1.6)+1/(S856/1.37)) + DN856/((DN856+1)/(R856/1.6) + DN856/(S856/1.37))</f>
        <v>0</v>
      </c>
      <c r="V856">
        <f>(DI856*DL856)</f>
        <v>0</v>
      </c>
      <c r="W856">
        <f>(EB856+(V856+2*0.95*5.67E-8*(((EB856+$B$7)+273)^4-(EB856+273)^4)-44100*K856)/(1.84*29.3*S856+8*0.95*5.67E-8*(EB856+273)^3))</f>
        <v>0</v>
      </c>
      <c r="X856">
        <f>($C$7*EC856+$D$7*ED856+$E$7*W856)</f>
        <v>0</v>
      </c>
      <c r="Y856">
        <f>0.61365*exp(17.502*X856/(240.97+X856))</f>
        <v>0</v>
      </c>
      <c r="Z856">
        <f>(AA856/AB856*100)</f>
        <v>0</v>
      </c>
      <c r="AA856">
        <f>DU856*(DZ856+EA856)/1000</f>
        <v>0</v>
      </c>
      <c r="AB856">
        <f>0.61365*exp(17.502*EB856/(240.97+EB856))</f>
        <v>0</v>
      </c>
      <c r="AC856">
        <f>(Y856-DU856*(DZ856+EA856)/1000)</f>
        <v>0</v>
      </c>
      <c r="AD856">
        <f>(-K856*44100)</f>
        <v>0</v>
      </c>
      <c r="AE856">
        <f>2*29.3*S856*0.92*(EB856-X856)</f>
        <v>0</v>
      </c>
      <c r="AF856">
        <f>2*0.95*5.67E-8*(((EB856+$B$7)+273)^4-(X856+273)^4)</f>
        <v>0</v>
      </c>
      <c r="AG856">
        <f>V856+AF856+AD856+AE856</f>
        <v>0</v>
      </c>
      <c r="AH856">
        <f>DY856*AV856*(DT856-DS856*(1000-AV856*DV856)/(1000-AV856*DU856))/(100*DM856)</f>
        <v>0</v>
      </c>
      <c r="AI856">
        <f>1000*DY856*AV856*(DU856-DV856)/(100*DM856*(1000-AV856*DU856))</f>
        <v>0</v>
      </c>
      <c r="AJ856">
        <f>(AK856 - AL856 - DZ856*1E3/(8.314*(EB856+273.15)) * AN856/DY856 * AM856) * DY856/(100*DM856) * (1000 - DV856)/1000</f>
        <v>0</v>
      </c>
      <c r="AK856">
        <v>1133.57647733333</v>
      </c>
      <c r="AL856">
        <v>1112.59290909091</v>
      </c>
      <c r="AM856">
        <v>3.50761471861438</v>
      </c>
      <c r="AN856">
        <v>63.94</v>
      </c>
      <c r="AO856">
        <f>(AQ856 - AP856 + DZ856*1E3/(8.314*(EB856+273.15)) * AS856/DY856 * AR856) * DY856/(100*DM856) * 1000/(1000 - AQ856)</f>
        <v>0</v>
      </c>
      <c r="AP856">
        <v>20.8236595257933</v>
      </c>
      <c r="AQ856">
        <v>23.7280440559441</v>
      </c>
      <c r="AR856">
        <v>-5.37213357125707e-05</v>
      </c>
      <c r="AS856">
        <v>94.9993966536346</v>
      </c>
      <c r="AT856">
        <v>0</v>
      </c>
      <c r="AU856">
        <v>0</v>
      </c>
      <c r="AV856">
        <f>IF(AT856*$H$13&gt;=AX856,1.0,(AX856/(AX856-AT856*$H$13)))</f>
        <v>0</v>
      </c>
      <c r="AW856">
        <f>(AV856-1)*100</f>
        <v>0</v>
      </c>
      <c r="AX856">
        <f>MAX(0,($B$13+$C$13*EG856)/(1+$D$13*EG856)*DZ856/(EB856+273)*$E$13)</f>
        <v>0</v>
      </c>
      <c r="AY856" t="s">
        <v>439</v>
      </c>
      <c r="AZ856" t="s">
        <v>439</v>
      </c>
      <c r="BA856">
        <v>0</v>
      </c>
      <c r="BB856">
        <v>0</v>
      </c>
      <c r="BC856">
        <f>1-BA856/BB856</f>
        <v>0</v>
      </c>
      <c r="BD856">
        <v>0</v>
      </c>
      <c r="BE856" t="s">
        <v>439</v>
      </c>
      <c r="BF856" t="s">
        <v>439</v>
      </c>
      <c r="BG856">
        <v>0</v>
      </c>
      <c r="BH856">
        <v>0</v>
      </c>
      <c r="BI856">
        <f>1-BG856/BH856</f>
        <v>0</v>
      </c>
      <c r="BJ856">
        <v>0.5</v>
      </c>
      <c r="BK856">
        <f>DJ856</f>
        <v>0</v>
      </c>
      <c r="BL856">
        <f>M856</f>
        <v>0</v>
      </c>
      <c r="BM856">
        <f>BI856*BJ856*BK856</f>
        <v>0</v>
      </c>
      <c r="BN856">
        <f>(BL856-BD856)/BK856</f>
        <v>0</v>
      </c>
      <c r="BO856">
        <f>(BB856-BH856)/BH856</f>
        <v>0</v>
      </c>
      <c r="BP856">
        <f>BA856/(BC856+BA856/BH856)</f>
        <v>0</v>
      </c>
      <c r="BQ856" t="s">
        <v>439</v>
      </c>
      <c r="BR856">
        <v>0</v>
      </c>
      <c r="BS856">
        <f>IF(BR856&lt;&gt;0, BR856, BP856)</f>
        <v>0</v>
      </c>
      <c r="BT856">
        <f>1-BS856/BH856</f>
        <v>0</v>
      </c>
      <c r="BU856">
        <f>(BH856-BG856)/(BH856-BS856)</f>
        <v>0</v>
      </c>
      <c r="BV856">
        <f>(BB856-BH856)/(BB856-BS856)</f>
        <v>0</v>
      </c>
      <c r="BW856">
        <f>(BH856-BG856)/(BH856-BA856)</f>
        <v>0</v>
      </c>
      <c r="BX856">
        <f>(BB856-BH856)/(BB856-BA856)</f>
        <v>0</v>
      </c>
      <c r="BY856">
        <f>(BU856*BS856/BG856)</f>
        <v>0</v>
      </c>
      <c r="BZ856">
        <f>(1-BY856)</f>
        <v>0</v>
      </c>
      <c r="DI856">
        <f>$B$11*EH856+$C$11*EI856+$F$11*ET856*(1-EW856)</f>
        <v>0</v>
      </c>
      <c r="DJ856">
        <f>DI856*DK856</f>
        <v>0</v>
      </c>
      <c r="DK856">
        <f>($B$11*$D$9+$C$11*$D$9+$F$11*((FG856+EY856)/MAX(FG856+EY856+FH856, 0.1)*$I$9+FH856/MAX(FG856+EY856+FH856, 0.1)*$J$9))/($B$11+$C$11+$F$11)</f>
        <v>0</v>
      </c>
      <c r="DL856">
        <f>($B$11*$K$9+$C$11*$K$9+$F$11*((FG856+EY856)/MAX(FG856+EY856+FH856, 0.1)*$P$9+FH856/MAX(FG856+EY856+FH856, 0.1)*$Q$9))/($B$11+$C$11+$F$11)</f>
        <v>0</v>
      </c>
      <c r="DM856">
        <v>2.96</v>
      </c>
      <c r="DN856">
        <v>0.5</v>
      </c>
      <c r="DO856" t="s">
        <v>440</v>
      </c>
      <c r="DP856">
        <v>2</v>
      </c>
      <c r="DQ856" t="b">
        <v>1</v>
      </c>
      <c r="DR856">
        <v>1758495173.94615</v>
      </c>
      <c r="DS856">
        <v>1062.51076923077</v>
      </c>
      <c r="DT856">
        <v>1093.43692307692</v>
      </c>
      <c r="DU856">
        <v>23.7561</v>
      </c>
      <c r="DV856">
        <v>20.8245538461538</v>
      </c>
      <c r="DW856">
        <v>1055.30615384615</v>
      </c>
      <c r="DX856">
        <v>23.4204230769231</v>
      </c>
      <c r="DY856">
        <v>500.008769230769</v>
      </c>
      <c r="DZ856">
        <v>89.7798769230769</v>
      </c>
      <c r="EA856">
        <v>0.0312656</v>
      </c>
      <c r="EB856">
        <v>29.9519769230769</v>
      </c>
      <c r="EC856">
        <v>30.0024230769231</v>
      </c>
      <c r="ED856">
        <v>999.9</v>
      </c>
      <c r="EE856">
        <v>0</v>
      </c>
      <c r="EF856">
        <v>0</v>
      </c>
      <c r="EG856">
        <v>10010.5692307692</v>
      </c>
      <c r="EH856">
        <v>0</v>
      </c>
      <c r="EI856">
        <v>11.2953</v>
      </c>
      <c r="EJ856">
        <v>-30.9273846153846</v>
      </c>
      <c r="EK856">
        <v>1088.36461538462</v>
      </c>
      <c r="EL856">
        <v>1116.69230769231</v>
      </c>
      <c r="EM856">
        <v>2.93154153846154</v>
      </c>
      <c r="EN856">
        <v>1093.43692307692</v>
      </c>
      <c r="EO856">
        <v>20.8245538461538</v>
      </c>
      <c r="EP856">
        <v>2.13281846153846</v>
      </c>
      <c r="EQ856">
        <v>1.86962615384615</v>
      </c>
      <c r="ER856">
        <v>18.4664307692308</v>
      </c>
      <c r="ES856">
        <v>16.3814</v>
      </c>
      <c r="ET856">
        <v>2000.03923076923</v>
      </c>
      <c r="EU856">
        <v>0.979994846153846</v>
      </c>
      <c r="EV856">
        <v>0.0200052</v>
      </c>
      <c r="EW856">
        <v>0</v>
      </c>
      <c r="EX856">
        <v>505.680461538461</v>
      </c>
      <c r="EY856">
        <v>5.00016</v>
      </c>
      <c r="EZ856">
        <v>10499.3307692308</v>
      </c>
      <c r="FA856">
        <v>18234.5153846154</v>
      </c>
      <c r="FB856">
        <v>48.75</v>
      </c>
      <c r="FC856">
        <v>49.0333846153846</v>
      </c>
      <c r="FD856">
        <v>49.125</v>
      </c>
      <c r="FE856">
        <v>48.6966923076923</v>
      </c>
      <c r="FF856">
        <v>50.562</v>
      </c>
      <c r="FG856">
        <v>1955.12923076923</v>
      </c>
      <c r="FH856">
        <v>39.91</v>
      </c>
      <c r="FI856">
        <v>0</v>
      </c>
      <c r="FJ856">
        <v>1758495183.8</v>
      </c>
      <c r="FK856">
        <v>0</v>
      </c>
      <c r="FL856">
        <v>505.663153846154</v>
      </c>
      <c r="FM856">
        <v>-0.226256418532093</v>
      </c>
      <c r="FN856">
        <v>-4.55726502466187</v>
      </c>
      <c r="FO856">
        <v>10499.1423076923</v>
      </c>
      <c r="FP856">
        <v>15</v>
      </c>
      <c r="FQ856">
        <v>0</v>
      </c>
      <c r="FR856" t="s">
        <v>441</v>
      </c>
      <c r="FS856">
        <v>1747249705.1</v>
      </c>
      <c r="FT856">
        <v>1747249711.1</v>
      </c>
      <c r="FU856">
        <v>0</v>
      </c>
      <c r="FV856">
        <v>0.871</v>
      </c>
      <c r="FW856">
        <v>0.066</v>
      </c>
      <c r="FX856">
        <v>5.486</v>
      </c>
      <c r="FY856">
        <v>0.145</v>
      </c>
      <c r="FZ856">
        <v>420</v>
      </c>
      <c r="GA856">
        <v>16</v>
      </c>
      <c r="GB856">
        <v>0.27</v>
      </c>
      <c r="GC856">
        <v>0.16</v>
      </c>
      <c r="GD856">
        <v>-30.9001857142857</v>
      </c>
      <c r="GE856">
        <v>-2.53669090909102</v>
      </c>
      <c r="GF856">
        <v>0.563974330119744</v>
      </c>
      <c r="GG856">
        <v>0</v>
      </c>
      <c r="GH856">
        <v>505.643823529412</v>
      </c>
      <c r="GI856">
        <v>-0.318319335827443</v>
      </c>
      <c r="GJ856">
        <v>0.207515197258957</v>
      </c>
      <c r="GK856">
        <v>-1</v>
      </c>
      <c r="GL856">
        <v>2.94217</v>
      </c>
      <c r="GM856">
        <v>-0.222670909090907</v>
      </c>
      <c r="GN856">
        <v>0.0225214393094986</v>
      </c>
      <c r="GO856">
        <v>0</v>
      </c>
      <c r="GP856">
        <v>0</v>
      </c>
      <c r="GQ856">
        <v>2</v>
      </c>
      <c r="GR856" t="s">
        <v>467</v>
      </c>
      <c r="GS856">
        <v>3.12537</v>
      </c>
      <c r="GT856">
        <v>2.65709</v>
      </c>
      <c r="GU856">
        <v>0.172523</v>
      </c>
      <c r="GV856">
        <v>0.175961</v>
      </c>
      <c r="GW856">
        <v>0.100157</v>
      </c>
      <c r="GX856">
        <v>0.0916497</v>
      </c>
      <c r="GY856">
        <v>21370</v>
      </c>
      <c r="GZ856">
        <v>20130.1</v>
      </c>
      <c r="HA856">
        <v>23093.4</v>
      </c>
      <c r="HB856">
        <v>23784.2</v>
      </c>
      <c r="HC856">
        <v>35423.3</v>
      </c>
      <c r="HD856">
        <v>35768.2</v>
      </c>
      <c r="HE856">
        <v>41636.1</v>
      </c>
      <c r="HF856">
        <v>42414.4</v>
      </c>
      <c r="HG856">
        <v>1.90867</v>
      </c>
      <c r="HH856">
        <v>1.8032</v>
      </c>
      <c r="HI856">
        <v>0.146609</v>
      </c>
      <c r="HJ856">
        <v>0</v>
      </c>
      <c r="HK856">
        <v>27.6145</v>
      </c>
      <c r="HL856">
        <v>999.9</v>
      </c>
      <c r="HM856">
        <v>50.397</v>
      </c>
      <c r="HN856">
        <v>30.686</v>
      </c>
      <c r="HO856">
        <v>24.8738</v>
      </c>
      <c r="HP856">
        <v>53.9217</v>
      </c>
      <c r="HQ856">
        <v>42.476</v>
      </c>
      <c r="HR856">
        <v>1</v>
      </c>
      <c r="HS856">
        <v>0.0187271</v>
      </c>
      <c r="HT856">
        <v>-2.51333</v>
      </c>
      <c r="HU856">
        <v>20.1945</v>
      </c>
      <c r="HV856">
        <v>5.23256</v>
      </c>
      <c r="HW856">
        <v>11.992</v>
      </c>
      <c r="HX856">
        <v>4.95565</v>
      </c>
      <c r="HY856">
        <v>3.30385</v>
      </c>
      <c r="HZ856">
        <v>999.9</v>
      </c>
      <c r="IA856">
        <v>9999</v>
      </c>
      <c r="IB856">
        <v>9999</v>
      </c>
      <c r="IC856">
        <v>9999</v>
      </c>
      <c r="ID856">
        <v>1.86852</v>
      </c>
      <c r="IE856">
        <v>1.86424</v>
      </c>
      <c r="IF856">
        <v>1.8718</v>
      </c>
      <c r="IG856">
        <v>1.86271</v>
      </c>
      <c r="IH856">
        <v>1.86217</v>
      </c>
      <c r="II856">
        <v>1.86859</v>
      </c>
      <c r="IJ856">
        <v>1.8587</v>
      </c>
      <c r="IK856">
        <v>1.86508</v>
      </c>
      <c r="IL856">
        <v>5</v>
      </c>
      <c r="IM856">
        <v>0</v>
      </c>
      <c r="IN856">
        <v>0</v>
      </c>
      <c r="IO856">
        <v>0</v>
      </c>
      <c r="IP856" t="s">
        <v>443</v>
      </c>
      <c r="IQ856" t="s">
        <v>444</v>
      </c>
      <c r="IR856" t="s">
        <v>445</v>
      </c>
      <c r="IS856" t="s">
        <v>445</v>
      </c>
      <c r="IT856" t="s">
        <v>445</v>
      </c>
      <c r="IU856" t="s">
        <v>445</v>
      </c>
      <c r="IV856">
        <v>0</v>
      </c>
      <c r="IW856">
        <v>100</v>
      </c>
      <c r="IX856">
        <v>100</v>
      </c>
      <c r="IY856">
        <v>7.26</v>
      </c>
      <c r="IZ856">
        <v>0.3351</v>
      </c>
      <c r="JA856">
        <v>4.24591870636989</v>
      </c>
      <c r="JB856">
        <v>0.00406324532283829</v>
      </c>
      <c r="JC856">
        <v>-1.45373754250553e-06</v>
      </c>
      <c r="JD856">
        <v>2.45784242640463e-10</v>
      </c>
      <c r="JE856">
        <v>0.0444475935836347</v>
      </c>
      <c r="JF856">
        <v>0.00491888386651684</v>
      </c>
      <c r="JG856">
        <v>0.000226889049496401</v>
      </c>
      <c r="JH856">
        <v>4.01595507822366e-06</v>
      </c>
      <c r="JI856">
        <v>-0</v>
      </c>
      <c r="JJ856">
        <v>2035</v>
      </c>
      <c r="JK856">
        <v>2</v>
      </c>
      <c r="JL856">
        <v>30</v>
      </c>
      <c r="JM856">
        <v>187424.6</v>
      </c>
      <c r="JN856">
        <v>187424.5</v>
      </c>
      <c r="JO856">
        <v>2.22534</v>
      </c>
      <c r="JP856">
        <v>2.34741</v>
      </c>
      <c r="JQ856">
        <v>1.4978</v>
      </c>
      <c r="JR856">
        <v>2.32666</v>
      </c>
      <c r="JS856">
        <v>1.54419</v>
      </c>
      <c r="JT856">
        <v>2.35107</v>
      </c>
      <c r="JU856">
        <v>36.0582</v>
      </c>
      <c r="JV856">
        <v>24.1138</v>
      </c>
      <c r="JW856">
        <v>18</v>
      </c>
      <c r="JX856">
        <v>547.304</v>
      </c>
      <c r="JY856">
        <v>423.572</v>
      </c>
      <c r="JZ856">
        <v>26.7465</v>
      </c>
      <c r="KA856">
        <v>27.8119</v>
      </c>
      <c r="KB856">
        <v>30.0006</v>
      </c>
      <c r="KC856">
        <v>27.7967</v>
      </c>
      <c r="KD856">
        <v>27.8303</v>
      </c>
      <c r="KE856">
        <v>44.6645</v>
      </c>
      <c r="KF856">
        <v>28.9105</v>
      </c>
      <c r="KG856">
        <v>55.689</v>
      </c>
      <c r="KH856">
        <v>27.1789</v>
      </c>
      <c r="KI856">
        <v>1143.75</v>
      </c>
      <c r="KJ856">
        <v>20.8154</v>
      </c>
      <c r="KK856">
        <v>93.3153</v>
      </c>
      <c r="KL856">
        <v>98.8492</v>
      </c>
    </row>
    <row r="857" spans="1:298">
      <c r="A857">
        <v>841</v>
      </c>
      <c r="B857">
        <v>1758495187.1</v>
      </c>
      <c r="C857">
        <v>25859</v>
      </c>
      <c r="D857" t="s">
        <v>2133</v>
      </c>
      <c r="E857" t="s">
        <v>2134</v>
      </c>
      <c r="F857">
        <v>5</v>
      </c>
      <c r="G857" t="s">
        <v>436</v>
      </c>
      <c r="H857" t="s">
        <v>1998</v>
      </c>
      <c r="I857" t="s">
        <v>438</v>
      </c>
      <c r="J857">
        <v>1758495178.94615</v>
      </c>
      <c r="K857">
        <f>(L857)/1000</f>
        <v>0</v>
      </c>
      <c r="L857">
        <f>IF(DQ857, AO857, AI857)</f>
        <v>0</v>
      </c>
      <c r="M857">
        <f>IF(DQ857, AJ857, AH857)</f>
        <v>0</v>
      </c>
      <c r="N857">
        <f>DS857 - IF(AV857&gt;1, M857*DM857*100.0/(AX857), 0)</f>
        <v>0</v>
      </c>
      <c r="O857">
        <f>((U857-K857/2)*N857-M857)/(U857+K857/2)</f>
        <v>0</v>
      </c>
      <c r="P857">
        <f>O857*(DZ857+EA857)/1000.0</f>
        <v>0</v>
      </c>
      <c r="Q857">
        <f>(DS857 - IF(AV857&gt;1, M857*DM857*100.0/(AX857), 0))*(DZ857+EA857)/1000.0</f>
        <v>0</v>
      </c>
      <c r="R857">
        <f>2.0/((1/T857-1/S857)+SIGN(T857)*SQRT((1/T857-1/S857)*(1/T857-1/S857) + 4*DN857/((DN857+1)*(DN857+1))*(2*1/T857*1/S857-1/S857*1/S857)))</f>
        <v>0</v>
      </c>
      <c r="S857">
        <f>IF(LEFT(DO857,1)&lt;&gt;"0",IF(LEFT(DO857,1)="1",3.0,DP857),$D$5+$E$5*(EG857*DZ857/($K$5*1000))+$F$5*(EG857*DZ857/($K$5*1000))*MAX(MIN(DM857,$J$5),$I$5)*MAX(MIN(DM857,$J$5),$I$5)+$G$5*MAX(MIN(DM857,$J$5),$I$5)*(EG857*DZ857/($K$5*1000))+$H$5*(EG857*DZ857/($K$5*1000))*(EG857*DZ857/($K$5*1000)))</f>
        <v>0</v>
      </c>
      <c r="T857">
        <f>K857*(1000-(1000*0.61365*exp(17.502*X857/(240.97+X857))/(DZ857+EA857)+DU857)/2)/(1000*0.61365*exp(17.502*X857/(240.97+X857))/(DZ857+EA857)-DU857)</f>
        <v>0</v>
      </c>
      <c r="U857">
        <f>1/((DN857+1)/(R857/1.6)+1/(S857/1.37)) + DN857/((DN857+1)/(R857/1.6) + DN857/(S857/1.37))</f>
        <v>0</v>
      </c>
      <c r="V857">
        <f>(DI857*DL857)</f>
        <v>0</v>
      </c>
      <c r="W857">
        <f>(EB857+(V857+2*0.95*5.67E-8*(((EB857+$B$7)+273)^4-(EB857+273)^4)-44100*K857)/(1.84*29.3*S857+8*0.95*5.67E-8*(EB857+273)^3))</f>
        <v>0</v>
      </c>
      <c r="X857">
        <f>($C$7*EC857+$D$7*ED857+$E$7*W857)</f>
        <v>0</v>
      </c>
      <c r="Y857">
        <f>0.61365*exp(17.502*X857/(240.97+X857))</f>
        <v>0</v>
      </c>
      <c r="Z857">
        <f>(AA857/AB857*100)</f>
        <v>0</v>
      </c>
      <c r="AA857">
        <f>DU857*(DZ857+EA857)/1000</f>
        <v>0</v>
      </c>
      <c r="AB857">
        <f>0.61365*exp(17.502*EB857/(240.97+EB857))</f>
        <v>0</v>
      </c>
      <c r="AC857">
        <f>(Y857-DU857*(DZ857+EA857)/1000)</f>
        <v>0</v>
      </c>
      <c r="AD857">
        <f>(-K857*44100)</f>
        <v>0</v>
      </c>
      <c r="AE857">
        <f>2*29.3*S857*0.92*(EB857-X857)</f>
        <v>0</v>
      </c>
      <c r="AF857">
        <f>2*0.95*5.67E-8*(((EB857+$B$7)+273)^4-(X857+273)^4)</f>
        <v>0</v>
      </c>
      <c r="AG857">
        <f>V857+AF857+AD857+AE857</f>
        <v>0</v>
      </c>
      <c r="AH857">
        <f>DY857*AV857*(DT857-DS857*(1000-AV857*DV857)/(1000-AV857*DU857))/(100*DM857)</f>
        <v>0</v>
      </c>
      <c r="AI857">
        <f>1000*DY857*AV857*(DU857-DV857)/(100*DM857*(1000-AV857*DU857))</f>
        <v>0</v>
      </c>
      <c r="AJ857">
        <f>(AK857 - AL857 - DZ857*1E3/(8.314*(EB857+273.15)) * AN857/DY857 * AM857) * DY857/(100*DM857) * (1000 - DV857)/1000</f>
        <v>0</v>
      </c>
      <c r="AK857">
        <v>1150.01371612121</v>
      </c>
      <c r="AL857">
        <v>1129.36781818182</v>
      </c>
      <c r="AM857">
        <v>3.34532467532459</v>
      </c>
      <c r="AN857">
        <v>63.94</v>
      </c>
      <c r="AO857">
        <f>(AQ857 - AP857 + DZ857*1E3/(8.314*(EB857+273.15)) * AS857/DY857 * AR857) * DY857/(100*DM857) * 1000/(1000 - AQ857)</f>
        <v>0</v>
      </c>
      <c r="AP857">
        <v>20.821115533782</v>
      </c>
      <c r="AQ857">
        <v>23.7379531468531</v>
      </c>
      <c r="AR857">
        <v>7.35624658774157e-07</v>
      </c>
      <c r="AS857">
        <v>94.9993966536346</v>
      </c>
      <c r="AT857">
        <v>0</v>
      </c>
      <c r="AU857">
        <v>0</v>
      </c>
      <c r="AV857">
        <f>IF(AT857*$H$13&gt;=AX857,1.0,(AX857/(AX857-AT857*$H$13)))</f>
        <v>0</v>
      </c>
      <c r="AW857">
        <f>(AV857-1)*100</f>
        <v>0</v>
      </c>
      <c r="AX857">
        <f>MAX(0,($B$13+$C$13*EG857)/(1+$D$13*EG857)*DZ857/(EB857+273)*$E$13)</f>
        <v>0</v>
      </c>
      <c r="AY857" t="s">
        <v>439</v>
      </c>
      <c r="AZ857" t="s">
        <v>439</v>
      </c>
      <c r="BA857">
        <v>0</v>
      </c>
      <c r="BB857">
        <v>0</v>
      </c>
      <c r="BC857">
        <f>1-BA857/BB857</f>
        <v>0</v>
      </c>
      <c r="BD857">
        <v>0</v>
      </c>
      <c r="BE857" t="s">
        <v>439</v>
      </c>
      <c r="BF857" t="s">
        <v>439</v>
      </c>
      <c r="BG857">
        <v>0</v>
      </c>
      <c r="BH857">
        <v>0</v>
      </c>
      <c r="BI857">
        <f>1-BG857/BH857</f>
        <v>0</v>
      </c>
      <c r="BJ857">
        <v>0.5</v>
      </c>
      <c r="BK857">
        <f>DJ857</f>
        <v>0</v>
      </c>
      <c r="BL857">
        <f>M857</f>
        <v>0</v>
      </c>
      <c r="BM857">
        <f>BI857*BJ857*BK857</f>
        <v>0</v>
      </c>
      <c r="BN857">
        <f>(BL857-BD857)/BK857</f>
        <v>0</v>
      </c>
      <c r="BO857">
        <f>(BB857-BH857)/BH857</f>
        <v>0</v>
      </c>
      <c r="BP857">
        <f>BA857/(BC857+BA857/BH857)</f>
        <v>0</v>
      </c>
      <c r="BQ857" t="s">
        <v>439</v>
      </c>
      <c r="BR857">
        <v>0</v>
      </c>
      <c r="BS857">
        <f>IF(BR857&lt;&gt;0, BR857, BP857)</f>
        <v>0</v>
      </c>
      <c r="BT857">
        <f>1-BS857/BH857</f>
        <v>0</v>
      </c>
      <c r="BU857">
        <f>(BH857-BG857)/(BH857-BS857)</f>
        <v>0</v>
      </c>
      <c r="BV857">
        <f>(BB857-BH857)/(BB857-BS857)</f>
        <v>0</v>
      </c>
      <c r="BW857">
        <f>(BH857-BG857)/(BH857-BA857)</f>
        <v>0</v>
      </c>
      <c r="BX857">
        <f>(BB857-BH857)/(BB857-BA857)</f>
        <v>0</v>
      </c>
      <c r="BY857">
        <f>(BU857*BS857/BG857)</f>
        <v>0</v>
      </c>
      <c r="BZ857">
        <f>(1-BY857)</f>
        <v>0</v>
      </c>
      <c r="DI857">
        <f>$B$11*EH857+$C$11*EI857+$F$11*ET857*(1-EW857)</f>
        <v>0</v>
      </c>
      <c r="DJ857">
        <f>DI857*DK857</f>
        <v>0</v>
      </c>
      <c r="DK857">
        <f>($B$11*$D$9+$C$11*$D$9+$F$11*((FG857+EY857)/MAX(FG857+EY857+FH857, 0.1)*$I$9+FH857/MAX(FG857+EY857+FH857, 0.1)*$J$9))/($B$11+$C$11+$F$11)</f>
        <v>0</v>
      </c>
      <c r="DL857">
        <f>($B$11*$K$9+$C$11*$K$9+$F$11*((FG857+EY857)/MAX(FG857+EY857+FH857, 0.1)*$P$9+FH857/MAX(FG857+EY857+FH857, 0.1)*$Q$9))/($B$11+$C$11+$F$11)</f>
        <v>0</v>
      </c>
      <c r="DM857">
        <v>2.96</v>
      </c>
      <c r="DN857">
        <v>0.5</v>
      </c>
      <c r="DO857" t="s">
        <v>440</v>
      </c>
      <c r="DP857">
        <v>2</v>
      </c>
      <c r="DQ857" t="b">
        <v>1</v>
      </c>
      <c r="DR857">
        <v>1758495178.94615</v>
      </c>
      <c r="DS857">
        <v>1078.91153846154</v>
      </c>
      <c r="DT857">
        <v>1109.99846153846</v>
      </c>
      <c r="DU857">
        <v>23.7421615384615</v>
      </c>
      <c r="DV857">
        <v>20.8231076923077</v>
      </c>
      <c r="DW857">
        <v>1071.67769230769</v>
      </c>
      <c r="DX857">
        <v>23.4067769230769</v>
      </c>
      <c r="DY857">
        <v>499.984846153846</v>
      </c>
      <c r="DZ857">
        <v>89.7806307692308</v>
      </c>
      <c r="EA857">
        <v>0.0314442307692308</v>
      </c>
      <c r="EB857">
        <v>29.9401615384615</v>
      </c>
      <c r="EC857">
        <v>29.9937692307692</v>
      </c>
      <c r="ED857">
        <v>999.9</v>
      </c>
      <c r="EE857">
        <v>0</v>
      </c>
      <c r="EF857">
        <v>0</v>
      </c>
      <c r="EG857">
        <v>10001.9630769231</v>
      </c>
      <c r="EH857">
        <v>0</v>
      </c>
      <c r="EI857">
        <v>11.2953</v>
      </c>
      <c r="EJ857">
        <v>-31.0872923076923</v>
      </c>
      <c r="EK857">
        <v>1105.14846153846</v>
      </c>
      <c r="EL857">
        <v>1133.60307692308</v>
      </c>
      <c r="EM857">
        <v>2.91904384615385</v>
      </c>
      <c r="EN857">
        <v>1109.99846153846</v>
      </c>
      <c r="EO857">
        <v>20.8231076923077</v>
      </c>
      <c r="EP857">
        <v>2.13158461538462</v>
      </c>
      <c r="EQ857">
        <v>1.86951230769231</v>
      </c>
      <c r="ER857">
        <v>18.4571923076923</v>
      </c>
      <c r="ES857">
        <v>16.3804307692308</v>
      </c>
      <c r="ET857">
        <v>2000</v>
      </c>
      <c r="EU857">
        <v>0.979994384615385</v>
      </c>
      <c r="EV857">
        <v>0.0200056230769231</v>
      </c>
      <c r="EW857">
        <v>0</v>
      </c>
      <c r="EX857">
        <v>505.639230769231</v>
      </c>
      <c r="EY857">
        <v>5.00016</v>
      </c>
      <c r="EZ857">
        <v>10498.6307692308</v>
      </c>
      <c r="FA857">
        <v>18234.1692307692</v>
      </c>
      <c r="FB857">
        <v>48.75</v>
      </c>
      <c r="FC857">
        <v>49.0190769230769</v>
      </c>
      <c r="FD857">
        <v>49.125</v>
      </c>
      <c r="FE857">
        <v>48.687</v>
      </c>
      <c r="FF857">
        <v>50.562</v>
      </c>
      <c r="FG857">
        <v>1955.09</v>
      </c>
      <c r="FH857">
        <v>39.91</v>
      </c>
      <c r="FI857">
        <v>0</v>
      </c>
      <c r="FJ857">
        <v>1758495188.6</v>
      </c>
      <c r="FK857">
        <v>0</v>
      </c>
      <c r="FL857">
        <v>505.633307692308</v>
      </c>
      <c r="FM857">
        <v>-0.61572650806323</v>
      </c>
      <c r="FN857">
        <v>-5.58974363346407</v>
      </c>
      <c r="FO857">
        <v>10498.5807692308</v>
      </c>
      <c r="FP857">
        <v>15</v>
      </c>
      <c r="FQ857">
        <v>0</v>
      </c>
      <c r="FR857" t="s">
        <v>441</v>
      </c>
      <c r="FS857">
        <v>1747249705.1</v>
      </c>
      <c r="FT857">
        <v>1747249711.1</v>
      </c>
      <c r="FU857">
        <v>0</v>
      </c>
      <c r="FV857">
        <v>0.871</v>
      </c>
      <c r="FW857">
        <v>0.066</v>
      </c>
      <c r="FX857">
        <v>5.486</v>
      </c>
      <c r="FY857">
        <v>0.145</v>
      </c>
      <c r="FZ857">
        <v>420</v>
      </c>
      <c r="GA857">
        <v>16</v>
      </c>
      <c r="GB857">
        <v>0.27</v>
      </c>
      <c r="GC857">
        <v>0.16</v>
      </c>
      <c r="GD857">
        <v>-30.954</v>
      </c>
      <c r="GE857">
        <v>-3.68051729323304</v>
      </c>
      <c r="GF857">
        <v>0.647320447691868</v>
      </c>
      <c r="GG857">
        <v>0</v>
      </c>
      <c r="GH857">
        <v>505.62405882353</v>
      </c>
      <c r="GI857">
        <v>-0.271474413788754</v>
      </c>
      <c r="GJ857">
        <v>0.209931773395472</v>
      </c>
      <c r="GK857">
        <v>-1</v>
      </c>
      <c r="GL857">
        <v>2.925507</v>
      </c>
      <c r="GM857">
        <v>-0.16038135338346</v>
      </c>
      <c r="GN857">
        <v>0.0165393298231821</v>
      </c>
      <c r="GO857">
        <v>0</v>
      </c>
      <c r="GP857">
        <v>0</v>
      </c>
      <c r="GQ857">
        <v>2</v>
      </c>
      <c r="GR857" t="s">
        <v>467</v>
      </c>
      <c r="GS857">
        <v>3.12544</v>
      </c>
      <c r="GT857">
        <v>2.65721</v>
      </c>
      <c r="GU857">
        <v>0.174199</v>
      </c>
      <c r="GV857">
        <v>0.177732</v>
      </c>
      <c r="GW857">
        <v>0.100208</v>
      </c>
      <c r="GX857">
        <v>0.091657</v>
      </c>
      <c r="GY857">
        <v>21326.8</v>
      </c>
      <c r="GZ857">
        <v>20087</v>
      </c>
      <c r="HA857">
        <v>23093.5</v>
      </c>
      <c r="HB857">
        <v>23784.4</v>
      </c>
      <c r="HC857">
        <v>35421.4</v>
      </c>
      <c r="HD857">
        <v>35768.5</v>
      </c>
      <c r="HE857">
        <v>41636.1</v>
      </c>
      <c r="HF857">
        <v>42414.8</v>
      </c>
      <c r="HG857">
        <v>1.9089</v>
      </c>
      <c r="HH857">
        <v>1.80325</v>
      </c>
      <c r="HI857">
        <v>0.146031</v>
      </c>
      <c r="HJ857">
        <v>0</v>
      </c>
      <c r="HK857">
        <v>27.6028</v>
      </c>
      <c r="HL857">
        <v>999.9</v>
      </c>
      <c r="HM857">
        <v>50.397</v>
      </c>
      <c r="HN857">
        <v>30.706</v>
      </c>
      <c r="HO857">
        <v>24.9037</v>
      </c>
      <c r="HP857">
        <v>54.6517</v>
      </c>
      <c r="HQ857">
        <v>42.6122</v>
      </c>
      <c r="HR857">
        <v>1</v>
      </c>
      <c r="HS857">
        <v>0.0170554</v>
      </c>
      <c r="HT857">
        <v>-0.870841</v>
      </c>
      <c r="HU857">
        <v>20.2144</v>
      </c>
      <c r="HV857">
        <v>5.23286</v>
      </c>
      <c r="HW857">
        <v>11.992</v>
      </c>
      <c r="HX857">
        <v>4.9556</v>
      </c>
      <c r="HY857">
        <v>3.30395</v>
      </c>
      <c r="HZ857">
        <v>999.9</v>
      </c>
      <c r="IA857">
        <v>9999</v>
      </c>
      <c r="IB857">
        <v>9999</v>
      </c>
      <c r="IC857">
        <v>9999</v>
      </c>
      <c r="ID857">
        <v>1.86853</v>
      </c>
      <c r="IE857">
        <v>1.86429</v>
      </c>
      <c r="IF857">
        <v>1.8718</v>
      </c>
      <c r="IG857">
        <v>1.86273</v>
      </c>
      <c r="IH857">
        <v>1.86217</v>
      </c>
      <c r="II857">
        <v>1.86859</v>
      </c>
      <c r="IJ857">
        <v>1.85872</v>
      </c>
      <c r="IK857">
        <v>1.86508</v>
      </c>
      <c r="IL857">
        <v>5</v>
      </c>
      <c r="IM857">
        <v>0</v>
      </c>
      <c r="IN857">
        <v>0</v>
      </c>
      <c r="IO857">
        <v>0</v>
      </c>
      <c r="IP857" t="s">
        <v>443</v>
      </c>
      <c r="IQ857" t="s">
        <v>444</v>
      </c>
      <c r="IR857" t="s">
        <v>445</v>
      </c>
      <c r="IS857" t="s">
        <v>445</v>
      </c>
      <c r="IT857" t="s">
        <v>445</v>
      </c>
      <c r="IU857" t="s">
        <v>445</v>
      </c>
      <c r="IV857">
        <v>0</v>
      </c>
      <c r="IW857">
        <v>100</v>
      </c>
      <c r="IX857">
        <v>100</v>
      </c>
      <c r="IY857">
        <v>7.29</v>
      </c>
      <c r="IZ857">
        <v>0.3354</v>
      </c>
      <c r="JA857">
        <v>4.24591870636989</v>
      </c>
      <c r="JB857">
        <v>0.00406324532283829</v>
      </c>
      <c r="JC857">
        <v>-1.45373754250553e-06</v>
      </c>
      <c r="JD857">
        <v>2.45784242640463e-10</v>
      </c>
      <c r="JE857">
        <v>0.0444475935836347</v>
      </c>
      <c r="JF857">
        <v>0.00491888386651684</v>
      </c>
      <c r="JG857">
        <v>0.000226889049496401</v>
      </c>
      <c r="JH857">
        <v>4.01595507822366e-06</v>
      </c>
      <c r="JI857">
        <v>-0</v>
      </c>
      <c r="JJ857">
        <v>2035</v>
      </c>
      <c r="JK857">
        <v>2</v>
      </c>
      <c r="JL857">
        <v>30</v>
      </c>
      <c r="JM857">
        <v>187424.7</v>
      </c>
      <c r="JN857">
        <v>187424.6</v>
      </c>
      <c r="JO857">
        <v>2.25464</v>
      </c>
      <c r="JP857">
        <v>2.3645</v>
      </c>
      <c r="JQ857">
        <v>1.49902</v>
      </c>
      <c r="JR857">
        <v>2.32666</v>
      </c>
      <c r="JS857">
        <v>1.54419</v>
      </c>
      <c r="JT857">
        <v>2.29736</v>
      </c>
      <c r="JU857">
        <v>36.0816</v>
      </c>
      <c r="JV857">
        <v>24.1138</v>
      </c>
      <c r="JW857">
        <v>18</v>
      </c>
      <c r="JX857">
        <v>547.4</v>
      </c>
      <c r="JY857">
        <v>423.558</v>
      </c>
      <c r="JZ857">
        <v>27.2231</v>
      </c>
      <c r="KA857">
        <v>27.806</v>
      </c>
      <c r="KB857">
        <v>29.999</v>
      </c>
      <c r="KC857">
        <v>27.7908</v>
      </c>
      <c r="KD857">
        <v>27.8244</v>
      </c>
      <c r="KE857">
        <v>45.18</v>
      </c>
      <c r="KF857">
        <v>28.9105</v>
      </c>
      <c r="KG857">
        <v>55.689</v>
      </c>
      <c r="KH857">
        <v>27.1802</v>
      </c>
      <c r="KI857">
        <v>1157.35</v>
      </c>
      <c r="KJ857">
        <v>20.8135</v>
      </c>
      <c r="KK857">
        <v>93.3154</v>
      </c>
      <c r="KL857">
        <v>98.8502</v>
      </c>
    </row>
    <row r="858" spans="1:298">
      <c r="A858">
        <v>842</v>
      </c>
      <c r="B858">
        <v>1758495192.1</v>
      </c>
      <c r="C858">
        <v>25864</v>
      </c>
      <c r="D858" t="s">
        <v>2135</v>
      </c>
      <c r="E858" t="s">
        <v>2136</v>
      </c>
      <c r="F858">
        <v>5</v>
      </c>
      <c r="G858" t="s">
        <v>436</v>
      </c>
      <c r="H858" t="s">
        <v>1998</v>
      </c>
      <c r="I858" t="s">
        <v>438</v>
      </c>
      <c r="J858">
        <v>1758495183.94615</v>
      </c>
      <c r="K858">
        <f>(L858)/1000</f>
        <v>0</v>
      </c>
      <c r="L858">
        <f>IF(DQ858, AO858, AI858)</f>
        <v>0</v>
      </c>
      <c r="M858">
        <f>IF(DQ858, AJ858, AH858)</f>
        <v>0</v>
      </c>
      <c r="N858">
        <f>DS858 - IF(AV858&gt;1, M858*DM858*100.0/(AX858), 0)</f>
        <v>0</v>
      </c>
      <c r="O858">
        <f>((U858-K858/2)*N858-M858)/(U858+K858/2)</f>
        <v>0</v>
      </c>
      <c r="P858">
        <f>O858*(DZ858+EA858)/1000.0</f>
        <v>0</v>
      </c>
      <c r="Q858">
        <f>(DS858 - IF(AV858&gt;1, M858*DM858*100.0/(AX858), 0))*(DZ858+EA858)/1000.0</f>
        <v>0</v>
      </c>
      <c r="R858">
        <f>2.0/((1/T858-1/S858)+SIGN(T858)*SQRT((1/T858-1/S858)*(1/T858-1/S858) + 4*DN858/((DN858+1)*(DN858+1))*(2*1/T858*1/S858-1/S858*1/S858)))</f>
        <v>0</v>
      </c>
      <c r="S858">
        <f>IF(LEFT(DO858,1)&lt;&gt;"0",IF(LEFT(DO858,1)="1",3.0,DP858),$D$5+$E$5*(EG858*DZ858/($K$5*1000))+$F$5*(EG858*DZ858/($K$5*1000))*MAX(MIN(DM858,$J$5),$I$5)*MAX(MIN(DM858,$J$5),$I$5)+$G$5*MAX(MIN(DM858,$J$5),$I$5)*(EG858*DZ858/($K$5*1000))+$H$5*(EG858*DZ858/($K$5*1000))*(EG858*DZ858/($K$5*1000)))</f>
        <v>0</v>
      </c>
      <c r="T858">
        <f>K858*(1000-(1000*0.61365*exp(17.502*X858/(240.97+X858))/(DZ858+EA858)+DU858)/2)/(1000*0.61365*exp(17.502*X858/(240.97+X858))/(DZ858+EA858)-DU858)</f>
        <v>0</v>
      </c>
      <c r="U858">
        <f>1/((DN858+1)/(R858/1.6)+1/(S858/1.37)) + DN858/((DN858+1)/(R858/1.6) + DN858/(S858/1.37))</f>
        <v>0</v>
      </c>
      <c r="V858">
        <f>(DI858*DL858)</f>
        <v>0</v>
      </c>
      <c r="W858">
        <f>(EB858+(V858+2*0.95*5.67E-8*(((EB858+$B$7)+273)^4-(EB858+273)^4)-44100*K858)/(1.84*29.3*S858+8*0.95*5.67E-8*(EB858+273)^3))</f>
        <v>0</v>
      </c>
      <c r="X858">
        <f>($C$7*EC858+$D$7*ED858+$E$7*W858)</f>
        <v>0</v>
      </c>
      <c r="Y858">
        <f>0.61365*exp(17.502*X858/(240.97+X858))</f>
        <v>0</v>
      </c>
      <c r="Z858">
        <f>(AA858/AB858*100)</f>
        <v>0</v>
      </c>
      <c r="AA858">
        <f>DU858*(DZ858+EA858)/1000</f>
        <v>0</v>
      </c>
      <c r="AB858">
        <f>0.61365*exp(17.502*EB858/(240.97+EB858))</f>
        <v>0</v>
      </c>
      <c r="AC858">
        <f>(Y858-DU858*(DZ858+EA858)/1000)</f>
        <v>0</v>
      </c>
      <c r="AD858">
        <f>(-K858*44100)</f>
        <v>0</v>
      </c>
      <c r="AE858">
        <f>2*29.3*S858*0.92*(EB858-X858)</f>
        <v>0</v>
      </c>
      <c r="AF858">
        <f>2*0.95*5.67E-8*(((EB858+$B$7)+273)^4-(X858+273)^4)</f>
        <v>0</v>
      </c>
      <c r="AG858">
        <f>V858+AF858+AD858+AE858</f>
        <v>0</v>
      </c>
      <c r="AH858">
        <f>DY858*AV858*(DT858-DS858*(1000-AV858*DV858)/(1000-AV858*DU858))/(100*DM858)</f>
        <v>0</v>
      </c>
      <c r="AI858">
        <f>1000*DY858*AV858*(DU858-DV858)/(100*DM858*(1000-AV858*DU858))</f>
        <v>0</v>
      </c>
      <c r="AJ858">
        <f>(AK858 - AL858 - DZ858*1E3/(8.314*(EB858+273.15)) * AN858/DY858 * AM858) * DY858/(100*DM858) * (1000 - DV858)/1000</f>
        <v>0</v>
      </c>
      <c r="AK858">
        <v>1168.02269655411</v>
      </c>
      <c r="AL858">
        <v>1147.16066666667</v>
      </c>
      <c r="AM858">
        <v>3.56447619047595</v>
      </c>
      <c r="AN858">
        <v>63.94</v>
      </c>
      <c r="AO858">
        <f>(AQ858 - AP858 + DZ858*1E3/(8.314*(EB858+273.15)) * AS858/DY858 * AR858) * DY858/(100*DM858) * 1000/(1000 - AQ858)</f>
        <v>0</v>
      </c>
      <c r="AP858">
        <v>20.8224914533639</v>
      </c>
      <c r="AQ858">
        <v>23.7440916083916</v>
      </c>
      <c r="AR858">
        <v>2.21617040396069e-05</v>
      </c>
      <c r="AS858">
        <v>94.9993966536346</v>
      </c>
      <c r="AT858">
        <v>0</v>
      </c>
      <c r="AU858">
        <v>0</v>
      </c>
      <c r="AV858">
        <f>IF(AT858*$H$13&gt;=AX858,1.0,(AX858/(AX858-AT858*$H$13)))</f>
        <v>0</v>
      </c>
      <c r="AW858">
        <f>(AV858-1)*100</f>
        <v>0</v>
      </c>
      <c r="AX858">
        <f>MAX(0,($B$13+$C$13*EG858)/(1+$D$13*EG858)*DZ858/(EB858+273)*$E$13)</f>
        <v>0</v>
      </c>
      <c r="AY858" t="s">
        <v>439</v>
      </c>
      <c r="AZ858" t="s">
        <v>439</v>
      </c>
      <c r="BA858">
        <v>0</v>
      </c>
      <c r="BB858">
        <v>0</v>
      </c>
      <c r="BC858">
        <f>1-BA858/BB858</f>
        <v>0</v>
      </c>
      <c r="BD858">
        <v>0</v>
      </c>
      <c r="BE858" t="s">
        <v>439</v>
      </c>
      <c r="BF858" t="s">
        <v>439</v>
      </c>
      <c r="BG858">
        <v>0</v>
      </c>
      <c r="BH858">
        <v>0</v>
      </c>
      <c r="BI858">
        <f>1-BG858/BH858</f>
        <v>0</v>
      </c>
      <c r="BJ858">
        <v>0.5</v>
      </c>
      <c r="BK858">
        <f>DJ858</f>
        <v>0</v>
      </c>
      <c r="BL858">
        <f>M858</f>
        <v>0</v>
      </c>
      <c r="BM858">
        <f>BI858*BJ858*BK858</f>
        <v>0</v>
      </c>
      <c r="BN858">
        <f>(BL858-BD858)/BK858</f>
        <v>0</v>
      </c>
      <c r="BO858">
        <f>(BB858-BH858)/BH858</f>
        <v>0</v>
      </c>
      <c r="BP858">
        <f>BA858/(BC858+BA858/BH858)</f>
        <v>0</v>
      </c>
      <c r="BQ858" t="s">
        <v>439</v>
      </c>
      <c r="BR858">
        <v>0</v>
      </c>
      <c r="BS858">
        <f>IF(BR858&lt;&gt;0, BR858, BP858)</f>
        <v>0</v>
      </c>
      <c r="BT858">
        <f>1-BS858/BH858</f>
        <v>0</v>
      </c>
      <c r="BU858">
        <f>(BH858-BG858)/(BH858-BS858)</f>
        <v>0</v>
      </c>
      <c r="BV858">
        <f>(BB858-BH858)/(BB858-BS858)</f>
        <v>0</v>
      </c>
      <c r="BW858">
        <f>(BH858-BG858)/(BH858-BA858)</f>
        <v>0</v>
      </c>
      <c r="BX858">
        <f>(BB858-BH858)/(BB858-BA858)</f>
        <v>0</v>
      </c>
      <c r="BY858">
        <f>(BU858*BS858/BG858)</f>
        <v>0</v>
      </c>
      <c r="BZ858">
        <f>(1-BY858)</f>
        <v>0</v>
      </c>
      <c r="DI858">
        <f>$B$11*EH858+$C$11*EI858+$F$11*ET858*(1-EW858)</f>
        <v>0</v>
      </c>
      <c r="DJ858">
        <f>DI858*DK858</f>
        <v>0</v>
      </c>
      <c r="DK858">
        <f>($B$11*$D$9+$C$11*$D$9+$F$11*((FG858+EY858)/MAX(FG858+EY858+FH858, 0.1)*$I$9+FH858/MAX(FG858+EY858+FH858, 0.1)*$J$9))/($B$11+$C$11+$F$11)</f>
        <v>0</v>
      </c>
      <c r="DL858">
        <f>($B$11*$K$9+$C$11*$K$9+$F$11*((FG858+EY858)/MAX(FG858+EY858+FH858, 0.1)*$P$9+FH858/MAX(FG858+EY858+FH858, 0.1)*$Q$9))/($B$11+$C$11+$F$11)</f>
        <v>0</v>
      </c>
      <c r="DM858">
        <v>2.96</v>
      </c>
      <c r="DN858">
        <v>0.5</v>
      </c>
      <c r="DO858" t="s">
        <v>440</v>
      </c>
      <c r="DP858">
        <v>2</v>
      </c>
      <c r="DQ858" t="b">
        <v>1</v>
      </c>
      <c r="DR858">
        <v>1758495183.94615</v>
      </c>
      <c r="DS858">
        <v>1095.60153846154</v>
      </c>
      <c r="DT858">
        <v>1127.07461538462</v>
      </c>
      <c r="DU858">
        <v>23.7372076923077</v>
      </c>
      <c r="DV858">
        <v>20.8223230769231</v>
      </c>
      <c r="DW858">
        <v>1088.34</v>
      </c>
      <c r="DX858">
        <v>23.4019076923077</v>
      </c>
      <c r="DY858">
        <v>499.984538461539</v>
      </c>
      <c r="DZ858">
        <v>89.7810076923077</v>
      </c>
      <c r="EA858">
        <v>0.0315021769230769</v>
      </c>
      <c r="EB858">
        <v>29.9387846153846</v>
      </c>
      <c r="EC858">
        <v>29.9931692307692</v>
      </c>
      <c r="ED858">
        <v>999.9</v>
      </c>
      <c r="EE858">
        <v>0</v>
      </c>
      <c r="EF858">
        <v>0</v>
      </c>
      <c r="EG858">
        <v>10003.6538461538</v>
      </c>
      <c r="EH858">
        <v>0</v>
      </c>
      <c r="EI858">
        <v>11.2953</v>
      </c>
      <c r="EJ858">
        <v>-31.4720615384615</v>
      </c>
      <c r="EK858">
        <v>1122.24153846154</v>
      </c>
      <c r="EL858">
        <v>1151.04230769231</v>
      </c>
      <c r="EM858">
        <v>2.91487076923077</v>
      </c>
      <c r="EN858">
        <v>1127.07461538462</v>
      </c>
      <c r="EO858">
        <v>20.8223230769231</v>
      </c>
      <c r="EP858">
        <v>2.13114846153846</v>
      </c>
      <c r="EQ858">
        <v>1.86944846153846</v>
      </c>
      <c r="ER858">
        <v>18.4539307692308</v>
      </c>
      <c r="ES858">
        <v>16.3799</v>
      </c>
      <c r="ET858">
        <v>2000.00461538462</v>
      </c>
      <c r="EU858">
        <v>0.979994384615385</v>
      </c>
      <c r="EV858">
        <v>0.0200056153846154</v>
      </c>
      <c r="EW858">
        <v>0</v>
      </c>
      <c r="EX858">
        <v>505.635230769231</v>
      </c>
      <c r="EY858">
        <v>5.00016</v>
      </c>
      <c r="EZ858">
        <v>10498.0615384615</v>
      </c>
      <c r="FA858">
        <v>18234.2</v>
      </c>
      <c r="FB858">
        <v>48.75</v>
      </c>
      <c r="FC858">
        <v>49.0095384615385</v>
      </c>
      <c r="FD858">
        <v>49.125</v>
      </c>
      <c r="FE858">
        <v>48.687</v>
      </c>
      <c r="FF858">
        <v>50.562</v>
      </c>
      <c r="FG858">
        <v>1955.09461538462</v>
      </c>
      <c r="FH858">
        <v>39.91</v>
      </c>
      <c r="FI858">
        <v>0</v>
      </c>
      <c r="FJ858">
        <v>1758495194</v>
      </c>
      <c r="FK858">
        <v>0</v>
      </c>
      <c r="FL858">
        <v>505.61108</v>
      </c>
      <c r="FM858">
        <v>0.213923069119824</v>
      </c>
      <c r="FN858">
        <v>-10.6538461659715</v>
      </c>
      <c r="FO858">
        <v>10497.872</v>
      </c>
      <c r="FP858">
        <v>15</v>
      </c>
      <c r="FQ858">
        <v>0</v>
      </c>
      <c r="FR858" t="s">
        <v>441</v>
      </c>
      <c r="FS858">
        <v>1747249705.1</v>
      </c>
      <c r="FT858">
        <v>1747249711.1</v>
      </c>
      <c r="FU858">
        <v>0</v>
      </c>
      <c r="FV858">
        <v>0.871</v>
      </c>
      <c r="FW858">
        <v>0.066</v>
      </c>
      <c r="FX858">
        <v>5.486</v>
      </c>
      <c r="FY858">
        <v>0.145</v>
      </c>
      <c r="FZ858">
        <v>420</v>
      </c>
      <c r="GA858">
        <v>16</v>
      </c>
      <c r="GB858">
        <v>0.27</v>
      </c>
      <c r="GC858">
        <v>0.16</v>
      </c>
      <c r="GD858">
        <v>-31.1862238095238</v>
      </c>
      <c r="GE858">
        <v>-4.04603376623378</v>
      </c>
      <c r="GF858">
        <v>0.682759934736013</v>
      </c>
      <c r="GG858">
        <v>0</v>
      </c>
      <c r="GH858">
        <v>505.630852941176</v>
      </c>
      <c r="GI858">
        <v>-0.128113069468366</v>
      </c>
      <c r="GJ858">
        <v>0.194037311808069</v>
      </c>
      <c r="GK858">
        <v>-1</v>
      </c>
      <c r="GL858">
        <v>2.91968857142857</v>
      </c>
      <c r="GM858">
        <v>-0.0552974025974035</v>
      </c>
      <c r="GN858">
        <v>0.0105805735219988</v>
      </c>
      <c r="GO858">
        <v>1</v>
      </c>
      <c r="GP858">
        <v>1</v>
      </c>
      <c r="GQ858">
        <v>2</v>
      </c>
      <c r="GR858" t="s">
        <v>448</v>
      </c>
      <c r="GS858">
        <v>3.12562</v>
      </c>
      <c r="GT858">
        <v>2.6572</v>
      </c>
      <c r="GU858">
        <v>0.175918</v>
      </c>
      <c r="GV858">
        <v>0.179283</v>
      </c>
      <c r="GW858">
        <v>0.100194</v>
      </c>
      <c r="GX858">
        <v>0.0916486</v>
      </c>
      <c r="GY858">
        <v>21282.8</v>
      </c>
      <c r="GZ858">
        <v>20049.3</v>
      </c>
      <c r="HA858">
        <v>23093.9</v>
      </c>
      <c r="HB858">
        <v>23784.5</v>
      </c>
      <c r="HC858">
        <v>35422.7</v>
      </c>
      <c r="HD858">
        <v>35769</v>
      </c>
      <c r="HE858">
        <v>41636.7</v>
      </c>
      <c r="HF858">
        <v>42414.9</v>
      </c>
      <c r="HG858">
        <v>1.90908</v>
      </c>
      <c r="HH858">
        <v>1.80322</v>
      </c>
      <c r="HI858">
        <v>0.148229</v>
      </c>
      <c r="HJ858">
        <v>0</v>
      </c>
      <c r="HK858">
        <v>27.5936</v>
      </c>
      <c r="HL858">
        <v>999.9</v>
      </c>
      <c r="HM858">
        <v>50.397</v>
      </c>
      <c r="HN858">
        <v>30.706</v>
      </c>
      <c r="HO858">
        <v>24.9018</v>
      </c>
      <c r="HP858">
        <v>53.9117</v>
      </c>
      <c r="HQ858">
        <v>42.3918</v>
      </c>
      <c r="HR858">
        <v>1</v>
      </c>
      <c r="HS858">
        <v>0.015968</v>
      </c>
      <c r="HT858">
        <v>-0.364169</v>
      </c>
      <c r="HU858">
        <v>20.2168</v>
      </c>
      <c r="HV858">
        <v>5.23002</v>
      </c>
      <c r="HW858">
        <v>11.992</v>
      </c>
      <c r="HX858">
        <v>4.9557</v>
      </c>
      <c r="HY858">
        <v>3.30393</v>
      </c>
      <c r="HZ858">
        <v>999.9</v>
      </c>
      <c r="IA858">
        <v>9999</v>
      </c>
      <c r="IB858">
        <v>9999</v>
      </c>
      <c r="IC858">
        <v>9999</v>
      </c>
      <c r="ID858">
        <v>1.86852</v>
      </c>
      <c r="IE858">
        <v>1.86427</v>
      </c>
      <c r="IF858">
        <v>1.8718</v>
      </c>
      <c r="IG858">
        <v>1.86273</v>
      </c>
      <c r="IH858">
        <v>1.86217</v>
      </c>
      <c r="II858">
        <v>1.86859</v>
      </c>
      <c r="IJ858">
        <v>1.8587</v>
      </c>
      <c r="IK858">
        <v>1.86508</v>
      </c>
      <c r="IL858">
        <v>5</v>
      </c>
      <c r="IM858">
        <v>0</v>
      </c>
      <c r="IN858">
        <v>0</v>
      </c>
      <c r="IO858">
        <v>0</v>
      </c>
      <c r="IP858" t="s">
        <v>443</v>
      </c>
      <c r="IQ858" t="s">
        <v>444</v>
      </c>
      <c r="IR858" t="s">
        <v>445</v>
      </c>
      <c r="IS858" t="s">
        <v>445</v>
      </c>
      <c r="IT858" t="s">
        <v>445</v>
      </c>
      <c r="IU858" t="s">
        <v>445</v>
      </c>
      <c r="IV858">
        <v>0</v>
      </c>
      <c r="IW858">
        <v>100</v>
      </c>
      <c r="IX858">
        <v>100</v>
      </c>
      <c r="IY858">
        <v>7.31</v>
      </c>
      <c r="IZ858">
        <v>0.3354</v>
      </c>
      <c r="JA858">
        <v>4.24591870636989</v>
      </c>
      <c r="JB858">
        <v>0.00406324532283829</v>
      </c>
      <c r="JC858">
        <v>-1.45373754250553e-06</v>
      </c>
      <c r="JD858">
        <v>2.45784242640463e-10</v>
      </c>
      <c r="JE858">
        <v>0.0444475935836347</v>
      </c>
      <c r="JF858">
        <v>0.00491888386651684</v>
      </c>
      <c r="JG858">
        <v>0.000226889049496401</v>
      </c>
      <c r="JH858">
        <v>4.01595507822366e-06</v>
      </c>
      <c r="JI858">
        <v>-0</v>
      </c>
      <c r="JJ858">
        <v>2035</v>
      </c>
      <c r="JK858">
        <v>2</v>
      </c>
      <c r="JL858">
        <v>30</v>
      </c>
      <c r="JM858">
        <v>187424.8</v>
      </c>
      <c r="JN858">
        <v>187424.7</v>
      </c>
      <c r="JO858">
        <v>2.28027</v>
      </c>
      <c r="JP858">
        <v>2.3584</v>
      </c>
      <c r="JQ858">
        <v>1.4978</v>
      </c>
      <c r="JR858">
        <v>2.32666</v>
      </c>
      <c r="JS858">
        <v>1.54419</v>
      </c>
      <c r="JT858">
        <v>2.34009</v>
      </c>
      <c r="JU858">
        <v>36.0582</v>
      </c>
      <c r="JV858">
        <v>24.1225</v>
      </c>
      <c r="JW858">
        <v>18</v>
      </c>
      <c r="JX858">
        <v>547.464</v>
      </c>
      <c r="JY858">
        <v>423.5</v>
      </c>
      <c r="JZ858">
        <v>27.2715</v>
      </c>
      <c r="KA858">
        <v>27.8001</v>
      </c>
      <c r="KB858">
        <v>29.9991</v>
      </c>
      <c r="KC858">
        <v>27.785</v>
      </c>
      <c r="KD858">
        <v>27.8186</v>
      </c>
      <c r="KE858">
        <v>45.7843</v>
      </c>
      <c r="KF858">
        <v>28.9105</v>
      </c>
      <c r="KG858">
        <v>55.689</v>
      </c>
      <c r="KH858">
        <v>27.1897</v>
      </c>
      <c r="KI858">
        <v>1177.62</v>
      </c>
      <c r="KJ858">
        <v>20.815</v>
      </c>
      <c r="KK858">
        <v>93.317</v>
      </c>
      <c r="KL858">
        <v>98.8505</v>
      </c>
    </row>
    <row r="859" spans="1:298">
      <c r="A859">
        <v>843</v>
      </c>
      <c r="B859">
        <v>1758495197.1</v>
      </c>
      <c r="C859">
        <v>25869</v>
      </c>
      <c r="D859" t="s">
        <v>2137</v>
      </c>
      <c r="E859" t="s">
        <v>2138</v>
      </c>
      <c r="F859">
        <v>5</v>
      </c>
      <c r="G859" t="s">
        <v>436</v>
      </c>
      <c r="H859" t="s">
        <v>1998</v>
      </c>
      <c r="I859" t="s">
        <v>438</v>
      </c>
      <c r="J859">
        <v>1758495188.94615</v>
      </c>
      <c r="K859">
        <f>(L859)/1000</f>
        <v>0</v>
      </c>
      <c r="L859">
        <f>IF(DQ859, AO859, AI859)</f>
        <v>0</v>
      </c>
      <c r="M859">
        <f>IF(DQ859, AJ859, AH859)</f>
        <v>0</v>
      </c>
      <c r="N859">
        <f>DS859 - IF(AV859&gt;1, M859*DM859*100.0/(AX859), 0)</f>
        <v>0</v>
      </c>
      <c r="O859">
        <f>((U859-K859/2)*N859-M859)/(U859+K859/2)</f>
        <v>0</v>
      </c>
      <c r="P859">
        <f>O859*(DZ859+EA859)/1000.0</f>
        <v>0</v>
      </c>
      <c r="Q859">
        <f>(DS859 - IF(AV859&gt;1, M859*DM859*100.0/(AX859), 0))*(DZ859+EA859)/1000.0</f>
        <v>0</v>
      </c>
      <c r="R859">
        <f>2.0/((1/T859-1/S859)+SIGN(T859)*SQRT((1/T859-1/S859)*(1/T859-1/S859) + 4*DN859/((DN859+1)*(DN859+1))*(2*1/T859*1/S859-1/S859*1/S859)))</f>
        <v>0</v>
      </c>
      <c r="S859">
        <f>IF(LEFT(DO859,1)&lt;&gt;"0",IF(LEFT(DO859,1)="1",3.0,DP859),$D$5+$E$5*(EG859*DZ859/($K$5*1000))+$F$5*(EG859*DZ859/($K$5*1000))*MAX(MIN(DM859,$J$5),$I$5)*MAX(MIN(DM859,$J$5),$I$5)+$G$5*MAX(MIN(DM859,$J$5),$I$5)*(EG859*DZ859/($K$5*1000))+$H$5*(EG859*DZ859/($K$5*1000))*(EG859*DZ859/($K$5*1000)))</f>
        <v>0</v>
      </c>
      <c r="T859">
        <f>K859*(1000-(1000*0.61365*exp(17.502*X859/(240.97+X859))/(DZ859+EA859)+DU859)/2)/(1000*0.61365*exp(17.502*X859/(240.97+X859))/(DZ859+EA859)-DU859)</f>
        <v>0</v>
      </c>
      <c r="U859">
        <f>1/((DN859+1)/(R859/1.6)+1/(S859/1.37)) + DN859/((DN859+1)/(R859/1.6) + DN859/(S859/1.37))</f>
        <v>0</v>
      </c>
      <c r="V859">
        <f>(DI859*DL859)</f>
        <v>0</v>
      </c>
      <c r="W859">
        <f>(EB859+(V859+2*0.95*5.67E-8*(((EB859+$B$7)+273)^4-(EB859+273)^4)-44100*K859)/(1.84*29.3*S859+8*0.95*5.67E-8*(EB859+273)^3))</f>
        <v>0</v>
      </c>
      <c r="X859">
        <f>($C$7*EC859+$D$7*ED859+$E$7*W859)</f>
        <v>0</v>
      </c>
      <c r="Y859">
        <f>0.61365*exp(17.502*X859/(240.97+X859))</f>
        <v>0</v>
      </c>
      <c r="Z859">
        <f>(AA859/AB859*100)</f>
        <v>0</v>
      </c>
      <c r="AA859">
        <f>DU859*(DZ859+EA859)/1000</f>
        <v>0</v>
      </c>
      <c r="AB859">
        <f>0.61365*exp(17.502*EB859/(240.97+EB859))</f>
        <v>0</v>
      </c>
      <c r="AC859">
        <f>(Y859-DU859*(DZ859+EA859)/1000)</f>
        <v>0</v>
      </c>
      <c r="AD859">
        <f>(-K859*44100)</f>
        <v>0</v>
      </c>
      <c r="AE859">
        <f>2*29.3*S859*0.92*(EB859-X859)</f>
        <v>0</v>
      </c>
      <c r="AF859">
        <f>2*0.95*5.67E-8*(((EB859+$B$7)+273)^4-(X859+273)^4)</f>
        <v>0</v>
      </c>
      <c r="AG859">
        <f>V859+AF859+AD859+AE859</f>
        <v>0</v>
      </c>
      <c r="AH859">
        <f>DY859*AV859*(DT859-DS859*(1000-AV859*DV859)/(1000-AV859*DU859))/(100*DM859)</f>
        <v>0</v>
      </c>
      <c r="AI859">
        <f>1000*DY859*AV859*(DU859-DV859)/(100*DM859*(1000-AV859*DU859))</f>
        <v>0</v>
      </c>
      <c r="AJ859">
        <f>(AK859 - AL859 - DZ859*1E3/(8.314*(EB859+273.15)) * AN859/DY859 * AM859) * DY859/(100*DM859) * (1000 - DV859)/1000</f>
        <v>0</v>
      </c>
      <c r="AK859">
        <v>1184.35665219048</v>
      </c>
      <c r="AL859">
        <v>1163.68151515151</v>
      </c>
      <c r="AM859">
        <v>3.29415151515137</v>
      </c>
      <c r="AN859">
        <v>63.94</v>
      </c>
      <c r="AO859">
        <f>(AQ859 - AP859 + DZ859*1E3/(8.314*(EB859+273.15)) * AS859/DY859 * AR859) * DY859/(100*DM859) * 1000/(1000 - AQ859)</f>
        <v>0</v>
      </c>
      <c r="AP859">
        <v>20.8202073673665</v>
      </c>
      <c r="AQ859">
        <v>23.7223083916084</v>
      </c>
      <c r="AR859">
        <v>-3.33981462267382e-05</v>
      </c>
      <c r="AS859">
        <v>94.9993966536346</v>
      </c>
      <c r="AT859">
        <v>0</v>
      </c>
      <c r="AU859">
        <v>0</v>
      </c>
      <c r="AV859">
        <f>IF(AT859*$H$13&gt;=AX859,1.0,(AX859/(AX859-AT859*$H$13)))</f>
        <v>0</v>
      </c>
      <c r="AW859">
        <f>(AV859-1)*100</f>
        <v>0</v>
      </c>
      <c r="AX859">
        <f>MAX(0,($B$13+$C$13*EG859)/(1+$D$13*EG859)*DZ859/(EB859+273)*$E$13)</f>
        <v>0</v>
      </c>
      <c r="AY859" t="s">
        <v>439</v>
      </c>
      <c r="AZ859" t="s">
        <v>439</v>
      </c>
      <c r="BA859">
        <v>0</v>
      </c>
      <c r="BB859">
        <v>0</v>
      </c>
      <c r="BC859">
        <f>1-BA859/BB859</f>
        <v>0</v>
      </c>
      <c r="BD859">
        <v>0</v>
      </c>
      <c r="BE859" t="s">
        <v>439</v>
      </c>
      <c r="BF859" t="s">
        <v>439</v>
      </c>
      <c r="BG859">
        <v>0</v>
      </c>
      <c r="BH859">
        <v>0</v>
      </c>
      <c r="BI859">
        <f>1-BG859/BH859</f>
        <v>0</v>
      </c>
      <c r="BJ859">
        <v>0.5</v>
      </c>
      <c r="BK859">
        <f>DJ859</f>
        <v>0</v>
      </c>
      <c r="BL859">
        <f>M859</f>
        <v>0</v>
      </c>
      <c r="BM859">
        <f>BI859*BJ859*BK859</f>
        <v>0</v>
      </c>
      <c r="BN859">
        <f>(BL859-BD859)/BK859</f>
        <v>0</v>
      </c>
      <c r="BO859">
        <f>(BB859-BH859)/BH859</f>
        <v>0</v>
      </c>
      <c r="BP859">
        <f>BA859/(BC859+BA859/BH859)</f>
        <v>0</v>
      </c>
      <c r="BQ859" t="s">
        <v>439</v>
      </c>
      <c r="BR859">
        <v>0</v>
      </c>
      <c r="BS859">
        <f>IF(BR859&lt;&gt;0, BR859, BP859)</f>
        <v>0</v>
      </c>
      <c r="BT859">
        <f>1-BS859/BH859</f>
        <v>0</v>
      </c>
      <c r="BU859">
        <f>(BH859-BG859)/(BH859-BS859)</f>
        <v>0</v>
      </c>
      <c r="BV859">
        <f>(BB859-BH859)/(BB859-BS859)</f>
        <v>0</v>
      </c>
      <c r="BW859">
        <f>(BH859-BG859)/(BH859-BA859)</f>
        <v>0</v>
      </c>
      <c r="BX859">
        <f>(BB859-BH859)/(BB859-BA859)</f>
        <v>0</v>
      </c>
      <c r="BY859">
        <f>(BU859*BS859/BG859)</f>
        <v>0</v>
      </c>
      <c r="BZ859">
        <f>(1-BY859)</f>
        <v>0</v>
      </c>
      <c r="DI859">
        <f>$B$11*EH859+$C$11*EI859+$F$11*ET859*(1-EW859)</f>
        <v>0</v>
      </c>
      <c r="DJ859">
        <f>DI859*DK859</f>
        <v>0</v>
      </c>
      <c r="DK859">
        <f>($B$11*$D$9+$C$11*$D$9+$F$11*((FG859+EY859)/MAX(FG859+EY859+FH859, 0.1)*$I$9+FH859/MAX(FG859+EY859+FH859, 0.1)*$J$9))/($B$11+$C$11+$F$11)</f>
        <v>0</v>
      </c>
      <c r="DL859">
        <f>($B$11*$K$9+$C$11*$K$9+$F$11*((FG859+EY859)/MAX(FG859+EY859+FH859, 0.1)*$P$9+FH859/MAX(FG859+EY859+FH859, 0.1)*$Q$9))/($B$11+$C$11+$F$11)</f>
        <v>0</v>
      </c>
      <c r="DM859">
        <v>2.96</v>
      </c>
      <c r="DN859">
        <v>0.5</v>
      </c>
      <c r="DO859" t="s">
        <v>440</v>
      </c>
      <c r="DP859">
        <v>2</v>
      </c>
      <c r="DQ859" t="b">
        <v>1</v>
      </c>
      <c r="DR859">
        <v>1758495188.94615</v>
      </c>
      <c r="DS859">
        <v>1112.36076923077</v>
      </c>
      <c r="DT859">
        <v>1143.71923076923</v>
      </c>
      <c r="DU859">
        <v>23.7345615384615</v>
      </c>
      <c r="DV859">
        <v>20.8211923076923</v>
      </c>
      <c r="DW859">
        <v>1105.07076923077</v>
      </c>
      <c r="DX859">
        <v>23.3993153846154</v>
      </c>
      <c r="DY859">
        <v>499.984846153846</v>
      </c>
      <c r="DZ859">
        <v>89.7812076923077</v>
      </c>
      <c r="EA859">
        <v>0.0317191384615385</v>
      </c>
      <c r="EB859">
        <v>29.9443538461539</v>
      </c>
      <c r="EC859">
        <v>30.0027384615385</v>
      </c>
      <c r="ED859">
        <v>999.9</v>
      </c>
      <c r="EE859">
        <v>0</v>
      </c>
      <c r="EF859">
        <v>0</v>
      </c>
      <c r="EG859">
        <v>9984.95615384615</v>
      </c>
      <c r="EH859">
        <v>0</v>
      </c>
      <c r="EI859">
        <v>11.2953</v>
      </c>
      <c r="EJ859">
        <v>-31.3567076923077</v>
      </c>
      <c r="EK859">
        <v>1139.40615384615</v>
      </c>
      <c r="EL859">
        <v>1168.03923076923</v>
      </c>
      <c r="EM859">
        <v>2.91336461538462</v>
      </c>
      <c r="EN859">
        <v>1143.71923076923</v>
      </c>
      <c r="EO859">
        <v>20.8211923076923</v>
      </c>
      <c r="EP859">
        <v>2.13091692307692</v>
      </c>
      <c r="EQ859">
        <v>1.86935153846154</v>
      </c>
      <c r="ER859">
        <v>18.4521846153846</v>
      </c>
      <c r="ES859">
        <v>16.3790923076923</v>
      </c>
      <c r="ET859">
        <v>1999.98692307692</v>
      </c>
      <c r="EU859">
        <v>0.979994153846154</v>
      </c>
      <c r="EV859">
        <v>0.0200058230769231</v>
      </c>
      <c r="EW859">
        <v>0</v>
      </c>
      <c r="EX859">
        <v>505.659692307692</v>
      </c>
      <c r="EY859">
        <v>5.00016</v>
      </c>
      <c r="EZ859">
        <v>10497.0538461538</v>
      </c>
      <c r="FA859">
        <v>18234.0384615385</v>
      </c>
      <c r="FB859">
        <v>48.7451538461538</v>
      </c>
      <c r="FC859">
        <v>49</v>
      </c>
      <c r="FD859">
        <v>49.125</v>
      </c>
      <c r="FE859">
        <v>48.687</v>
      </c>
      <c r="FF859">
        <v>50.562</v>
      </c>
      <c r="FG859">
        <v>1955.07692307692</v>
      </c>
      <c r="FH859">
        <v>39.91</v>
      </c>
      <c r="FI859">
        <v>0</v>
      </c>
      <c r="FJ859">
        <v>1758495198.8</v>
      </c>
      <c r="FK859">
        <v>0</v>
      </c>
      <c r="FL859">
        <v>505.61164</v>
      </c>
      <c r="FM859">
        <v>0.385538450209663</v>
      </c>
      <c r="FN859">
        <v>-11.8153846007493</v>
      </c>
      <c r="FO859">
        <v>10496.948</v>
      </c>
      <c r="FP859">
        <v>15</v>
      </c>
      <c r="FQ859">
        <v>0</v>
      </c>
      <c r="FR859" t="s">
        <v>441</v>
      </c>
      <c r="FS859">
        <v>1747249705.1</v>
      </c>
      <c r="FT859">
        <v>1747249711.1</v>
      </c>
      <c r="FU859">
        <v>0</v>
      </c>
      <c r="FV859">
        <v>0.871</v>
      </c>
      <c r="FW859">
        <v>0.066</v>
      </c>
      <c r="FX859">
        <v>5.486</v>
      </c>
      <c r="FY859">
        <v>0.145</v>
      </c>
      <c r="FZ859">
        <v>420</v>
      </c>
      <c r="GA859">
        <v>16</v>
      </c>
      <c r="GB859">
        <v>0.27</v>
      </c>
      <c r="GC859">
        <v>0.16</v>
      </c>
      <c r="GD859">
        <v>-31.42446</v>
      </c>
      <c r="GE859">
        <v>0.558604511278205</v>
      </c>
      <c r="GF859">
        <v>0.53365425455064</v>
      </c>
      <c r="GG859">
        <v>0</v>
      </c>
      <c r="GH859">
        <v>505.625205882353</v>
      </c>
      <c r="GI859">
        <v>0.0937356695913842</v>
      </c>
      <c r="GJ859">
        <v>0.189881198061213</v>
      </c>
      <c r="GK859">
        <v>-1</v>
      </c>
      <c r="GL859">
        <v>2.913426</v>
      </c>
      <c r="GM859">
        <v>0.00745443609022684</v>
      </c>
      <c r="GN859">
        <v>0.00585852319275089</v>
      </c>
      <c r="GO859">
        <v>1</v>
      </c>
      <c r="GP859">
        <v>1</v>
      </c>
      <c r="GQ859">
        <v>2</v>
      </c>
      <c r="GR859" t="s">
        <v>448</v>
      </c>
      <c r="GS859">
        <v>3.12538</v>
      </c>
      <c r="GT859">
        <v>2.6572</v>
      </c>
      <c r="GU859">
        <v>0.177552</v>
      </c>
      <c r="GV859">
        <v>0.181051</v>
      </c>
      <c r="GW859">
        <v>0.100139</v>
      </c>
      <c r="GX859">
        <v>0.0916498</v>
      </c>
      <c r="GY859">
        <v>21240.8</v>
      </c>
      <c r="GZ859">
        <v>20006.6</v>
      </c>
      <c r="HA859">
        <v>23094.1</v>
      </c>
      <c r="HB859">
        <v>23785.1</v>
      </c>
      <c r="HC859">
        <v>35425.3</v>
      </c>
      <c r="HD859">
        <v>35769.6</v>
      </c>
      <c r="HE859">
        <v>41637.1</v>
      </c>
      <c r="HF859">
        <v>42415.5</v>
      </c>
      <c r="HG859">
        <v>1.9089</v>
      </c>
      <c r="HH859">
        <v>1.8034</v>
      </c>
      <c r="HI859">
        <v>0.149682</v>
      </c>
      <c r="HJ859">
        <v>0</v>
      </c>
      <c r="HK859">
        <v>27.5869</v>
      </c>
      <c r="HL859">
        <v>999.9</v>
      </c>
      <c r="HM859">
        <v>50.397</v>
      </c>
      <c r="HN859">
        <v>30.686</v>
      </c>
      <c r="HO859">
        <v>24.8744</v>
      </c>
      <c r="HP859">
        <v>54.5217</v>
      </c>
      <c r="HQ859">
        <v>42.5681</v>
      </c>
      <c r="HR859">
        <v>1</v>
      </c>
      <c r="HS859">
        <v>0.0156199</v>
      </c>
      <c r="HT859">
        <v>-0.227947</v>
      </c>
      <c r="HU859">
        <v>20.2175</v>
      </c>
      <c r="HV859">
        <v>5.23077</v>
      </c>
      <c r="HW859">
        <v>11.992</v>
      </c>
      <c r="HX859">
        <v>4.95565</v>
      </c>
      <c r="HY859">
        <v>3.30393</v>
      </c>
      <c r="HZ859">
        <v>999.9</v>
      </c>
      <c r="IA859">
        <v>9999</v>
      </c>
      <c r="IB859">
        <v>9999</v>
      </c>
      <c r="IC859">
        <v>9999</v>
      </c>
      <c r="ID859">
        <v>1.86853</v>
      </c>
      <c r="IE859">
        <v>1.86428</v>
      </c>
      <c r="IF859">
        <v>1.8718</v>
      </c>
      <c r="IG859">
        <v>1.86272</v>
      </c>
      <c r="IH859">
        <v>1.86218</v>
      </c>
      <c r="II859">
        <v>1.86859</v>
      </c>
      <c r="IJ859">
        <v>1.85871</v>
      </c>
      <c r="IK859">
        <v>1.86508</v>
      </c>
      <c r="IL859">
        <v>5</v>
      </c>
      <c r="IM859">
        <v>0</v>
      </c>
      <c r="IN859">
        <v>0</v>
      </c>
      <c r="IO859">
        <v>0</v>
      </c>
      <c r="IP859" t="s">
        <v>443</v>
      </c>
      <c r="IQ859" t="s">
        <v>444</v>
      </c>
      <c r="IR859" t="s">
        <v>445</v>
      </c>
      <c r="IS859" t="s">
        <v>445</v>
      </c>
      <c r="IT859" t="s">
        <v>445</v>
      </c>
      <c r="IU859" t="s">
        <v>445</v>
      </c>
      <c r="IV859">
        <v>0</v>
      </c>
      <c r="IW859">
        <v>100</v>
      </c>
      <c r="IX859">
        <v>100</v>
      </c>
      <c r="IY859">
        <v>7.34</v>
      </c>
      <c r="IZ859">
        <v>0.3349</v>
      </c>
      <c r="JA859">
        <v>4.24591870636989</v>
      </c>
      <c r="JB859">
        <v>0.00406324532283829</v>
      </c>
      <c r="JC859">
        <v>-1.45373754250553e-06</v>
      </c>
      <c r="JD859">
        <v>2.45784242640463e-10</v>
      </c>
      <c r="JE859">
        <v>0.0444475935836347</v>
      </c>
      <c r="JF859">
        <v>0.00491888386651684</v>
      </c>
      <c r="JG859">
        <v>0.000226889049496401</v>
      </c>
      <c r="JH859">
        <v>4.01595507822366e-06</v>
      </c>
      <c r="JI859">
        <v>-0</v>
      </c>
      <c r="JJ859">
        <v>2035</v>
      </c>
      <c r="JK859">
        <v>2</v>
      </c>
      <c r="JL859">
        <v>30</v>
      </c>
      <c r="JM859">
        <v>187424.9</v>
      </c>
      <c r="JN859">
        <v>187424.8</v>
      </c>
      <c r="JO859">
        <v>2.31079</v>
      </c>
      <c r="JP859">
        <v>2.34497</v>
      </c>
      <c r="JQ859">
        <v>1.4978</v>
      </c>
      <c r="JR859">
        <v>2.32788</v>
      </c>
      <c r="JS859">
        <v>1.54419</v>
      </c>
      <c r="JT859">
        <v>2.35352</v>
      </c>
      <c r="JU859">
        <v>36.0582</v>
      </c>
      <c r="JV859">
        <v>24.1313</v>
      </c>
      <c r="JW859">
        <v>18</v>
      </c>
      <c r="JX859">
        <v>547.3</v>
      </c>
      <c r="JY859">
        <v>423.559</v>
      </c>
      <c r="JZ859">
        <v>27.2702</v>
      </c>
      <c r="KA859">
        <v>27.7941</v>
      </c>
      <c r="KB859">
        <v>29.9995</v>
      </c>
      <c r="KC859">
        <v>27.7792</v>
      </c>
      <c r="KD859">
        <v>27.8125</v>
      </c>
      <c r="KE859">
        <v>46.3</v>
      </c>
      <c r="KF859">
        <v>28.9105</v>
      </c>
      <c r="KG859">
        <v>55.689</v>
      </c>
      <c r="KH859">
        <v>27.2257</v>
      </c>
      <c r="KI859">
        <v>1191.2</v>
      </c>
      <c r="KJ859">
        <v>20.815</v>
      </c>
      <c r="KK859">
        <v>93.3178</v>
      </c>
      <c r="KL859">
        <v>98.8524</v>
      </c>
    </row>
    <row r="860" spans="1:298">
      <c r="A860">
        <v>844</v>
      </c>
      <c r="B860">
        <v>1758495202.1</v>
      </c>
      <c r="C860">
        <v>25874</v>
      </c>
      <c r="D860" t="s">
        <v>2139</v>
      </c>
      <c r="E860" t="s">
        <v>2140</v>
      </c>
      <c r="F860">
        <v>5</v>
      </c>
      <c r="G860" t="s">
        <v>436</v>
      </c>
      <c r="H860" t="s">
        <v>1998</v>
      </c>
      <c r="I860" t="s">
        <v>438</v>
      </c>
      <c r="J860">
        <v>1758495193.94615</v>
      </c>
      <c r="K860">
        <f>(L860)/1000</f>
        <v>0</v>
      </c>
      <c r="L860">
        <f>IF(DQ860, AO860, AI860)</f>
        <v>0</v>
      </c>
      <c r="M860">
        <f>IF(DQ860, AJ860, AH860)</f>
        <v>0</v>
      </c>
      <c r="N860">
        <f>DS860 - IF(AV860&gt;1, M860*DM860*100.0/(AX860), 0)</f>
        <v>0</v>
      </c>
      <c r="O860">
        <f>((U860-K860/2)*N860-M860)/(U860+K860/2)</f>
        <v>0</v>
      </c>
      <c r="P860">
        <f>O860*(DZ860+EA860)/1000.0</f>
        <v>0</v>
      </c>
      <c r="Q860">
        <f>(DS860 - IF(AV860&gt;1, M860*DM860*100.0/(AX860), 0))*(DZ860+EA860)/1000.0</f>
        <v>0</v>
      </c>
      <c r="R860">
        <f>2.0/((1/T860-1/S860)+SIGN(T860)*SQRT((1/T860-1/S860)*(1/T860-1/S860) + 4*DN860/((DN860+1)*(DN860+1))*(2*1/T860*1/S860-1/S860*1/S860)))</f>
        <v>0</v>
      </c>
      <c r="S860">
        <f>IF(LEFT(DO860,1)&lt;&gt;"0",IF(LEFT(DO860,1)="1",3.0,DP860),$D$5+$E$5*(EG860*DZ860/($K$5*1000))+$F$5*(EG860*DZ860/($K$5*1000))*MAX(MIN(DM860,$J$5),$I$5)*MAX(MIN(DM860,$J$5),$I$5)+$G$5*MAX(MIN(DM860,$J$5),$I$5)*(EG860*DZ860/($K$5*1000))+$H$5*(EG860*DZ860/($K$5*1000))*(EG860*DZ860/($K$5*1000)))</f>
        <v>0</v>
      </c>
      <c r="T860">
        <f>K860*(1000-(1000*0.61365*exp(17.502*X860/(240.97+X860))/(DZ860+EA860)+DU860)/2)/(1000*0.61365*exp(17.502*X860/(240.97+X860))/(DZ860+EA860)-DU860)</f>
        <v>0</v>
      </c>
      <c r="U860">
        <f>1/((DN860+1)/(R860/1.6)+1/(S860/1.37)) + DN860/((DN860+1)/(R860/1.6) + DN860/(S860/1.37))</f>
        <v>0</v>
      </c>
      <c r="V860">
        <f>(DI860*DL860)</f>
        <v>0</v>
      </c>
      <c r="W860">
        <f>(EB860+(V860+2*0.95*5.67E-8*(((EB860+$B$7)+273)^4-(EB860+273)^4)-44100*K860)/(1.84*29.3*S860+8*0.95*5.67E-8*(EB860+273)^3))</f>
        <v>0</v>
      </c>
      <c r="X860">
        <f>($C$7*EC860+$D$7*ED860+$E$7*W860)</f>
        <v>0</v>
      </c>
      <c r="Y860">
        <f>0.61365*exp(17.502*X860/(240.97+X860))</f>
        <v>0</v>
      </c>
      <c r="Z860">
        <f>(AA860/AB860*100)</f>
        <v>0</v>
      </c>
      <c r="AA860">
        <f>DU860*(DZ860+EA860)/1000</f>
        <v>0</v>
      </c>
      <c r="AB860">
        <f>0.61365*exp(17.502*EB860/(240.97+EB860))</f>
        <v>0</v>
      </c>
      <c r="AC860">
        <f>(Y860-DU860*(DZ860+EA860)/1000)</f>
        <v>0</v>
      </c>
      <c r="AD860">
        <f>(-K860*44100)</f>
        <v>0</v>
      </c>
      <c r="AE860">
        <f>2*29.3*S860*0.92*(EB860-X860)</f>
        <v>0</v>
      </c>
      <c r="AF860">
        <f>2*0.95*5.67E-8*(((EB860+$B$7)+273)^4-(X860+273)^4)</f>
        <v>0</v>
      </c>
      <c r="AG860">
        <f>V860+AF860+AD860+AE860</f>
        <v>0</v>
      </c>
      <c r="AH860">
        <f>DY860*AV860*(DT860-DS860*(1000-AV860*DV860)/(1000-AV860*DU860))/(100*DM860)</f>
        <v>0</v>
      </c>
      <c r="AI860">
        <f>1000*DY860*AV860*(DU860-DV860)/(100*DM860*(1000-AV860*DU860))</f>
        <v>0</v>
      </c>
      <c r="AJ860">
        <f>(AK860 - AL860 - DZ860*1E3/(8.314*(EB860+273.15)) * AN860/DY860 * AM860) * DY860/(100*DM860) * (1000 - DV860)/1000</f>
        <v>0</v>
      </c>
      <c r="AK860">
        <v>1202.76488124675</v>
      </c>
      <c r="AL860">
        <v>1181.42115151515</v>
      </c>
      <c r="AM860">
        <v>3.55513419913405</v>
      </c>
      <c r="AN860">
        <v>63.94</v>
      </c>
      <c r="AO860">
        <f>(AQ860 - AP860 + DZ860*1E3/(8.314*(EB860+273.15)) * AS860/DY860 * AR860) * DY860/(100*DM860) * 1000/(1000 - AQ860)</f>
        <v>0</v>
      </c>
      <c r="AP860">
        <v>20.819976452455</v>
      </c>
      <c r="AQ860">
        <v>23.7032300699301</v>
      </c>
      <c r="AR860">
        <v>-4.99103329736366e-05</v>
      </c>
      <c r="AS860">
        <v>94.9993966536346</v>
      </c>
      <c r="AT860">
        <v>0</v>
      </c>
      <c r="AU860">
        <v>0</v>
      </c>
      <c r="AV860">
        <f>IF(AT860*$H$13&gt;=AX860,1.0,(AX860/(AX860-AT860*$H$13)))</f>
        <v>0</v>
      </c>
      <c r="AW860">
        <f>(AV860-1)*100</f>
        <v>0</v>
      </c>
      <c r="AX860">
        <f>MAX(0,($B$13+$C$13*EG860)/(1+$D$13*EG860)*DZ860/(EB860+273)*$E$13)</f>
        <v>0</v>
      </c>
      <c r="AY860" t="s">
        <v>439</v>
      </c>
      <c r="AZ860" t="s">
        <v>439</v>
      </c>
      <c r="BA860">
        <v>0</v>
      </c>
      <c r="BB860">
        <v>0</v>
      </c>
      <c r="BC860">
        <f>1-BA860/BB860</f>
        <v>0</v>
      </c>
      <c r="BD860">
        <v>0</v>
      </c>
      <c r="BE860" t="s">
        <v>439</v>
      </c>
      <c r="BF860" t="s">
        <v>439</v>
      </c>
      <c r="BG860">
        <v>0</v>
      </c>
      <c r="BH860">
        <v>0</v>
      </c>
      <c r="BI860">
        <f>1-BG860/BH860</f>
        <v>0</v>
      </c>
      <c r="BJ860">
        <v>0.5</v>
      </c>
      <c r="BK860">
        <f>DJ860</f>
        <v>0</v>
      </c>
      <c r="BL860">
        <f>M860</f>
        <v>0</v>
      </c>
      <c r="BM860">
        <f>BI860*BJ860*BK860</f>
        <v>0</v>
      </c>
      <c r="BN860">
        <f>(BL860-BD860)/BK860</f>
        <v>0</v>
      </c>
      <c r="BO860">
        <f>(BB860-BH860)/BH860</f>
        <v>0</v>
      </c>
      <c r="BP860">
        <f>BA860/(BC860+BA860/BH860)</f>
        <v>0</v>
      </c>
      <c r="BQ860" t="s">
        <v>439</v>
      </c>
      <c r="BR860">
        <v>0</v>
      </c>
      <c r="BS860">
        <f>IF(BR860&lt;&gt;0, BR860, BP860)</f>
        <v>0</v>
      </c>
      <c r="BT860">
        <f>1-BS860/BH860</f>
        <v>0</v>
      </c>
      <c r="BU860">
        <f>(BH860-BG860)/(BH860-BS860)</f>
        <v>0</v>
      </c>
      <c r="BV860">
        <f>(BB860-BH860)/(BB860-BS860)</f>
        <v>0</v>
      </c>
      <c r="BW860">
        <f>(BH860-BG860)/(BH860-BA860)</f>
        <v>0</v>
      </c>
      <c r="BX860">
        <f>(BB860-BH860)/(BB860-BA860)</f>
        <v>0</v>
      </c>
      <c r="BY860">
        <f>(BU860*BS860/BG860)</f>
        <v>0</v>
      </c>
      <c r="BZ860">
        <f>(1-BY860)</f>
        <v>0</v>
      </c>
      <c r="DI860">
        <f>$B$11*EH860+$C$11*EI860+$F$11*ET860*(1-EW860)</f>
        <v>0</v>
      </c>
      <c r="DJ860">
        <f>DI860*DK860</f>
        <v>0</v>
      </c>
      <c r="DK860">
        <f>($B$11*$D$9+$C$11*$D$9+$F$11*((FG860+EY860)/MAX(FG860+EY860+FH860, 0.1)*$I$9+FH860/MAX(FG860+EY860+FH860, 0.1)*$J$9))/($B$11+$C$11+$F$11)</f>
        <v>0</v>
      </c>
      <c r="DL860">
        <f>($B$11*$K$9+$C$11*$K$9+$F$11*((FG860+EY860)/MAX(FG860+EY860+FH860, 0.1)*$P$9+FH860/MAX(FG860+EY860+FH860, 0.1)*$Q$9))/($B$11+$C$11+$F$11)</f>
        <v>0</v>
      </c>
      <c r="DM860">
        <v>2.96</v>
      </c>
      <c r="DN860">
        <v>0.5</v>
      </c>
      <c r="DO860" t="s">
        <v>440</v>
      </c>
      <c r="DP860">
        <v>2</v>
      </c>
      <c r="DQ860" t="b">
        <v>1</v>
      </c>
      <c r="DR860">
        <v>1758495193.94615</v>
      </c>
      <c r="DS860">
        <v>1129.16846153846</v>
      </c>
      <c r="DT860">
        <v>1160.88384615385</v>
      </c>
      <c r="DU860">
        <v>23.7282769230769</v>
      </c>
      <c r="DV860">
        <v>20.8206461538462</v>
      </c>
      <c r="DW860">
        <v>1121.84615384615</v>
      </c>
      <c r="DX860">
        <v>23.3931692307692</v>
      </c>
      <c r="DY860">
        <v>500.028307692308</v>
      </c>
      <c r="DZ860">
        <v>89.7809384615385</v>
      </c>
      <c r="EA860">
        <v>0.0315760076923077</v>
      </c>
      <c r="EB860">
        <v>29.9558307692308</v>
      </c>
      <c r="EC860">
        <v>30.0173769230769</v>
      </c>
      <c r="ED860">
        <v>999.9</v>
      </c>
      <c r="EE860">
        <v>0</v>
      </c>
      <c r="EF860">
        <v>0</v>
      </c>
      <c r="EG860">
        <v>9996.20153846154</v>
      </c>
      <c r="EH860">
        <v>0</v>
      </c>
      <c r="EI860">
        <v>11.2953</v>
      </c>
      <c r="EJ860">
        <v>-31.7152769230769</v>
      </c>
      <c r="EK860">
        <v>1156.61384615385</v>
      </c>
      <c r="EL860">
        <v>1185.56846153846</v>
      </c>
      <c r="EM860">
        <v>2.90763769230769</v>
      </c>
      <c r="EN860">
        <v>1160.88384615385</v>
      </c>
      <c r="EO860">
        <v>20.8206461538462</v>
      </c>
      <c r="EP860">
        <v>2.13034692307692</v>
      </c>
      <c r="EQ860">
        <v>1.86929538461538</v>
      </c>
      <c r="ER860">
        <v>18.4479230769231</v>
      </c>
      <c r="ES860">
        <v>16.3786307692308</v>
      </c>
      <c r="ET860">
        <v>2000.01230769231</v>
      </c>
      <c r="EU860">
        <v>0.979994384615385</v>
      </c>
      <c r="EV860">
        <v>0.0200056076923077</v>
      </c>
      <c r="EW860">
        <v>0</v>
      </c>
      <c r="EX860">
        <v>505.610230769231</v>
      </c>
      <c r="EY860">
        <v>5.00016</v>
      </c>
      <c r="EZ860">
        <v>10496.1076923077</v>
      </c>
      <c r="FA860">
        <v>18234.2692307692</v>
      </c>
      <c r="FB860">
        <v>48.7354615384615</v>
      </c>
      <c r="FC860">
        <v>49</v>
      </c>
      <c r="FD860">
        <v>49.125</v>
      </c>
      <c r="FE860">
        <v>48.687</v>
      </c>
      <c r="FF860">
        <v>50.562</v>
      </c>
      <c r="FG860">
        <v>1955.10230769231</v>
      </c>
      <c r="FH860">
        <v>39.91</v>
      </c>
      <c r="FI860">
        <v>0</v>
      </c>
      <c r="FJ860">
        <v>1758495203.6</v>
      </c>
      <c r="FK860">
        <v>0</v>
      </c>
      <c r="FL860">
        <v>505.59932</v>
      </c>
      <c r="FM860">
        <v>-0.657846160471861</v>
      </c>
      <c r="FN860">
        <v>-15.3076922945744</v>
      </c>
      <c r="FO860">
        <v>10495.896</v>
      </c>
      <c r="FP860">
        <v>15</v>
      </c>
      <c r="FQ860">
        <v>0</v>
      </c>
      <c r="FR860" t="s">
        <v>441</v>
      </c>
      <c r="FS860">
        <v>1747249705.1</v>
      </c>
      <c r="FT860">
        <v>1747249711.1</v>
      </c>
      <c r="FU860">
        <v>0</v>
      </c>
      <c r="FV860">
        <v>0.871</v>
      </c>
      <c r="FW860">
        <v>0.066</v>
      </c>
      <c r="FX860">
        <v>5.486</v>
      </c>
      <c r="FY860">
        <v>0.145</v>
      </c>
      <c r="FZ860">
        <v>420</v>
      </c>
      <c r="GA860">
        <v>16</v>
      </c>
      <c r="GB860">
        <v>0.27</v>
      </c>
      <c r="GC860">
        <v>0.16</v>
      </c>
      <c r="GD860">
        <v>-31.5540190476191</v>
      </c>
      <c r="GE860">
        <v>-3.21483896103896</v>
      </c>
      <c r="GF860">
        <v>0.634278222428227</v>
      </c>
      <c r="GG860">
        <v>0</v>
      </c>
      <c r="GH860">
        <v>505.612058823529</v>
      </c>
      <c r="GI860">
        <v>-0.306585183466491</v>
      </c>
      <c r="GJ860">
        <v>0.17440722144663</v>
      </c>
      <c r="GK860">
        <v>-1</v>
      </c>
      <c r="GL860">
        <v>2.90833666666667</v>
      </c>
      <c r="GM860">
        <v>-0.0651202597402536</v>
      </c>
      <c r="GN860">
        <v>0.0111492200595606</v>
      </c>
      <c r="GO860">
        <v>1</v>
      </c>
      <c r="GP860">
        <v>1</v>
      </c>
      <c r="GQ860">
        <v>2</v>
      </c>
      <c r="GR860" t="s">
        <v>448</v>
      </c>
      <c r="GS860">
        <v>3.12547</v>
      </c>
      <c r="GT860">
        <v>2.65683</v>
      </c>
      <c r="GU860">
        <v>0.179258</v>
      </c>
      <c r="GV860">
        <v>0.182616</v>
      </c>
      <c r="GW860">
        <v>0.100083</v>
      </c>
      <c r="GX860">
        <v>0.091651</v>
      </c>
      <c r="GY860">
        <v>21197.2</v>
      </c>
      <c r="GZ860">
        <v>19968.3</v>
      </c>
      <c r="HA860">
        <v>23094.6</v>
      </c>
      <c r="HB860">
        <v>23785</v>
      </c>
      <c r="HC860">
        <v>35428.3</v>
      </c>
      <c r="HD860">
        <v>35769.7</v>
      </c>
      <c r="HE860">
        <v>41637.8</v>
      </c>
      <c r="HF860">
        <v>42415.6</v>
      </c>
      <c r="HG860">
        <v>1.9091</v>
      </c>
      <c r="HH860">
        <v>1.80352</v>
      </c>
      <c r="HI860">
        <v>0.151787</v>
      </c>
      <c r="HJ860">
        <v>0</v>
      </c>
      <c r="HK860">
        <v>27.5828</v>
      </c>
      <c r="HL860">
        <v>999.9</v>
      </c>
      <c r="HM860">
        <v>50.397</v>
      </c>
      <c r="HN860">
        <v>30.686</v>
      </c>
      <c r="HO860">
        <v>24.875</v>
      </c>
      <c r="HP860">
        <v>54.1417</v>
      </c>
      <c r="HQ860">
        <v>42.5361</v>
      </c>
      <c r="HR860">
        <v>1</v>
      </c>
      <c r="HS860">
        <v>0.0149492</v>
      </c>
      <c r="HT860">
        <v>0.0461029</v>
      </c>
      <c r="HU860">
        <v>20.2178</v>
      </c>
      <c r="HV860">
        <v>5.23062</v>
      </c>
      <c r="HW860">
        <v>11.992</v>
      </c>
      <c r="HX860">
        <v>4.95575</v>
      </c>
      <c r="HY860">
        <v>3.30395</v>
      </c>
      <c r="HZ860">
        <v>999.9</v>
      </c>
      <c r="IA860">
        <v>9999</v>
      </c>
      <c r="IB860">
        <v>9999</v>
      </c>
      <c r="IC860">
        <v>9999</v>
      </c>
      <c r="ID860">
        <v>1.8685</v>
      </c>
      <c r="IE860">
        <v>1.86426</v>
      </c>
      <c r="IF860">
        <v>1.87181</v>
      </c>
      <c r="IG860">
        <v>1.86274</v>
      </c>
      <c r="IH860">
        <v>1.86216</v>
      </c>
      <c r="II860">
        <v>1.86859</v>
      </c>
      <c r="IJ860">
        <v>1.8587</v>
      </c>
      <c r="IK860">
        <v>1.86508</v>
      </c>
      <c r="IL860">
        <v>5</v>
      </c>
      <c r="IM860">
        <v>0</v>
      </c>
      <c r="IN860">
        <v>0</v>
      </c>
      <c r="IO860">
        <v>0</v>
      </c>
      <c r="IP860" t="s">
        <v>443</v>
      </c>
      <c r="IQ860" t="s">
        <v>444</v>
      </c>
      <c r="IR860" t="s">
        <v>445</v>
      </c>
      <c r="IS860" t="s">
        <v>445</v>
      </c>
      <c r="IT860" t="s">
        <v>445</v>
      </c>
      <c r="IU860" t="s">
        <v>445</v>
      </c>
      <c r="IV860">
        <v>0</v>
      </c>
      <c r="IW860">
        <v>100</v>
      </c>
      <c r="IX860">
        <v>100</v>
      </c>
      <c r="IY860">
        <v>7.37</v>
      </c>
      <c r="IZ860">
        <v>0.3344</v>
      </c>
      <c r="JA860">
        <v>4.24591870636989</v>
      </c>
      <c r="JB860">
        <v>0.00406324532283829</v>
      </c>
      <c r="JC860">
        <v>-1.45373754250553e-06</v>
      </c>
      <c r="JD860">
        <v>2.45784242640463e-10</v>
      </c>
      <c r="JE860">
        <v>0.0444475935836347</v>
      </c>
      <c r="JF860">
        <v>0.00491888386651684</v>
      </c>
      <c r="JG860">
        <v>0.000226889049496401</v>
      </c>
      <c r="JH860">
        <v>4.01595507822366e-06</v>
      </c>
      <c r="JI860">
        <v>-0</v>
      </c>
      <c r="JJ860">
        <v>2035</v>
      </c>
      <c r="JK860">
        <v>2</v>
      </c>
      <c r="JL860">
        <v>30</v>
      </c>
      <c r="JM860">
        <v>187425</v>
      </c>
      <c r="JN860">
        <v>187424.9</v>
      </c>
      <c r="JO860">
        <v>2.33643</v>
      </c>
      <c r="JP860">
        <v>2.36328</v>
      </c>
      <c r="JQ860">
        <v>1.49902</v>
      </c>
      <c r="JR860">
        <v>2.32666</v>
      </c>
      <c r="JS860">
        <v>1.54419</v>
      </c>
      <c r="JT860">
        <v>2.29492</v>
      </c>
      <c r="JU860">
        <v>36.0582</v>
      </c>
      <c r="JV860">
        <v>24.1138</v>
      </c>
      <c r="JW860">
        <v>18</v>
      </c>
      <c r="JX860">
        <v>547.38</v>
      </c>
      <c r="JY860">
        <v>423.581</v>
      </c>
      <c r="JZ860">
        <v>27.2526</v>
      </c>
      <c r="KA860">
        <v>27.7883</v>
      </c>
      <c r="KB860">
        <v>29.9995</v>
      </c>
      <c r="KC860">
        <v>27.7733</v>
      </c>
      <c r="KD860">
        <v>27.8057</v>
      </c>
      <c r="KE860">
        <v>46.8872</v>
      </c>
      <c r="KF860">
        <v>28.9105</v>
      </c>
      <c r="KG860">
        <v>55.689</v>
      </c>
      <c r="KH860">
        <v>27.2005</v>
      </c>
      <c r="KI860">
        <v>1211.42</v>
      </c>
      <c r="KJ860">
        <v>20.815</v>
      </c>
      <c r="KK860">
        <v>93.3194</v>
      </c>
      <c r="KL860">
        <v>98.8523</v>
      </c>
    </row>
    <row r="861" spans="1:298">
      <c r="A861">
        <v>845</v>
      </c>
      <c r="B861">
        <v>1758495207.1</v>
      </c>
      <c r="C861">
        <v>25879</v>
      </c>
      <c r="D861" t="s">
        <v>2141</v>
      </c>
      <c r="E861" t="s">
        <v>2142</v>
      </c>
      <c r="F861">
        <v>5</v>
      </c>
      <c r="G861" t="s">
        <v>436</v>
      </c>
      <c r="H861" t="s">
        <v>1998</v>
      </c>
      <c r="I861" t="s">
        <v>438</v>
      </c>
      <c r="J861">
        <v>1758495198.94615</v>
      </c>
      <c r="K861">
        <f>(L861)/1000</f>
        <v>0</v>
      </c>
      <c r="L861">
        <f>IF(DQ861, AO861, AI861)</f>
        <v>0</v>
      </c>
      <c r="M861">
        <f>IF(DQ861, AJ861, AH861)</f>
        <v>0</v>
      </c>
      <c r="N861">
        <f>DS861 - IF(AV861&gt;1, M861*DM861*100.0/(AX861), 0)</f>
        <v>0</v>
      </c>
      <c r="O861">
        <f>((U861-K861/2)*N861-M861)/(U861+K861/2)</f>
        <v>0</v>
      </c>
      <c r="P861">
        <f>O861*(DZ861+EA861)/1000.0</f>
        <v>0</v>
      </c>
      <c r="Q861">
        <f>(DS861 - IF(AV861&gt;1, M861*DM861*100.0/(AX861), 0))*(DZ861+EA861)/1000.0</f>
        <v>0</v>
      </c>
      <c r="R861">
        <f>2.0/((1/T861-1/S861)+SIGN(T861)*SQRT((1/T861-1/S861)*(1/T861-1/S861) + 4*DN861/((DN861+1)*(DN861+1))*(2*1/T861*1/S861-1/S861*1/S861)))</f>
        <v>0</v>
      </c>
      <c r="S861">
        <f>IF(LEFT(DO861,1)&lt;&gt;"0",IF(LEFT(DO861,1)="1",3.0,DP861),$D$5+$E$5*(EG861*DZ861/($K$5*1000))+$F$5*(EG861*DZ861/($K$5*1000))*MAX(MIN(DM861,$J$5),$I$5)*MAX(MIN(DM861,$J$5),$I$5)+$G$5*MAX(MIN(DM861,$J$5),$I$5)*(EG861*DZ861/($K$5*1000))+$H$5*(EG861*DZ861/($K$5*1000))*(EG861*DZ861/($K$5*1000)))</f>
        <v>0</v>
      </c>
      <c r="T861">
        <f>K861*(1000-(1000*0.61365*exp(17.502*X861/(240.97+X861))/(DZ861+EA861)+DU861)/2)/(1000*0.61365*exp(17.502*X861/(240.97+X861))/(DZ861+EA861)-DU861)</f>
        <v>0</v>
      </c>
      <c r="U861">
        <f>1/((DN861+1)/(R861/1.6)+1/(S861/1.37)) + DN861/((DN861+1)/(R861/1.6) + DN861/(S861/1.37))</f>
        <v>0</v>
      </c>
      <c r="V861">
        <f>(DI861*DL861)</f>
        <v>0</v>
      </c>
      <c r="W861">
        <f>(EB861+(V861+2*0.95*5.67E-8*(((EB861+$B$7)+273)^4-(EB861+273)^4)-44100*K861)/(1.84*29.3*S861+8*0.95*5.67E-8*(EB861+273)^3))</f>
        <v>0</v>
      </c>
      <c r="X861">
        <f>($C$7*EC861+$D$7*ED861+$E$7*W861)</f>
        <v>0</v>
      </c>
      <c r="Y861">
        <f>0.61365*exp(17.502*X861/(240.97+X861))</f>
        <v>0</v>
      </c>
      <c r="Z861">
        <f>(AA861/AB861*100)</f>
        <v>0</v>
      </c>
      <c r="AA861">
        <f>DU861*(DZ861+EA861)/1000</f>
        <v>0</v>
      </c>
      <c r="AB861">
        <f>0.61365*exp(17.502*EB861/(240.97+EB861))</f>
        <v>0</v>
      </c>
      <c r="AC861">
        <f>(Y861-DU861*(DZ861+EA861)/1000)</f>
        <v>0</v>
      </c>
      <c r="AD861">
        <f>(-K861*44100)</f>
        <v>0</v>
      </c>
      <c r="AE861">
        <f>2*29.3*S861*0.92*(EB861-X861)</f>
        <v>0</v>
      </c>
      <c r="AF861">
        <f>2*0.95*5.67E-8*(((EB861+$B$7)+273)^4-(X861+273)^4)</f>
        <v>0</v>
      </c>
      <c r="AG861">
        <f>V861+AF861+AD861+AE861</f>
        <v>0</v>
      </c>
      <c r="AH861">
        <f>DY861*AV861*(DT861-DS861*(1000-AV861*DV861)/(1000-AV861*DU861))/(100*DM861)</f>
        <v>0</v>
      </c>
      <c r="AI861">
        <f>1000*DY861*AV861*(DU861-DV861)/(100*DM861*(1000-AV861*DU861))</f>
        <v>0</v>
      </c>
      <c r="AJ861">
        <f>(AK861 - AL861 - DZ861*1E3/(8.314*(EB861+273.15)) * AN861/DY861 * AM861) * DY861/(100*DM861) * (1000 - DV861)/1000</f>
        <v>0</v>
      </c>
      <c r="AK861">
        <v>1219.278548329</v>
      </c>
      <c r="AL861">
        <v>1198.23345454545</v>
      </c>
      <c r="AM861">
        <v>3.34135497835481</v>
      </c>
      <c r="AN861">
        <v>63.94</v>
      </c>
      <c r="AO861">
        <f>(AQ861 - AP861 + DZ861*1E3/(8.314*(EB861+273.15)) * AS861/DY861 * AR861) * DY861/(100*DM861) * 1000/(1000 - AQ861)</f>
        <v>0</v>
      </c>
      <c r="AP861">
        <v>20.8192730153042</v>
      </c>
      <c r="AQ861">
        <v>23.6822356643357</v>
      </c>
      <c r="AR861">
        <v>-5.21259967951329e-05</v>
      </c>
      <c r="AS861">
        <v>94.9993966536346</v>
      </c>
      <c r="AT861">
        <v>0</v>
      </c>
      <c r="AU861">
        <v>0</v>
      </c>
      <c r="AV861">
        <f>IF(AT861*$H$13&gt;=AX861,1.0,(AX861/(AX861-AT861*$H$13)))</f>
        <v>0</v>
      </c>
      <c r="AW861">
        <f>(AV861-1)*100</f>
        <v>0</v>
      </c>
      <c r="AX861">
        <f>MAX(0,($B$13+$C$13*EG861)/(1+$D$13*EG861)*DZ861/(EB861+273)*$E$13)</f>
        <v>0</v>
      </c>
      <c r="AY861" t="s">
        <v>439</v>
      </c>
      <c r="AZ861" t="s">
        <v>439</v>
      </c>
      <c r="BA861">
        <v>0</v>
      </c>
      <c r="BB861">
        <v>0</v>
      </c>
      <c r="BC861">
        <f>1-BA861/BB861</f>
        <v>0</v>
      </c>
      <c r="BD861">
        <v>0</v>
      </c>
      <c r="BE861" t="s">
        <v>439</v>
      </c>
      <c r="BF861" t="s">
        <v>439</v>
      </c>
      <c r="BG861">
        <v>0</v>
      </c>
      <c r="BH861">
        <v>0</v>
      </c>
      <c r="BI861">
        <f>1-BG861/BH861</f>
        <v>0</v>
      </c>
      <c r="BJ861">
        <v>0.5</v>
      </c>
      <c r="BK861">
        <f>DJ861</f>
        <v>0</v>
      </c>
      <c r="BL861">
        <f>M861</f>
        <v>0</v>
      </c>
      <c r="BM861">
        <f>BI861*BJ861*BK861</f>
        <v>0</v>
      </c>
      <c r="BN861">
        <f>(BL861-BD861)/BK861</f>
        <v>0</v>
      </c>
      <c r="BO861">
        <f>(BB861-BH861)/BH861</f>
        <v>0</v>
      </c>
      <c r="BP861">
        <f>BA861/(BC861+BA861/BH861)</f>
        <v>0</v>
      </c>
      <c r="BQ861" t="s">
        <v>439</v>
      </c>
      <c r="BR861">
        <v>0</v>
      </c>
      <c r="BS861">
        <f>IF(BR861&lt;&gt;0, BR861, BP861)</f>
        <v>0</v>
      </c>
      <c r="BT861">
        <f>1-BS861/BH861</f>
        <v>0</v>
      </c>
      <c r="BU861">
        <f>(BH861-BG861)/(BH861-BS861)</f>
        <v>0</v>
      </c>
      <c r="BV861">
        <f>(BB861-BH861)/(BB861-BS861)</f>
        <v>0</v>
      </c>
      <c r="BW861">
        <f>(BH861-BG861)/(BH861-BA861)</f>
        <v>0</v>
      </c>
      <c r="BX861">
        <f>(BB861-BH861)/(BB861-BA861)</f>
        <v>0</v>
      </c>
      <c r="BY861">
        <f>(BU861*BS861/BG861)</f>
        <v>0</v>
      </c>
      <c r="BZ861">
        <f>(1-BY861)</f>
        <v>0</v>
      </c>
      <c r="DI861">
        <f>$B$11*EH861+$C$11*EI861+$F$11*ET861*(1-EW861)</f>
        <v>0</v>
      </c>
      <c r="DJ861">
        <f>DI861*DK861</f>
        <v>0</v>
      </c>
      <c r="DK861">
        <f>($B$11*$D$9+$C$11*$D$9+$F$11*((FG861+EY861)/MAX(FG861+EY861+FH861, 0.1)*$I$9+FH861/MAX(FG861+EY861+FH861, 0.1)*$J$9))/($B$11+$C$11+$F$11)</f>
        <v>0</v>
      </c>
      <c r="DL861">
        <f>($B$11*$K$9+$C$11*$K$9+$F$11*((FG861+EY861)/MAX(FG861+EY861+FH861, 0.1)*$P$9+FH861/MAX(FG861+EY861+FH861, 0.1)*$Q$9))/($B$11+$C$11+$F$11)</f>
        <v>0</v>
      </c>
      <c r="DM861">
        <v>2.96</v>
      </c>
      <c r="DN861">
        <v>0.5</v>
      </c>
      <c r="DO861" t="s">
        <v>440</v>
      </c>
      <c r="DP861">
        <v>2</v>
      </c>
      <c r="DQ861" t="b">
        <v>1</v>
      </c>
      <c r="DR861">
        <v>1758495198.94615</v>
      </c>
      <c r="DS861">
        <v>1145.96538461538</v>
      </c>
      <c r="DT861">
        <v>1177.68076923077</v>
      </c>
      <c r="DU861">
        <v>23.7117153846154</v>
      </c>
      <c r="DV861">
        <v>20.8196153846154</v>
      </c>
      <c r="DW861">
        <v>1138.61461538462</v>
      </c>
      <c r="DX861">
        <v>23.3769769230769</v>
      </c>
      <c r="DY861">
        <v>500.036153846154</v>
      </c>
      <c r="DZ861">
        <v>89.7808076923077</v>
      </c>
      <c r="EA861">
        <v>0.0315147153846154</v>
      </c>
      <c r="EB861">
        <v>29.9621615384615</v>
      </c>
      <c r="EC861">
        <v>30.0366923076923</v>
      </c>
      <c r="ED861">
        <v>999.9</v>
      </c>
      <c r="EE861">
        <v>0</v>
      </c>
      <c r="EF861">
        <v>0</v>
      </c>
      <c r="EG861">
        <v>9988.45769230769</v>
      </c>
      <c r="EH861">
        <v>0</v>
      </c>
      <c r="EI861">
        <v>11.2953</v>
      </c>
      <c r="EJ861">
        <v>-31.7154538461538</v>
      </c>
      <c r="EK861">
        <v>1173.79923076923</v>
      </c>
      <c r="EL861">
        <v>1202.72076923077</v>
      </c>
      <c r="EM861">
        <v>2.89211</v>
      </c>
      <c r="EN861">
        <v>1177.68076923077</v>
      </c>
      <c r="EO861">
        <v>20.8196153846154</v>
      </c>
      <c r="EP861">
        <v>2.12885692307692</v>
      </c>
      <c r="EQ861">
        <v>1.8692</v>
      </c>
      <c r="ER861">
        <v>18.4367538461538</v>
      </c>
      <c r="ES861">
        <v>16.3778230769231</v>
      </c>
      <c r="ET861">
        <v>1999.95230769231</v>
      </c>
      <c r="EU861">
        <v>0.979993692307692</v>
      </c>
      <c r="EV861">
        <v>0.0200062461538462</v>
      </c>
      <c r="EW861">
        <v>0</v>
      </c>
      <c r="EX861">
        <v>505.548615384615</v>
      </c>
      <c r="EY861">
        <v>5.00016</v>
      </c>
      <c r="EZ861">
        <v>10494.7461538462</v>
      </c>
      <c r="FA861">
        <v>18233.7153846154</v>
      </c>
      <c r="FB861">
        <v>48.7306153846154</v>
      </c>
      <c r="FC861">
        <v>49</v>
      </c>
      <c r="FD861">
        <v>49.125</v>
      </c>
      <c r="FE861">
        <v>48.687</v>
      </c>
      <c r="FF861">
        <v>50.5572307692308</v>
      </c>
      <c r="FG861">
        <v>1955.04230769231</v>
      </c>
      <c r="FH861">
        <v>39.91</v>
      </c>
      <c r="FI861">
        <v>0</v>
      </c>
      <c r="FJ861">
        <v>1758495209</v>
      </c>
      <c r="FK861">
        <v>0</v>
      </c>
      <c r="FL861">
        <v>505.532961538462</v>
      </c>
      <c r="FM861">
        <v>-0.997367519697737</v>
      </c>
      <c r="FN861">
        <v>-14.2256409646721</v>
      </c>
      <c r="FO861">
        <v>10494.7115384615</v>
      </c>
      <c r="FP861">
        <v>15</v>
      </c>
      <c r="FQ861">
        <v>0</v>
      </c>
      <c r="FR861" t="s">
        <v>441</v>
      </c>
      <c r="FS861">
        <v>1747249705.1</v>
      </c>
      <c r="FT861">
        <v>1747249711.1</v>
      </c>
      <c r="FU861">
        <v>0</v>
      </c>
      <c r="FV861">
        <v>0.871</v>
      </c>
      <c r="FW861">
        <v>0.066</v>
      </c>
      <c r="FX861">
        <v>5.486</v>
      </c>
      <c r="FY861">
        <v>0.145</v>
      </c>
      <c r="FZ861">
        <v>420</v>
      </c>
      <c r="GA861">
        <v>16</v>
      </c>
      <c r="GB861">
        <v>0.27</v>
      </c>
      <c r="GC861">
        <v>0.16</v>
      </c>
      <c r="GD861">
        <v>-31.709625</v>
      </c>
      <c r="GE861">
        <v>-1.51818496240603</v>
      </c>
      <c r="GF861">
        <v>0.583402087650532</v>
      </c>
      <c r="GG861">
        <v>0</v>
      </c>
      <c r="GH861">
        <v>505.581058823529</v>
      </c>
      <c r="GI861">
        <v>-0.587288006810425</v>
      </c>
      <c r="GJ861">
        <v>0.189437548482571</v>
      </c>
      <c r="GK861">
        <v>-1</v>
      </c>
      <c r="GL861">
        <v>2.89894</v>
      </c>
      <c r="GM861">
        <v>-0.19829233082707</v>
      </c>
      <c r="GN861">
        <v>0.0194151667517948</v>
      </c>
      <c r="GO861">
        <v>0</v>
      </c>
      <c r="GP861">
        <v>0</v>
      </c>
      <c r="GQ861">
        <v>2</v>
      </c>
      <c r="GR861" t="s">
        <v>467</v>
      </c>
      <c r="GS861">
        <v>3.12548</v>
      </c>
      <c r="GT861">
        <v>2.65705</v>
      </c>
      <c r="GU861">
        <v>0.180873</v>
      </c>
      <c r="GV861">
        <v>0.184325</v>
      </c>
      <c r="GW861">
        <v>0.100017</v>
      </c>
      <c r="GX861">
        <v>0.0916451</v>
      </c>
      <c r="GY861">
        <v>21155.6</v>
      </c>
      <c r="GZ861">
        <v>19927</v>
      </c>
      <c r="HA861">
        <v>23094.7</v>
      </c>
      <c r="HB861">
        <v>23785.4</v>
      </c>
      <c r="HC861">
        <v>35431.4</v>
      </c>
      <c r="HD861">
        <v>35770.6</v>
      </c>
      <c r="HE861">
        <v>41638.3</v>
      </c>
      <c r="HF861">
        <v>42416.1</v>
      </c>
      <c r="HG861">
        <v>1.90902</v>
      </c>
      <c r="HH861">
        <v>1.8036</v>
      </c>
      <c r="HI861">
        <v>0.151265</v>
      </c>
      <c r="HJ861">
        <v>0</v>
      </c>
      <c r="HK861">
        <v>27.5785</v>
      </c>
      <c r="HL861">
        <v>999.9</v>
      </c>
      <c r="HM861">
        <v>50.397</v>
      </c>
      <c r="HN861">
        <v>30.686</v>
      </c>
      <c r="HO861">
        <v>24.8744</v>
      </c>
      <c r="HP861">
        <v>54.7217</v>
      </c>
      <c r="HQ861">
        <v>42.3998</v>
      </c>
      <c r="HR861">
        <v>1</v>
      </c>
      <c r="HS861">
        <v>0.0146519</v>
      </c>
      <c r="HT861">
        <v>0.239357</v>
      </c>
      <c r="HU861">
        <v>20.2177</v>
      </c>
      <c r="HV861">
        <v>5.23002</v>
      </c>
      <c r="HW861">
        <v>11.992</v>
      </c>
      <c r="HX861">
        <v>4.9556</v>
      </c>
      <c r="HY861">
        <v>3.30393</v>
      </c>
      <c r="HZ861">
        <v>999.9</v>
      </c>
      <c r="IA861">
        <v>9999</v>
      </c>
      <c r="IB861">
        <v>9999</v>
      </c>
      <c r="IC861">
        <v>9999</v>
      </c>
      <c r="ID861">
        <v>1.86854</v>
      </c>
      <c r="IE861">
        <v>1.86427</v>
      </c>
      <c r="IF861">
        <v>1.8718</v>
      </c>
      <c r="IG861">
        <v>1.86276</v>
      </c>
      <c r="IH861">
        <v>1.86216</v>
      </c>
      <c r="II861">
        <v>1.86859</v>
      </c>
      <c r="IJ861">
        <v>1.8587</v>
      </c>
      <c r="IK861">
        <v>1.86508</v>
      </c>
      <c r="IL861">
        <v>5</v>
      </c>
      <c r="IM861">
        <v>0</v>
      </c>
      <c r="IN861">
        <v>0</v>
      </c>
      <c r="IO861">
        <v>0</v>
      </c>
      <c r="IP861" t="s">
        <v>443</v>
      </c>
      <c r="IQ861" t="s">
        <v>444</v>
      </c>
      <c r="IR861" t="s">
        <v>445</v>
      </c>
      <c r="IS861" t="s">
        <v>445</v>
      </c>
      <c r="IT861" t="s">
        <v>445</v>
      </c>
      <c r="IU861" t="s">
        <v>445</v>
      </c>
      <c r="IV861">
        <v>0</v>
      </c>
      <c r="IW861">
        <v>100</v>
      </c>
      <c r="IX861">
        <v>100</v>
      </c>
      <c r="IY861">
        <v>7.39</v>
      </c>
      <c r="IZ861">
        <v>0.334</v>
      </c>
      <c r="JA861">
        <v>4.24591870636989</v>
      </c>
      <c r="JB861">
        <v>0.00406324532283829</v>
      </c>
      <c r="JC861">
        <v>-1.45373754250553e-06</v>
      </c>
      <c r="JD861">
        <v>2.45784242640463e-10</v>
      </c>
      <c r="JE861">
        <v>0.0444475935836347</v>
      </c>
      <c r="JF861">
        <v>0.00491888386651684</v>
      </c>
      <c r="JG861">
        <v>0.000226889049496401</v>
      </c>
      <c r="JH861">
        <v>4.01595507822366e-06</v>
      </c>
      <c r="JI861">
        <v>-0</v>
      </c>
      <c r="JJ861">
        <v>2035</v>
      </c>
      <c r="JK861">
        <v>2</v>
      </c>
      <c r="JL861">
        <v>30</v>
      </c>
      <c r="JM861">
        <v>187425</v>
      </c>
      <c r="JN861">
        <v>187424.9</v>
      </c>
      <c r="JO861">
        <v>2.36572</v>
      </c>
      <c r="JP861">
        <v>2.35107</v>
      </c>
      <c r="JQ861">
        <v>1.4978</v>
      </c>
      <c r="JR861">
        <v>2.32666</v>
      </c>
      <c r="JS861">
        <v>1.54419</v>
      </c>
      <c r="JT861">
        <v>2.36694</v>
      </c>
      <c r="JU861">
        <v>36.0816</v>
      </c>
      <c r="JV861">
        <v>24.1225</v>
      </c>
      <c r="JW861">
        <v>18</v>
      </c>
      <c r="JX861">
        <v>547.281</v>
      </c>
      <c r="JY861">
        <v>423.582</v>
      </c>
      <c r="JZ861">
        <v>27.1968</v>
      </c>
      <c r="KA861">
        <v>27.7829</v>
      </c>
      <c r="KB861">
        <v>29.9998</v>
      </c>
      <c r="KC861">
        <v>27.7675</v>
      </c>
      <c r="KD861">
        <v>27.7998</v>
      </c>
      <c r="KE861">
        <v>47.3994</v>
      </c>
      <c r="KF861">
        <v>28.9105</v>
      </c>
      <c r="KG861">
        <v>55.689</v>
      </c>
      <c r="KH861">
        <v>27.1497</v>
      </c>
      <c r="KI861">
        <v>1224.95</v>
      </c>
      <c r="KJ861">
        <v>20.8261</v>
      </c>
      <c r="KK861">
        <v>93.3203</v>
      </c>
      <c r="KL861">
        <v>98.8537</v>
      </c>
    </row>
    <row r="862" spans="1:298">
      <c r="A862">
        <v>846</v>
      </c>
      <c r="B862">
        <v>1758495212.1</v>
      </c>
      <c r="C862">
        <v>25884</v>
      </c>
      <c r="D862" t="s">
        <v>2143</v>
      </c>
      <c r="E862" t="s">
        <v>2144</v>
      </c>
      <c r="F862">
        <v>5</v>
      </c>
      <c r="G862" t="s">
        <v>436</v>
      </c>
      <c r="H862" t="s">
        <v>1998</v>
      </c>
      <c r="I862" t="s">
        <v>438</v>
      </c>
      <c r="J862">
        <v>1758495203.94615</v>
      </c>
      <c r="K862">
        <f>(L862)/1000</f>
        <v>0</v>
      </c>
      <c r="L862">
        <f>IF(DQ862, AO862, AI862)</f>
        <v>0</v>
      </c>
      <c r="M862">
        <f>IF(DQ862, AJ862, AH862)</f>
        <v>0</v>
      </c>
      <c r="N862">
        <f>DS862 - IF(AV862&gt;1, M862*DM862*100.0/(AX862), 0)</f>
        <v>0</v>
      </c>
      <c r="O862">
        <f>((U862-K862/2)*N862-M862)/(U862+K862/2)</f>
        <v>0</v>
      </c>
      <c r="P862">
        <f>O862*(DZ862+EA862)/1000.0</f>
        <v>0</v>
      </c>
      <c r="Q862">
        <f>(DS862 - IF(AV862&gt;1, M862*DM862*100.0/(AX862), 0))*(DZ862+EA862)/1000.0</f>
        <v>0</v>
      </c>
      <c r="R862">
        <f>2.0/((1/T862-1/S862)+SIGN(T862)*SQRT((1/T862-1/S862)*(1/T862-1/S862) + 4*DN862/((DN862+1)*(DN862+1))*(2*1/T862*1/S862-1/S862*1/S862)))</f>
        <v>0</v>
      </c>
      <c r="S862">
        <f>IF(LEFT(DO862,1)&lt;&gt;"0",IF(LEFT(DO862,1)="1",3.0,DP862),$D$5+$E$5*(EG862*DZ862/($K$5*1000))+$F$5*(EG862*DZ862/($K$5*1000))*MAX(MIN(DM862,$J$5),$I$5)*MAX(MIN(DM862,$J$5),$I$5)+$G$5*MAX(MIN(DM862,$J$5),$I$5)*(EG862*DZ862/($K$5*1000))+$H$5*(EG862*DZ862/($K$5*1000))*(EG862*DZ862/($K$5*1000)))</f>
        <v>0</v>
      </c>
      <c r="T862">
        <f>K862*(1000-(1000*0.61365*exp(17.502*X862/(240.97+X862))/(DZ862+EA862)+DU862)/2)/(1000*0.61365*exp(17.502*X862/(240.97+X862))/(DZ862+EA862)-DU862)</f>
        <v>0</v>
      </c>
      <c r="U862">
        <f>1/((DN862+1)/(R862/1.6)+1/(S862/1.37)) + DN862/((DN862+1)/(R862/1.6) + DN862/(S862/1.37))</f>
        <v>0</v>
      </c>
      <c r="V862">
        <f>(DI862*DL862)</f>
        <v>0</v>
      </c>
      <c r="W862">
        <f>(EB862+(V862+2*0.95*5.67E-8*(((EB862+$B$7)+273)^4-(EB862+273)^4)-44100*K862)/(1.84*29.3*S862+8*0.95*5.67E-8*(EB862+273)^3))</f>
        <v>0</v>
      </c>
      <c r="X862">
        <f>($C$7*EC862+$D$7*ED862+$E$7*W862)</f>
        <v>0</v>
      </c>
      <c r="Y862">
        <f>0.61365*exp(17.502*X862/(240.97+X862))</f>
        <v>0</v>
      </c>
      <c r="Z862">
        <f>(AA862/AB862*100)</f>
        <v>0</v>
      </c>
      <c r="AA862">
        <f>DU862*(DZ862+EA862)/1000</f>
        <v>0</v>
      </c>
      <c r="AB862">
        <f>0.61365*exp(17.502*EB862/(240.97+EB862))</f>
        <v>0</v>
      </c>
      <c r="AC862">
        <f>(Y862-DU862*(DZ862+EA862)/1000)</f>
        <v>0</v>
      </c>
      <c r="AD862">
        <f>(-K862*44100)</f>
        <v>0</v>
      </c>
      <c r="AE862">
        <f>2*29.3*S862*0.92*(EB862-X862)</f>
        <v>0</v>
      </c>
      <c r="AF862">
        <f>2*0.95*5.67E-8*(((EB862+$B$7)+273)^4-(X862+273)^4)</f>
        <v>0</v>
      </c>
      <c r="AG862">
        <f>V862+AF862+AD862+AE862</f>
        <v>0</v>
      </c>
      <c r="AH862">
        <f>DY862*AV862*(DT862-DS862*(1000-AV862*DV862)/(1000-AV862*DU862))/(100*DM862)</f>
        <v>0</v>
      </c>
      <c r="AI862">
        <f>1000*DY862*AV862*(DU862-DV862)/(100*DM862*(1000-AV862*DU862))</f>
        <v>0</v>
      </c>
      <c r="AJ862">
        <f>(AK862 - AL862 - DZ862*1E3/(8.314*(EB862+273.15)) * AN862/DY862 * AM862) * DY862/(100*DM862) * (1000 - DV862)/1000</f>
        <v>0</v>
      </c>
      <c r="AK862">
        <v>1237.21934926407</v>
      </c>
      <c r="AL862">
        <v>1215.71345454545</v>
      </c>
      <c r="AM862">
        <v>3.50535497835498</v>
      </c>
      <c r="AN862">
        <v>63.94</v>
      </c>
      <c r="AO862">
        <f>(AQ862 - AP862 + DZ862*1E3/(8.314*(EB862+273.15)) * AS862/DY862 * AR862) * DY862/(100*DM862) * 1000/(1000 - AQ862)</f>
        <v>0</v>
      </c>
      <c r="AP862">
        <v>20.8177468113975</v>
      </c>
      <c r="AQ862">
        <v>23.6597006993007</v>
      </c>
      <c r="AR862">
        <v>-5.49126600398437e-05</v>
      </c>
      <c r="AS862">
        <v>94.9993966536346</v>
      </c>
      <c r="AT862">
        <v>0</v>
      </c>
      <c r="AU862">
        <v>0</v>
      </c>
      <c r="AV862">
        <f>IF(AT862*$H$13&gt;=AX862,1.0,(AX862/(AX862-AT862*$H$13)))</f>
        <v>0</v>
      </c>
      <c r="AW862">
        <f>(AV862-1)*100</f>
        <v>0</v>
      </c>
      <c r="AX862">
        <f>MAX(0,($B$13+$C$13*EG862)/(1+$D$13*EG862)*DZ862/(EB862+273)*$E$13)</f>
        <v>0</v>
      </c>
      <c r="AY862" t="s">
        <v>439</v>
      </c>
      <c r="AZ862" t="s">
        <v>439</v>
      </c>
      <c r="BA862">
        <v>0</v>
      </c>
      <c r="BB862">
        <v>0</v>
      </c>
      <c r="BC862">
        <f>1-BA862/BB862</f>
        <v>0</v>
      </c>
      <c r="BD862">
        <v>0</v>
      </c>
      <c r="BE862" t="s">
        <v>439</v>
      </c>
      <c r="BF862" t="s">
        <v>439</v>
      </c>
      <c r="BG862">
        <v>0</v>
      </c>
      <c r="BH862">
        <v>0</v>
      </c>
      <c r="BI862">
        <f>1-BG862/BH862</f>
        <v>0</v>
      </c>
      <c r="BJ862">
        <v>0.5</v>
      </c>
      <c r="BK862">
        <f>DJ862</f>
        <v>0</v>
      </c>
      <c r="BL862">
        <f>M862</f>
        <v>0</v>
      </c>
      <c r="BM862">
        <f>BI862*BJ862*BK862</f>
        <v>0</v>
      </c>
      <c r="BN862">
        <f>(BL862-BD862)/BK862</f>
        <v>0</v>
      </c>
      <c r="BO862">
        <f>(BB862-BH862)/BH862</f>
        <v>0</v>
      </c>
      <c r="BP862">
        <f>BA862/(BC862+BA862/BH862)</f>
        <v>0</v>
      </c>
      <c r="BQ862" t="s">
        <v>439</v>
      </c>
      <c r="BR862">
        <v>0</v>
      </c>
      <c r="BS862">
        <f>IF(BR862&lt;&gt;0, BR862, BP862)</f>
        <v>0</v>
      </c>
      <c r="BT862">
        <f>1-BS862/BH862</f>
        <v>0</v>
      </c>
      <c r="BU862">
        <f>(BH862-BG862)/(BH862-BS862)</f>
        <v>0</v>
      </c>
      <c r="BV862">
        <f>(BB862-BH862)/(BB862-BS862)</f>
        <v>0</v>
      </c>
      <c r="BW862">
        <f>(BH862-BG862)/(BH862-BA862)</f>
        <v>0</v>
      </c>
      <c r="BX862">
        <f>(BB862-BH862)/(BB862-BA862)</f>
        <v>0</v>
      </c>
      <c r="BY862">
        <f>(BU862*BS862/BG862)</f>
        <v>0</v>
      </c>
      <c r="BZ862">
        <f>(1-BY862)</f>
        <v>0</v>
      </c>
      <c r="DI862">
        <f>$B$11*EH862+$C$11*EI862+$F$11*ET862*(1-EW862)</f>
        <v>0</v>
      </c>
      <c r="DJ862">
        <f>DI862*DK862</f>
        <v>0</v>
      </c>
      <c r="DK862">
        <f>($B$11*$D$9+$C$11*$D$9+$F$11*((FG862+EY862)/MAX(FG862+EY862+FH862, 0.1)*$I$9+FH862/MAX(FG862+EY862+FH862, 0.1)*$J$9))/($B$11+$C$11+$F$11)</f>
        <v>0</v>
      </c>
      <c r="DL862">
        <f>($B$11*$K$9+$C$11*$K$9+$F$11*((FG862+EY862)/MAX(FG862+EY862+FH862, 0.1)*$P$9+FH862/MAX(FG862+EY862+FH862, 0.1)*$Q$9))/($B$11+$C$11+$F$11)</f>
        <v>0</v>
      </c>
      <c r="DM862">
        <v>2.96</v>
      </c>
      <c r="DN862">
        <v>0.5</v>
      </c>
      <c r="DO862" t="s">
        <v>440</v>
      </c>
      <c r="DP862">
        <v>2</v>
      </c>
      <c r="DQ862" t="b">
        <v>1</v>
      </c>
      <c r="DR862">
        <v>1758495203.94615</v>
      </c>
      <c r="DS862">
        <v>1162.76923076923</v>
      </c>
      <c r="DT862">
        <v>1194.83230769231</v>
      </c>
      <c r="DU862">
        <v>23.6910846153846</v>
      </c>
      <c r="DV862">
        <v>20.8188615384615</v>
      </c>
      <c r="DW862">
        <v>1155.39</v>
      </c>
      <c r="DX862">
        <v>23.3567923076923</v>
      </c>
      <c r="DY862">
        <v>500.011692307692</v>
      </c>
      <c r="DZ862">
        <v>89.7813076923077</v>
      </c>
      <c r="EA862">
        <v>0.0313922461538462</v>
      </c>
      <c r="EB862">
        <v>29.9631769230769</v>
      </c>
      <c r="EC862">
        <v>30.0446384615385</v>
      </c>
      <c r="ED862">
        <v>999.9</v>
      </c>
      <c r="EE862">
        <v>0</v>
      </c>
      <c r="EF862">
        <v>0</v>
      </c>
      <c r="EG862">
        <v>10007.6007692308</v>
      </c>
      <c r="EH862">
        <v>0</v>
      </c>
      <c r="EI862">
        <v>11.2953</v>
      </c>
      <c r="EJ862">
        <v>-32.0630538461538</v>
      </c>
      <c r="EK862">
        <v>1190.98615384615</v>
      </c>
      <c r="EL862">
        <v>1220.23692307692</v>
      </c>
      <c r="EM862">
        <v>2.87222846153846</v>
      </c>
      <c r="EN862">
        <v>1194.83230769231</v>
      </c>
      <c r="EO862">
        <v>20.8188615384615</v>
      </c>
      <c r="EP862">
        <v>2.12701538461538</v>
      </c>
      <c r="EQ862">
        <v>1.86914384615385</v>
      </c>
      <c r="ER862">
        <v>18.4229615384615</v>
      </c>
      <c r="ES862">
        <v>16.3773384615385</v>
      </c>
      <c r="ET862">
        <v>1999.97846153846</v>
      </c>
      <c r="EU862">
        <v>0.979993923076923</v>
      </c>
      <c r="EV862">
        <v>0.0200060384615385</v>
      </c>
      <c r="EW862">
        <v>0</v>
      </c>
      <c r="EX862">
        <v>505.479461538461</v>
      </c>
      <c r="EY862">
        <v>5.00016</v>
      </c>
      <c r="EZ862">
        <v>10493.8076923077</v>
      </c>
      <c r="FA862">
        <v>18233.9461538462</v>
      </c>
      <c r="FB862">
        <v>48.7209230769231</v>
      </c>
      <c r="FC862">
        <v>49</v>
      </c>
      <c r="FD862">
        <v>49.125</v>
      </c>
      <c r="FE862">
        <v>48.687</v>
      </c>
      <c r="FF862">
        <v>50.5429230769231</v>
      </c>
      <c r="FG862">
        <v>1955.06846153846</v>
      </c>
      <c r="FH862">
        <v>39.91</v>
      </c>
      <c r="FI862">
        <v>0</v>
      </c>
      <c r="FJ862">
        <v>1758495213.8</v>
      </c>
      <c r="FK862">
        <v>0</v>
      </c>
      <c r="FL862">
        <v>505.469807692308</v>
      </c>
      <c r="FM862">
        <v>-0.899452991106499</v>
      </c>
      <c r="FN862">
        <v>-10.4410256449131</v>
      </c>
      <c r="FO862">
        <v>10493.8</v>
      </c>
      <c r="FP862">
        <v>15</v>
      </c>
      <c r="FQ862">
        <v>0</v>
      </c>
      <c r="FR862" t="s">
        <v>441</v>
      </c>
      <c r="FS862">
        <v>1747249705.1</v>
      </c>
      <c r="FT862">
        <v>1747249711.1</v>
      </c>
      <c r="FU862">
        <v>0</v>
      </c>
      <c r="FV862">
        <v>0.871</v>
      </c>
      <c r="FW862">
        <v>0.066</v>
      </c>
      <c r="FX862">
        <v>5.486</v>
      </c>
      <c r="FY862">
        <v>0.145</v>
      </c>
      <c r="FZ862">
        <v>420</v>
      </c>
      <c r="GA862">
        <v>16</v>
      </c>
      <c r="GB862">
        <v>0.27</v>
      </c>
      <c r="GC862">
        <v>0.16</v>
      </c>
      <c r="GD862">
        <v>-31.8313</v>
      </c>
      <c r="GE862">
        <v>-3.38164675324676</v>
      </c>
      <c r="GF862">
        <v>0.634320862925741</v>
      </c>
      <c r="GG862">
        <v>0</v>
      </c>
      <c r="GH862">
        <v>505.51455882353</v>
      </c>
      <c r="GI862">
        <v>-0.785103132794891</v>
      </c>
      <c r="GJ862">
        <v>0.214956109224034</v>
      </c>
      <c r="GK862">
        <v>-1</v>
      </c>
      <c r="GL862">
        <v>2.88335666666667</v>
      </c>
      <c r="GM862">
        <v>-0.237102077922077</v>
      </c>
      <c r="GN862">
        <v>0.0239521603227555</v>
      </c>
      <c r="GO862">
        <v>0</v>
      </c>
      <c r="GP862">
        <v>0</v>
      </c>
      <c r="GQ862">
        <v>2</v>
      </c>
      <c r="GR862" t="s">
        <v>467</v>
      </c>
      <c r="GS862">
        <v>3.12548</v>
      </c>
      <c r="GT862">
        <v>2.65716</v>
      </c>
      <c r="GU862">
        <v>0.182526</v>
      </c>
      <c r="GV862">
        <v>0.185818</v>
      </c>
      <c r="GW862">
        <v>0.0999495</v>
      </c>
      <c r="GX862">
        <v>0.0916455</v>
      </c>
      <c r="GY862">
        <v>21113.2</v>
      </c>
      <c r="GZ862">
        <v>19890.9</v>
      </c>
      <c r="HA862">
        <v>23094.9</v>
      </c>
      <c r="HB862">
        <v>23785.8</v>
      </c>
      <c r="HC862">
        <v>35434.2</v>
      </c>
      <c r="HD862">
        <v>35771.3</v>
      </c>
      <c r="HE862">
        <v>41638.2</v>
      </c>
      <c r="HF862">
        <v>42416.8</v>
      </c>
      <c r="HG862">
        <v>1.90943</v>
      </c>
      <c r="HH862">
        <v>1.804</v>
      </c>
      <c r="HI862">
        <v>0.151694</v>
      </c>
      <c r="HJ862">
        <v>0</v>
      </c>
      <c r="HK862">
        <v>27.5744</v>
      </c>
      <c r="HL862">
        <v>999.9</v>
      </c>
      <c r="HM862">
        <v>50.397</v>
      </c>
      <c r="HN862">
        <v>30.686</v>
      </c>
      <c r="HO862">
        <v>24.8749</v>
      </c>
      <c r="HP862">
        <v>54.4617</v>
      </c>
      <c r="HQ862">
        <v>42.4279</v>
      </c>
      <c r="HR862">
        <v>1</v>
      </c>
      <c r="HS862">
        <v>0.0148044</v>
      </c>
      <c r="HT862">
        <v>0.300365</v>
      </c>
      <c r="HU862">
        <v>20.2174</v>
      </c>
      <c r="HV862">
        <v>5.22957</v>
      </c>
      <c r="HW862">
        <v>11.992</v>
      </c>
      <c r="HX862">
        <v>4.95575</v>
      </c>
      <c r="HY862">
        <v>3.30393</v>
      </c>
      <c r="HZ862">
        <v>999.9</v>
      </c>
      <c r="IA862">
        <v>9999</v>
      </c>
      <c r="IB862">
        <v>9999</v>
      </c>
      <c r="IC862">
        <v>9999</v>
      </c>
      <c r="ID862">
        <v>1.86853</v>
      </c>
      <c r="IE862">
        <v>1.86426</v>
      </c>
      <c r="IF862">
        <v>1.8718</v>
      </c>
      <c r="IG862">
        <v>1.86276</v>
      </c>
      <c r="IH862">
        <v>1.86216</v>
      </c>
      <c r="II862">
        <v>1.86859</v>
      </c>
      <c r="IJ862">
        <v>1.85871</v>
      </c>
      <c r="IK862">
        <v>1.86508</v>
      </c>
      <c r="IL862">
        <v>5</v>
      </c>
      <c r="IM862">
        <v>0</v>
      </c>
      <c r="IN862">
        <v>0</v>
      </c>
      <c r="IO862">
        <v>0</v>
      </c>
      <c r="IP862" t="s">
        <v>443</v>
      </c>
      <c r="IQ862" t="s">
        <v>444</v>
      </c>
      <c r="IR862" t="s">
        <v>445</v>
      </c>
      <c r="IS862" t="s">
        <v>445</v>
      </c>
      <c r="IT862" t="s">
        <v>445</v>
      </c>
      <c r="IU862" t="s">
        <v>445</v>
      </c>
      <c r="IV862">
        <v>0</v>
      </c>
      <c r="IW862">
        <v>100</v>
      </c>
      <c r="IX862">
        <v>100</v>
      </c>
      <c r="IY862">
        <v>7.43</v>
      </c>
      <c r="IZ862">
        <v>0.3335</v>
      </c>
      <c r="JA862">
        <v>4.24591870636989</v>
      </c>
      <c r="JB862">
        <v>0.00406324532283829</v>
      </c>
      <c r="JC862">
        <v>-1.45373754250553e-06</v>
      </c>
      <c r="JD862">
        <v>2.45784242640463e-10</v>
      </c>
      <c r="JE862">
        <v>0.0444475935836347</v>
      </c>
      <c r="JF862">
        <v>0.00491888386651684</v>
      </c>
      <c r="JG862">
        <v>0.000226889049496401</v>
      </c>
      <c r="JH862">
        <v>4.01595507822366e-06</v>
      </c>
      <c r="JI862">
        <v>-0</v>
      </c>
      <c r="JJ862">
        <v>2035</v>
      </c>
      <c r="JK862">
        <v>2</v>
      </c>
      <c r="JL862">
        <v>30</v>
      </c>
      <c r="JM862">
        <v>187425.1</v>
      </c>
      <c r="JN862">
        <v>187425</v>
      </c>
      <c r="JO862">
        <v>2.39258</v>
      </c>
      <c r="JP862">
        <v>2.34863</v>
      </c>
      <c r="JQ862">
        <v>1.4978</v>
      </c>
      <c r="JR862">
        <v>2.32666</v>
      </c>
      <c r="JS862">
        <v>1.54419</v>
      </c>
      <c r="JT862">
        <v>2.36206</v>
      </c>
      <c r="JU862">
        <v>36.0816</v>
      </c>
      <c r="JV862">
        <v>24.1225</v>
      </c>
      <c r="JW862">
        <v>18</v>
      </c>
      <c r="JX862">
        <v>547.491</v>
      </c>
      <c r="JY862">
        <v>423.772</v>
      </c>
      <c r="JZ862">
        <v>27.1284</v>
      </c>
      <c r="KA862">
        <v>27.7776</v>
      </c>
      <c r="KB862">
        <v>30</v>
      </c>
      <c r="KC862">
        <v>27.7616</v>
      </c>
      <c r="KD862">
        <v>27.7939</v>
      </c>
      <c r="KE862">
        <v>48.002</v>
      </c>
      <c r="KF862">
        <v>28.9105</v>
      </c>
      <c r="KG862">
        <v>55.689</v>
      </c>
      <c r="KH862">
        <v>27.1003</v>
      </c>
      <c r="KI862">
        <v>1245.23</v>
      </c>
      <c r="KJ862">
        <v>20.8521</v>
      </c>
      <c r="KK862">
        <v>93.3206</v>
      </c>
      <c r="KL862">
        <v>98.8554</v>
      </c>
    </row>
    <row r="863" spans="1:298">
      <c r="A863">
        <v>847</v>
      </c>
      <c r="B863">
        <v>1758495217.1</v>
      </c>
      <c r="C863">
        <v>25889</v>
      </c>
      <c r="D863" t="s">
        <v>2145</v>
      </c>
      <c r="E863" t="s">
        <v>2146</v>
      </c>
      <c r="F863">
        <v>5</v>
      </c>
      <c r="G863" t="s">
        <v>436</v>
      </c>
      <c r="H863" t="s">
        <v>1998</v>
      </c>
      <c r="I863" t="s">
        <v>438</v>
      </c>
      <c r="J863">
        <v>1758495208.94615</v>
      </c>
      <c r="K863">
        <f>(L863)/1000</f>
        <v>0</v>
      </c>
      <c r="L863">
        <f>IF(DQ863, AO863, AI863)</f>
        <v>0</v>
      </c>
      <c r="M863">
        <f>IF(DQ863, AJ863, AH863)</f>
        <v>0</v>
      </c>
      <c r="N863">
        <f>DS863 - IF(AV863&gt;1, M863*DM863*100.0/(AX863), 0)</f>
        <v>0</v>
      </c>
      <c r="O863">
        <f>((U863-K863/2)*N863-M863)/(U863+K863/2)</f>
        <v>0</v>
      </c>
      <c r="P863">
        <f>O863*(DZ863+EA863)/1000.0</f>
        <v>0</v>
      </c>
      <c r="Q863">
        <f>(DS863 - IF(AV863&gt;1, M863*DM863*100.0/(AX863), 0))*(DZ863+EA863)/1000.0</f>
        <v>0</v>
      </c>
      <c r="R863">
        <f>2.0/((1/T863-1/S863)+SIGN(T863)*SQRT((1/T863-1/S863)*(1/T863-1/S863) + 4*DN863/((DN863+1)*(DN863+1))*(2*1/T863*1/S863-1/S863*1/S863)))</f>
        <v>0</v>
      </c>
      <c r="S863">
        <f>IF(LEFT(DO863,1)&lt;&gt;"0",IF(LEFT(DO863,1)="1",3.0,DP863),$D$5+$E$5*(EG863*DZ863/($K$5*1000))+$F$5*(EG863*DZ863/($K$5*1000))*MAX(MIN(DM863,$J$5),$I$5)*MAX(MIN(DM863,$J$5),$I$5)+$G$5*MAX(MIN(DM863,$J$5),$I$5)*(EG863*DZ863/($K$5*1000))+$H$5*(EG863*DZ863/($K$5*1000))*(EG863*DZ863/($K$5*1000)))</f>
        <v>0</v>
      </c>
      <c r="T863">
        <f>K863*(1000-(1000*0.61365*exp(17.502*X863/(240.97+X863))/(DZ863+EA863)+DU863)/2)/(1000*0.61365*exp(17.502*X863/(240.97+X863))/(DZ863+EA863)-DU863)</f>
        <v>0</v>
      </c>
      <c r="U863">
        <f>1/((DN863+1)/(R863/1.6)+1/(S863/1.37)) + DN863/((DN863+1)/(R863/1.6) + DN863/(S863/1.37))</f>
        <v>0</v>
      </c>
      <c r="V863">
        <f>(DI863*DL863)</f>
        <v>0</v>
      </c>
      <c r="W863">
        <f>(EB863+(V863+2*0.95*5.67E-8*(((EB863+$B$7)+273)^4-(EB863+273)^4)-44100*K863)/(1.84*29.3*S863+8*0.95*5.67E-8*(EB863+273)^3))</f>
        <v>0</v>
      </c>
      <c r="X863">
        <f>($C$7*EC863+$D$7*ED863+$E$7*W863)</f>
        <v>0</v>
      </c>
      <c r="Y863">
        <f>0.61365*exp(17.502*X863/(240.97+X863))</f>
        <v>0</v>
      </c>
      <c r="Z863">
        <f>(AA863/AB863*100)</f>
        <v>0</v>
      </c>
      <c r="AA863">
        <f>DU863*(DZ863+EA863)/1000</f>
        <v>0</v>
      </c>
      <c r="AB863">
        <f>0.61365*exp(17.502*EB863/(240.97+EB863))</f>
        <v>0</v>
      </c>
      <c r="AC863">
        <f>(Y863-DU863*(DZ863+EA863)/1000)</f>
        <v>0</v>
      </c>
      <c r="AD863">
        <f>(-K863*44100)</f>
        <v>0</v>
      </c>
      <c r="AE863">
        <f>2*29.3*S863*0.92*(EB863-X863)</f>
        <v>0</v>
      </c>
      <c r="AF863">
        <f>2*0.95*5.67E-8*(((EB863+$B$7)+273)^4-(X863+273)^4)</f>
        <v>0</v>
      </c>
      <c r="AG863">
        <f>V863+AF863+AD863+AE863</f>
        <v>0</v>
      </c>
      <c r="AH863">
        <f>DY863*AV863*(DT863-DS863*(1000-AV863*DV863)/(1000-AV863*DU863))/(100*DM863)</f>
        <v>0</v>
      </c>
      <c r="AI863">
        <f>1000*DY863*AV863*(DU863-DV863)/(100*DM863*(1000-AV863*DU863))</f>
        <v>0</v>
      </c>
      <c r="AJ863">
        <f>(AK863 - AL863 - DZ863*1E3/(8.314*(EB863+273.15)) * AN863/DY863 * AM863) * DY863/(100*DM863) * (1000 - DV863)/1000</f>
        <v>0</v>
      </c>
      <c r="AK863">
        <v>1253.37620699567</v>
      </c>
      <c r="AL863">
        <v>1232.40545454545</v>
      </c>
      <c r="AM863">
        <v>3.32521212121203</v>
      </c>
      <c r="AN863">
        <v>63.94</v>
      </c>
      <c r="AO863">
        <f>(AQ863 - AP863 + DZ863*1E3/(8.314*(EB863+273.15)) * AS863/DY863 * AR863) * DY863/(100*DM863) * 1000/(1000 - AQ863)</f>
        <v>0</v>
      </c>
      <c r="AP863">
        <v>20.8172572673902</v>
      </c>
      <c r="AQ863">
        <v>23.6397447552448</v>
      </c>
      <c r="AR863">
        <v>-5.06832505420687e-05</v>
      </c>
      <c r="AS863">
        <v>94.9993966536346</v>
      </c>
      <c r="AT863">
        <v>0</v>
      </c>
      <c r="AU863">
        <v>0</v>
      </c>
      <c r="AV863">
        <f>IF(AT863*$H$13&gt;=AX863,1.0,(AX863/(AX863-AT863*$H$13)))</f>
        <v>0</v>
      </c>
      <c r="AW863">
        <f>(AV863-1)*100</f>
        <v>0</v>
      </c>
      <c r="AX863">
        <f>MAX(0,($B$13+$C$13*EG863)/(1+$D$13*EG863)*DZ863/(EB863+273)*$E$13)</f>
        <v>0</v>
      </c>
      <c r="AY863" t="s">
        <v>439</v>
      </c>
      <c r="AZ863" t="s">
        <v>439</v>
      </c>
      <c r="BA863">
        <v>0</v>
      </c>
      <c r="BB863">
        <v>0</v>
      </c>
      <c r="BC863">
        <f>1-BA863/BB863</f>
        <v>0</v>
      </c>
      <c r="BD863">
        <v>0</v>
      </c>
      <c r="BE863" t="s">
        <v>439</v>
      </c>
      <c r="BF863" t="s">
        <v>439</v>
      </c>
      <c r="BG863">
        <v>0</v>
      </c>
      <c r="BH863">
        <v>0</v>
      </c>
      <c r="BI863">
        <f>1-BG863/BH863</f>
        <v>0</v>
      </c>
      <c r="BJ863">
        <v>0.5</v>
      </c>
      <c r="BK863">
        <f>DJ863</f>
        <v>0</v>
      </c>
      <c r="BL863">
        <f>M863</f>
        <v>0</v>
      </c>
      <c r="BM863">
        <f>BI863*BJ863*BK863</f>
        <v>0</v>
      </c>
      <c r="BN863">
        <f>(BL863-BD863)/BK863</f>
        <v>0</v>
      </c>
      <c r="BO863">
        <f>(BB863-BH863)/BH863</f>
        <v>0</v>
      </c>
      <c r="BP863">
        <f>BA863/(BC863+BA863/BH863)</f>
        <v>0</v>
      </c>
      <c r="BQ863" t="s">
        <v>439</v>
      </c>
      <c r="BR863">
        <v>0</v>
      </c>
      <c r="BS863">
        <f>IF(BR863&lt;&gt;0, BR863, BP863)</f>
        <v>0</v>
      </c>
      <c r="BT863">
        <f>1-BS863/BH863</f>
        <v>0</v>
      </c>
      <c r="BU863">
        <f>(BH863-BG863)/(BH863-BS863)</f>
        <v>0</v>
      </c>
      <c r="BV863">
        <f>(BB863-BH863)/(BB863-BS863)</f>
        <v>0</v>
      </c>
      <c r="BW863">
        <f>(BH863-BG863)/(BH863-BA863)</f>
        <v>0</v>
      </c>
      <c r="BX863">
        <f>(BB863-BH863)/(BB863-BA863)</f>
        <v>0</v>
      </c>
      <c r="BY863">
        <f>(BU863*BS863/BG863)</f>
        <v>0</v>
      </c>
      <c r="BZ863">
        <f>(1-BY863)</f>
        <v>0</v>
      </c>
      <c r="DI863">
        <f>$B$11*EH863+$C$11*EI863+$F$11*ET863*(1-EW863)</f>
        <v>0</v>
      </c>
      <c r="DJ863">
        <f>DI863*DK863</f>
        <v>0</v>
      </c>
      <c r="DK863">
        <f>($B$11*$D$9+$C$11*$D$9+$F$11*((FG863+EY863)/MAX(FG863+EY863+FH863, 0.1)*$I$9+FH863/MAX(FG863+EY863+FH863, 0.1)*$J$9))/($B$11+$C$11+$F$11)</f>
        <v>0</v>
      </c>
      <c r="DL863">
        <f>($B$11*$K$9+$C$11*$K$9+$F$11*((FG863+EY863)/MAX(FG863+EY863+FH863, 0.1)*$P$9+FH863/MAX(FG863+EY863+FH863, 0.1)*$Q$9))/($B$11+$C$11+$F$11)</f>
        <v>0</v>
      </c>
      <c r="DM863">
        <v>2.96</v>
      </c>
      <c r="DN863">
        <v>0.5</v>
      </c>
      <c r="DO863" t="s">
        <v>440</v>
      </c>
      <c r="DP863">
        <v>2</v>
      </c>
      <c r="DQ863" t="b">
        <v>1</v>
      </c>
      <c r="DR863">
        <v>1758495208.94615</v>
      </c>
      <c r="DS863">
        <v>1179.54538461538</v>
      </c>
      <c r="DT863">
        <v>1211.44538461538</v>
      </c>
      <c r="DU863">
        <v>23.6698846153846</v>
      </c>
      <c r="DV863">
        <v>20.8178692307692</v>
      </c>
      <c r="DW863">
        <v>1172.13846153846</v>
      </c>
      <c r="DX863">
        <v>23.3360461538462</v>
      </c>
      <c r="DY863">
        <v>499.993076923077</v>
      </c>
      <c r="DZ863">
        <v>89.7805307692308</v>
      </c>
      <c r="EA863">
        <v>0.0314233153846154</v>
      </c>
      <c r="EB863">
        <v>29.9599538461538</v>
      </c>
      <c r="EC863">
        <v>30.0471692307692</v>
      </c>
      <c r="ED863">
        <v>999.9</v>
      </c>
      <c r="EE863">
        <v>0</v>
      </c>
      <c r="EF863">
        <v>0</v>
      </c>
      <c r="EG863">
        <v>10007.7930769231</v>
      </c>
      <c r="EH863">
        <v>0</v>
      </c>
      <c r="EI863">
        <v>11.2953</v>
      </c>
      <c r="EJ863">
        <v>-31.8999153846154</v>
      </c>
      <c r="EK863">
        <v>1208.14384615385</v>
      </c>
      <c r="EL863">
        <v>1237.20153846154</v>
      </c>
      <c r="EM863">
        <v>2.85201076923077</v>
      </c>
      <c r="EN863">
        <v>1211.44538461538</v>
      </c>
      <c r="EO863">
        <v>20.8178692307692</v>
      </c>
      <c r="EP863">
        <v>2.12509307692308</v>
      </c>
      <c r="EQ863">
        <v>1.86903846153846</v>
      </c>
      <c r="ER863">
        <v>18.4085307692308</v>
      </c>
      <c r="ES863">
        <v>16.3764538461538</v>
      </c>
      <c r="ET863">
        <v>2000.00769230769</v>
      </c>
      <c r="EU863">
        <v>0.979994153846154</v>
      </c>
      <c r="EV863">
        <v>0.0200058384615385</v>
      </c>
      <c r="EW863">
        <v>0</v>
      </c>
      <c r="EX863">
        <v>505.463461538462</v>
      </c>
      <c r="EY863">
        <v>5.00016</v>
      </c>
      <c r="EZ863">
        <v>10492.9769230769</v>
      </c>
      <c r="FA863">
        <v>18234.2153846154</v>
      </c>
      <c r="FB863">
        <v>48.7112307692308</v>
      </c>
      <c r="FC863">
        <v>49</v>
      </c>
      <c r="FD863">
        <v>49.125</v>
      </c>
      <c r="FE863">
        <v>48.6822307692308</v>
      </c>
      <c r="FF863">
        <v>50.5286153846154</v>
      </c>
      <c r="FG863">
        <v>1955.09769230769</v>
      </c>
      <c r="FH863">
        <v>39.91</v>
      </c>
      <c r="FI863">
        <v>0</v>
      </c>
      <c r="FJ863">
        <v>1758495218.6</v>
      </c>
      <c r="FK863">
        <v>0</v>
      </c>
      <c r="FL863">
        <v>505.408346153846</v>
      </c>
      <c r="FM863">
        <v>-0.848444451755949</v>
      </c>
      <c r="FN863">
        <v>-8.8717948810349</v>
      </c>
      <c r="FO863">
        <v>10492.9038461538</v>
      </c>
      <c r="FP863">
        <v>15</v>
      </c>
      <c r="FQ863">
        <v>0</v>
      </c>
      <c r="FR863" t="s">
        <v>441</v>
      </c>
      <c r="FS863">
        <v>1747249705.1</v>
      </c>
      <c r="FT863">
        <v>1747249711.1</v>
      </c>
      <c r="FU863">
        <v>0</v>
      </c>
      <c r="FV863">
        <v>0.871</v>
      </c>
      <c r="FW863">
        <v>0.066</v>
      </c>
      <c r="FX863">
        <v>5.486</v>
      </c>
      <c r="FY863">
        <v>0.145</v>
      </c>
      <c r="FZ863">
        <v>420</v>
      </c>
      <c r="GA863">
        <v>16</v>
      </c>
      <c r="GB863">
        <v>0.27</v>
      </c>
      <c r="GC863">
        <v>0.16</v>
      </c>
      <c r="GD863">
        <v>-31.97844</v>
      </c>
      <c r="GE863">
        <v>0.98123909774431</v>
      </c>
      <c r="GF863">
        <v>0.534769701273361</v>
      </c>
      <c r="GG863">
        <v>0</v>
      </c>
      <c r="GH863">
        <v>505.453352941176</v>
      </c>
      <c r="GI863">
        <v>-0.617356765400235</v>
      </c>
      <c r="GJ863">
        <v>0.227593016841202</v>
      </c>
      <c r="GK863">
        <v>-1</v>
      </c>
      <c r="GL863">
        <v>2.8613575</v>
      </c>
      <c r="GM863">
        <v>-0.244281654135342</v>
      </c>
      <c r="GN863">
        <v>0.023490624060463</v>
      </c>
      <c r="GO863">
        <v>0</v>
      </c>
      <c r="GP863">
        <v>0</v>
      </c>
      <c r="GQ863">
        <v>2</v>
      </c>
      <c r="GR863" t="s">
        <v>467</v>
      </c>
      <c r="GS863">
        <v>3.1255</v>
      </c>
      <c r="GT863">
        <v>2.65735</v>
      </c>
      <c r="GU863">
        <v>0.18412</v>
      </c>
      <c r="GV863">
        <v>0.187536</v>
      </c>
      <c r="GW863">
        <v>0.0999016</v>
      </c>
      <c r="GX863">
        <v>0.0916427</v>
      </c>
      <c r="GY863">
        <v>21072.2</v>
      </c>
      <c r="GZ863">
        <v>19849.3</v>
      </c>
      <c r="HA863">
        <v>23095.1</v>
      </c>
      <c r="HB863">
        <v>23786.2</v>
      </c>
      <c r="HC863">
        <v>35436.6</v>
      </c>
      <c r="HD863">
        <v>35771.9</v>
      </c>
      <c r="HE863">
        <v>41638.7</v>
      </c>
      <c r="HF863">
        <v>42417.3</v>
      </c>
      <c r="HG863">
        <v>1.9091</v>
      </c>
      <c r="HH863">
        <v>1.80395</v>
      </c>
      <c r="HI863">
        <v>0.151061</v>
      </c>
      <c r="HJ863">
        <v>0</v>
      </c>
      <c r="HK863">
        <v>27.571</v>
      </c>
      <c r="HL863">
        <v>999.9</v>
      </c>
      <c r="HM863">
        <v>50.372</v>
      </c>
      <c r="HN863">
        <v>30.686</v>
      </c>
      <c r="HO863">
        <v>24.8627</v>
      </c>
      <c r="HP863">
        <v>54.2917</v>
      </c>
      <c r="HQ863">
        <v>42.4359</v>
      </c>
      <c r="HR863">
        <v>1</v>
      </c>
      <c r="HS863">
        <v>0.0146392</v>
      </c>
      <c r="HT863">
        <v>0.309188</v>
      </c>
      <c r="HU863">
        <v>20.2174</v>
      </c>
      <c r="HV863">
        <v>5.22957</v>
      </c>
      <c r="HW863">
        <v>11.992</v>
      </c>
      <c r="HX863">
        <v>4.95565</v>
      </c>
      <c r="HY863">
        <v>3.30385</v>
      </c>
      <c r="HZ863">
        <v>999.9</v>
      </c>
      <c r="IA863">
        <v>9999</v>
      </c>
      <c r="IB863">
        <v>9999</v>
      </c>
      <c r="IC863">
        <v>9999</v>
      </c>
      <c r="ID863">
        <v>1.8685</v>
      </c>
      <c r="IE863">
        <v>1.86427</v>
      </c>
      <c r="IF863">
        <v>1.8718</v>
      </c>
      <c r="IG863">
        <v>1.86272</v>
      </c>
      <c r="IH863">
        <v>1.86217</v>
      </c>
      <c r="II863">
        <v>1.86859</v>
      </c>
      <c r="IJ863">
        <v>1.85873</v>
      </c>
      <c r="IK863">
        <v>1.86508</v>
      </c>
      <c r="IL863">
        <v>5</v>
      </c>
      <c r="IM863">
        <v>0</v>
      </c>
      <c r="IN863">
        <v>0</v>
      </c>
      <c r="IO863">
        <v>0</v>
      </c>
      <c r="IP863" t="s">
        <v>443</v>
      </c>
      <c r="IQ863" t="s">
        <v>444</v>
      </c>
      <c r="IR863" t="s">
        <v>445</v>
      </c>
      <c r="IS863" t="s">
        <v>445</v>
      </c>
      <c r="IT863" t="s">
        <v>445</v>
      </c>
      <c r="IU863" t="s">
        <v>445</v>
      </c>
      <c r="IV863">
        <v>0</v>
      </c>
      <c r="IW863">
        <v>100</v>
      </c>
      <c r="IX863">
        <v>100</v>
      </c>
      <c r="IY863">
        <v>7.45</v>
      </c>
      <c r="IZ863">
        <v>0.3331</v>
      </c>
      <c r="JA863">
        <v>4.24591870636989</v>
      </c>
      <c r="JB863">
        <v>0.00406324532283829</v>
      </c>
      <c r="JC863">
        <v>-1.45373754250553e-06</v>
      </c>
      <c r="JD863">
        <v>2.45784242640463e-10</v>
      </c>
      <c r="JE863">
        <v>0.0444475935836347</v>
      </c>
      <c r="JF863">
        <v>0.00491888386651684</v>
      </c>
      <c r="JG863">
        <v>0.000226889049496401</v>
      </c>
      <c r="JH863">
        <v>4.01595507822366e-06</v>
      </c>
      <c r="JI863">
        <v>-0</v>
      </c>
      <c r="JJ863">
        <v>2035</v>
      </c>
      <c r="JK863">
        <v>2</v>
      </c>
      <c r="JL863">
        <v>30</v>
      </c>
      <c r="JM863">
        <v>187425.2</v>
      </c>
      <c r="JN863">
        <v>187425.1</v>
      </c>
      <c r="JO863">
        <v>2.42188</v>
      </c>
      <c r="JP863">
        <v>2.3645</v>
      </c>
      <c r="JQ863">
        <v>1.49902</v>
      </c>
      <c r="JR863">
        <v>2.32666</v>
      </c>
      <c r="JS863">
        <v>1.54419</v>
      </c>
      <c r="JT863">
        <v>2.25342</v>
      </c>
      <c r="JU863">
        <v>36.0582</v>
      </c>
      <c r="JV863">
        <v>24.105</v>
      </c>
      <c r="JW863">
        <v>18</v>
      </c>
      <c r="JX863">
        <v>547.23</v>
      </c>
      <c r="JY863">
        <v>423.7</v>
      </c>
      <c r="JZ863">
        <v>27.0704</v>
      </c>
      <c r="KA863">
        <v>27.7717</v>
      </c>
      <c r="KB863">
        <v>29.9999</v>
      </c>
      <c r="KC863">
        <v>27.7558</v>
      </c>
      <c r="KD863">
        <v>27.7881</v>
      </c>
      <c r="KE863">
        <v>48.5178</v>
      </c>
      <c r="KF863">
        <v>28.9105</v>
      </c>
      <c r="KG863">
        <v>55.689</v>
      </c>
      <c r="KH863">
        <v>27.0559</v>
      </c>
      <c r="KI863">
        <v>1258.95</v>
      </c>
      <c r="KJ863">
        <v>20.8714</v>
      </c>
      <c r="KK863">
        <v>93.3215</v>
      </c>
      <c r="KL863">
        <v>98.8567</v>
      </c>
    </row>
    <row r="864" spans="1:298">
      <c r="A864">
        <v>848</v>
      </c>
      <c r="B864">
        <v>1758495222.1</v>
      </c>
      <c r="C864">
        <v>25894</v>
      </c>
      <c r="D864" t="s">
        <v>2147</v>
      </c>
      <c r="E864" t="s">
        <v>2148</v>
      </c>
      <c r="F864">
        <v>5</v>
      </c>
      <c r="G864" t="s">
        <v>436</v>
      </c>
      <c r="H864" t="s">
        <v>1998</v>
      </c>
      <c r="I864" t="s">
        <v>438</v>
      </c>
      <c r="J864">
        <v>1758495213.94615</v>
      </c>
      <c r="K864">
        <f>(L864)/1000</f>
        <v>0</v>
      </c>
      <c r="L864">
        <f>IF(DQ864, AO864, AI864)</f>
        <v>0</v>
      </c>
      <c r="M864">
        <f>IF(DQ864, AJ864, AH864)</f>
        <v>0</v>
      </c>
      <c r="N864">
        <f>DS864 - IF(AV864&gt;1, M864*DM864*100.0/(AX864), 0)</f>
        <v>0</v>
      </c>
      <c r="O864">
        <f>((U864-K864/2)*N864-M864)/(U864+K864/2)</f>
        <v>0</v>
      </c>
      <c r="P864">
        <f>O864*(DZ864+EA864)/1000.0</f>
        <v>0</v>
      </c>
      <c r="Q864">
        <f>(DS864 - IF(AV864&gt;1, M864*DM864*100.0/(AX864), 0))*(DZ864+EA864)/1000.0</f>
        <v>0</v>
      </c>
      <c r="R864">
        <f>2.0/((1/T864-1/S864)+SIGN(T864)*SQRT((1/T864-1/S864)*(1/T864-1/S864) + 4*DN864/((DN864+1)*(DN864+1))*(2*1/T864*1/S864-1/S864*1/S864)))</f>
        <v>0</v>
      </c>
      <c r="S864">
        <f>IF(LEFT(DO864,1)&lt;&gt;"0",IF(LEFT(DO864,1)="1",3.0,DP864),$D$5+$E$5*(EG864*DZ864/($K$5*1000))+$F$5*(EG864*DZ864/($K$5*1000))*MAX(MIN(DM864,$J$5),$I$5)*MAX(MIN(DM864,$J$5),$I$5)+$G$5*MAX(MIN(DM864,$J$5),$I$5)*(EG864*DZ864/($K$5*1000))+$H$5*(EG864*DZ864/($K$5*1000))*(EG864*DZ864/($K$5*1000)))</f>
        <v>0</v>
      </c>
      <c r="T864">
        <f>K864*(1000-(1000*0.61365*exp(17.502*X864/(240.97+X864))/(DZ864+EA864)+DU864)/2)/(1000*0.61365*exp(17.502*X864/(240.97+X864))/(DZ864+EA864)-DU864)</f>
        <v>0</v>
      </c>
      <c r="U864">
        <f>1/((DN864+1)/(R864/1.6)+1/(S864/1.37)) + DN864/((DN864+1)/(R864/1.6) + DN864/(S864/1.37))</f>
        <v>0</v>
      </c>
      <c r="V864">
        <f>(DI864*DL864)</f>
        <v>0</v>
      </c>
      <c r="W864">
        <f>(EB864+(V864+2*0.95*5.67E-8*(((EB864+$B$7)+273)^4-(EB864+273)^4)-44100*K864)/(1.84*29.3*S864+8*0.95*5.67E-8*(EB864+273)^3))</f>
        <v>0</v>
      </c>
      <c r="X864">
        <f>($C$7*EC864+$D$7*ED864+$E$7*W864)</f>
        <v>0</v>
      </c>
      <c r="Y864">
        <f>0.61365*exp(17.502*X864/(240.97+X864))</f>
        <v>0</v>
      </c>
      <c r="Z864">
        <f>(AA864/AB864*100)</f>
        <v>0</v>
      </c>
      <c r="AA864">
        <f>DU864*(DZ864+EA864)/1000</f>
        <v>0</v>
      </c>
      <c r="AB864">
        <f>0.61365*exp(17.502*EB864/(240.97+EB864))</f>
        <v>0</v>
      </c>
      <c r="AC864">
        <f>(Y864-DU864*(DZ864+EA864)/1000)</f>
        <v>0</v>
      </c>
      <c r="AD864">
        <f>(-K864*44100)</f>
        <v>0</v>
      </c>
      <c r="AE864">
        <f>2*29.3*S864*0.92*(EB864-X864)</f>
        <v>0</v>
      </c>
      <c r="AF864">
        <f>2*0.95*5.67E-8*(((EB864+$B$7)+273)^4-(X864+273)^4)</f>
        <v>0</v>
      </c>
      <c r="AG864">
        <f>V864+AF864+AD864+AE864</f>
        <v>0</v>
      </c>
      <c r="AH864">
        <f>DY864*AV864*(DT864-DS864*(1000-AV864*DV864)/(1000-AV864*DU864))/(100*DM864)</f>
        <v>0</v>
      </c>
      <c r="AI864">
        <f>1000*DY864*AV864*(DU864-DV864)/(100*DM864*(1000-AV864*DU864))</f>
        <v>0</v>
      </c>
      <c r="AJ864">
        <f>(AK864 - AL864 - DZ864*1E3/(8.314*(EB864+273.15)) * AN864/DY864 * AM864) * DY864/(100*DM864) * (1000 - DV864)/1000</f>
        <v>0</v>
      </c>
      <c r="AK864">
        <v>1271.86621281385</v>
      </c>
      <c r="AL864">
        <v>1250.13260606061</v>
      </c>
      <c r="AM864">
        <v>3.55910822510813</v>
      </c>
      <c r="AN864">
        <v>63.94</v>
      </c>
      <c r="AO864">
        <f>(AQ864 - AP864 + DZ864*1E3/(8.314*(EB864+273.15)) * AS864/DY864 * AR864) * DY864/(100*DM864) * 1000/(1000 - AQ864)</f>
        <v>0</v>
      </c>
      <c r="AP864">
        <v>20.8168471204948</v>
      </c>
      <c r="AQ864">
        <v>23.6236650349651</v>
      </c>
      <c r="AR864">
        <v>-4.15866767870249e-05</v>
      </c>
      <c r="AS864">
        <v>94.9993966536346</v>
      </c>
      <c r="AT864">
        <v>0</v>
      </c>
      <c r="AU864">
        <v>0</v>
      </c>
      <c r="AV864">
        <f>IF(AT864*$H$13&gt;=AX864,1.0,(AX864/(AX864-AT864*$H$13)))</f>
        <v>0</v>
      </c>
      <c r="AW864">
        <f>(AV864-1)*100</f>
        <v>0</v>
      </c>
      <c r="AX864">
        <f>MAX(0,($B$13+$C$13*EG864)/(1+$D$13*EG864)*DZ864/(EB864+273)*$E$13)</f>
        <v>0</v>
      </c>
      <c r="AY864" t="s">
        <v>439</v>
      </c>
      <c r="AZ864" t="s">
        <v>439</v>
      </c>
      <c r="BA864">
        <v>0</v>
      </c>
      <c r="BB864">
        <v>0</v>
      </c>
      <c r="BC864">
        <f>1-BA864/BB864</f>
        <v>0</v>
      </c>
      <c r="BD864">
        <v>0</v>
      </c>
      <c r="BE864" t="s">
        <v>439</v>
      </c>
      <c r="BF864" t="s">
        <v>439</v>
      </c>
      <c r="BG864">
        <v>0</v>
      </c>
      <c r="BH864">
        <v>0</v>
      </c>
      <c r="BI864">
        <f>1-BG864/BH864</f>
        <v>0</v>
      </c>
      <c r="BJ864">
        <v>0.5</v>
      </c>
      <c r="BK864">
        <f>DJ864</f>
        <v>0</v>
      </c>
      <c r="BL864">
        <f>M864</f>
        <v>0</v>
      </c>
      <c r="BM864">
        <f>BI864*BJ864*BK864</f>
        <v>0</v>
      </c>
      <c r="BN864">
        <f>(BL864-BD864)/BK864</f>
        <v>0</v>
      </c>
      <c r="BO864">
        <f>(BB864-BH864)/BH864</f>
        <v>0</v>
      </c>
      <c r="BP864">
        <f>BA864/(BC864+BA864/BH864)</f>
        <v>0</v>
      </c>
      <c r="BQ864" t="s">
        <v>439</v>
      </c>
      <c r="BR864">
        <v>0</v>
      </c>
      <c r="BS864">
        <f>IF(BR864&lt;&gt;0, BR864, BP864)</f>
        <v>0</v>
      </c>
      <c r="BT864">
        <f>1-BS864/BH864</f>
        <v>0</v>
      </c>
      <c r="BU864">
        <f>(BH864-BG864)/(BH864-BS864)</f>
        <v>0</v>
      </c>
      <c r="BV864">
        <f>(BB864-BH864)/(BB864-BS864)</f>
        <v>0</v>
      </c>
      <c r="BW864">
        <f>(BH864-BG864)/(BH864-BA864)</f>
        <v>0</v>
      </c>
      <c r="BX864">
        <f>(BB864-BH864)/(BB864-BA864)</f>
        <v>0</v>
      </c>
      <c r="BY864">
        <f>(BU864*BS864/BG864)</f>
        <v>0</v>
      </c>
      <c r="BZ864">
        <f>(1-BY864)</f>
        <v>0</v>
      </c>
      <c r="DI864">
        <f>$B$11*EH864+$C$11*EI864+$F$11*ET864*(1-EW864)</f>
        <v>0</v>
      </c>
      <c r="DJ864">
        <f>DI864*DK864</f>
        <v>0</v>
      </c>
      <c r="DK864">
        <f>($B$11*$D$9+$C$11*$D$9+$F$11*((FG864+EY864)/MAX(FG864+EY864+FH864, 0.1)*$I$9+FH864/MAX(FG864+EY864+FH864, 0.1)*$J$9))/($B$11+$C$11+$F$11)</f>
        <v>0</v>
      </c>
      <c r="DL864">
        <f>($B$11*$K$9+$C$11*$K$9+$F$11*((FG864+EY864)/MAX(FG864+EY864+FH864, 0.1)*$P$9+FH864/MAX(FG864+EY864+FH864, 0.1)*$Q$9))/($B$11+$C$11+$F$11)</f>
        <v>0</v>
      </c>
      <c r="DM864">
        <v>2.96</v>
      </c>
      <c r="DN864">
        <v>0.5</v>
      </c>
      <c r="DO864" t="s">
        <v>440</v>
      </c>
      <c r="DP864">
        <v>2</v>
      </c>
      <c r="DQ864" t="b">
        <v>1</v>
      </c>
      <c r="DR864">
        <v>1758495213.94615</v>
      </c>
      <c r="DS864">
        <v>1196.31692307692</v>
      </c>
      <c r="DT864">
        <v>1228.55461538462</v>
      </c>
      <c r="DU864">
        <v>23.6497153846154</v>
      </c>
      <c r="DV864">
        <v>20.8173</v>
      </c>
      <c r="DW864">
        <v>1188.88153846154</v>
      </c>
      <c r="DX864">
        <v>23.3163076923077</v>
      </c>
      <c r="DY864">
        <v>499.997538461538</v>
      </c>
      <c r="DZ864">
        <v>89.7790153846154</v>
      </c>
      <c r="EA864">
        <v>0.0314722692307692</v>
      </c>
      <c r="EB864">
        <v>29.9541307692308</v>
      </c>
      <c r="EC864">
        <v>30.0425461538462</v>
      </c>
      <c r="ED864">
        <v>999.9</v>
      </c>
      <c r="EE864">
        <v>0</v>
      </c>
      <c r="EF864">
        <v>0</v>
      </c>
      <c r="EG864">
        <v>10013.3730769231</v>
      </c>
      <c r="EH864">
        <v>0</v>
      </c>
      <c r="EI864">
        <v>11.2953</v>
      </c>
      <c r="EJ864">
        <v>-32.2383923076923</v>
      </c>
      <c r="EK864">
        <v>1225.29615384615</v>
      </c>
      <c r="EL864">
        <v>1254.67461538462</v>
      </c>
      <c r="EM864">
        <v>2.83242846153846</v>
      </c>
      <c r="EN864">
        <v>1228.55461538462</v>
      </c>
      <c r="EO864">
        <v>20.8173</v>
      </c>
      <c r="EP864">
        <v>2.12324769230769</v>
      </c>
      <c r="EQ864">
        <v>1.86895461538462</v>
      </c>
      <c r="ER864">
        <v>18.3946692307692</v>
      </c>
      <c r="ES864">
        <v>16.3757538461538</v>
      </c>
      <c r="ET864">
        <v>2000.01769230769</v>
      </c>
      <c r="EU864">
        <v>0.979994153846154</v>
      </c>
      <c r="EV864">
        <v>0.0200058461538462</v>
      </c>
      <c r="EW864">
        <v>0</v>
      </c>
      <c r="EX864">
        <v>505.453307692308</v>
      </c>
      <c r="EY864">
        <v>5.00016</v>
      </c>
      <c r="EZ864">
        <v>10491.9230769231</v>
      </c>
      <c r="FA864">
        <v>18234.3076923077</v>
      </c>
      <c r="FB864">
        <v>48.6966923076923</v>
      </c>
      <c r="FC864">
        <v>49</v>
      </c>
      <c r="FD864">
        <v>49.125</v>
      </c>
      <c r="FE864">
        <v>48.6726923076923</v>
      </c>
      <c r="FF864">
        <v>50.5143076923077</v>
      </c>
      <c r="FG864">
        <v>1955.10769230769</v>
      </c>
      <c r="FH864">
        <v>39.91</v>
      </c>
      <c r="FI864">
        <v>0</v>
      </c>
      <c r="FJ864">
        <v>1758495224</v>
      </c>
      <c r="FK864">
        <v>0</v>
      </c>
      <c r="FL864">
        <v>505.3868</v>
      </c>
      <c r="FM864">
        <v>-0.38615386352995</v>
      </c>
      <c r="FN864">
        <v>-11.8769230699885</v>
      </c>
      <c r="FO864">
        <v>10491.864</v>
      </c>
      <c r="FP864">
        <v>15</v>
      </c>
      <c r="FQ864">
        <v>0</v>
      </c>
      <c r="FR864" t="s">
        <v>441</v>
      </c>
      <c r="FS864">
        <v>1747249705.1</v>
      </c>
      <c r="FT864">
        <v>1747249711.1</v>
      </c>
      <c r="FU864">
        <v>0</v>
      </c>
      <c r="FV864">
        <v>0.871</v>
      </c>
      <c r="FW864">
        <v>0.066</v>
      </c>
      <c r="FX864">
        <v>5.486</v>
      </c>
      <c r="FY864">
        <v>0.145</v>
      </c>
      <c r="FZ864">
        <v>420</v>
      </c>
      <c r="GA864">
        <v>16</v>
      </c>
      <c r="GB864">
        <v>0.27</v>
      </c>
      <c r="GC864">
        <v>0.16</v>
      </c>
      <c r="GD864">
        <v>-32.0885142857143</v>
      </c>
      <c r="GE864">
        <v>-2.85561038961045</v>
      </c>
      <c r="GF864">
        <v>0.625790439049241</v>
      </c>
      <c r="GG864">
        <v>0</v>
      </c>
      <c r="GH864">
        <v>505.412529411765</v>
      </c>
      <c r="GI864">
        <v>-0.428021395181284</v>
      </c>
      <c r="GJ864">
        <v>0.218091485835123</v>
      </c>
      <c r="GK864">
        <v>-1</v>
      </c>
      <c r="GL864">
        <v>2.84382619047619</v>
      </c>
      <c r="GM864">
        <v>-0.236372727272724</v>
      </c>
      <c r="GN864">
        <v>0.0238889038749096</v>
      </c>
      <c r="GO864">
        <v>0</v>
      </c>
      <c r="GP864">
        <v>0</v>
      </c>
      <c r="GQ864">
        <v>2</v>
      </c>
      <c r="GR864" t="s">
        <v>467</v>
      </c>
      <c r="GS864">
        <v>3.12536</v>
      </c>
      <c r="GT864">
        <v>2.65707</v>
      </c>
      <c r="GU864">
        <v>0.185763</v>
      </c>
      <c r="GV864">
        <v>0.189027</v>
      </c>
      <c r="GW864">
        <v>0.0998397</v>
      </c>
      <c r="GX864">
        <v>0.0916394</v>
      </c>
      <c r="GY864">
        <v>21030</v>
      </c>
      <c r="GZ864">
        <v>19813</v>
      </c>
      <c r="HA864">
        <v>23095.3</v>
      </c>
      <c r="HB864">
        <v>23786.4</v>
      </c>
      <c r="HC864">
        <v>35439.6</v>
      </c>
      <c r="HD864">
        <v>35772.4</v>
      </c>
      <c r="HE864">
        <v>41639.1</v>
      </c>
      <c r="HF864">
        <v>42417.5</v>
      </c>
      <c r="HG864">
        <v>1.90947</v>
      </c>
      <c r="HH864">
        <v>1.80443</v>
      </c>
      <c r="HI864">
        <v>0.151716</v>
      </c>
      <c r="HJ864">
        <v>0</v>
      </c>
      <c r="HK864">
        <v>27.5675</v>
      </c>
      <c r="HL864">
        <v>999.9</v>
      </c>
      <c r="HM864">
        <v>50.372</v>
      </c>
      <c r="HN864">
        <v>30.686</v>
      </c>
      <c r="HO864">
        <v>24.863</v>
      </c>
      <c r="HP864">
        <v>54.3317</v>
      </c>
      <c r="HQ864">
        <v>42.5641</v>
      </c>
      <c r="HR864">
        <v>1</v>
      </c>
      <c r="HS864">
        <v>0.0143343</v>
      </c>
      <c r="HT864">
        <v>0.290084</v>
      </c>
      <c r="HU864">
        <v>20.2175</v>
      </c>
      <c r="HV864">
        <v>5.22927</v>
      </c>
      <c r="HW864">
        <v>11.992</v>
      </c>
      <c r="HX864">
        <v>4.9557</v>
      </c>
      <c r="HY864">
        <v>3.304</v>
      </c>
      <c r="HZ864">
        <v>999.9</v>
      </c>
      <c r="IA864">
        <v>9999</v>
      </c>
      <c r="IB864">
        <v>9999</v>
      </c>
      <c r="IC864">
        <v>9999</v>
      </c>
      <c r="ID864">
        <v>1.86853</v>
      </c>
      <c r="IE864">
        <v>1.86427</v>
      </c>
      <c r="IF864">
        <v>1.8718</v>
      </c>
      <c r="IG864">
        <v>1.86271</v>
      </c>
      <c r="IH864">
        <v>1.86213</v>
      </c>
      <c r="II864">
        <v>1.86859</v>
      </c>
      <c r="IJ864">
        <v>1.85869</v>
      </c>
      <c r="IK864">
        <v>1.86508</v>
      </c>
      <c r="IL864">
        <v>5</v>
      </c>
      <c r="IM864">
        <v>0</v>
      </c>
      <c r="IN864">
        <v>0</v>
      </c>
      <c r="IO864">
        <v>0</v>
      </c>
      <c r="IP864" t="s">
        <v>443</v>
      </c>
      <c r="IQ864" t="s">
        <v>444</v>
      </c>
      <c r="IR864" t="s">
        <v>445</v>
      </c>
      <c r="IS864" t="s">
        <v>445</v>
      </c>
      <c r="IT864" t="s">
        <v>445</v>
      </c>
      <c r="IU864" t="s">
        <v>445</v>
      </c>
      <c r="IV864">
        <v>0</v>
      </c>
      <c r="IW864">
        <v>100</v>
      </c>
      <c r="IX864">
        <v>100</v>
      </c>
      <c r="IY864">
        <v>7.48</v>
      </c>
      <c r="IZ864">
        <v>0.3327</v>
      </c>
      <c r="JA864">
        <v>4.24591870636989</v>
      </c>
      <c r="JB864">
        <v>0.00406324532283829</v>
      </c>
      <c r="JC864">
        <v>-1.45373754250553e-06</v>
      </c>
      <c r="JD864">
        <v>2.45784242640463e-10</v>
      </c>
      <c r="JE864">
        <v>0.0444475935836347</v>
      </c>
      <c r="JF864">
        <v>0.00491888386651684</v>
      </c>
      <c r="JG864">
        <v>0.000226889049496401</v>
      </c>
      <c r="JH864">
        <v>4.01595507822366e-06</v>
      </c>
      <c r="JI864">
        <v>-0</v>
      </c>
      <c r="JJ864">
        <v>2035</v>
      </c>
      <c r="JK864">
        <v>2</v>
      </c>
      <c r="JL864">
        <v>30</v>
      </c>
      <c r="JM864">
        <v>187425.3</v>
      </c>
      <c r="JN864">
        <v>187425.2</v>
      </c>
      <c r="JO864">
        <v>2.44751</v>
      </c>
      <c r="JP864">
        <v>2.34863</v>
      </c>
      <c r="JQ864">
        <v>1.4978</v>
      </c>
      <c r="JR864">
        <v>2.32788</v>
      </c>
      <c r="JS864">
        <v>1.54419</v>
      </c>
      <c r="JT864">
        <v>2.36328</v>
      </c>
      <c r="JU864">
        <v>36.0582</v>
      </c>
      <c r="JV864">
        <v>24.1225</v>
      </c>
      <c r="JW864">
        <v>18</v>
      </c>
      <c r="JX864">
        <v>547.424</v>
      </c>
      <c r="JY864">
        <v>423.935</v>
      </c>
      <c r="JZ864">
        <v>27.0236</v>
      </c>
      <c r="KA864">
        <v>27.7659</v>
      </c>
      <c r="KB864">
        <v>29.9998</v>
      </c>
      <c r="KC864">
        <v>27.7501</v>
      </c>
      <c r="KD864">
        <v>27.7823</v>
      </c>
      <c r="KE864">
        <v>49.1155</v>
      </c>
      <c r="KF864">
        <v>28.9105</v>
      </c>
      <c r="KG864">
        <v>55.689</v>
      </c>
      <c r="KH864">
        <v>27.0171</v>
      </c>
      <c r="KI864">
        <v>1279.18</v>
      </c>
      <c r="KJ864">
        <v>20.9141</v>
      </c>
      <c r="KK864">
        <v>93.3224</v>
      </c>
      <c r="KL864">
        <v>98.8572</v>
      </c>
    </row>
    <row r="865" spans="1:298">
      <c r="A865">
        <v>849</v>
      </c>
      <c r="B865">
        <v>1758495227.1</v>
      </c>
      <c r="C865">
        <v>25899</v>
      </c>
      <c r="D865" t="s">
        <v>2149</v>
      </c>
      <c r="E865" t="s">
        <v>2150</v>
      </c>
      <c r="F865">
        <v>5</v>
      </c>
      <c r="G865" t="s">
        <v>436</v>
      </c>
      <c r="H865" t="s">
        <v>1998</v>
      </c>
      <c r="I865" t="s">
        <v>438</v>
      </c>
      <c r="J865">
        <v>1758495218.94615</v>
      </c>
      <c r="K865">
        <f>(L865)/1000</f>
        <v>0</v>
      </c>
      <c r="L865">
        <f>IF(DQ865, AO865, AI865)</f>
        <v>0</v>
      </c>
      <c r="M865">
        <f>IF(DQ865, AJ865, AH865)</f>
        <v>0</v>
      </c>
      <c r="N865">
        <f>DS865 - IF(AV865&gt;1, M865*DM865*100.0/(AX865), 0)</f>
        <v>0</v>
      </c>
      <c r="O865">
        <f>((U865-K865/2)*N865-M865)/(U865+K865/2)</f>
        <v>0</v>
      </c>
      <c r="P865">
        <f>O865*(DZ865+EA865)/1000.0</f>
        <v>0</v>
      </c>
      <c r="Q865">
        <f>(DS865 - IF(AV865&gt;1, M865*DM865*100.0/(AX865), 0))*(DZ865+EA865)/1000.0</f>
        <v>0</v>
      </c>
      <c r="R865">
        <f>2.0/((1/T865-1/S865)+SIGN(T865)*SQRT((1/T865-1/S865)*(1/T865-1/S865) + 4*DN865/((DN865+1)*(DN865+1))*(2*1/T865*1/S865-1/S865*1/S865)))</f>
        <v>0</v>
      </c>
      <c r="S865">
        <f>IF(LEFT(DO865,1)&lt;&gt;"0",IF(LEFT(DO865,1)="1",3.0,DP865),$D$5+$E$5*(EG865*DZ865/($K$5*1000))+$F$5*(EG865*DZ865/($K$5*1000))*MAX(MIN(DM865,$J$5),$I$5)*MAX(MIN(DM865,$J$5),$I$5)+$G$5*MAX(MIN(DM865,$J$5),$I$5)*(EG865*DZ865/($K$5*1000))+$H$5*(EG865*DZ865/($K$5*1000))*(EG865*DZ865/($K$5*1000)))</f>
        <v>0</v>
      </c>
      <c r="T865">
        <f>K865*(1000-(1000*0.61365*exp(17.502*X865/(240.97+X865))/(DZ865+EA865)+DU865)/2)/(1000*0.61365*exp(17.502*X865/(240.97+X865))/(DZ865+EA865)-DU865)</f>
        <v>0</v>
      </c>
      <c r="U865">
        <f>1/((DN865+1)/(R865/1.6)+1/(S865/1.37)) + DN865/((DN865+1)/(R865/1.6) + DN865/(S865/1.37))</f>
        <v>0</v>
      </c>
      <c r="V865">
        <f>(DI865*DL865)</f>
        <v>0</v>
      </c>
      <c r="W865">
        <f>(EB865+(V865+2*0.95*5.67E-8*(((EB865+$B$7)+273)^4-(EB865+273)^4)-44100*K865)/(1.84*29.3*S865+8*0.95*5.67E-8*(EB865+273)^3))</f>
        <v>0</v>
      </c>
      <c r="X865">
        <f>($C$7*EC865+$D$7*ED865+$E$7*W865)</f>
        <v>0</v>
      </c>
      <c r="Y865">
        <f>0.61365*exp(17.502*X865/(240.97+X865))</f>
        <v>0</v>
      </c>
      <c r="Z865">
        <f>(AA865/AB865*100)</f>
        <v>0</v>
      </c>
      <c r="AA865">
        <f>DU865*(DZ865+EA865)/1000</f>
        <v>0</v>
      </c>
      <c r="AB865">
        <f>0.61365*exp(17.502*EB865/(240.97+EB865))</f>
        <v>0</v>
      </c>
      <c r="AC865">
        <f>(Y865-DU865*(DZ865+EA865)/1000)</f>
        <v>0</v>
      </c>
      <c r="AD865">
        <f>(-K865*44100)</f>
        <v>0</v>
      </c>
      <c r="AE865">
        <f>2*29.3*S865*0.92*(EB865-X865)</f>
        <v>0</v>
      </c>
      <c r="AF865">
        <f>2*0.95*5.67E-8*(((EB865+$B$7)+273)^4-(X865+273)^4)</f>
        <v>0</v>
      </c>
      <c r="AG865">
        <f>V865+AF865+AD865+AE865</f>
        <v>0</v>
      </c>
      <c r="AH865">
        <f>DY865*AV865*(DT865-DS865*(1000-AV865*DV865)/(1000-AV865*DU865))/(100*DM865)</f>
        <v>0</v>
      </c>
      <c r="AI865">
        <f>1000*DY865*AV865*(DU865-DV865)/(100*DM865*(1000-AV865*DU865))</f>
        <v>0</v>
      </c>
      <c r="AJ865">
        <f>(AK865 - AL865 - DZ865*1E3/(8.314*(EB865+273.15)) * AN865/DY865 * AM865) * DY865/(100*DM865) * (1000 - DV865)/1000</f>
        <v>0</v>
      </c>
      <c r="AK865">
        <v>1288.20043099567</v>
      </c>
      <c r="AL865">
        <v>1267.17418181818</v>
      </c>
      <c r="AM865">
        <v>3.39686580086569</v>
      </c>
      <c r="AN865">
        <v>63.94</v>
      </c>
      <c r="AO865">
        <f>(AQ865 - AP865 + DZ865*1E3/(8.314*(EB865+273.15)) * AS865/DY865 * AR865) * DY865/(100*DM865) * 1000/(1000 - AQ865)</f>
        <v>0</v>
      </c>
      <c r="AP865">
        <v>20.8168489497008</v>
      </c>
      <c r="AQ865">
        <v>23.6046937062937</v>
      </c>
      <c r="AR865">
        <v>-4.31506299879443e-05</v>
      </c>
      <c r="AS865">
        <v>94.9993966536346</v>
      </c>
      <c r="AT865">
        <v>0</v>
      </c>
      <c r="AU865">
        <v>0</v>
      </c>
      <c r="AV865">
        <f>IF(AT865*$H$13&gt;=AX865,1.0,(AX865/(AX865-AT865*$H$13)))</f>
        <v>0</v>
      </c>
      <c r="AW865">
        <f>(AV865-1)*100</f>
        <v>0</v>
      </c>
      <c r="AX865">
        <f>MAX(0,($B$13+$C$13*EG865)/(1+$D$13*EG865)*DZ865/(EB865+273)*$E$13)</f>
        <v>0</v>
      </c>
      <c r="AY865" t="s">
        <v>439</v>
      </c>
      <c r="AZ865" t="s">
        <v>439</v>
      </c>
      <c r="BA865">
        <v>0</v>
      </c>
      <c r="BB865">
        <v>0</v>
      </c>
      <c r="BC865">
        <f>1-BA865/BB865</f>
        <v>0</v>
      </c>
      <c r="BD865">
        <v>0</v>
      </c>
      <c r="BE865" t="s">
        <v>439</v>
      </c>
      <c r="BF865" t="s">
        <v>439</v>
      </c>
      <c r="BG865">
        <v>0</v>
      </c>
      <c r="BH865">
        <v>0</v>
      </c>
      <c r="BI865">
        <f>1-BG865/BH865</f>
        <v>0</v>
      </c>
      <c r="BJ865">
        <v>0.5</v>
      </c>
      <c r="BK865">
        <f>DJ865</f>
        <v>0</v>
      </c>
      <c r="BL865">
        <f>M865</f>
        <v>0</v>
      </c>
      <c r="BM865">
        <f>BI865*BJ865*BK865</f>
        <v>0</v>
      </c>
      <c r="BN865">
        <f>(BL865-BD865)/BK865</f>
        <v>0</v>
      </c>
      <c r="BO865">
        <f>(BB865-BH865)/BH865</f>
        <v>0</v>
      </c>
      <c r="BP865">
        <f>BA865/(BC865+BA865/BH865)</f>
        <v>0</v>
      </c>
      <c r="BQ865" t="s">
        <v>439</v>
      </c>
      <c r="BR865">
        <v>0</v>
      </c>
      <c r="BS865">
        <f>IF(BR865&lt;&gt;0, BR865, BP865)</f>
        <v>0</v>
      </c>
      <c r="BT865">
        <f>1-BS865/BH865</f>
        <v>0</v>
      </c>
      <c r="BU865">
        <f>(BH865-BG865)/(BH865-BS865)</f>
        <v>0</v>
      </c>
      <c r="BV865">
        <f>(BB865-BH865)/(BB865-BS865)</f>
        <v>0</v>
      </c>
      <c r="BW865">
        <f>(BH865-BG865)/(BH865-BA865)</f>
        <v>0</v>
      </c>
      <c r="BX865">
        <f>(BB865-BH865)/(BB865-BA865)</f>
        <v>0</v>
      </c>
      <c r="BY865">
        <f>(BU865*BS865/BG865)</f>
        <v>0</v>
      </c>
      <c r="BZ865">
        <f>(1-BY865)</f>
        <v>0</v>
      </c>
      <c r="DI865">
        <f>$B$11*EH865+$C$11*EI865+$F$11*ET865*(1-EW865)</f>
        <v>0</v>
      </c>
      <c r="DJ865">
        <f>DI865*DK865</f>
        <v>0</v>
      </c>
      <c r="DK865">
        <f>($B$11*$D$9+$C$11*$D$9+$F$11*((FG865+EY865)/MAX(FG865+EY865+FH865, 0.1)*$I$9+FH865/MAX(FG865+EY865+FH865, 0.1)*$J$9))/($B$11+$C$11+$F$11)</f>
        <v>0</v>
      </c>
      <c r="DL865">
        <f>($B$11*$K$9+$C$11*$K$9+$F$11*((FG865+EY865)/MAX(FG865+EY865+FH865, 0.1)*$P$9+FH865/MAX(FG865+EY865+FH865, 0.1)*$Q$9))/($B$11+$C$11+$F$11)</f>
        <v>0</v>
      </c>
      <c r="DM865">
        <v>2.96</v>
      </c>
      <c r="DN865">
        <v>0.5</v>
      </c>
      <c r="DO865" t="s">
        <v>440</v>
      </c>
      <c r="DP865">
        <v>2</v>
      </c>
      <c r="DQ865" t="b">
        <v>1</v>
      </c>
      <c r="DR865">
        <v>1758495218.94615</v>
      </c>
      <c r="DS865">
        <v>1213.16769230769</v>
      </c>
      <c r="DT865">
        <v>1245.25846153846</v>
      </c>
      <c r="DU865">
        <v>23.6306076923077</v>
      </c>
      <c r="DV865">
        <v>20.8170692307692</v>
      </c>
      <c r="DW865">
        <v>1205.70538461538</v>
      </c>
      <c r="DX865">
        <v>23.2976153846154</v>
      </c>
      <c r="DY865">
        <v>500.020384615385</v>
      </c>
      <c r="DZ865">
        <v>89.7766076923077</v>
      </c>
      <c r="EA865">
        <v>0.0313627461538461</v>
      </c>
      <c r="EB865">
        <v>29.9488153846154</v>
      </c>
      <c r="EC865">
        <v>30.0409153846154</v>
      </c>
      <c r="ED865">
        <v>999.9</v>
      </c>
      <c r="EE865">
        <v>0</v>
      </c>
      <c r="EF865">
        <v>0</v>
      </c>
      <c r="EG865">
        <v>10019.6538461538</v>
      </c>
      <c r="EH865">
        <v>0</v>
      </c>
      <c r="EI865">
        <v>11.2953</v>
      </c>
      <c r="EJ865">
        <v>-32.0915153846154</v>
      </c>
      <c r="EK865">
        <v>1242.53076923077</v>
      </c>
      <c r="EL865">
        <v>1271.73307692308</v>
      </c>
      <c r="EM865">
        <v>2.81355692307692</v>
      </c>
      <c r="EN865">
        <v>1245.25846153846</v>
      </c>
      <c r="EO865">
        <v>20.8170692307692</v>
      </c>
      <c r="EP865">
        <v>2.12147461538462</v>
      </c>
      <c r="EQ865">
        <v>1.86888230769231</v>
      </c>
      <c r="ER865">
        <v>18.3813538461538</v>
      </c>
      <c r="ES865">
        <v>16.3751615384615</v>
      </c>
      <c r="ET865">
        <v>2000.00846153846</v>
      </c>
      <c r="EU865">
        <v>0.979993923076923</v>
      </c>
      <c r="EV865">
        <v>0.0200060538461538</v>
      </c>
      <c r="EW865">
        <v>0</v>
      </c>
      <c r="EX865">
        <v>505.405</v>
      </c>
      <c r="EY865">
        <v>5.00016</v>
      </c>
      <c r="EZ865">
        <v>10490.9923076923</v>
      </c>
      <c r="FA865">
        <v>18234.2307692308</v>
      </c>
      <c r="FB865">
        <v>48.687</v>
      </c>
      <c r="FC865">
        <v>49</v>
      </c>
      <c r="FD865">
        <v>49.125</v>
      </c>
      <c r="FE865">
        <v>48.6536153846154</v>
      </c>
      <c r="FF865">
        <v>50.5047692307692</v>
      </c>
      <c r="FG865">
        <v>1955.09846153846</v>
      </c>
      <c r="FH865">
        <v>39.91</v>
      </c>
      <c r="FI865">
        <v>0</v>
      </c>
      <c r="FJ865">
        <v>1758495228.8</v>
      </c>
      <c r="FK865">
        <v>0</v>
      </c>
      <c r="FL865">
        <v>505.33492</v>
      </c>
      <c r="FM865">
        <v>-0.811153853896349</v>
      </c>
      <c r="FN865">
        <v>-9.20000003176486</v>
      </c>
      <c r="FO865">
        <v>10490.956</v>
      </c>
      <c r="FP865">
        <v>15</v>
      </c>
      <c r="FQ865">
        <v>0</v>
      </c>
      <c r="FR865" t="s">
        <v>441</v>
      </c>
      <c r="FS865">
        <v>1747249705.1</v>
      </c>
      <c r="FT865">
        <v>1747249711.1</v>
      </c>
      <c r="FU865">
        <v>0</v>
      </c>
      <c r="FV865">
        <v>0.871</v>
      </c>
      <c r="FW865">
        <v>0.066</v>
      </c>
      <c r="FX865">
        <v>5.486</v>
      </c>
      <c r="FY865">
        <v>0.145</v>
      </c>
      <c r="FZ865">
        <v>420</v>
      </c>
      <c r="GA865">
        <v>16</v>
      </c>
      <c r="GB865">
        <v>0.27</v>
      </c>
      <c r="GC865">
        <v>0.16</v>
      </c>
      <c r="GD865">
        <v>-32.14978</v>
      </c>
      <c r="GE865">
        <v>0.0645112781954744</v>
      </c>
      <c r="GF865">
        <v>0.581290981006931</v>
      </c>
      <c r="GG865">
        <v>1</v>
      </c>
      <c r="GH865">
        <v>505.356558823529</v>
      </c>
      <c r="GI865">
        <v>-0.383055772782528</v>
      </c>
      <c r="GJ865">
        <v>0.204088820222454</v>
      </c>
      <c r="GK865">
        <v>-1</v>
      </c>
      <c r="GL865">
        <v>2.8226165</v>
      </c>
      <c r="GM865">
        <v>-0.222979398496241</v>
      </c>
      <c r="GN865">
        <v>0.0214596545347309</v>
      </c>
      <c r="GO865">
        <v>0</v>
      </c>
      <c r="GP865">
        <v>1</v>
      </c>
      <c r="GQ865">
        <v>2</v>
      </c>
      <c r="GR865" t="s">
        <v>448</v>
      </c>
      <c r="GS865">
        <v>3.12558</v>
      </c>
      <c r="GT865">
        <v>2.65685</v>
      </c>
      <c r="GU865">
        <v>0.18735</v>
      </c>
      <c r="GV865">
        <v>0.190665</v>
      </c>
      <c r="GW865">
        <v>0.0997936</v>
      </c>
      <c r="GX865">
        <v>0.0916646</v>
      </c>
      <c r="GY865">
        <v>20989.3</v>
      </c>
      <c r="GZ865">
        <v>19773.2</v>
      </c>
      <c r="HA865">
        <v>23095.6</v>
      </c>
      <c r="HB865">
        <v>23786.6</v>
      </c>
      <c r="HC865">
        <v>35441.9</v>
      </c>
      <c r="HD865">
        <v>35771.9</v>
      </c>
      <c r="HE865">
        <v>41639.5</v>
      </c>
      <c r="HF865">
        <v>42418</v>
      </c>
      <c r="HG865">
        <v>1.90947</v>
      </c>
      <c r="HH865">
        <v>1.80397</v>
      </c>
      <c r="HI865">
        <v>0.151377</v>
      </c>
      <c r="HJ865">
        <v>0</v>
      </c>
      <c r="HK865">
        <v>27.5646</v>
      </c>
      <c r="HL865">
        <v>999.9</v>
      </c>
      <c r="HM865">
        <v>50.372</v>
      </c>
      <c r="HN865">
        <v>30.686</v>
      </c>
      <c r="HO865">
        <v>24.8607</v>
      </c>
      <c r="HP865">
        <v>54.2217</v>
      </c>
      <c r="HQ865">
        <v>42.508</v>
      </c>
      <c r="HR865">
        <v>1</v>
      </c>
      <c r="HS865">
        <v>0.0139736</v>
      </c>
      <c r="HT865">
        <v>0.306795</v>
      </c>
      <c r="HU865">
        <v>20.2177</v>
      </c>
      <c r="HV865">
        <v>5.22912</v>
      </c>
      <c r="HW865">
        <v>11.992</v>
      </c>
      <c r="HX865">
        <v>4.95565</v>
      </c>
      <c r="HY865">
        <v>3.3039</v>
      </c>
      <c r="HZ865">
        <v>999.9</v>
      </c>
      <c r="IA865">
        <v>9999</v>
      </c>
      <c r="IB865">
        <v>9999</v>
      </c>
      <c r="IC865">
        <v>9999</v>
      </c>
      <c r="ID865">
        <v>1.86857</v>
      </c>
      <c r="IE865">
        <v>1.86428</v>
      </c>
      <c r="IF865">
        <v>1.8718</v>
      </c>
      <c r="IG865">
        <v>1.86273</v>
      </c>
      <c r="IH865">
        <v>1.86215</v>
      </c>
      <c r="II865">
        <v>1.86859</v>
      </c>
      <c r="IJ865">
        <v>1.85871</v>
      </c>
      <c r="IK865">
        <v>1.86508</v>
      </c>
      <c r="IL865">
        <v>5</v>
      </c>
      <c r="IM865">
        <v>0</v>
      </c>
      <c r="IN865">
        <v>0</v>
      </c>
      <c r="IO865">
        <v>0</v>
      </c>
      <c r="IP865" t="s">
        <v>443</v>
      </c>
      <c r="IQ865" t="s">
        <v>444</v>
      </c>
      <c r="IR865" t="s">
        <v>445</v>
      </c>
      <c r="IS865" t="s">
        <v>445</v>
      </c>
      <c r="IT865" t="s">
        <v>445</v>
      </c>
      <c r="IU865" t="s">
        <v>445</v>
      </c>
      <c r="IV865">
        <v>0</v>
      </c>
      <c r="IW865">
        <v>100</v>
      </c>
      <c r="IX865">
        <v>100</v>
      </c>
      <c r="IY865">
        <v>7.5</v>
      </c>
      <c r="IZ865">
        <v>0.3324</v>
      </c>
      <c r="JA865">
        <v>4.24591870636989</v>
      </c>
      <c r="JB865">
        <v>0.00406324532283829</v>
      </c>
      <c r="JC865">
        <v>-1.45373754250553e-06</v>
      </c>
      <c r="JD865">
        <v>2.45784242640463e-10</v>
      </c>
      <c r="JE865">
        <v>0.0444475935836347</v>
      </c>
      <c r="JF865">
        <v>0.00491888386651684</v>
      </c>
      <c r="JG865">
        <v>0.000226889049496401</v>
      </c>
      <c r="JH865">
        <v>4.01595507822366e-06</v>
      </c>
      <c r="JI865">
        <v>-0</v>
      </c>
      <c r="JJ865">
        <v>2035</v>
      </c>
      <c r="JK865">
        <v>2</v>
      </c>
      <c r="JL865">
        <v>30</v>
      </c>
      <c r="JM865">
        <v>187425.4</v>
      </c>
      <c r="JN865">
        <v>187425.3</v>
      </c>
      <c r="JO865">
        <v>2.47559</v>
      </c>
      <c r="JP865">
        <v>2.34985</v>
      </c>
      <c r="JQ865">
        <v>1.4978</v>
      </c>
      <c r="JR865">
        <v>2.32788</v>
      </c>
      <c r="JS865">
        <v>1.54419</v>
      </c>
      <c r="JT865">
        <v>2.3291</v>
      </c>
      <c r="JU865">
        <v>36.0582</v>
      </c>
      <c r="JV865">
        <v>24.1225</v>
      </c>
      <c r="JW865">
        <v>18</v>
      </c>
      <c r="JX865">
        <v>547.373</v>
      </c>
      <c r="JY865">
        <v>423.628</v>
      </c>
      <c r="JZ865">
        <v>26.9821</v>
      </c>
      <c r="KA865">
        <v>27.7602</v>
      </c>
      <c r="KB865">
        <v>29.9999</v>
      </c>
      <c r="KC865">
        <v>27.7442</v>
      </c>
      <c r="KD865">
        <v>27.7764</v>
      </c>
      <c r="KE865">
        <v>49.5976</v>
      </c>
      <c r="KF865">
        <v>28.6198</v>
      </c>
      <c r="KG865">
        <v>55.689</v>
      </c>
      <c r="KH865">
        <v>26.9752</v>
      </c>
      <c r="KI865">
        <v>1292.77</v>
      </c>
      <c r="KJ865">
        <v>20.9429</v>
      </c>
      <c r="KK865">
        <v>93.3234</v>
      </c>
      <c r="KL865">
        <v>98.8583</v>
      </c>
    </row>
    <row r="866" spans="1:298">
      <c r="A866">
        <v>850</v>
      </c>
      <c r="B866">
        <v>1758495232.1</v>
      </c>
      <c r="C866">
        <v>25904</v>
      </c>
      <c r="D866" t="s">
        <v>2151</v>
      </c>
      <c r="E866" t="s">
        <v>2152</v>
      </c>
      <c r="F866">
        <v>5</v>
      </c>
      <c r="G866" t="s">
        <v>436</v>
      </c>
      <c r="H866" t="s">
        <v>1998</v>
      </c>
      <c r="I866" t="s">
        <v>438</v>
      </c>
      <c r="J866">
        <v>1758495223.94615</v>
      </c>
      <c r="K866">
        <f>(L866)/1000</f>
        <v>0</v>
      </c>
      <c r="L866">
        <f>IF(DQ866, AO866, AI866)</f>
        <v>0</v>
      </c>
      <c r="M866">
        <f>IF(DQ866, AJ866, AH866)</f>
        <v>0</v>
      </c>
      <c r="N866">
        <f>DS866 - IF(AV866&gt;1, M866*DM866*100.0/(AX866), 0)</f>
        <v>0</v>
      </c>
      <c r="O866">
        <f>((U866-K866/2)*N866-M866)/(U866+K866/2)</f>
        <v>0</v>
      </c>
      <c r="P866">
        <f>O866*(DZ866+EA866)/1000.0</f>
        <v>0</v>
      </c>
      <c r="Q866">
        <f>(DS866 - IF(AV866&gt;1, M866*DM866*100.0/(AX866), 0))*(DZ866+EA866)/1000.0</f>
        <v>0</v>
      </c>
      <c r="R866">
        <f>2.0/((1/T866-1/S866)+SIGN(T866)*SQRT((1/T866-1/S866)*(1/T866-1/S866) + 4*DN866/((DN866+1)*(DN866+1))*(2*1/T866*1/S866-1/S866*1/S866)))</f>
        <v>0</v>
      </c>
      <c r="S866">
        <f>IF(LEFT(DO866,1)&lt;&gt;"0",IF(LEFT(DO866,1)="1",3.0,DP866),$D$5+$E$5*(EG866*DZ866/($K$5*1000))+$F$5*(EG866*DZ866/($K$5*1000))*MAX(MIN(DM866,$J$5),$I$5)*MAX(MIN(DM866,$J$5),$I$5)+$G$5*MAX(MIN(DM866,$J$5),$I$5)*(EG866*DZ866/($K$5*1000))+$H$5*(EG866*DZ866/($K$5*1000))*(EG866*DZ866/($K$5*1000)))</f>
        <v>0</v>
      </c>
      <c r="T866">
        <f>K866*(1000-(1000*0.61365*exp(17.502*X866/(240.97+X866))/(DZ866+EA866)+DU866)/2)/(1000*0.61365*exp(17.502*X866/(240.97+X866))/(DZ866+EA866)-DU866)</f>
        <v>0</v>
      </c>
      <c r="U866">
        <f>1/((DN866+1)/(R866/1.6)+1/(S866/1.37)) + DN866/((DN866+1)/(R866/1.6) + DN866/(S866/1.37))</f>
        <v>0</v>
      </c>
      <c r="V866">
        <f>(DI866*DL866)</f>
        <v>0</v>
      </c>
      <c r="W866">
        <f>(EB866+(V866+2*0.95*5.67E-8*(((EB866+$B$7)+273)^4-(EB866+273)^4)-44100*K866)/(1.84*29.3*S866+8*0.95*5.67E-8*(EB866+273)^3))</f>
        <v>0</v>
      </c>
      <c r="X866">
        <f>($C$7*EC866+$D$7*ED866+$E$7*W866)</f>
        <v>0</v>
      </c>
      <c r="Y866">
        <f>0.61365*exp(17.502*X866/(240.97+X866))</f>
        <v>0</v>
      </c>
      <c r="Z866">
        <f>(AA866/AB866*100)</f>
        <v>0</v>
      </c>
      <c r="AA866">
        <f>DU866*(DZ866+EA866)/1000</f>
        <v>0</v>
      </c>
      <c r="AB866">
        <f>0.61365*exp(17.502*EB866/(240.97+EB866))</f>
        <v>0</v>
      </c>
      <c r="AC866">
        <f>(Y866-DU866*(DZ866+EA866)/1000)</f>
        <v>0</v>
      </c>
      <c r="AD866">
        <f>(-K866*44100)</f>
        <v>0</v>
      </c>
      <c r="AE866">
        <f>2*29.3*S866*0.92*(EB866-X866)</f>
        <v>0</v>
      </c>
      <c r="AF866">
        <f>2*0.95*5.67E-8*(((EB866+$B$7)+273)^4-(X866+273)^4)</f>
        <v>0</v>
      </c>
      <c r="AG866">
        <f>V866+AF866+AD866+AE866</f>
        <v>0</v>
      </c>
      <c r="AH866">
        <f>DY866*AV866*(DT866-DS866*(1000-AV866*DV866)/(1000-AV866*DU866))/(100*DM866)</f>
        <v>0</v>
      </c>
      <c r="AI866">
        <f>1000*DY866*AV866*(DU866-DV866)/(100*DM866*(1000-AV866*DU866))</f>
        <v>0</v>
      </c>
      <c r="AJ866">
        <f>(AK866 - AL866 - DZ866*1E3/(8.314*(EB866+273.15)) * AN866/DY866 * AM866) * DY866/(100*DM866) * (1000 - DV866)/1000</f>
        <v>0</v>
      </c>
      <c r="AK866">
        <v>1305.80611864935</v>
      </c>
      <c r="AL866">
        <v>1284.50357575758</v>
      </c>
      <c r="AM866">
        <v>3.46737662337636</v>
      </c>
      <c r="AN866">
        <v>63.94</v>
      </c>
      <c r="AO866">
        <f>(AQ866 - AP866 + DZ866*1E3/(8.314*(EB866+273.15)) * AS866/DY866 * AR866) * DY866/(100*DM866) * 1000/(1000 - AQ866)</f>
        <v>0</v>
      </c>
      <c r="AP866">
        <v>20.8340954449876</v>
      </c>
      <c r="AQ866">
        <v>23.6004321678322</v>
      </c>
      <c r="AR866">
        <v>-2.0857204744188e-05</v>
      </c>
      <c r="AS866">
        <v>94.9993966536346</v>
      </c>
      <c r="AT866">
        <v>0</v>
      </c>
      <c r="AU866">
        <v>0</v>
      </c>
      <c r="AV866">
        <f>IF(AT866*$H$13&gt;=AX866,1.0,(AX866/(AX866-AT866*$H$13)))</f>
        <v>0</v>
      </c>
      <c r="AW866">
        <f>(AV866-1)*100</f>
        <v>0</v>
      </c>
      <c r="AX866">
        <f>MAX(0,($B$13+$C$13*EG866)/(1+$D$13*EG866)*DZ866/(EB866+273)*$E$13)</f>
        <v>0</v>
      </c>
      <c r="AY866" t="s">
        <v>439</v>
      </c>
      <c r="AZ866" t="s">
        <v>439</v>
      </c>
      <c r="BA866">
        <v>0</v>
      </c>
      <c r="BB866">
        <v>0</v>
      </c>
      <c r="BC866">
        <f>1-BA866/BB866</f>
        <v>0</v>
      </c>
      <c r="BD866">
        <v>0</v>
      </c>
      <c r="BE866" t="s">
        <v>439</v>
      </c>
      <c r="BF866" t="s">
        <v>439</v>
      </c>
      <c r="BG866">
        <v>0</v>
      </c>
      <c r="BH866">
        <v>0</v>
      </c>
      <c r="BI866">
        <f>1-BG866/BH866</f>
        <v>0</v>
      </c>
      <c r="BJ866">
        <v>0.5</v>
      </c>
      <c r="BK866">
        <f>DJ866</f>
        <v>0</v>
      </c>
      <c r="BL866">
        <f>M866</f>
        <v>0</v>
      </c>
      <c r="BM866">
        <f>BI866*BJ866*BK866</f>
        <v>0</v>
      </c>
      <c r="BN866">
        <f>(BL866-BD866)/BK866</f>
        <v>0</v>
      </c>
      <c r="BO866">
        <f>(BB866-BH866)/BH866</f>
        <v>0</v>
      </c>
      <c r="BP866">
        <f>BA866/(BC866+BA866/BH866)</f>
        <v>0</v>
      </c>
      <c r="BQ866" t="s">
        <v>439</v>
      </c>
      <c r="BR866">
        <v>0</v>
      </c>
      <c r="BS866">
        <f>IF(BR866&lt;&gt;0, BR866, BP866)</f>
        <v>0</v>
      </c>
      <c r="BT866">
        <f>1-BS866/BH866</f>
        <v>0</v>
      </c>
      <c r="BU866">
        <f>(BH866-BG866)/(BH866-BS866)</f>
        <v>0</v>
      </c>
      <c r="BV866">
        <f>(BB866-BH866)/(BB866-BS866)</f>
        <v>0</v>
      </c>
      <c r="BW866">
        <f>(BH866-BG866)/(BH866-BA866)</f>
        <v>0</v>
      </c>
      <c r="BX866">
        <f>(BB866-BH866)/(BB866-BA866)</f>
        <v>0</v>
      </c>
      <c r="BY866">
        <f>(BU866*BS866/BG866)</f>
        <v>0</v>
      </c>
      <c r="BZ866">
        <f>(1-BY866)</f>
        <v>0</v>
      </c>
      <c r="DI866">
        <f>$B$11*EH866+$C$11*EI866+$F$11*ET866*(1-EW866)</f>
        <v>0</v>
      </c>
      <c r="DJ866">
        <f>DI866*DK866</f>
        <v>0</v>
      </c>
      <c r="DK866">
        <f>($B$11*$D$9+$C$11*$D$9+$F$11*((FG866+EY866)/MAX(FG866+EY866+FH866, 0.1)*$I$9+FH866/MAX(FG866+EY866+FH866, 0.1)*$J$9))/($B$11+$C$11+$F$11)</f>
        <v>0</v>
      </c>
      <c r="DL866">
        <f>($B$11*$K$9+$C$11*$K$9+$F$11*((FG866+EY866)/MAX(FG866+EY866+FH866, 0.1)*$P$9+FH866/MAX(FG866+EY866+FH866, 0.1)*$Q$9))/($B$11+$C$11+$F$11)</f>
        <v>0</v>
      </c>
      <c r="DM866">
        <v>2.96</v>
      </c>
      <c r="DN866">
        <v>0.5</v>
      </c>
      <c r="DO866" t="s">
        <v>440</v>
      </c>
      <c r="DP866">
        <v>2</v>
      </c>
      <c r="DQ866" t="b">
        <v>1</v>
      </c>
      <c r="DR866">
        <v>1758495223.94615</v>
      </c>
      <c r="DS866">
        <v>1230.02923076923</v>
      </c>
      <c r="DT866">
        <v>1262.25692307692</v>
      </c>
      <c r="DU866">
        <v>23.6152615384615</v>
      </c>
      <c r="DV866">
        <v>20.8273230769231</v>
      </c>
      <c r="DW866">
        <v>1222.53923076923</v>
      </c>
      <c r="DX866">
        <v>23.2826</v>
      </c>
      <c r="DY866">
        <v>500.025307692308</v>
      </c>
      <c r="DZ866">
        <v>89.7758153846154</v>
      </c>
      <c r="EA866">
        <v>0.0313543230769231</v>
      </c>
      <c r="EB866">
        <v>29.9417076923077</v>
      </c>
      <c r="EC866">
        <v>30.0382307692308</v>
      </c>
      <c r="ED866">
        <v>999.9</v>
      </c>
      <c r="EE866">
        <v>0</v>
      </c>
      <c r="EF866">
        <v>0</v>
      </c>
      <c r="EG866">
        <v>10009.2230769231</v>
      </c>
      <c r="EH866">
        <v>0</v>
      </c>
      <c r="EI866">
        <v>11.2953</v>
      </c>
      <c r="EJ866">
        <v>-32.2284923076923</v>
      </c>
      <c r="EK866">
        <v>1259.78</v>
      </c>
      <c r="EL866">
        <v>1289.10615384615</v>
      </c>
      <c r="EM866">
        <v>2.78796769230769</v>
      </c>
      <c r="EN866">
        <v>1262.25692307692</v>
      </c>
      <c r="EO866">
        <v>20.8273230769231</v>
      </c>
      <c r="EP866">
        <v>2.12007846153846</v>
      </c>
      <c r="EQ866">
        <v>1.86978538461538</v>
      </c>
      <c r="ER866">
        <v>18.3708461538462</v>
      </c>
      <c r="ES866">
        <v>16.3827384615385</v>
      </c>
      <c r="ET866">
        <v>1999.99692307692</v>
      </c>
      <c r="EU866">
        <v>0.979993692307692</v>
      </c>
      <c r="EV866">
        <v>0.0200062615384615</v>
      </c>
      <c r="EW866">
        <v>0</v>
      </c>
      <c r="EX866">
        <v>505.309461538462</v>
      </c>
      <c r="EY866">
        <v>5.00016</v>
      </c>
      <c r="EZ866">
        <v>10490.0923076923</v>
      </c>
      <c r="FA866">
        <v>18234.1230769231</v>
      </c>
      <c r="FB866">
        <v>48.687</v>
      </c>
      <c r="FC866">
        <v>49</v>
      </c>
      <c r="FD866">
        <v>49.1201538461538</v>
      </c>
      <c r="FE866">
        <v>48.6345384615385</v>
      </c>
      <c r="FF866">
        <v>50.5</v>
      </c>
      <c r="FG866">
        <v>1955.08692307692</v>
      </c>
      <c r="FH866">
        <v>39.91</v>
      </c>
      <c r="FI866">
        <v>0</v>
      </c>
      <c r="FJ866">
        <v>1758495233.6</v>
      </c>
      <c r="FK866">
        <v>0</v>
      </c>
      <c r="FL866">
        <v>505.29364</v>
      </c>
      <c r="FM866">
        <v>-1.18953845783893</v>
      </c>
      <c r="FN866">
        <v>-9.50769231048281</v>
      </c>
      <c r="FO866">
        <v>10490.032</v>
      </c>
      <c r="FP866">
        <v>15</v>
      </c>
      <c r="FQ866">
        <v>0</v>
      </c>
      <c r="FR866" t="s">
        <v>441</v>
      </c>
      <c r="FS866">
        <v>1747249705.1</v>
      </c>
      <c r="FT866">
        <v>1747249711.1</v>
      </c>
      <c r="FU866">
        <v>0</v>
      </c>
      <c r="FV866">
        <v>0.871</v>
      </c>
      <c r="FW866">
        <v>0.066</v>
      </c>
      <c r="FX866">
        <v>5.486</v>
      </c>
      <c r="FY866">
        <v>0.145</v>
      </c>
      <c r="FZ866">
        <v>420</v>
      </c>
      <c r="GA866">
        <v>16</v>
      </c>
      <c r="GB866">
        <v>0.27</v>
      </c>
      <c r="GC866">
        <v>0.16</v>
      </c>
      <c r="GD866">
        <v>-32.0850238095238</v>
      </c>
      <c r="GE866">
        <v>-0.725049350649369</v>
      </c>
      <c r="GF866">
        <v>0.569582774539535</v>
      </c>
      <c r="GG866">
        <v>0</v>
      </c>
      <c r="GH866">
        <v>505.321676470588</v>
      </c>
      <c r="GI866">
        <v>-0.622475175010085</v>
      </c>
      <c r="GJ866">
        <v>0.205378233652284</v>
      </c>
      <c r="GK866">
        <v>-1</v>
      </c>
      <c r="GL866">
        <v>2.8008380952381</v>
      </c>
      <c r="GM866">
        <v>-0.285944415584416</v>
      </c>
      <c r="GN866">
        <v>0.029795192744092</v>
      </c>
      <c r="GO866">
        <v>0</v>
      </c>
      <c r="GP866">
        <v>0</v>
      </c>
      <c r="GQ866">
        <v>2</v>
      </c>
      <c r="GR866" t="s">
        <v>467</v>
      </c>
      <c r="GS866">
        <v>3.12552</v>
      </c>
      <c r="GT866">
        <v>2.6568</v>
      </c>
      <c r="GU866">
        <v>0.18895</v>
      </c>
      <c r="GV866">
        <v>0.192127</v>
      </c>
      <c r="GW866">
        <v>0.0998015</v>
      </c>
      <c r="GX866">
        <v>0.0918006</v>
      </c>
      <c r="GY866">
        <v>20948.2</v>
      </c>
      <c r="GZ866">
        <v>19737.5</v>
      </c>
      <c r="HA866">
        <v>23095.8</v>
      </c>
      <c r="HB866">
        <v>23786.6</v>
      </c>
      <c r="HC866">
        <v>35442</v>
      </c>
      <c r="HD866">
        <v>35766.4</v>
      </c>
      <c r="HE866">
        <v>41639.8</v>
      </c>
      <c r="HF866">
        <v>42417.7</v>
      </c>
      <c r="HG866">
        <v>1.90928</v>
      </c>
      <c r="HH866">
        <v>1.80453</v>
      </c>
      <c r="HI866">
        <v>0.152122</v>
      </c>
      <c r="HJ866">
        <v>0</v>
      </c>
      <c r="HK866">
        <v>27.5626</v>
      </c>
      <c r="HL866">
        <v>999.9</v>
      </c>
      <c r="HM866">
        <v>50.372</v>
      </c>
      <c r="HN866">
        <v>30.686</v>
      </c>
      <c r="HO866">
        <v>24.8657</v>
      </c>
      <c r="HP866">
        <v>54.5017</v>
      </c>
      <c r="HQ866">
        <v>42.3438</v>
      </c>
      <c r="HR866">
        <v>1</v>
      </c>
      <c r="HS866">
        <v>0.013468</v>
      </c>
      <c r="HT866">
        <v>0.295607</v>
      </c>
      <c r="HU866">
        <v>20.2176</v>
      </c>
      <c r="HV866">
        <v>5.22912</v>
      </c>
      <c r="HW866">
        <v>11.992</v>
      </c>
      <c r="HX866">
        <v>4.9557</v>
      </c>
      <c r="HY866">
        <v>3.30393</v>
      </c>
      <c r="HZ866">
        <v>999.9</v>
      </c>
      <c r="IA866">
        <v>9999</v>
      </c>
      <c r="IB866">
        <v>9999</v>
      </c>
      <c r="IC866">
        <v>9999</v>
      </c>
      <c r="ID866">
        <v>1.86852</v>
      </c>
      <c r="IE866">
        <v>1.86428</v>
      </c>
      <c r="IF866">
        <v>1.87181</v>
      </c>
      <c r="IG866">
        <v>1.86274</v>
      </c>
      <c r="IH866">
        <v>1.86217</v>
      </c>
      <c r="II866">
        <v>1.86858</v>
      </c>
      <c r="IJ866">
        <v>1.85871</v>
      </c>
      <c r="IK866">
        <v>1.86508</v>
      </c>
      <c r="IL866">
        <v>5</v>
      </c>
      <c r="IM866">
        <v>0</v>
      </c>
      <c r="IN866">
        <v>0</v>
      </c>
      <c r="IO866">
        <v>0</v>
      </c>
      <c r="IP866" t="s">
        <v>443</v>
      </c>
      <c r="IQ866" t="s">
        <v>444</v>
      </c>
      <c r="IR866" t="s">
        <v>445</v>
      </c>
      <c r="IS866" t="s">
        <v>445</v>
      </c>
      <c r="IT866" t="s">
        <v>445</v>
      </c>
      <c r="IU866" t="s">
        <v>445</v>
      </c>
      <c r="IV866">
        <v>0</v>
      </c>
      <c r="IW866">
        <v>100</v>
      </c>
      <c r="IX866">
        <v>100</v>
      </c>
      <c r="IY866">
        <v>7.54</v>
      </c>
      <c r="IZ866">
        <v>0.3324</v>
      </c>
      <c r="JA866">
        <v>4.24591870636989</v>
      </c>
      <c r="JB866">
        <v>0.00406324532283829</v>
      </c>
      <c r="JC866">
        <v>-1.45373754250553e-06</v>
      </c>
      <c r="JD866">
        <v>2.45784242640463e-10</v>
      </c>
      <c r="JE866">
        <v>0.0444475935836347</v>
      </c>
      <c r="JF866">
        <v>0.00491888386651684</v>
      </c>
      <c r="JG866">
        <v>0.000226889049496401</v>
      </c>
      <c r="JH866">
        <v>4.01595507822366e-06</v>
      </c>
      <c r="JI866">
        <v>-0</v>
      </c>
      <c r="JJ866">
        <v>2035</v>
      </c>
      <c r="JK866">
        <v>2</v>
      </c>
      <c r="JL866">
        <v>30</v>
      </c>
      <c r="JM866">
        <v>187425.5</v>
      </c>
      <c r="JN866">
        <v>187425.4</v>
      </c>
      <c r="JO866">
        <v>2.50122</v>
      </c>
      <c r="JP866">
        <v>2.3584</v>
      </c>
      <c r="JQ866">
        <v>1.49902</v>
      </c>
      <c r="JR866">
        <v>2.32666</v>
      </c>
      <c r="JS866">
        <v>1.54419</v>
      </c>
      <c r="JT866">
        <v>2.27905</v>
      </c>
      <c r="JU866">
        <v>36.0582</v>
      </c>
      <c r="JV866">
        <v>24.1225</v>
      </c>
      <c r="JW866">
        <v>18</v>
      </c>
      <c r="JX866">
        <v>547.193</v>
      </c>
      <c r="JY866">
        <v>423.906</v>
      </c>
      <c r="JZ866">
        <v>26.9439</v>
      </c>
      <c r="KA866">
        <v>27.7552</v>
      </c>
      <c r="KB866">
        <v>29.9997</v>
      </c>
      <c r="KC866">
        <v>27.7383</v>
      </c>
      <c r="KD866">
        <v>27.7705</v>
      </c>
      <c r="KE866">
        <v>50.1044</v>
      </c>
      <c r="KF866">
        <v>28.3405</v>
      </c>
      <c r="KG866">
        <v>55.689</v>
      </c>
      <c r="KH866">
        <v>26.9404</v>
      </c>
      <c r="KI866">
        <v>1306.28</v>
      </c>
      <c r="KJ866">
        <v>20.9631</v>
      </c>
      <c r="KK866">
        <v>93.3242</v>
      </c>
      <c r="KL866">
        <v>98.8579</v>
      </c>
    </row>
    <row r="867" spans="1:298">
      <c r="A867">
        <v>851</v>
      </c>
      <c r="B867">
        <v>1758495237.1</v>
      </c>
      <c r="C867">
        <v>25909</v>
      </c>
      <c r="D867" t="s">
        <v>2153</v>
      </c>
      <c r="E867" t="s">
        <v>2154</v>
      </c>
      <c r="F867">
        <v>5</v>
      </c>
      <c r="G867" t="s">
        <v>436</v>
      </c>
      <c r="H867" t="s">
        <v>1998</v>
      </c>
      <c r="I867" t="s">
        <v>438</v>
      </c>
      <c r="J867">
        <v>1758495228.94615</v>
      </c>
      <c r="K867">
        <f>(L867)/1000</f>
        <v>0</v>
      </c>
      <c r="L867">
        <f>IF(DQ867, AO867, AI867)</f>
        <v>0</v>
      </c>
      <c r="M867">
        <f>IF(DQ867, AJ867, AH867)</f>
        <v>0</v>
      </c>
      <c r="N867">
        <f>DS867 - IF(AV867&gt;1, M867*DM867*100.0/(AX867), 0)</f>
        <v>0</v>
      </c>
      <c r="O867">
        <f>((U867-K867/2)*N867-M867)/(U867+K867/2)</f>
        <v>0</v>
      </c>
      <c r="P867">
        <f>O867*(DZ867+EA867)/1000.0</f>
        <v>0</v>
      </c>
      <c r="Q867">
        <f>(DS867 - IF(AV867&gt;1, M867*DM867*100.0/(AX867), 0))*(DZ867+EA867)/1000.0</f>
        <v>0</v>
      </c>
      <c r="R867">
        <f>2.0/((1/T867-1/S867)+SIGN(T867)*SQRT((1/T867-1/S867)*(1/T867-1/S867) + 4*DN867/((DN867+1)*(DN867+1))*(2*1/T867*1/S867-1/S867*1/S867)))</f>
        <v>0</v>
      </c>
      <c r="S867">
        <f>IF(LEFT(DO867,1)&lt;&gt;"0",IF(LEFT(DO867,1)="1",3.0,DP867),$D$5+$E$5*(EG867*DZ867/($K$5*1000))+$F$5*(EG867*DZ867/($K$5*1000))*MAX(MIN(DM867,$J$5),$I$5)*MAX(MIN(DM867,$J$5),$I$5)+$G$5*MAX(MIN(DM867,$J$5),$I$5)*(EG867*DZ867/($K$5*1000))+$H$5*(EG867*DZ867/($K$5*1000))*(EG867*DZ867/($K$5*1000)))</f>
        <v>0</v>
      </c>
      <c r="T867">
        <f>K867*(1000-(1000*0.61365*exp(17.502*X867/(240.97+X867))/(DZ867+EA867)+DU867)/2)/(1000*0.61365*exp(17.502*X867/(240.97+X867))/(DZ867+EA867)-DU867)</f>
        <v>0</v>
      </c>
      <c r="U867">
        <f>1/((DN867+1)/(R867/1.6)+1/(S867/1.37)) + DN867/((DN867+1)/(R867/1.6) + DN867/(S867/1.37))</f>
        <v>0</v>
      </c>
      <c r="V867">
        <f>(DI867*DL867)</f>
        <v>0</v>
      </c>
      <c r="W867">
        <f>(EB867+(V867+2*0.95*5.67E-8*(((EB867+$B$7)+273)^4-(EB867+273)^4)-44100*K867)/(1.84*29.3*S867+8*0.95*5.67E-8*(EB867+273)^3))</f>
        <v>0</v>
      </c>
      <c r="X867">
        <f>($C$7*EC867+$D$7*ED867+$E$7*W867)</f>
        <v>0</v>
      </c>
      <c r="Y867">
        <f>0.61365*exp(17.502*X867/(240.97+X867))</f>
        <v>0</v>
      </c>
      <c r="Z867">
        <f>(AA867/AB867*100)</f>
        <v>0</v>
      </c>
      <c r="AA867">
        <f>DU867*(DZ867+EA867)/1000</f>
        <v>0</v>
      </c>
      <c r="AB867">
        <f>0.61365*exp(17.502*EB867/(240.97+EB867))</f>
        <v>0</v>
      </c>
      <c r="AC867">
        <f>(Y867-DU867*(DZ867+EA867)/1000)</f>
        <v>0</v>
      </c>
      <c r="AD867">
        <f>(-K867*44100)</f>
        <v>0</v>
      </c>
      <c r="AE867">
        <f>2*29.3*S867*0.92*(EB867-X867)</f>
        <v>0</v>
      </c>
      <c r="AF867">
        <f>2*0.95*5.67E-8*(((EB867+$B$7)+273)^4-(X867+273)^4)</f>
        <v>0</v>
      </c>
      <c r="AG867">
        <f>V867+AF867+AD867+AE867</f>
        <v>0</v>
      </c>
      <c r="AH867">
        <f>DY867*AV867*(DT867-DS867*(1000-AV867*DV867)/(1000-AV867*DU867))/(100*DM867)</f>
        <v>0</v>
      </c>
      <c r="AI867">
        <f>1000*DY867*AV867*(DU867-DV867)/(100*DM867*(1000-AV867*DU867))</f>
        <v>0</v>
      </c>
      <c r="AJ867">
        <f>(AK867 - AL867 - DZ867*1E3/(8.314*(EB867+273.15)) * AN867/DY867 * AM867) * DY867/(100*DM867) * (1000 - DV867)/1000</f>
        <v>0</v>
      </c>
      <c r="AK867">
        <v>1322.0291618355</v>
      </c>
      <c r="AL867">
        <v>1301.19951515152</v>
      </c>
      <c r="AM867">
        <v>3.32200865800847</v>
      </c>
      <c r="AN867">
        <v>63.94</v>
      </c>
      <c r="AO867">
        <f>(AQ867 - AP867 + DZ867*1E3/(8.314*(EB867+273.15)) * AS867/DY867 * AR867) * DY867/(100*DM867) * 1000/(1000 - AQ867)</f>
        <v>0</v>
      </c>
      <c r="AP867">
        <v>20.8730487453015</v>
      </c>
      <c r="AQ867">
        <v>23.6085979020979</v>
      </c>
      <c r="AR867">
        <v>9.02898394250318e-06</v>
      </c>
      <c r="AS867">
        <v>94.9993966536346</v>
      </c>
      <c r="AT867">
        <v>0</v>
      </c>
      <c r="AU867">
        <v>0</v>
      </c>
      <c r="AV867">
        <f>IF(AT867*$H$13&gt;=AX867,1.0,(AX867/(AX867-AT867*$H$13)))</f>
        <v>0</v>
      </c>
      <c r="AW867">
        <f>(AV867-1)*100</f>
        <v>0</v>
      </c>
      <c r="AX867">
        <f>MAX(0,($B$13+$C$13*EG867)/(1+$D$13*EG867)*DZ867/(EB867+273)*$E$13)</f>
        <v>0</v>
      </c>
      <c r="AY867" t="s">
        <v>439</v>
      </c>
      <c r="AZ867" t="s">
        <v>439</v>
      </c>
      <c r="BA867">
        <v>0</v>
      </c>
      <c r="BB867">
        <v>0</v>
      </c>
      <c r="BC867">
        <f>1-BA867/BB867</f>
        <v>0</v>
      </c>
      <c r="BD867">
        <v>0</v>
      </c>
      <c r="BE867" t="s">
        <v>439</v>
      </c>
      <c r="BF867" t="s">
        <v>439</v>
      </c>
      <c r="BG867">
        <v>0</v>
      </c>
      <c r="BH867">
        <v>0</v>
      </c>
      <c r="BI867">
        <f>1-BG867/BH867</f>
        <v>0</v>
      </c>
      <c r="BJ867">
        <v>0.5</v>
      </c>
      <c r="BK867">
        <f>DJ867</f>
        <v>0</v>
      </c>
      <c r="BL867">
        <f>M867</f>
        <v>0</v>
      </c>
      <c r="BM867">
        <f>BI867*BJ867*BK867</f>
        <v>0</v>
      </c>
      <c r="BN867">
        <f>(BL867-BD867)/BK867</f>
        <v>0</v>
      </c>
      <c r="BO867">
        <f>(BB867-BH867)/BH867</f>
        <v>0</v>
      </c>
      <c r="BP867">
        <f>BA867/(BC867+BA867/BH867)</f>
        <v>0</v>
      </c>
      <c r="BQ867" t="s">
        <v>439</v>
      </c>
      <c r="BR867">
        <v>0</v>
      </c>
      <c r="BS867">
        <f>IF(BR867&lt;&gt;0, BR867, BP867)</f>
        <v>0</v>
      </c>
      <c r="BT867">
        <f>1-BS867/BH867</f>
        <v>0</v>
      </c>
      <c r="BU867">
        <f>(BH867-BG867)/(BH867-BS867)</f>
        <v>0</v>
      </c>
      <c r="BV867">
        <f>(BB867-BH867)/(BB867-BS867)</f>
        <v>0</v>
      </c>
      <c r="BW867">
        <f>(BH867-BG867)/(BH867-BA867)</f>
        <v>0</v>
      </c>
      <c r="BX867">
        <f>(BB867-BH867)/(BB867-BA867)</f>
        <v>0</v>
      </c>
      <c r="BY867">
        <f>(BU867*BS867/BG867)</f>
        <v>0</v>
      </c>
      <c r="BZ867">
        <f>(1-BY867)</f>
        <v>0</v>
      </c>
      <c r="DI867">
        <f>$B$11*EH867+$C$11*EI867+$F$11*ET867*(1-EW867)</f>
        <v>0</v>
      </c>
      <c r="DJ867">
        <f>DI867*DK867</f>
        <v>0</v>
      </c>
      <c r="DK867">
        <f>($B$11*$D$9+$C$11*$D$9+$F$11*((FG867+EY867)/MAX(FG867+EY867+FH867, 0.1)*$I$9+FH867/MAX(FG867+EY867+FH867, 0.1)*$J$9))/($B$11+$C$11+$F$11)</f>
        <v>0</v>
      </c>
      <c r="DL867">
        <f>($B$11*$K$9+$C$11*$K$9+$F$11*((FG867+EY867)/MAX(FG867+EY867+FH867, 0.1)*$P$9+FH867/MAX(FG867+EY867+FH867, 0.1)*$Q$9))/($B$11+$C$11+$F$11)</f>
        <v>0</v>
      </c>
      <c r="DM867">
        <v>2.96</v>
      </c>
      <c r="DN867">
        <v>0.5</v>
      </c>
      <c r="DO867" t="s">
        <v>440</v>
      </c>
      <c r="DP867">
        <v>2</v>
      </c>
      <c r="DQ867" t="b">
        <v>1</v>
      </c>
      <c r="DR867">
        <v>1758495228.94615</v>
      </c>
      <c r="DS867">
        <v>1246.82384615385</v>
      </c>
      <c r="DT867">
        <v>1278.64230769231</v>
      </c>
      <c r="DU867">
        <v>23.6069846153846</v>
      </c>
      <c r="DV867">
        <v>20.8464230769231</v>
      </c>
      <c r="DW867">
        <v>1239.30769230769</v>
      </c>
      <c r="DX867">
        <v>23.2745076923077</v>
      </c>
      <c r="DY867">
        <v>500.005615384615</v>
      </c>
      <c r="DZ867">
        <v>89.7749307692308</v>
      </c>
      <c r="EA867">
        <v>0.0313143923076923</v>
      </c>
      <c r="EB867">
        <v>29.9337</v>
      </c>
      <c r="EC867">
        <v>30.0391923076923</v>
      </c>
      <c r="ED867">
        <v>999.9</v>
      </c>
      <c r="EE867">
        <v>0</v>
      </c>
      <c r="EF867">
        <v>0</v>
      </c>
      <c r="EG867">
        <v>10003.5023076923</v>
      </c>
      <c r="EH867">
        <v>0</v>
      </c>
      <c r="EI867">
        <v>11.2953</v>
      </c>
      <c r="EJ867">
        <v>-31.8181153846154</v>
      </c>
      <c r="EK867">
        <v>1276.97</v>
      </c>
      <c r="EL867">
        <v>1305.86615384615</v>
      </c>
      <c r="EM867">
        <v>2.76058769230769</v>
      </c>
      <c r="EN867">
        <v>1278.64230769231</v>
      </c>
      <c r="EO867">
        <v>20.8464230769231</v>
      </c>
      <c r="EP867">
        <v>2.11931461538461</v>
      </c>
      <c r="EQ867">
        <v>1.87148307692308</v>
      </c>
      <c r="ER867">
        <v>18.3651</v>
      </c>
      <c r="ES867">
        <v>16.3969769230769</v>
      </c>
      <c r="ET867">
        <v>1999.97923076923</v>
      </c>
      <c r="EU867">
        <v>0.979993461538462</v>
      </c>
      <c r="EV867">
        <v>0.0200064769230769</v>
      </c>
      <c r="EW867">
        <v>0</v>
      </c>
      <c r="EX867">
        <v>505.206153846154</v>
      </c>
      <c r="EY867">
        <v>5.00016</v>
      </c>
      <c r="EZ867">
        <v>10489.2846153846</v>
      </c>
      <c r="FA867">
        <v>18233.9615384615</v>
      </c>
      <c r="FB867">
        <v>48.687</v>
      </c>
      <c r="FC867">
        <v>48.9951538461538</v>
      </c>
      <c r="FD867">
        <v>49.1104615384615</v>
      </c>
      <c r="FE867">
        <v>48.6297692307692</v>
      </c>
      <c r="FF867">
        <v>50.5</v>
      </c>
      <c r="FG867">
        <v>1955.06923076923</v>
      </c>
      <c r="FH867">
        <v>39.91</v>
      </c>
      <c r="FI867">
        <v>0</v>
      </c>
      <c r="FJ867">
        <v>1758495239</v>
      </c>
      <c r="FK867">
        <v>0</v>
      </c>
      <c r="FL867">
        <v>505.194192307692</v>
      </c>
      <c r="FM867">
        <v>-1.12386323674889</v>
      </c>
      <c r="FN867">
        <v>-10.1470085177956</v>
      </c>
      <c r="FO867">
        <v>10489.3538461538</v>
      </c>
      <c r="FP867">
        <v>15</v>
      </c>
      <c r="FQ867">
        <v>0</v>
      </c>
      <c r="FR867" t="s">
        <v>441</v>
      </c>
      <c r="FS867">
        <v>1747249705.1</v>
      </c>
      <c r="FT867">
        <v>1747249711.1</v>
      </c>
      <c r="FU867">
        <v>0</v>
      </c>
      <c r="FV867">
        <v>0.871</v>
      </c>
      <c r="FW867">
        <v>0.066</v>
      </c>
      <c r="FX867">
        <v>5.486</v>
      </c>
      <c r="FY867">
        <v>0.145</v>
      </c>
      <c r="FZ867">
        <v>420</v>
      </c>
      <c r="GA867">
        <v>16</v>
      </c>
      <c r="GB867">
        <v>0.27</v>
      </c>
      <c r="GC867">
        <v>0.16</v>
      </c>
      <c r="GD867">
        <v>-32.047115</v>
      </c>
      <c r="GE867">
        <v>4.33691278195485</v>
      </c>
      <c r="GF867">
        <v>0.554013409833191</v>
      </c>
      <c r="GG867">
        <v>0</v>
      </c>
      <c r="GH867">
        <v>505.246911764706</v>
      </c>
      <c r="GI867">
        <v>-0.873323144495421</v>
      </c>
      <c r="GJ867">
        <v>0.203087400432755</v>
      </c>
      <c r="GK867">
        <v>-1</v>
      </c>
      <c r="GL867">
        <v>2.7734985</v>
      </c>
      <c r="GM867">
        <v>-0.350218195488726</v>
      </c>
      <c r="GN867">
        <v>0.034180346293594</v>
      </c>
      <c r="GO867">
        <v>0</v>
      </c>
      <c r="GP867">
        <v>0</v>
      </c>
      <c r="GQ867">
        <v>2</v>
      </c>
      <c r="GR867" t="s">
        <v>467</v>
      </c>
      <c r="GS867">
        <v>3.12545</v>
      </c>
      <c r="GT867">
        <v>2.65696</v>
      </c>
      <c r="GU867">
        <v>0.190478</v>
      </c>
      <c r="GV867">
        <v>0.193545</v>
      </c>
      <c r="GW867">
        <v>0.0998081</v>
      </c>
      <c r="GX867">
        <v>0.0919008</v>
      </c>
      <c r="GY867">
        <v>20908.9</v>
      </c>
      <c r="GZ867">
        <v>19703.1</v>
      </c>
      <c r="HA867">
        <v>23096</v>
      </c>
      <c r="HB867">
        <v>23786.8</v>
      </c>
      <c r="HC867">
        <v>35441.8</v>
      </c>
      <c r="HD867">
        <v>35762.9</v>
      </c>
      <c r="HE867">
        <v>41639.7</v>
      </c>
      <c r="HF867">
        <v>42418.2</v>
      </c>
      <c r="HG867">
        <v>1.90945</v>
      </c>
      <c r="HH867">
        <v>1.80465</v>
      </c>
      <c r="HI867">
        <v>0.151414</v>
      </c>
      <c r="HJ867">
        <v>0</v>
      </c>
      <c r="HK867">
        <v>27.5648</v>
      </c>
      <c r="HL867">
        <v>999.9</v>
      </c>
      <c r="HM867">
        <v>50.372</v>
      </c>
      <c r="HN867">
        <v>30.686</v>
      </c>
      <c r="HO867">
        <v>24.8631</v>
      </c>
      <c r="HP867">
        <v>53.9717</v>
      </c>
      <c r="HQ867">
        <v>42.516</v>
      </c>
      <c r="HR867">
        <v>1</v>
      </c>
      <c r="HS867">
        <v>0.0132292</v>
      </c>
      <c r="HT867">
        <v>0.330705</v>
      </c>
      <c r="HU867">
        <v>20.2175</v>
      </c>
      <c r="HV867">
        <v>5.22942</v>
      </c>
      <c r="HW867">
        <v>11.992</v>
      </c>
      <c r="HX867">
        <v>4.95555</v>
      </c>
      <c r="HY867">
        <v>3.3039</v>
      </c>
      <c r="HZ867">
        <v>999.9</v>
      </c>
      <c r="IA867">
        <v>9999</v>
      </c>
      <c r="IB867">
        <v>9999</v>
      </c>
      <c r="IC867">
        <v>9999</v>
      </c>
      <c r="ID867">
        <v>1.86855</v>
      </c>
      <c r="IE867">
        <v>1.8643</v>
      </c>
      <c r="IF867">
        <v>1.87181</v>
      </c>
      <c r="IG867">
        <v>1.86276</v>
      </c>
      <c r="IH867">
        <v>1.86217</v>
      </c>
      <c r="II867">
        <v>1.86859</v>
      </c>
      <c r="IJ867">
        <v>1.85872</v>
      </c>
      <c r="IK867">
        <v>1.86508</v>
      </c>
      <c r="IL867">
        <v>5</v>
      </c>
      <c r="IM867">
        <v>0</v>
      </c>
      <c r="IN867">
        <v>0</v>
      </c>
      <c r="IO867">
        <v>0</v>
      </c>
      <c r="IP867" t="s">
        <v>443</v>
      </c>
      <c r="IQ867" t="s">
        <v>444</v>
      </c>
      <c r="IR867" t="s">
        <v>445</v>
      </c>
      <c r="IS867" t="s">
        <v>445</v>
      </c>
      <c r="IT867" t="s">
        <v>445</v>
      </c>
      <c r="IU867" t="s">
        <v>445</v>
      </c>
      <c r="IV867">
        <v>0</v>
      </c>
      <c r="IW867">
        <v>100</v>
      </c>
      <c r="IX867">
        <v>100</v>
      </c>
      <c r="IY867">
        <v>7.56</v>
      </c>
      <c r="IZ867">
        <v>0.3325</v>
      </c>
      <c r="JA867">
        <v>4.24591870636989</v>
      </c>
      <c r="JB867">
        <v>0.00406324532283829</v>
      </c>
      <c r="JC867">
        <v>-1.45373754250553e-06</v>
      </c>
      <c r="JD867">
        <v>2.45784242640463e-10</v>
      </c>
      <c r="JE867">
        <v>0.0444475935836347</v>
      </c>
      <c r="JF867">
        <v>0.00491888386651684</v>
      </c>
      <c r="JG867">
        <v>0.000226889049496401</v>
      </c>
      <c r="JH867">
        <v>4.01595507822366e-06</v>
      </c>
      <c r="JI867">
        <v>-0</v>
      </c>
      <c r="JJ867">
        <v>2035</v>
      </c>
      <c r="JK867">
        <v>2</v>
      </c>
      <c r="JL867">
        <v>30</v>
      </c>
      <c r="JM867">
        <v>187425.5</v>
      </c>
      <c r="JN867">
        <v>187425.4</v>
      </c>
      <c r="JO867">
        <v>2.52441</v>
      </c>
      <c r="JP867">
        <v>2.34253</v>
      </c>
      <c r="JQ867">
        <v>1.4978</v>
      </c>
      <c r="JR867">
        <v>2.32666</v>
      </c>
      <c r="JS867">
        <v>1.54419</v>
      </c>
      <c r="JT867">
        <v>2.36328</v>
      </c>
      <c r="JU867">
        <v>36.0582</v>
      </c>
      <c r="JV867">
        <v>24.1313</v>
      </c>
      <c r="JW867">
        <v>18</v>
      </c>
      <c r="JX867">
        <v>547.257</v>
      </c>
      <c r="JY867">
        <v>423.937</v>
      </c>
      <c r="JZ867">
        <v>26.9088</v>
      </c>
      <c r="KA867">
        <v>27.7493</v>
      </c>
      <c r="KB867">
        <v>29.9997</v>
      </c>
      <c r="KC867">
        <v>27.7325</v>
      </c>
      <c r="KD867">
        <v>27.7649</v>
      </c>
      <c r="KE867">
        <v>50.671</v>
      </c>
      <c r="KF867">
        <v>28.3405</v>
      </c>
      <c r="KG867">
        <v>55.689</v>
      </c>
      <c r="KH867">
        <v>26.8998</v>
      </c>
      <c r="KI867">
        <v>1326.62</v>
      </c>
      <c r="KJ867">
        <v>20.9914</v>
      </c>
      <c r="KK867">
        <v>93.3243</v>
      </c>
      <c r="KL867">
        <v>98.8589</v>
      </c>
    </row>
    <row r="868" spans="1:298">
      <c r="A868">
        <v>852</v>
      </c>
      <c r="B868">
        <v>1758495242.1</v>
      </c>
      <c r="C868">
        <v>25914</v>
      </c>
      <c r="D868" t="s">
        <v>2155</v>
      </c>
      <c r="E868" t="s">
        <v>2156</v>
      </c>
      <c r="F868">
        <v>5</v>
      </c>
      <c r="G868" t="s">
        <v>436</v>
      </c>
      <c r="H868" t="s">
        <v>1998</v>
      </c>
      <c r="I868" t="s">
        <v>438</v>
      </c>
      <c r="J868">
        <v>1758495233.94615</v>
      </c>
      <c r="K868">
        <f>(L868)/1000</f>
        <v>0</v>
      </c>
      <c r="L868">
        <f>IF(DQ868, AO868, AI868)</f>
        <v>0</v>
      </c>
      <c r="M868">
        <f>IF(DQ868, AJ868, AH868)</f>
        <v>0</v>
      </c>
      <c r="N868">
        <f>DS868 - IF(AV868&gt;1, M868*DM868*100.0/(AX868), 0)</f>
        <v>0</v>
      </c>
      <c r="O868">
        <f>((U868-K868/2)*N868-M868)/(U868+K868/2)</f>
        <v>0</v>
      </c>
      <c r="P868">
        <f>O868*(DZ868+EA868)/1000.0</f>
        <v>0</v>
      </c>
      <c r="Q868">
        <f>(DS868 - IF(AV868&gt;1, M868*DM868*100.0/(AX868), 0))*(DZ868+EA868)/1000.0</f>
        <v>0</v>
      </c>
      <c r="R868">
        <f>2.0/((1/T868-1/S868)+SIGN(T868)*SQRT((1/T868-1/S868)*(1/T868-1/S868) + 4*DN868/((DN868+1)*(DN868+1))*(2*1/T868*1/S868-1/S868*1/S868)))</f>
        <v>0</v>
      </c>
      <c r="S868">
        <f>IF(LEFT(DO868,1)&lt;&gt;"0",IF(LEFT(DO868,1)="1",3.0,DP868),$D$5+$E$5*(EG868*DZ868/($K$5*1000))+$F$5*(EG868*DZ868/($K$5*1000))*MAX(MIN(DM868,$J$5),$I$5)*MAX(MIN(DM868,$J$5),$I$5)+$G$5*MAX(MIN(DM868,$J$5),$I$5)*(EG868*DZ868/($K$5*1000))+$H$5*(EG868*DZ868/($K$5*1000))*(EG868*DZ868/($K$5*1000)))</f>
        <v>0</v>
      </c>
      <c r="T868">
        <f>K868*(1000-(1000*0.61365*exp(17.502*X868/(240.97+X868))/(DZ868+EA868)+DU868)/2)/(1000*0.61365*exp(17.502*X868/(240.97+X868))/(DZ868+EA868)-DU868)</f>
        <v>0</v>
      </c>
      <c r="U868">
        <f>1/((DN868+1)/(R868/1.6)+1/(S868/1.37)) + DN868/((DN868+1)/(R868/1.6) + DN868/(S868/1.37))</f>
        <v>0</v>
      </c>
      <c r="V868">
        <f>(DI868*DL868)</f>
        <v>0</v>
      </c>
      <c r="W868">
        <f>(EB868+(V868+2*0.95*5.67E-8*(((EB868+$B$7)+273)^4-(EB868+273)^4)-44100*K868)/(1.84*29.3*S868+8*0.95*5.67E-8*(EB868+273)^3))</f>
        <v>0</v>
      </c>
      <c r="X868">
        <f>($C$7*EC868+$D$7*ED868+$E$7*W868)</f>
        <v>0</v>
      </c>
      <c r="Y868">
        <f>0.61365*exp(17.502*X868/(240.97+X868))</f>
        <v>0</v>
      </c>
      <c r="Z868">
        <f>(AA868/AB868*100)</f>
        <v>0</v>
      </c>
      <c r="AA868">
        <f>DU868*(DZ868+EA868)/1000</f>
        <v>0</v>
      </c>
      <c r="AB868">
        <f>0.61365*exp(17.502*EB868/(240.97+EB868))</f>
        <v>0</v>
      </c>
      <c r="AC868">
        <f>(Y868-DU868*(DZ868+EA868)/1000)</f>
        <v>0</v>
      </c>
      <c r="AD868">
        <f>(-K868*44100)</f>
        <v>0</v>
      </c>
      <c r="AE868">
        <f>2*29.3*S868*0.92*(EB868-X868)</f>
        <v>0</v>
      </c>
      <c r="AF868">
        <f>2*0.95*5.67E-8*(((EB868+$B$7)+273)^4-(X868+273)^4)</f>
        <v>0</v>
      </c>
      <c r="AG868">
        <f>V868+AF868+AD868+AE868</f>
        <v>0</v>
      </c>
      <c r="AH868">
        <f>DY868*AV868*(DT868-DS868*(1000-AV868*DV868)/(1000-AV868*DU868))/(100*DM868)</f>
        <v>0</v>
      </c>
      <c r="AI868">
        <f>1000*DY868*AV868*(DU868-DV868)/(100*DM868*(1000-AV868*DU868))</f>
        <v>0</v>
      </c>
      <c r="AJ868">
        <f>(AK868 - AL868 - DZ868*1E3/(8.314*(EB868+273.15)) * AN868/DY868 * AM868) * DY868/(100*DM868) * (1000 - DV868)/1000</f>
        <v>0</v>
      </c>
      <c r="AK868">
        <v>1337.98689257143</v>
      </c>
      <c r="AL868">
        <v>1317.48515151515</v>
      </c>
      <c r="AM868">
        <v>3.2272770562769</v>
      </c>
      <c r="AN868">
        <v>63.94</v>
      </c>
      <c r="AO868">
        <f>(AQ868 - AP868 + DZ868*1E3/(8.314*(EB868+273.15)) * AS868/DY868 * AR868) * DY868/(100*DM868) * 1000/(1000 - AQ868)</f>
        <v>0</v>
      </c>
      <c r="AP868">
        <v>20.9014620877198</v>
      </c>
      <c r="AQ868">
        <v>23.6129174825175</v>
      </c>
      <c r="AR868">
        <v>1.18120870414166e-05</v>
      </c>
      <c r="AS868">
        <v>94.9993966536346</v>
      </c>
      <c r="AT868">
        <v>0</v>
      </c>
      <c r="AU868">
        <v>0</v>
      </c>
      <c r="AV868">
        <f>IF(AT868*$H$13&gt;=AX868,1.0,(AX868/(AX868-AT868*$H$13)))</f>
        <v>0</v>
      </c>
      <c r="AW868">
        <f>(AV868-1)*100</f>
        <v>0</v>
      </c>
      <c r="AX868">
        <f>MAX(0,($B$13+$C$13*EG868)/(1+$D$13*EG868)*DZ868/(EB868+273)*$E$13)</f>
        <v>0</v>
      </c>
      <c r="AY868" t="s">
        <v>439</v>
      </c>
      <c r="AZ868" t="s">
        <v>439</v>
      </c>
      <c r="BA868">
        <v>0</v>
      </c>
      <c r="BB868">
        <v>0</v>
      </c>
      <c r="BC868">
        <f>1-BA868/BB868</f>
        <v>0</v>
      </c>
      <c r="BD868">
        <v>0</v>
      </c>
      <c r="BE868" t="s">
        <v>439</v>
      </c>
      <c r="BF868" t="s">
        <v>439</v>
      </c>
      <c r="BG868">
        <v>0</v>
      </c>
      <c r="BH868">
        <v>0</v>
      </c>
      <c r="BI868">
        <f>1-BG868/BH868</f>
        <v>0</v>
      </c>
      <c r="BJ868">
        <v>0.5</v>
      </c>
      <c r="BK868">
        <f>DJ868</f>
        <v>0</v>
      </c>
      <c r="BL868">
        <f>M868</f>
        <v>0</v>
      </c>
      <c r="BM868">
        <f>BI868*BJ868*BK868</f>
        <v>0</v>
      </c>
      <c r="BN868">
        <f>(BL868-BD868)/BK868</f>
        <v>0</v>
      </c>
      <c r="BO868">
        <f>(BB868-BH868)/BH868</f>
        <v>0</v>
      </c>
      <c r="BP868">
        <f>BA868/(BC868+BA868/BH868)</f>
        <v>0</v>
      </c>
      <c r="BQ868" t="s">
        <v>439</v>
      </c>
      <c r="BR868">
        <v>0</v>
      </c>
      <c r="BS868">
        <f>IF(BR868&lt;&gt;0, BR868, BP868)</f>
        <v>0</v>
      </c>
      <c r="BT868">
        <f>1-BS868/BH868</f>
        <v>0</v>
      </c>
      <c r="BU868">
        <f>(BH868-BG868)/(BH868-BS868)</f>
        <v>0</v>
      </c>
      <c r="BV868">
        <f>(BB868-BH868)/(BB868-BS868)</f>
        <v>0</v>
      </c>
      <c r="BW868">
        <f>(BH868-BG868)/(BH868-BA868)</f>
        <v>0</v>
      </c>
      <c r="BX868">
        <f>(BB868-BH868)/(BB868-BA868)</f>
        <v>0</v>
      </c>
      <c r="BY868">
        <f>(BU868*BS868/BG868)</f>
        <v>0</v>
      </c>
      <c r="BZ868">
        <f>(1-BY868)</f>
        <v>0</v>
      </c>
      <c r="DI868">
        <f>$B$11*EH868+$C$11*EI868+$F$11*ET868*(1-EW868)</f>
        <v>0</v>
      </c>
      <c r="DJ868">
        <f>DI868*DK868</f>
        <v>0</v>
      </c>
      <c r="DK868">
        <f>($B$11*$D$9+$C$11*$D$9+$F$11*((FG868+EY868)/MAX(FG868+EY868+FH868, 0.1)*$I$9+FH868/MAX(FG868+EY868+FH868, 0.1)*$J$9))/($B$11+$C$11+$F$11)</f>
        <v>0</v>
      </c>
      <c r="DL868">
        <f>($B$11*$K$9+$C$11*$K$9+$F$11*((FG868+EY868)/MAX(FG868+EY868+FH868, 0.1)*$P$9+FH868/MAX(FG868+EY868+FH868, 0.1)*$Q$9))/($B$11+$C$11+$F$11)</f>
        <v>0</v>
      </c>
      <c r="DM868">
        <v>2.96</v>
      </c>
      <c r="DN868">
        <v>0.5</v>
      </c>
      <c r="DO868" t="s">
        <v>440</v>
      </c>
      <c r="DP868">
        <v>2</v>
      </c>
      <c r="DQ868" t="b">
        <v>1</v>
      </c>
      <c r="DR868">
        <v>1758495233.94615</v>
      </c>
      <c r="DS868">
        <v>1263.30461538462</v>
      </c>
      <c r="DT868">
        <v>1294.90769230769</v>
      </c>
      <c r="DU868">
        <v>23.6059615384615</v>
      </c>
      <c r="DV868">
        <v>20.8735846153846</v>
      </c>
      <c r="DW868">
        <v>1255.76153846154</v>
      </c>
      <c r="DX868">
        <v>23.2735</v>
      </c>
      <c r="DY868">
        <v>500.025538461538</v>
      </c>
      <c r="DZ868">
        <v>89.7749461538462</v>
      </c>
      <c r="EA868">
        <v>0.0312812</v>
      </c>
      <c r="EB868">
        <v>29.9262538461538</v>
      </c>
      <c r="EC868">
        <v>30.0345384615385</v>
      </c>
      <c r="ED868">
        <v>999.9</v>
      </c>
      <c r="EE868">
        <v>0</v>
      </c>
      <c r="EF868">
        <v>0</v>
      </c>
      <c r="EG868">
        <v>9999.57153846154</v>
      </c>
      <c r="EH868">
        <v>0</v>
      </c>
      <c r="EI868">
        <v>11.2953</v>
      </c>
      <c r="EJ868">
        <v>-31.6029538461538</v>
      </c>
      <c r="EK868">
        <v>1293.84769230769</v>
      </c>
      <c r="EL868">
        <v>1322.51384615385</v>
      </c>
      <c r="EM868">
        <v>2.73238</v>
      </c>
      <c r="EN868">
        <v>1294.90769230769</v>
      </c>
      <c r="EO868">
        <v>20.8735846153846</v>
      </c>
      <c r="EP868">
        <v>2.11922384615385</v>
      </c>
      <c r="EQ868">
        <v>1.87392461538462</v>
      </c>
      <c r="ER868">
        <v>18.3644</v>
      </c>
      <c r="ES868">
        <v>16.4174461538462</v>
      </c>
      <c r="ET868">
        <v>1999.97846153846</v>
      </c>
      <c r="EU868">
        <v>0.979993461538462</v>
      </c>
      <c r="EV868">
        <v>0.0200064692307692</v>
      </c>
      <c r="EW868">
        <v>0</v>
      </c>
      <c r="EX868">
        <v>505.262</v>
      </c>
      <c r="EY868">
        <v>5.00016</v>
      </c>
      <c r="EZ868">
        <v>10488.3615384615</v>
      </c>
      <c r="FA868">
        <v>18233.9538461538</v>
      </c>
      <c r="FB868">
        <v>48.687</v>
      </c>
      <c r="FC868">
        <v>48.9903076923077</v>
      </c>
      <c r="FD868">
        <v>49.1056153846154</v>
      </c>
      <c r="FE868">
        <v>48.625</v>
      </c>
      <c r="FF868">
        <v>50.5</v>
      </c>
      <c r="FG868">
        <v>1955.06846153846</v>
      </c>
      <c r="FH868">
        <v>39.91</v>
      </c>
      <c r="FI868">
        <v>0</v>
      </c>
      <c r="FJ868">
        <v>1758495243.8</v>
      </c>
      <c r="FK868">
        <v>0</v>
      </c>
      <c r="FL868">
        <v>505.231692307692</v>
      </c>
      <c r="FM868">
        <v>0.67617094480972</v>
      </c>
      <c r="FN868">
        <v>-11.3504273102779</v>
      </c>
      <c r="FO868">
        <v>10488.3307692308</v>
      </c>
      <c r="FP868">
        <v>15</v>
      </c>
      <c r="FQ868">
        <v>0</v>
      </c>
      <c r="FR868" t="s">
        <v>441</v>
      </c>
      <c r="FS868">
        <v>1747249705.1</v>
      </c>
      <c r="FT868">
        <v>1747249711.1</v>
      </c>
      <c r="FU868">
        <v>0</v>
      </c>
      <c r="FV868">
        <v>0.871</v>
      </c>
      <c r="FW868">
        <v>0.066</v>
      </c>
      <c r="FX868">
        <v>5.486</v>
      </c>
      <c r="FY868">
        <v>0.145</v>
      </c>
      <c r="FZ868">
        <v>420</v>
      </c>
      <c r="GA868">
        <v>16</v>
      </c>
      <c r="GB868">
        <v>0.27</v>
      </c>
      <c r="GC868">
        <v>0.16</v>
      </c>
      <c r="GD868">
        <v>-31.6456047619048</v>
      </c>
      <c r="GE868">
        <v>3.32862077922077</v>
      </c>
      <c r="GF868">
        <v>0.594424979027303</v>
      </c>
      <c r="GG868">
        <v>0</v>
      </c>
      <c r="GH868">
        <v>505.2285</v>
      </c>
      <c r="GI868">
        <v>-0.12902978984389</v>
      </c>
      <c r="GJ868">
        <v>0.209299567184288</v>
      </c>
      <c r="GK868">
        <v>-1</v>
      </c>
      <c r="GL868">
        <v>2.74953</v>
      </c>
      <c r="GM868">
        <v>-0.346168831168828</v>
      </c>
      <c r="GN868">
        <v>0.0355868164460086</v>
      </c>
      <c r="GO868">
        <v>0</v>
      </c>
      <c r="GP868">
        <v>0</v>
      </c>
      <c r="GQ868">
        <v>2</v>
      </c>
      <c r="GR868" t="s">
        <v>467</v>
      </c>
      <c r="GS868">
        <v>3.1255</v>
      </c>
      <c r="GT868">
        <v>2.65656</v>
      </c>
      <c r="GU868">
        <v>0.191957</v>
      </c>
      <c r="GV868">
        <v>0.195138</v>
      </c>
      <c r="GW868">
        <v>0.0998333</v>
      </c>
      <c r="GX868">
        <v>0.0919289</v>
      </c>
      <c r="GY868">
        <v>20871</v>
      </c>
      <c r="GZ868">
        <v>19664.3</v>
      </c>
      <c r="HA868">
        <v>23096.3</v>
      </c>
      <c r="HB868">
        <v>23786.9</v>
      </c>
      <c r="HC868">
        <v>35441.4</v>
      </c>
      <c r="HD868">
        <v>35762.1</v>
      </c>
      <c r="HE868">
        <v>41640.3</v>
      </c>
      <c r="HF868">
        <v>42418.3</v>
      </c>
      <c r="HG868">
        <v>1.90917</v>
      </c>
      <c r="HH868">
        <v>1.80492</v>
      </c>
      <c r="HI868">
        <v>0.150874</v>
      </c>
      <c r="HJ868">
        <v>0</v>
      </c>
      <c r="HK868">
        <v>27.564</v>
      </c>
      <c r="HL868">
        <v>999.9</v>
      </c>
      <c r="HM868">
        <v>50.348</v>
      </c>
      <c r="HN868">
        <v>30.686</v>
      </c>
      <c r="HO868">
        <v>24.8518</v>
      </c>
      <c r="HP868">
        <v>53.8617</v>
      </c>
      <c r="HQ868">
        <v>42.4599</v>
      </c>
      <c r="HR868">
        <v>1</v>
      </c>
      <c r="HS868">
        <v>0.0126804</v>
      </c>
      <c r="HT868">
        <v>0.34698</v>
      </c>
      <c r="HU868">
        <v>20.2175</v>
      </c>
      <c r="HV868">
        <v>5.22912</v>
      </c>
      <c r="HW868">
        <v>11.992</v>
      </c>
      <c r="HX868">
        <v>4.9556</v>
      </c>
      <c r="HY868">
        <v>3.30387</v>
      </c>
      <c r="HZ868">
        <v>999.9</v>
      </c>
      <c r="IA868">
        <v>9999</v>
      </c>
      <c r="IB868">
        <v>9999</v>
      </c>
      <c r="IC868">
        <v>9999</v>
      </c>
      <c r="ID868">
        <v>1.86853</v>
      </c>
      <c r="IE868">
        <v>1.86431</v>
      </c>
      <c r="IF868">
        <v>1.87181</v>
      </c>
      <c r="IG868">
        <v>1.86274</v>
      </c>
      <c r="IH868">
        <v>1.86214</v>
      </c>
      <c r="II868">
        <v>1.86859</v>
      </c>
      <c r="IJ868">
        <v>1.85872</v>
      </c>
      <c r="IK868">
        <v>1.86508</v>
      </c>
      <c r="IL868">
        <v>5</v>
      </c>
      <c r="IM868">
        <v>0</v>
      </c>
      <c r="IN868">
        <v>0</v>
      </c>
      <c r="IO868">
        <v>0</v>
      </c>
      <c r="IP868" t="s">
        <v>443</v>
      </c>
      <c r="IQ868" t="s">
        <v>444</v>
      </c>
      <c r="IR868" t="s">
        <v>445</v>
      </c>
      <c r="IS868" t="s">
        <v>445</v>
      </c>
      <c r="IT868" t="s">
        <v>445</v>
      </c>
      <c r="IU868" t="s">
        <v>445</v>
      </c>
      <c r="IV868">
        <v>0</v>
      </c>
      <c r="IW868">
        <v>100</v>
      </c>
      <c r="IX868">
        <v>100</v>
      </c>
      <c r="IY868">
        <v>7.58</v>
      </c>
      <c r="IZ868">
        <v>0.3327</v>
      </c>
      <c r="JA868">
        <v>4.24591870636989</v>
      </c>
      <c r="JB868">
        <v>0.00406324532283829</v>
      </c>
      <c r="JC868">
        <v>-1.45373754250553e-06</v>
      </c>
      <c r="JD868">
        <v>2.45784242640463e-10</v>
      </c>
      <c r="JE868">
        <v>0.0444475935836347</v>
      </c>
      <c r="JF868">
        <v>0.00491888386651684</v>
      </c>
      <c r="JG868">
        <v>0.000226889049496401</v>
      </c>
      <c r="JH868">
        <v>4.01595507822366e-06</v>
      </c>
      <c r="JI868">
        <v>-0</v>
      </c>
      <c r="JJ868">
        <v>2035</v>
      </c>
      <c r="JK868">
        <v>2</v>
      </c>
      <c r="JL868">
        <v>30</v>
      </c>
      <c r="JM868">
        <v>187425.6</v>
      </c>
      <c r="JN868">
        <v>187425.5</v>
      </c>
      <c r="JO868">
        <v>2.55371</v>
      </c>
      <c r="JP868">
        <v>2.35596</v>
      </c>
      <c r="JQ868">
        <v>1.49902</v>
      </c>
      <c r="JR868">
        <v>2.32666</v>
      </c>
      <c r="JS868">
        <v>1.54419</v>
      </c>
      <c r="JT868">
        <v>2.32422</v>
      </c>
      <c r="JU868">
        <v>36.0582</v>
      </c>
      <c r="JV868">
        <v>24.1138</v>
      </c>
      <c r="JW868">
        <v>18</v>
      </c>
      <c r="JX868">
        <v>547.028</v>
      </c>
      <c r="JY868">
        <v>424.063</v>
      </c>
      <c r="JZ868">
        <v>26.8708</v>
      </c>
      <c r="KA868">
        <v>27.7437</v>
      </c>
      <c r="KB868">
        <v>29.9997</v>
      </c>
      <c r="KC868">
        <v>27.7266</v>
      </c>
      <c r="KD868">
        <v>27.76</v>
      </c>
      <c r="KE868">
        <v>51.1589</v>
      </c>
      <c r="KF868">
        <v>28.0601</v>
      </c>
      <c r="KG868">
        <v>55.689</v>
      </c>
      <c r="KH868">
        <v>26.8626</v>
      </c>
      <c r="KI868">
        <v>1340.21</v>
      </c>
      <c r="KJ868">
        <v>21.0039</v>
      </c>
      <c r="KK868">
        <v>93.3256</v>
      </c>
      <c r="KL868">
        <v>98.8591</v>
      </c>
    </row>
    <row r="869" spans="1:298">
      <c r="A869">
        <v>853</v>
      </c>
      <c r="B869">
        <v>1758495247.1</v>
      </c>
      <c r="C869">
        <v>25919</v>
      </c>
      <c r="D869" t="s">
        <v>2157</v>
      </c>
      <c r="E869" t="s">
        <v>2158</v>
      </c>
      <c r="F869">
        <v>5</v>
      </c>
      <c r="G869" t="s">
        <v>436</v>
      </c>
      <c r="H869" t="s">
        <v>1998</v>
      </c>
      <c r="I869" t="s">
        <v>438</v>
      </c>
      <c r="J869">
        <v>1758495238.94615</v>
      </c>
      <c r="K869">
        <f>(L869)/1000</f>
        <v>0</v>
      </c>
      <c r="L869">
        <f>IF(DQ869, AO869, AI869)</f>
        <v>0</v>
      </c>
      <c r="M869">
        <f>IF(DQ869, AJ869, AH869)</f>
        <v>0</v>
      </c>
      <c r="N869">
        <f>DS869 - IF(AV869&gt;1, M869*DM869*100.0/(AX869), 0)</f>
        <v>0</v>
      </c>
      <c r="O869">
        <f>((U869-K869/2)*N869-M869)/(U869+K869/2)</f>
        <v>0</v>
      </c>
      <c r="P869">
        <f>O869*(DZ869+EA869)/1000.0</f>
        <v>0</v>
      </c>
      <c r="Q869">
        <f>(DS869 - IF(AV869&gt;1, M869*DM869*100.0/(AX869), 0))*(DZ869+EA869)/1000.0</f>
        <v>0</v>
      </c>
      <c r="R869">
        <f>2.0/((1/T869-1/S869)+SIGN(T869)*SQRT((1/T869-1/S869)*(1/T869-1/S869) + 4*DN869/((DN869+1)*(DN869+1))*(2*1/T869*1/S869-1/S869*1/S869)))</f>
        <v>0</v>
      </c>
      <c r="S869">
        <f>IF(LEFT(DO869,1)&lt;&gt;"0",IF(LEFT(DO869,1)="1",3.0,DP869),$D$5+$E$5*(EG869*DZ869/($K$5*1000))+$F$5*(EG869*DZ869/($K$5*1000))*MAX(MIN(DM869,$J$5),$I$5)*MAX(MIN(DM869,$J$5),$I$5)+$G$5*MAX(MIN(DM869,$J$5),$I$5)*(EG869*DZ869/($K$5*1000))+$H$5*(EG869*DZ869/($K$5*1000))*(EG869*DZ869/($K$5*1000)))</f>
        <v>0</v>
      </c>
      <c r="T869">
        <f>K869*(1000-(1000*0.61365*exp(17.502*X869/(240.97+X869))/(DZ869+EA869)+DU869)/2)/(1000*0.61365*exp(17.502*X869/(240.97+X869))/(DZ869+EA869)-DU869)</f>
        <v>0</v>
      </c>
      <c r="U869">
        <f>1/((DN869+1)/(R869/1.6)+1/(S869/1.37)) + DN869/((DN869+1)/(R869/1.6) + DN869/(S869/1.37))</f>
        <v>0</v>
      </c>
      <c r="V869">
        <f>(DI869*DL869)</f>
        <v>0</v>
      </c>
      <c r="W869">
        <f>(EB869+(V869+2*0.95*5.67E-8*(((EB869+$B$7)+273)^4-(EB869+273)^4)-44100*K869)/(1.84*29.3*S869+8*0.95*5.67E-8*(EB869+273)^3))</f>
        <v>0</v>
      </c>
      <c r="X869">
        <f>($C$7*EC869+$D$7*ED869+$E$7*W869)</f>
        <v>0</v>
      </c>
      <c r="Y869">
        <f>0.61365*exp(17.502*X869/(240.97+X869))</f>
        <v>0</v>
      </c>
      <c r="Z869">
        <f>(AA869/AB869*100)</f>
        <v>0</v>
      </c>
      <c r="AA869">
        <f>DU869*(DZ869+EA869)/1000</f>
        <v>0</v>
      </c>
      <c r="AB869">
        <f>0.61365*exp(17.502*EB869/(240.97+EB869))</f>
        <v>0</v>
      </c>
      <c r="AC869">
        <f>(Y869-DU869*(DZ869+EA869)/1000)</f>
        <v>0</v>
      </c>
      <c r="AD869">
        <f>(-K869*44100)</f>
        <v>0</v>
      </c>
      <c r="AE869">
        <f>2*29.3*S869*0.92*(EB869-X869)</f>
        <v>0</v>
      </c>
      <c r="AF869">
        <f>2*0.95*5.67E-8*(((EB869+$B$7)+273)^4-(X869+273)^4)</f>
        <v>0</v>
      </c>
      <c r="AG869">
        <f>V869+AF869+AD869+AE869</f>
        <v>0</v>
      </c>
      <c r="AH869">
        <f>DY869*AV869*(DT869-DS869*(1000-AV869*DV869)/(1000-AV869*DU869))/(100*DM869)</f>
        <v>0</v>
      </c>
      <c r="AI869">
        <f>1000*DY869*AV869*(DU869-DV869)/(100*DM869*(1000-AV869*DU869))</f>
        <v>0</v>
      </c>
      <c r="AJ869">
        <f>(AK869 - AL869 - DZ869*1E3/(8.314*(EB869+273.15)) * AN869/DY869 * AM869) * DY869/(100*DM869) * (1000 - DV869)/1000</f>
        <v>0</v>
      </c>
      <c r="AK869">
        <v>1355.56834607792</v>
      </c>
      <c r="AL869">
        <v>1334.45242424242</v>
      </c>
      <c r="AM869">
        <v>3.39281385281361</v>
      </c>
      <c r="AN869">
        <v>63.94</v>
      </c>
      <c r="AO869">
        <f>(AQ869 - AP869 + DZ869*1E3/(8.314*(EB869+273.15)) * AS869/DY869 * AR869) * DY869/(100*DM869) * 1000/(1000 - AQ869)</f>
        <v>0</v>
      </c>
      <c r="AP869">
        <v>20.9155348446258</v>
      </c>
      <c r="AQ869">
        <v>23.6145566433566</v>
      </c>
      <c r="AR869">
        <v>7.36560597838019e-06</v>
      </c>
      <c r="AS869">
        <v>94.9993966536346</v>
      </c>
      <c r="AT869">
        <v>0</v>
      </c>
      <c r="AU869">
        <v>0</v>
      </c>
      <c r="AV869">
        <f>IF(AT869*$H$13&gt;=AX869,1.0,(AX869/(AX869-AT869*$H$13)))</f>
        <v>0</v>
      </c>
      <c r="AW869">
        <f>(AV869-1)*100</f>
        <v>0</v>
      </c>
      <c r="AX869">
        <f>MAX(0,($B$13+$C$13*EG869)/(1+$D$13*EG869)*DZ869/(EB869+273)*$E$13)</f>
        <v>0</v>
      </c>
      <c r="AY869" t="s">
        <v>439</v>
      </c>
      <c r="AZ869" t="s">
        <v>439</v>
      </c>
      <c r="BA869">
        <v>0</v>
      </c>
      <c r="BB869">
        <v>0</v>
      </c>
      <c r="BC869">
        <f>1-BA869/BB869</f>
        <v>0</v>
      </c>
      <c r="BD869">
        <v>0</v>
      </c>
      <c r="BE869" t="s">
        <v>439</v>
      </c>
      <c r="BF869" t="s">
        <v>439</v>
      </c>
      <c r="BG869">
        <v>0</v>
      </c>
      <c r="BH869">
        <v>0</v>
      </c>
      <c r="BI869">
        <f>1-BG869/BH869</f>
        <v>0</v>
      </c>
      <c r="BJ869">
        <v>0.5</v>
      </c>
      <c r="BK869">
        <f>DJ869</f>
        <v>0</v>
      </c>
      <c r="BL869">
        <f>M869</f>
        <v>0</v>
      </c>
      <c r="BM869">
        <f>BI869*BJ869*BK869</f>
        <v>0</v>
      </c>
      <c r="BN869">
        <f>(BL869-BD869)/BK869</f>
        <v>0</v>
      </c>
      <c r="BO869">
        <f>(BB869-BH869)/BH869</f>
        <v>0</v>
      </c>
      <c r="BP869">
        <f>BA869/(BC869+BA869/BH869)</f>
        <v>0</v>
      </c>
      <c r="BQ869" t="s">
        <v>439</v>
      </c>
      <c r="BR869">
        <v>0</v>
      </c>
      <c r="BS869">
        <f>IF(BR869&lt;&gt;0, BR869, BP869)</f>
        <v>0</v>
      </c>
      <c r="BT869">
        <f>1-BS869/BH869</f>
        <v>0</v>
      </c>
      <c r="BU869">
        <f>(BH869-BG869)/(BH869-BS869)</f>
        <v>0</v>
      </c>
      <c r="BV869">
        <f>(BB869-BH869)/(BB869-BS869)</f>
        <v>0</v>
      </c>
      <c r="BW869">
        <f>(BH869-BG869)/(BH869-BA869)</f>
        <v>0</v>
      </c>
      <c r="BX869">
        <f>(BB869-BH869)/(BB869-BA869)</f>
        <v>0</v>
      </c>
      <c r="BY869">
        <f>(BU869*BS869/BG869)</f>
        <v>0</v>
      </c>
      <c r="BZ869">
        <f>(1-BY869)</f>
        <v>0</v>
      </c>
      <c r="DI869">
        <f>$B$11*EH869+$C$11*EI869+$F$11*ET869*(1-EW869)</f>
        <v>0</v>
      </c>
      <c r="DJ869">
        <f>DI869*DK869</f>
        <v>0</v>
      </c>
      <c r="DK869">
        <f>($B$11*$D$9+$C$11*$D$9+$F$11*((FG869+EY869)/MAX(FG869+EY869+FH869, 0.1)*$I$9+FH869/MAX(FG869+EY869+FH869, 0.1)*$J$9))/($B$11+$C$11+$F$11)</f>
        <v>0</v>
      </c>
      <c r="DL869">
        <f>($B$11*$K$9+$C$11*$K$9+$F$11*((FG869+EY869)/MAX(FG869+EY869+FH869, 0.1)*$P$9+FH869/MAX(FG869+EY869+FH869, 0.1)*$Q$9))/($B$11+$C$11+$F$11)</f>
        <v>0</v>
      </c>
      <c r="DM869">
        <v>2.96</v>
      </c>
      <c r="DN869">
        <v>0.5</v>
      </c>
      <c r="DO869" t="s">
        <v>440</v>
      </c>
      <c r="DP869">
        <v>2</v>
      </c>
      <c r="DQ869" t="b">
        <v>1</v>
      </c>
      <c r="DR869">
        <v>1758495238.94615</v>
      </c>
      <c r="DS869">
        <v>1279.63923076923</v>
      </c>
      <c r="DT869">
        <v>1311.07384615385</v>
      </c>
      <c r="DU869">
        <v>23.6098384615385</v>
      </c>
      <c r="DV869">
        <v>20.9014615384615</v>
      </c>
      <c r="DW869">
        <v>1272.07153846154</v>
      </c>
      <c r="DX869">
        <v>23.2773153846154</v>
      </c>
      <c r="DY869">
        <v>500.025076923077</v>
      </c>
      <c r="DZ869">
        <v>89.7744076923077</v>
      </c>
      <c r="EA869">
        <v>0.0311221692307692</v>
      </c>
      <c r="EB869">
        <v>29.9178692307692</v>
      </c>
      <c r="EC869">
        <v>30.0332384615385</v>
      </c>
      <c r="ED869">
        <v>999.9</v>
      </c>
      <c r="EE869">
        <v>0</v>
      </c>
      <c r="EF869">
        <v>0</v>
      </c>
      <c r="EG869">
        <v>9998.90076923077</v>
      </c>
      <c r="EH869">
        <v>0</v>
      </c>
      <c r="EI869">
        <v>11.2953</v>
      </c>
      <c r="EJ869">
        <v>-31.4346153846154</v>
      </c>
      <c r="EK869">
        <v>1310.58153846154</v>
      </c>
      <c r="EL869">
        <v>1339.06230769231</v>
      </c>
      <c r="EM869">
        <v>2.70836692307692</v>
      </c>
      <c r="EN869">
        <v>1311.07384615385</v>
      </c>
      <c r="EO869">
        <v>20.9014615384615</v>
      </c>
      <c r="EP869">
        <v>2.11956</v>
      </c>
      <c r="EQ869">
        <v>1.87641846153846</v>
      </c>
      <c r="ER869">
        <v>18.3669307692308</v>
      </c>
      <c r="ES869">
        <v>16.4383384615385</v>
      </c>
      <c r="ET869">
        <v>1999.97769230769</v>
      </c>
      <c r="EU869">
        <v>0.979993461538462</v>
      </c>
      <c r="EV869">
        <v>0.0200064692307692</v>
      </c>
      <c r="EW869">
        <v>0</v>
      </c>
      <c r="EX869">
        <v>505.249</v>
      </c>
      <c r="EY869">
        <v>5.00016</v>
      </c>
      <c r="EZ869">
        <v>10487.2846153846</v>
      </c>
      <c r="FA869">
        <v>18233.9461538462</v>
      </c>
      <c r="FB869">
        <v>48.687</v>
      </c>
      <c r="FC869">
        <v>48.9757692307692</v>
      </c>
      <c r="FD869">
        <v>49.1007692307692</v>
      </c>
      <c r="FE869">
        <v>48.625</v>
      </c>
      <c r="FF869">
        <v>50.5</v>
      </c>
      <c r="FG869">
        <v>1955.06769230769</v>
      </c>
      <c r="FH869">
        <v>39.91</v>
      </c>
      <c r="FI869">
        <v>0</v>
      </c>
      <c r="FJ869">
        <v>1758495248.6</v>
      </c>
      <c r="FK869">
        <v>0</v>
      </c>
      <c r="FL869">
        <v>505.221038461538</v>
      </c>
      <c r="FM869">
        <v>0.492000005580505</v>
      </c>
      <c r="FN869">
        <v>-14.9230768746099</v>
      </c>
      <c r="FO869">
        <v>10487.4115384615</v>
      </c>
      <c r="FP869">
        <v>15</v>
      </c>
      <c r="FQ869">
        <v>0</v>
      </c>
      <c r="FR869" t="s">
        <v>441</v>
      </c>
      <c r="FS869">
        <v>1747249705.1</v>
      </c>
      <c r="FT869">
        <v>1747249711.1</v>
      </c>
      <c r="FU869">
        <v>0</v>
      </c>
      <c r="FV869">
        <v>0.871</v>
      </c>
      <c r="FW869">
        <v>0.066</v>
      </c>
      <c r="FX869">
        <v>5.486</v>
      </c>
      <c r="FY869">
        <v>0.145</v>
      </c>
      <c r="FZ869">
        <v>420</v>
      </c>
      <c r="GA869">
        <v>16</v>
      </c>
      <c r="GB869">
        <v>0.27</v>
      </c>
      <c r="GC869">
        <v>0.16</v>
      </c>
      <c r="GD869">
        <v>-31.583495</v>
      </c>
      <c r="GE869">
        <v>1.71944210526315</v>
      </c>
      <c r="GF869">
        <v>0.568680874898215</v>
      </c>
      <c r="GG869">
        <v>0</v>
      </c>
      <c r="GH869">
        <v>505.243382352941</v>
      </c>
      <c r="GI869">
        <v>0.18308632796571</v>
      </c>
      <c r="GJ869">
        <v>0.217091877365307</v>
      </c>
      <c r="GK869">
        <v>-1</v>
      </c>
      <c r="GL869">
        <v>2.720326</v>
      </c>
      <c r="GM869">
        <v>-0.275706766917295</v>
      </c>
      <c r="GN869">
        <v>0.0275497581477587</v>
      </c>
      <c r="GO869">
        <v>0</v>
      </c>
      <c r="GP869">
        <v>0</v>
      </c>
      <c r="GQ869">
        <v>2</v>
      </c>
      <c r="GR869" t="s">
        <v>467</v>
      </c>
      <c r="GS869">
        <v>3.12554</v>
      </c>
      <c r="GT869">
        <v>2.65614</v>
      </c>
      <c r="GU869">
        <v>0.193475</v>
      </c>
      <c r="GV869">
        <v>0.196541</v>
      </c>
      <c r="GW869">
        <v>0.0998448</v>
      </c>
      <c r="GX869">
        <v>0.0920985</v>
      </c>
      <c r="GY869">
        <v>20832.2</v>
      </c>
      <c r="GZ869">
        <v>19630.3</v>
      </c>
      <c r="HA869">
        <v>23096.7</v>
      </c>
      <c r="HB869">
        <v>23787.2</v>
      </c>
      <c r="HC869">
        <v>35441.8</v>
      </c>
      <c r="HD869">
        <v>35755.7</v>
      </c>
      <c r="HE869">
        <v>41641.2</v>
      </c>
      <c r="HF869">
        <v>42418.5</v>
      </c>
      <c r="HG869">
        <v>1.90955</v>
      </c>
      <c r="HH869">
        <v>1.80488</v>
      </c>
      <c r="HI869">
        <v>0.151545</v>
      </c>
      <c r="HJ869">
        <v>0</v>
      </c>
      <c r="HK869">
        <v>27.5617</v>
      </c>
      <c r="HL869">
        <v>999.9</v>
      </c>
      <c r="HM869">
        <v>50.348</v>
      </c>
      <c r="HN869">
        <v>30.686</v>
      </c>
      <c r="HO869">
        <v>24.8503</v>
      </c>
      <c r="HP869">
        <v>53.9617</v>
      </c>
      <c r="HQ869">
        <v>42.3478</v>
      </c>
      <c r="HR869">
        <v>1</v>
      </c>
      <c r="HS869">
        <v>0.0124822</v>
      </c>
      <c r="HT869">
        <v>0.313821</v>
      </c>
      <c r="HU869">
        <v>20.2175</v>
      </c>
      <c r="HV869">
        <v>5.22912</v>
      </c>
      <c r="HW869">
        <v>11.992</v>
      </c>
      <c r="HX869">
        <v>4.9556</v>
      </c>
      <c r="HY869">
        <v>3.30393</v>
      </c>
      <c r="HZ869">
        <v>999.9</v>
      </c>
      <c r="IA869">
        <v>9999</v>
      </c>
      <c r="IB869">
        <v>9999</v>
      </c>
      <c r="IC869">
        <v>9999</v>
      </c>
      <c r="ID869">
        <v>1.86852</v>
      </c>
      <c r="IE869">
        <v>1.8643</v>
      </c>
      <c r="IF869">
        <v>1.87181</v>
      </c>
      <c r="IG869">
        <v>1.86277</v>
      </c>
      <c r="IH869">
        <v>1.86215</v>
      </c>
      <c r="II869">
        <v>1.86859</v>
      </c>
      <c r="IJ869">
        <v>1.85873</v>
      </c>
      <c r="IK869">
        <v>1.86508</v>
      </c>
      <c r="IL869">
        <v>5</v>
      </c>
      <c r="IM869">
        <v>0</v>
      </c>
      <c r="IN869">
        <v>0</v>
      </c>
      <c r="IO869">
        <v>0</v>
      </c>
      <c r="IP869" t="s">
        <v>443</v>
      </c>
      <c r="IQ869" t="s">
        <v>444</v>
      </c>
      <c r="IR869" t="s">
        <v>445</v>
      </c>
      <c r="IS869" t="s">
        <v>445</v>
      </c>
      <c r="IT869" t="s">
        <v>445</v>
      </c>
      <c r="IU869" t="s">
        <v>445</v>
      </c>
      <c r="IV869">
        <v>0</v>
      </c>
      <c r="IW869">
        <v>100</v>
      </c>
      <c r="IX869">
        <v>100</v>
      </c>
      <c r="IY869">
        <v>7.61</v>
      </c>
      <c r="IZ869">
        <v>0.3327</v>
      </c>
      <c r="JA869">
        <v>4.24591870636989</v>
      </c>
      <c r="JB869">
        <v>0.00406324532283829</v>
      </c>
      <c r="JC869">
        <v>-1.45373754250553e-06</v>
      </c>
      <c r="JD869">
        <v>2.45784242640463e-10</v>
      </c>
      <c r="JE869">
        <v>0.0444475935836347</v>
      </c>
      <c r="JF869">
        <v>0.00491888386651684</v>
      </c>
      <c r="JG869">
        <v>0.000226889049496401</v>
      </c>
      <c r="JH869">
        <v>4.01595507822366e-06</v>
      </c>
      <c r="JI869">
        <v>-0</v>
      </c>
      <c r="JJ869">
        <v>2035</v>
      </c>
      <c r="JK869">
        <v>2</v>
      </c>
      <c r="JL869">
        <v>30</v>
      </c>
      <c r="JM869">
        <v>187425.7</v>
      </c>
      <c r="JN869">
        <v>187425.6</v>
      </c>
      <c r="JO869">
        <v>2.57935</v>
      </c>
      <c r="JP869">
        <v>2.34985</v>
      </c>
      <c r="JQ869">
        <v>1.4978</v>
      </c>
      <c r="JR869">
        <v>2.32666</v>
      </c>
      <c r="JS869">
        <v>1.54419</v>
      </c>
      <c r="JT869">
        <v>2.36084</v>
      </c>
      <c r="JU869">
        <v>36.0582</v>
      </c>
      <c r="JV869">
        <v>24.1225</v>
      </c>
      <c r="JW869">
        <v>18</v>
      </c>
      <c r="JX869">
        <v>547.232</v>
      </c>
      <c r="JY869">
        <v>423.99</v>
      </c>
      <c r="JZ869">
        <v>26.8383</v>
      </c>
      <c r="KA869">
        <v>27.7387</v>
      </c>
      <c r="KB869">
        <v>29.9997</v>
      </c>
      <c r="KC869">
        <v>27.722</v>
      </c>
      <c r="KD869">
        <v>27.7541</v>
      </c>
      <c r="KE869">
        <v>51.7454</v>
      </c>
      <c r="KF869">
        <v>28.0601</v>
      </c>
      <c r="KG869">
        <v>55.689</v>
      </c>
      <c r="KH869">
        <v>26.8377</v>
      </c>
      <c r="KI869">
        <v>1360.5</v>
      </c>
      <c r="KJ869">
        <v>21.0233</v>
      </c>
      <c r="KK869">
        <v>93.3275</v>
      </c>
      <c r="KL869">
        <v>98.8599</v>
      </c>
    </row>
    <row r="870" spans="1:298">
      <c r="A870">
        <v>854</v>
      </c>
      <c r="B870">
        <v>1758495252.1</v>
      </c>
      <c r="C870">
        <v>25924</v>
      </c>
      <c r="D870" t="s">
        <v>2159</v>
      </c>
      <c r="E870" t="s">
        <v>2160</v>
      </c>
      <c r="F870">
        <v>5</v>
      </c>
      <c r="G870" t="s">
        <v>436</v>
      </c>
      <c r="H870" t="s">
        <v>1998</v>
      </c>
      <c r="I870" t="s">
        <v>438</v>
      </c>
      <c r="J870">
        <v>1758495243.94615</v>
      </c>
      <c r="K870">
        <f>(L870)/1000</f>
        <v>0</v>
      </c>
      <c r="L870">
        <f>IF(DQ870, AO870, AI870)</f>
        <v>0</v>
      </c>
      <c r="M870">
        <f>IF(DQ870, AJ870, AH870)</f>
        <v>0</v>
      </c>
      <c r="N870">
        <f>DS870 - IF(AV870&gt;1, M870*DM870*100.0/(AX870), 0)</f>
        <v>0</v>
      </c>
      <c r="O870">
        <f>((U870-K870/2)*N870-M870)/(U870+K870/2)</f>
        <v>0</v>
      </c>
      <c r="P870">
        <f>O870*(DZ870+EA870)/1000.0</f>
        <v>0</v>
      </c>
      <c r="Q870">
        <f>(DS870 - IF(AV870&gt;1, M870*DM870*100.0/(AX870), 0))*(DZ870+EA870)/1000.0</f>
        <v>0</v>
      </c>
      <c r="R870">
        <f>2.0/((1/T870-1/S870)+SIGN(T870)*SQRT((1/T870-1/S870)*(1/T870-1/S870) + 4*DN870/((DN870+1)*(DN870+1))*(2*1/T870*1/S870-1/S870*1/S870)))</f>
        <v>0</v>
      </c>
      <c r="S870">
        <f>IF(LEFT(DO870,1)&lt;&gt;"0",IF(LEFT(DO870,1)="1",3.0,DP870),$D$5+$E$5*(EG870*DZ870/($K$5*1000))+$F$5*(EG870*DZ870/($K$5*1000))*MAX(MIN(DM870,$J$5),$I$5)*MAX(MIN(DM870,$J$5),$I$5)+$G$5*MAX(MIN(DM870,$J$5),$I$5)*(EG870*DZ870/($K$5*1000))+$H$5*(EG870*DZ870/($K$5*1000))*(EG870*DZ870/($K$5*1000)))</f>
        <v>0</v>
      </c>
      <c r="T870">
        <f>K870*(1000-(1000*0.61365*exp(17.502*X870/(240.97+X870))/(DZ870+EA870)+DU870)/2)/(1000*0.61365*exp(17.502*X870/(240.97+X870))/(DZ870+EA870)-DU870)</f>
        <v>0</v>
      </c>
      <c r="U870">
        <f>1/((DN870+1)/(R870/1.6)+1/(S870/1.37)) + DN870/((DN870+1)/(R870/1.6) + DN870/(S870/1.37))</f>
        <v>0</v>
      </c>
      <c r="V870">
        <f>(DI870*DL870)</f>
        <v>0</v>
      </c>
      <c r="W870">
        <f>(EB870+(V870+2*0.95*5.67E-8*(((EB870+$B$7)+273)^4-(EB870+273)^4)-44100*K870)/(1.84*29.3*S870+8*0.95*5.67E-8*(EB870+273)^3))</f>
        <v>0</v>
      </c>
      <c r="X870">
        <f>($C$7*EC870+$D$7*ED870+$E$7*W870)</f>
        <v>0</v>
      </c>
      <c r="Y870">
        <f>0.61365*exp(17.502*X870/(240.97+X870))</f>
        <v>0</v>
      </c>
      <c r="Z870">
        <f>(AA870/AB870*100)</f>
        <v>0</v>
      </c>
      <c r="AA870">
        <f>DU870*(DZ870+EA870)/1000</f>
        <v>0</v>
      </c>
      <c r="AB870">
        <f>0.61365*exp(17.502*EB870/(240.97+EB870))</f>
        <v>0</v>
      </c>
      <c r="AC870">
        <f>(Y870-DU870*(DZ870+EA870)/1000)</f>
        <v>0</v>
      </c>
      <c r="AD870">
        <f>(-K870*44100)</f>
        <v>0</v>
      </c>
      <c r="AE870">
        <f>2*29.3*S870*0.92*(EB870-X870)</f>
        <v>0</v>
      </c>
      <c r="AF870">
        <f>2*0.95*5.67E-8*(((EB870+$B$7)+273)^4-(X870+273)^4)</f>
        <v>0</v>
      </c>
      <c r="AG870">
        <f>V870+AF870+AD870+AE870</f>
        <v>0</v>
      </c>
      <c r="AH870">
        <f>DY870*AV870*(DT870-DS870*(1000-AV870*DV870)/(1000-AV870*DU870))/(100*DM870)</f>
        <v>0</v>
      </c>
      <c r="AI870">
        <f>1000*DY870*AV870*(DU870-DV870)/(100*DM870*(1000-AV870*DU870))</f>
        <v>0</v>
      </c>
      <c r="AJ870">
        <f>(AK870 - AL870 - DZ870*1E3/(8.314*(EB870+273.15)) * AN870/DY870 * AM870) * DY870/(100*DM870) * (1000 - DV870)/1000</f>
        <v>0</v>
      </c>
      <c r="AK870">
        <v>1371.70779435498</v>
      </c>
      <c r="AL870">
        <v>1350.80460606061</v>
      </c>
      <c r="AM870">
        <v>3.29529870129846</v>
      </c>
      <c r="AN870">
        <v>63.94</v>
      </c>
      <c r="AO870">
        <f>(AQ870 - AP870 + DZ870*1E3/(8.314*(EB870+273.15)) * AS870/DY870 * AR870) * DY870/(100*DM870) * 1000/(1000 - AQ870)</f>
        <v>0</v>
      </c>
      <c r="AP870">
        <v>20.9643186176397</v>
      </c>
      <c r="AQ870">
        <v>23.6334020979021</v>
      </c>
      <c r="AR870">
        <v>2.68193404741587e-05</v>
      </c>
      <c r="AS870">
        <v>94.9993966536346</v>
      </c>
      <c r="AT870">
        <v>0</v>
      </c>
      <c r="AU870">
        <v>0</v>
      </c>
      <c r="AV870">
        <f>IF(AT870*$H$13&gt;=AX870,1.0,(AX870/(AX870-AT870*$H$13)))</f>
        <v>0</v>
      </c>
      <c r="AW870">
        <f>(AV870-1)*100</f>
        <v>0</v>
      </c>
      <c r="AX870">
        <f>MAX(0,($B$13+$C$13*EG870)/(1+$D$13*EG870)*DZ870/(EB870+273)*$E$13)</f>
        <v>0</v>
      </c>
      <c r="AY870" t="s">
        <v>439</v>
      </c>
      <c r="AZ870" t="s">
        <v>439</v>
      </c>
      <c r="BA870">
        <v>0</v>
      </c>
      <c r="BB870">
        <v>0</v>
      </c>
      <c r="BC870">
        <f>1-BA870/BB870</f>
        <v>0</v>
      </c>
      <c r="BD870">
        <v>0</v>
      </c>
      <c r="BE870" t="s">
        <v>439</v>
      </c>
      <c r="BF870" t="s">
        <v>439</v>
      </c>
      <c r="BG870">
        <v>0</v>
      </c>
      <c r="BH870">
        <v>0</v>
      </c>
      <c r="BI870">
        <f>1-BG870/BH870</f>
        <v>0</v>
      </c>
      <c r="BJ870">
        <v>0.5</v>
      </c>
      <c r="BK870">
        <f>DJ870</f>
        <v>0</v>
      </c>
      <c r="BL870">
        <f>M870</f>
        <v>0</v>
      </c>
      <c r="BM870">
        <f>BI870*BJ870*BK870</f>
        <v>0</v>
      </c>
      <c r="BN870">
        <f>(BL870-BD870)/BK870</f>
        <v>0</v>
      </c>
      <c r="BO870">
        <f>(BB870-BH870)/BH870</f>
        <v>0</v>
      </c>
      <c r="BP870">
        <f>BA870/(BC870+BA870/BH870)</f>
        <v>0</v>
      </c>
      <c r="BQ870" t="s">
        <v>439</v>
      </c>
      <c r="BR870">
        <v>0</v>
      </c>
      <c r="BS870">
        <f>IF(BR870&lt;&gt;0, BR870, BP870)</f>
        <v>0</v>
      </c>
      <c r="BT870">
        <f>1-BS870/BH870</f>
        <v>0</v>
      </c>
      <c r="BU870">
        <f>(BH870-BG870)/(BH870-BS870)</f>
        <v>0</v>
      </c>
      <c r="BV870">
        <f>(BB870-BH870)/(BB870-BS870)</f>
        <v>0</v>
      </c>
      <c r="BW870">
        <f>(BH870-BG870)/(BH870-BA870)</f>
        <v>0</v>
      </c>
      <c r="BX870">
        <f>(BB870-BH870)/(BB870-BA870)</f>
        <v>0</v>
      </c>
      <c r="BY870">
        <f>(BU870*BS870/BG870)</f>
        <v>0</v>
      </c>
      <c r="BZ870">
        <f>(1-BY870)</f>
        <v>0</v>
      </c>
      <c r="DI870">
        <f>$B$11*EH870+$C$11*EI870+$F$11*ET870*(1-EW870)</f>
        <v>0</v>
      </c>
      <c r="DJ870">
        <f>DI870*DK870</f>
        <v>0</v>
      </c>
      <c r="DK870">
        <f>($B$11*$D$9+$C$11*$D$9+$F$11*((FG870+EY870)/MAX(FG870+EY870+FH870, 0.1)*$I$9+FH870/MAX(FG870+EY870+FH870, 0.1)*$J$9))/($B$11+$C$11+$F$11)</f>
        <v>0</v>
      </c>
      <c r="DL870">
        <f>($B$11*$K$9+$C$11*$K$9+$F$11*((FG870+EY870)/MAX(FG870+EY870+FH870, 0.1)*$P$9+FH870/MAX(FG870+EY870+FH870, 0.1)*$Q$9))/($B$11+$C$11+$F$11)</f>
        <v>0</v>
      </c>
      <c r="DM870">
        <v>2.96</v>
      </c>
      <c r="DN870">
        <v>0.5</v>
      </c>
      <c r="DO870" t="s">
        <v>440</v>
      </c>
      <c r="DP870">
        <v>2</v>
      </c>
      <c r="DQ870" t="b">
        <v>1</v>
      </c>
      <c r="DR870">
        <v>1758495243.94615</v>
      </c>
      <c r="DS870">
        <v>1295.78769230769</v>
      </c>
      <c r="DT870">
        <v>1327.31615384615</v>
      </c>
      <c r="DU870">
        <v>23.6167</v>
      </c>
      <c r="DV870">
        <v>20.9307923076923</v>
      </c>
      <c r="DW870">
        <v>1288.19538461538</v>
      </c>
      <c r="DX870">
        <v>23.2840307692308</v>
      </c>
      <c r="DY870">
        <v>500.015923076923</v>
      </c>
      <c r="DZ870">
        <v>89.7745615384615</v>
      </c>
      <c r="EA870">
        <v>0.0309905076923077</v>
      </c>
      <c r="EB870">
        <v>29.9102769230769</v>
      </c>
      <c r="EC870">
        <v>30.0259692307692</v>
      </c>
      <c r="ED870">
        <v>999.9</v>
      </c>
      <c r="EE870">
        <v>0</v>
      </c>
      <c r="EF870">
        <v>0</v>
      </c>
      <c r="EG870">
        <v>9997.12230769231</v>
      </c>
      <c r="EH870">
        <v>0</v>
      </c>
      <c r="EI870">
        <v>11.2953</v>
      </c>
      <c r="EJ870">
        <v>-31.5288307692308</v>
      </c>
      <c r="EK870">
        <v>1327.13076923077</v>
      </c>
      <c r="EL870">
        <v>1355.69153846154</v>
      </c>
      <c r="EM870">
        <v>2.68589</v>
      </c>
      <c r="EN870">
        <v>1327.31615384615</v>
      </c>
      <c r="EO870">
        <v>20.9307923076923</v>
      </c>
      <c r="EP870">
        <v>2.12017923076923</v>
      </c>
      <c r="EQ870">
        <v>1.87905461538462</v>
      </c>
      <c r="ER870">
        <v>18.3715923076923</v>
      </c>
      <c r="ES870">
        <v>16.4604</v>
      </c>
      <c r="ET870">
        <v>1999.98076923077</v>
      </c>
      <c r="EU870">
        <v>0.979993461538462</v>
      </c>
      <c r="EV870">
        <v>0.0200064615384615</v>
      </c>
      <c r="EW870">
        <v>0</v>
      </c>
      <c r="EX870">
        <v>505.187846153846</v>
      </c>
      <c r="EY870">
        <v>5.00016</v>
      </c>
      <c r="EZ870">
        <v>10486.2615384615</v>
      </c>
      <c r="FA870">
        <v>18233.9769230769</v>
      </c>
      <c r="FB870">
        <v>48.687</v>
      </c>
      <c r="FC870">
        <v>48.9612307692308</v>
      </c>
      <c r="FD870">
        <v>49.0959230769231</v>
      </c>
      <c r="FE870">
        <v>48.625</v>
      </c>
      <c r="FF870">
        <v>50.5</v>
      </c>
      <c r="FG870">
        <v>1955.07076923077</v>
      </c>
      <c r="FH870">
        <v>39.91</v>
      </c>
      <c r="FI870">
        <v>0</v>
      </c>
      <c r="FJ870">
        <v>1758495254</v>
      </c>
      <c r="FK870">
        <v>0</v>
      </c>
      <c r="FL870">
        <v>505.23088</v>
      </c>
      <c r="FM870">
        <v>-1.82607691009398</v>
      </c>
      <c r="FN870">
        <v>-12.9153845814438</v>
      </c>
      <c r="FO870">
        <v>10486.048</v>
      </c>
      <c r="FP870">
        <v>15</v>
      </c>
      <c r="FQ870">
        <v>0</v>
      </c>
      <c r="FR870" t="s">
        <v>441</v>
      </c>
      <c r="FS870">
        <v>1747249705.1</v>
      </c>
      <c r="FT870">
        <v>1747249711.1</v>
      </c>
      <c r="FU870">
        <v>0</v>
      </c>
      <c r="FV870">
        <v>0.871</v>
      </c>
      <c r="FW870">
        <v>0.066</v>
      </c>
      <c r="FX870">
        <v>5.486</v>
      </c>
      <c r="FY870">
        <v>0.145</v>
      </c>
      <c r="FZ870">
        <v>420</v>
      </c>
      <c r="GA870">
        <v>16</v>
      </c>
      <c r="GB870">
        <v>0.27</v>
      </c>
      <c r="GC870">
        <v>0.16</v>
      </c>
      <c r="GD870">
        <v>-31.4969333333333</v>
      </c>
      <c r="GE870">
        <v>-1.88958701298703</v>
      </c>
      <c r="GF870">
        <v>0.566033253552283</v>
      </c>
      <c r="GG870">
        <v>0</v>
      </c>
      <c r="GH870">
        <v>505.216735294118</v>
      </c>
      <c r="GI870">
        <v>0.00505730177701137</v>
      </c>
      <c r="GJ870">
        <v>0.234605590027118</v>
      </c>
      <c r="GK870">
        <v>-1</v>
      </c>
      <c r="GL870">
        <v>2.69812476190476</v>
      </c>
      <c r="GM870">
        <v>-0.266047792207785</v>
      </c>
      <c r="GN870">
        <v>0.0278852633241574</v>
      </c>
      <c r="GO870">
        <v>0</v>
      </c>
      <c r="GP870">
        <v>0</v>
      </c>
      <c r="GQ870">
        <v>2</v>
      </c>
      <c r="GR870" t="s">
        <v>467</v>
      </c>
      <c r="GS870">
        <v>3.12543</v>
      </c>
      <c r="GT870">
        <v>2.65669</v>
      </c>
      <c r="GU870">
        <v>0.194983</v>
      </c>
      <c r="GV870">
        <v>0.198204</v>
      </c>
      <c r="GW870">
        <v>0.0998994</v>
      </c>
      <c r="GX870">
        <v>0.0921331</v>
      </c>
      <c r="GY870">
        <v>20794</v>
      </c>
      <c r="GZ870">
        <v>19590</v>
      </c>
      <c r="HA870">
        <v>23097.5</v>
      </c>
      <c r="HB870">
        <v>23787.6</v>
      </c>
      <c r="HC870">
        <v>35440.8</v>
      </c>
      <c r="HD870">
        <v>35755.1</v>
      </c>
      <c r="HE870">
        <v>41642.4</v>
      </c>
      <c r="HF870">
        <v>42419.3</v>
      </c>
      <c r="HG870">
        <v>1.90945</v>
      </c>
      <c r="HH870">
        <v>1.80485</v>
      </c>
      <c r="HI870">
        <v>0.150185</v>
      </c>
      <c r="HJ870">
        <v>0</v>
      </c>
      <c r="HK870">
        <v>27.5594</v>
      </c>
      <c r="HL870">
        <v>999.9</v>
      </c>
      <c r="HM870">
        <v>50.348</v>
      </c>
      <c r="HN870">
        <v>30.686</v>
      </c>
      <c r="HO870">
        <v>24.8514</v>
      </c>
      <c r="HP870">
        <v>53.6717</v>
      </c>
      <c r="HQ870">
        <v>42.5521</v>
      </c>
      <c r="HR870">
        <v>1</v>
      </c>
      <c r="HS870">
        <v>0.012091</v>
      </c>
      <c r="HT870">
        <v>0.338456</v>
      </c>
      <c r="HU870">
        <v>20.2175</v>
      </c>
      <c r="HV870">
        <v>5.22927</v>
      </c>
      <c r="HW870">
        <v>11.992</v>
      </c>
      <c r="HX870">
        <v>4.9556</v>
      </c>
      <c r="HY870">
        <v>3.3039</v>
      </c>
      <c r="HZ870">
        <v>999.9</v>
      </c>
      <c r="IA870">
        <v>9999</v>
      </c>
      <c r="IB870">
        <v>9999</v>
      </c>
      <c r="IC870">
        <v>9999</v>
      </c>
      <c r="ID870">
        <v>1.86853</v>
      </c>
      <c r="IE870">
        <v>1.86427</v>
      </c>
      <c r="IF870">
        <v>1.8718</v>
      </c>
      <c r="IG870">
        <v>1.86276</v>
      </c>
      <c r="IH870">
        <v>1.86217</v>
      </c>
      <c r="II870">
        <v>1.86859</v>
      </c>
      <c r="IJ870">
        <v>1.85873</v>
      </c>
      <c r="IK870">
        <v>1.86508</v>
      </c>
      <c r="IL870">
        <v>5</v>
      </c>
      <c r="IM870">
        <v>0</v>
      </c>
      <c r="IN870">
        <v>0</v>
      </c>
      <c r="IO870">
        <v>0</v>
      </c>
      <c r="IP870" t="s">
        <v>443</v>
      </c>
      <c r="IQ870" t="s">
        <v>444</v>
      </c>
      <c r="IR870" t="s">
        <v>445</v>
      </c>
      <c r="IS870" t="s">
        <v>445</v>
      </c>
      <c r="IT870" t="s">
        <v>445</v>
      </c>
      <c r="IU870" t="s">
        <v>445</v>
      </c>
      <c r="IV870">
        <v>0</v>
      </c>
      <c r="IW870">
        <v>100</v>
      </c>
      <c r="IX870">
        <v>100</v>
      </c>
      <c r="IY870">
        <v>7.63</v>
      </c>
      <c r="IZ870">
        <v>0.3331</v>
      </c>
      <c r="JA870">
        <v>4.24591870636989</v>
      </c>
      <c r="JB870">
        <v>0.00406324532283829</v>
      </c>
      <c r="JC870">
        <v>-1.45373754250553e-06</v>
      </c>
      <c r="JD870">
        <v>2.45784242640463e-10</v>
      </c>
      <c r="JE870">
        <v>0.0444475935836347</v>
      </c>
      <c r="JF870">
        <v>0.00491888386651684</v>
      </c>
      <c r="JG870">
        <v>0.000226889049496401</v>
      </c>
      <c r="JH870">
        <v>4.01595507822366e-06</v>
      </c>
      <c r="JI870">
        <v>-0</v>
      </c>
      <c r="JJ870">
        <v>2035</v>
      </c>
      <c r="JK870">
        <v>2</v>
      </c>
      <c r="JL870">
        <v>30</v>
      </c>
      <c r="JM870">
        <v>187425.8</v>
      </c>
      <c r="JN870">
        <v>187425.7</v>
      </c>
      <c r="JO870">
        <v>2.60864</v>
      </c>
      <c r="JP870">
        <v>2.34131</v>
      </c>
      <c r="JQ870">
        <v>1.4978</v>
      </c>
      <c r="JR870">
        <v>2.32666</v>
      </c>
      <c r="JS870">
        <v>1.54419</v>
      </c>
      <c r="JT870">
        <v>2.37061</v>
      </c>
      <c r="JU870">
        <v>36.0347</v>
      </c>
      <c r="JV870">
        <v>24.1225</v>
      </c>
      <c r="JW870">
        <v>18</v>
      </c>
      <c r="JX870">
        <v>547.117</v>
      </c>
      <c r="JY870">
        <v>423.933</v>
      </c>
      <c r="JZ870">
        <v>26.812</v>
      </c>
      <c r="KA870">
        <v>27.7334</v>
      </c>
      <c r="KB870">
        <v>29.9998</v>
      </c>
      <c r="KC870">
        <v>27.7162</v>
      </c>
      <c r="KD870">
        <v>27.7483</v>
      </c>
      <c r="KE870">
        <v>52.2564</v>
      </c>
      <c r="KF870">
        <v>28.0601</v>
      </c>
      <c r="KG870">
        <v>55.689</v>
      </c>
      <c r="KH870">
        <v>26.8066</v>
      </c>
      <c r="KI870">
        <v>1373.95</v>
      </c>
      <c r="KJ870">
        <v>20.9703</v>
      </c>
      <c r="KK870">
        <v>93.3304</v>
      </c>
      <c r="KL870">
        <v>98.8617</v>
      </c>
    </row>
    <row r="871" spans="1:298">
      <c r="A871">
        <v>855</v>
      </c>
      <c r="B871">
        <v>1758495257.1</v>
      </c>
      <c r="C871">
        <v>25929</v>
      </c>
      <c r="D871" t="s">
        <v>2161</v>
      </c>
      <c r="E871" t="s">
        <v>2162</v>
      </c>
      <c r="F871">
        <v>5</v>
      </c>
      <c r="G871" t="s">
        <v>436</v>
      </c>
      <c r="H871" t="s">
        <v>1998</v>
      </c>
      <c r="I871" t="s">
        <v>438</v>
      </c>
      <c r="J871">
        <v>1758495248.94615</v>
      </c>
      <c r="K871">
        <f>(L871)/1000</f>
        <v>0</v>
      </c>
      <c r="L871">
        <f>IF(DQ871, AO871, AI871)</f>
        <v>0</v>
      </c>
      <c r="M871">
        <f>IF(DQ871, AJ871, AH871)</f>
        <v>0</v>
      </c>
      <c r="N871">
        <f>DS871 - IF(AV871&gt;1, M871*DM871*100.0/(AX871), 0)</f>
        <v>0</v>
      </c>
      <c r="O871">
        <f>((U871-K871/2)*N871-M871)/(U871+K871/2)</f>
        <v>0</v>
      </c>
      <c r="P871">
        <f>O871*(DZ871+EA871)/1000.0</f>
        <v>0</v>
      </c>
      <c r="Q871">
        <f>(DS871 - IF(AV871&gt;1, M871*DM871*100.0/(AX871), 0))*(DZ871+EA871)/1000.0</f>
        <v>0</v>
      </c>
      <c r="R871">
        <f>2.0/((1/T871-1/S871)+SIGN(T871)*SQRT((1/T871-1/S871)*(1/T871-1/S871) + 4*DN871/((DN871+1)*(DN871+1))*(2*1/T871*1/S871-1/S871*1/S871)))</f>
        <v>0</v>
      </c>
      <c r="S871">
        <f>IF(LEFT(DO871,1)&lt;&gt;"0",IF(LEFT(DO871,1)="1",3.0,DP871),$D$5+$E$5*(EG871*DZ871/($K$5*1000))+$F$5*(EG871*DZ871/($K$5*1000))*MAX(MIN(DM871,$J$5),$I$5)*MAX(MIN(DM871,$J$5),$I$5)+$G$5*MAX(MIN(DM871,$J$5),$I$5)*(EG871*DZ871/($K$5*1000))+$H$5*(EG871*DZ871/($K$5*1000))*(EG871*DZ871/($K$5*1000)))</f>
        <v>0</v>
      </c>
      <c r="T871">
        <f>K871*(1000-(1000*0.61365*exp(17.502*X871/(240.97+X871))/(DZ871+EA871)+DU871)/2)/(1000*0.61365*exp(17.502*X871/(240.97+X871))/(DZ871+EA871)-DU871)</f>
        <v>0</v>
      </c>
      <c r="U871">
        <f>1/((DN871+1)/(R871/1.6)+1/(S871/1.37)) + DN871/((DN871+1)/(R871/1.6) + DN871/(S871/1.37))</f>
        <v>0</v>
      </c>
      <c r="V871">
        <f>(DI871*DL871)</f>
        <v>0</v>
      </c>
      <c r="W871">
        <f>(EB871+(V871+2*0.95*5.67E-8*(((EB871+$B$7)+273)^4-(EB871+273)^4)-44100*K871)/(1.84*29.3*S871+8*0.95*5.67E-8*(EB871+273)^3))</f>
        <v>0</v>
      </c>
      <c r="X871">
        <f>($C$7*EC871+$D$7*ED871+$E$7*W871)</f>
        <v>0</v>
      </c>
      <c r="Y871">
        <f>0.61365*exp(17.502*X871/(240.97+X871))</f>
        <v>0</v>
      </c>
      <c r="Z871">
        <f>(AA871/AB871*100)</f>
        <v>0</v>
      </c>
      <c r="AA871">
        <f>DU871*(DZ871+EA871)/1000</f>
        <v>0</v>
      </c>
      <c r="AB871">
        <f>0.61365*exp(17.502*EB871/(240.97+EB871))</f>
        <v>0</v>
      </c>
      <c r="AC871">
        <f>(Y871-DU871*(DZ871+EA871)/1000)</f>
        <v>0</v>
      </c>
      <c r="AD871">
        <f>(-K871*44100)</f>
        <v>0</v>
      </c>
      <c r="AE871">
        <f>2*29.3*S871*0.92*(EB871-X871)</f>
        <v>0</v>
      </c>
      <c r="AF871">
        <f>2*0.95*5.67E-8*(((EB871+$B$7)+273)^4-(X871+273)^4)</f>
        <v>0</v>
      </c>
      <c r="AG871">
        <f>V871+AF871+AD871+AE871</f>
        <v>0</v>
      </c>
      <c r="AH871">
        <f>DY871*AV871*(DT871-DS871*(1000-AV871*DV871)/(1000-AV871*DU871))/(100*DM871)</f>
        <v>0</v>
      </c>
      <c r="AI871">
        <f>1000*DY871*AV871*(DU871-DV871)/(100*DM871*(1000-AV871*DU871))</f>
        <v>0</v>
      </c>
      <c r="AJ871">
        <f>(AK871 - AL871 - DZ871*1E3/(8.314*(EB871+273.15)) * AN871/DY871 * AM871) * DY871/(100*DM871) * (1000 - DV871)/1000</f>
        <v>0</v>
      </c>
      <c r="AK871">
        <v>1390.54721208658</v>
      </c>
      <c r="AL871">
        <v>1368.84327272727</v>
      </c>
      <c r="AM871">
        <v>3.60263203463189</v>
      </c>
      <c r="AN871">
        <v>63.94</v>
      </c>
      <c r="AO871">
        <f>(AQ871 - AP871 + DZ871*1E3/(8.314*(EB871+273.15)) * AS871/DY871 * AR871) * DY871/(100*DM871) * 1000/(1000 - AQ871)</f>
        <v>0</v>
      </c>
      <c r="AP871">
        <v>20.9718285360128</v>
      </c>
      <c r="AQ871">
        <v>23.6365650349651</v>
      </c>
      <c r="AR871">
        <v>1.85056888445082e-05</v>
      </c>
      <c r="AS871">
        <v>94.9993966536346</v>
      </c>
      <c r="AT871">
        <v>0</v>
      </c>
      <c r="AU871">
        <v>0</v>
      </c>
      <c r="AV871">
        <f>IF(AT871*$H$13&gt;=AX871,1.0,(AX871/(AX871-AT871*$H$13)))</f>
        <v>0</v>
      </c>
      <c r="AW871">
        <f>(AV871-1)*100</f>
        <v>0</v>
      </c>
      <c r="AX871">
        <f>MAX(0,($B$13+$C$13*EG871)/(1+$D$13*EG871)*DZ871/(EB871+273)*$E$13)</f>
        <v>0</v>
      </c>
      <c r="AY871" t="s">
        <v>439</v>
      </c>
      <c r="AZ871" t="s">
        <v>439</v>
      </c>
      <c r="BA871">
        <v>0</v>
      </c>
      <c r="BB871">
        <v>0</v>
      </c>
      <c r="BC871">
        <f>1-BA871/BB871</f>
        <v>0</v>
      </c>
      <c r="BD871">
        <v>0</v>
      </c>
      <c r="BE871" t="s">
        <v>439</v>
      </c>
      <c r="BF871" t="s">
        <v>439</v>
      </c>
      <c r="BG871">
        <v>0</v>
      </c>
      <c r="BH871">
        <v>0</v>
      </c>
      <c r="BI871">
        <f>1-BG871/BH871</f>
        <v>0</v>
      </c>
      <c r="BJ871">
        <v>0.5</v>
      </c>
      <c r="BK871">
        <f>DJ871</f>
        <v>0</v>
      </c>
      <c r="BL871">
        <f>M871</f>
        <v>0</v>
      </c>
      <c r="BM871">
        <f>BI871*BJ871*BK871</f>
        <v>0</v>
      </c>
      <c r="BN871">
        <f>(BL871-BD871)/BK871</f>
        <v>0</v>
      </c>
      <c r="BO871">
        <f>(BB871-BH871)/BH871</f>
        <v>0</v>
      </c>
      <c r="BP871">
        <f>BA871/(BC871+BA871/BH871)</f>
        <v>0</v>
      </c>
      <c r="BQ871" t="s">
        <v>439</v>
      </c>
      <c r="BR871">
        <v>0</v>
      </c>
      <c r="BS871">
        <f>IF(BR871&lt;&gt;0, BR871, BP871)</f>
        <v>0</v>
      </c>
      <c r="BT871">
        <f>1-BS871/BH871</f>
        <v>0</v>
      </c>
      <c r="BU871">
        <f>(BH871-BG871)/(BH871-BS871)</f>
        <v>0</v>
      </c>
      <c r="BV871">
        <f>(BB871-BH871)/(BB871-BS871)</f>
        <v>0</v>
      </c>
      <c r="BW871">
        <f>(BH871-BG871)/(BH871-BA871)</f>
        <v>0</v>
      </c>
      <c r="BX871">
        <f>(BB871-BH871)/(BB871-BA871)</f>
        <v>0</v>
      </c>
      <c r="BY871">
        <f>(BU871*BS871/BG871)</f>
        <v>0</v>
      </c>
      <c r="BZ871">
        <f>(1-BY871)</f>
        <v>0</v>
      </c>
      <c r="DI871">
        <f>$B$11*EH871+$C$11*EI871+$F$11*ET871*(1-EW871)</f>
        <v>0</v>
      </c>
      <c r="DJ871">
        <f>DI871*DK871</f>
        <v>0</v>
      </c>
      <c r="DK871">
        <f>($B$11*$D$9+$C$11*$D$9+$F$11*((FG871+EY871)/MAX(FG871+EY871+FH871, 0.1)*$I$9+FH871/MAX(FG871+EY871+FH871, 0.1)*$J$9))/($B$11+$C$11+$F$11)</f>
        <v>0</v>
      </c>
      <c r="DL871">
        <f>($B$11*$K$9+$C$11*$K$9+$F$11*((FG871+EY871)/MAX(FG871+EY871+FH871, 0.1)*$P$9+FH871/MAX(FG871+EY871+FH871, 0.1)*$Q$9))/($B$11+$C$11+$F$11)</f>
        <v>0</v>
      </c>
      <c r="DM871">
        <v>2.96</v>
      </c>
      <c r="DN871">
        <v>0.5</v>
      </c>
      <c r="DO871" t="s">
        <v>440</v>
      </c>
      <c r="DP871">
        <v>2</v>
      </c>
      <c r="DQ871" t="b">
        <v>1</v>
      </c>
      <c r="DR871">
        <v>1758495248.94615</v>
      </c>
      <c r="DS871">
        <v>1312.25384615385</v>
      </c>
      <c r="DT871">
        <v>1344.37846153846</v>
      </c>
      <c r="DU871">
        <v>23.6251615384615</v>
      </c>
      <c r="DV871">
        <v>20.9527384615385</v>
      </c>
      <c r="DW871">
        <v>1304.63692307692</v>
      </c>
      <c r="DX871">
        <v>23.2923153846154</v>
      </c>
      <c r="DY871">
        <v>500.028461538462</v>
      </c>
      <c r="DZ871">
        <v>89.7755153846154</v>
      </c>
      <c r="EA871">
        <v>0.0309401692307692</v>
      </c>
      <c r="EB871">
        <v>29.9012461538462</v>
      </c>
      <c r="EC871">
        <v>30.0179538461538</v>
      </c>
      <c r="ED871">
        <v>999.9</v>
      </c>
      <c r="EE871">
        <v>0</v>
      </c>
      <c r="EF871">
        <v>0</v>
      </c>
      <c r="EG871">
        <v>9990.53</v>
      </c>
      <c r="EH871">
        <v>0</v>
      </c>
      <c r="EI871">
        <v>11.2953</v>
      </c>
      <c r="EJ871">
        <v>-32.1255769230769</v>
      </c>
      <c r="EK871">
        <v>1344.00615384615</v>
      </c>
      <c r="EL871">
        <v>1373.15</v>
      </c>
      <c r="EM871">
        <v>2.67240615384615</v>
      </c>
      <c r="EN871">
        <v>1344.37846153846</v>
      </c>
      <c r="EO871">
        <v>20.9527384615385</v>
      </c>
      <c r="EP871">
        <v>2.12096</v>
      </c>
      <c r="EQ871">
        <v>1.88104384615385</v>
      </c>
      <c r="ER871">
        <v>18.3774769230769</v>
      </c>
      <c r="ES871">
        <v>16.4770384615385</v>
      </c>
      <c r="ET871">
        <v>2000.00846153846</v>
      </c>
      <c r="EU871">
        <v>0.979993692307692</v>
      </c>
      <c r="EV871">
        <v>0.0200062538461538</v>
      </c>
      <c r="EW871">
        <v>0</v>
      </c>
      <c r="EX871">
        <v>505.166461538462</v>
      </c>
      <c r="EY871">
        <v>5.00016</v>
      </c>
      <c r="EZ871">
        <v>10485.3769230769</v>
      </c>
      <c r="FA871">
        <v>18234.2384615385</v>
      </c>
      <c r="FB871">
        <v>48.687</v>
      </c>
      <c r="FC871">
        <v>48.9418461538462</v>
      </c>
      <c r="FD871">
        <v>49.0862307692308</v>
      </c>
      <c r="FE871">
        <v>48.625</v>
      </c>
      <c r="FF871">
        <v>50.5</v>
      </c>
      <c r="FG871">
        <v>1955.09846153846</v>
      </c>
      <c r="FH871">
        <v>39.91</v>
      </c>
      <c r="FI871">
        <v>0</v>
      </c>
      <c r="FJ871">
        <v>1758495258.8</v>
      </c>
      <c r="FK871">
        <v>0</v>
      </c>
      <c r="FL871">
        <v>505.16572</v>
      </c>
      <c r="FM871">
        <v>-0.316846149668051</v>
      </c>
      <c r="FN871">
        <v>-11.0923077292697</v>
      </c>
      <c r="FO871">
        <v>10485.128</v>
      </c>
      <c r="FP871">
        <v>15</v>
      </c>
      <c r="FQ871">
        <v>0</v>
      </c>
      <c r="FR871" t="s">
        <v>441</v>
      </c>
      <c r="FS871">
        <v>1747249705.1</v>
      </c>
      <c r="FT871">
        <v>1747249711.1</v>
      </c>
      <c r="FU871">
        <v>0</v>
      </c>
      <c r="FV871">
        <v>0.871</v>
      </c>
      <c r="FW871">
        <v>0.066</v>
      </c>
      <c r="FX871">
        <v>5.486</v>
      </c>
      <c r="FY871">
        <v>0.145</v>
      </c>
      <c r="FZ871">
        <v>420</v>
      </c>
      <c r="GA871">
        <v>16</v>
      </c>
      <c r="GB871">
        <v>0.27</v>
      </c>
      <c r="GC871">
        <v>0.16</v>
      </c>
      <c r="GD871">
        <v>-31.852075</v>
      </c>
      <c r="GE871">
        <v>-6.77623308270681</v>
      </c>
      <c r="GF871">
        <v>0.855240743226724</v>
      </c>
      <c r="GG871">
        <v>0</v>
      </c>
      <c r="GH871">
        <v>505.210647058824</v>
      </c>
      <c r="GI871">
        <v>-0.530328492468832</v>
      </c>
      <c r="GJ871">
        <v>0.227325354083073</v>
      </c>
      <c r="GK871">
        <v>-1</v>
      </c>
      <c r="GL871">
        <v>2.679944</v>
      </c>
      <c r="GM871">
        <v>-0.185567819548875</v>
      </c>
      <c r="GN871">
        <v>0.0207045534605314</v>
      </c>
      <c r="GO871">
        <v>0</v>
      </c>
      <c r="GP871">
        <v>0</v>
      </c>
      <c r="GQ871">
        <v>2</v>
      </c>
      <c r="GR871" t="s">
        <v>467</v>
      </c>
      <c r="GS871">
        <v>3.12548</v>
      </c>
      <c r="GT871">
        <v>2.65651</v>
      </c>
      <c r="GU871">
        <v>0.196566</v>
      </c>
      <c r="GV871">
        <v>0.199606</v>
      </c>
      <c r="GW871">
        <v>0.0999024</v>
      </c>
      <c r="GX871">
        <v>0.0921386</v>
      </c>
      <c r="GY871">
        <v>20753.4</v>
      </c>
      <c r="GZ871">
        <v>19556.3</v>
      </c>
      <c r="HA871">
        <v>23097.7</v>
      </c>
      <c r="HB871">
        <v>23788.2</v>
      </c>
      <c r="HC871">
        <v>35441.2</v>
      </c>
      <c r="HD871">
        <v>35755.7</v>
      </c>
      <c r="HE871">
        <v>41642.9</v>
      </c>
      <c r="HF871">
        <v>42420</v>
      </c>
      <c r="HG871">
        <v>1.90952</v>
      </c>
      <c r="HH871">
        <v>1.80515</v>
      </c>
      <c r="HI871">
        <v>0.150017</v>
      </c>
      <c r="HJ871">
        <v>0</v>
      </c>
      <c r="HK871">
        <v>27.5564</v>
      </c>
      <c r="HL871">
        <v>999.9</v>
      </c>
      <c r="HM871">
        <v>50.348</v>
      </c>
      <c r="HN871">
        <v>30.675</v>
      </c>
      <c r="HO871">
        <v>24.8373</v>
      </c>
      <c r="HP871">
        <v>53.2617</v>
      </c>
      <c r="HQ871">
        <v>42.3758</v>
      </c>
      <c r="HR871">
        <v>1</v>
      </c>
      <c r="HS871">
        <v>0.011626</v>
      </c>
      <c r="HT871">
        <v>0.273513</v>
      </c>
      <c r="HU871">
        <v>20.2176</v>
      </c>
      <c r="HV871">
        <v>5.22987</v>
      </c>
      <c r="HW871">
        <v>11.992</v>
      </c>
      <c r="HX871">
        <v>4.9557</v>
      </c>
      <c r="HY871">
        <v>3.30387</v>
      </c>
      <c r="HZ871">
        <v>999.9</v>
      </c>
      <c r="IA871">
        <v>9999</v>
      </c>
      <c r="IB871">
        <v>9999</v>
      </c>
      <c r="IC871">
        <v>9999</v>
      </c>
      <c r="ID871">
        <v>1.86851</v>
      </c>
      <c r="IE871">
        <v>1.86427</v>
      </c>
      <c r="IF871">
        <v>1.8718</v>
      </c>
      <c r="IG871">
        <v>1.86276</v>
      </c>
      <c r="IH871">
        <v>1.86218</v>
      </c>
      <c r="II871">
        <v>1.86858</v>
      </c>
      <c r="IJ871">
        <v>1.85871</v>
      </c>
      <c r="IK871">
        <v>1.86508</v>
      </c>
      <c r="IL871">
        <v>5</v>
      </c>
      <c r="IM871">
        <v>0</v>
      </c>
      <c r="IN871">
        <v>0</v>
      </c>
      <c r="IO871">
        <v>0</v>
      </c>
      <c r="IP871" t="s">
        <v>443</v>
      </c>
      <c r="IQ871" t="s">
        <v>444</v>
      </c>
      <c r="IR871" t="s">
        <v>445</v>
      </c>
      <c r="IS871" t="s">
        <v>445</v>
      </c>
      <c r="IT871" t="s">
        <v>445</v>
      </c>
      <c r="IU871" t="s">
        <v>445</v>
      </c>
      <c r="IV871">
        <v>0</v>
      </c>
      <c r="IW871">
        <v>100</v>
      </c>
      <c r="IX871">
        <v>100</v>
      </c>
      <c r="IY871">
        <v>7.66</v>
      </c>
      <c r="IZ871">
        <v>0.3331</v>
      </c>
      <c r="JA871">
        <v>4.24591870636989</v>
      </c>
      <c r="JB871">
        <v>0.00406324532283829</v>
      </c>
      <c r="JC871">
        <v>-1.45373754250553e-06</v>
      </c>
      <c r="JD871">
        <v>2.45784242640463e-10</v>
      </c>
      <c r="JE871">
        <v>0.0444475935836347</v>
      </c>
      <c r="JF871">
        <v>0.00491888386651684</v>
      </c>
      <c r="JG871">
        <v>0.000226889049496401</v>
      </c>
      <c r="JH871">
        <v>4.01595507822366e-06</v>
      </c>
      <c r="JI871">
        <v>-0</v>
      </c>
      <c r="JJ871">
        <v>2035</v>
      </c>
      <c r="JK871">
        <v>2</v>
      </c>
      <c r="JL871">
        <v>30</v>
      </c>
      <c r="JM871">
        <v>187425.9</v>
      </c>
      <c r="JN871">
        <v>187425.8</v>
      </c>
      <c r="JO871">
        <v>2.63306</v>
      </c>
      <c r="JP871">
        <v>2.35474</v>
      </c>
      <c r="JQ871">
        <v>1.49902</v>
      </c>
      <c r="JR871">
        <v>2.32666</v>
      </c>
      <c r="JS871">
        <v>1.54419</v>
      </c>
      <c r="JT871">
        <v>2.26807</v>
      </c>
      <c r="JU871">
        <v>36.0347</v>
      </c>
      <c r="JV871">
        <v>24.105</v>
      </c>
      <c r="JW871">
        <v>18</v>
      </c>
      <c r="JX871">
        <v>547.115</v>
      </c>
      <c r="JY871">
        <v>424.065</v>
      </c>
      <c r="JZ871">
        <v>26.7889</v>
      </c>
      <c r="KA871">
        <v>27.7281</v>
      </c>
      <c r="KB871">
        <v>29.9996</v>
      </c>
      <c r="KC871">
        <v>27.7103</v>
      </c>
      <c r="KD871">
        <v>27.7424</v>
      </c>
      <c r="KE871">
        <v>52.814</v>
      </c>
      <c r="KF871">
        <v>28.0601</v>
      </c>
      <c r="KG871">
        <v>55.689</v>
      </c>
      <c r="KH871">
        <v>26.7942</v>
      </c>
      <c r="KI871">
        <v>1394.29</v>
      </c>
      <c r="KJ871">
        <v>20.9653</v>
      </c>
      <c r="KK871">
        <v>93.3313</v>
      </c>
      <c r="KL871">
        <v>98.8637</v>
      </c>
    </row>
    <row r="872" spans="1:298">
      <c r="A872">
        <v>856</v>
      </c>
      <c r="B872">
        <v>1758495262.1</v>
      </c>
      <c r="C872">
        <v>25934</v>
      </c>
      <c r="D872" t="s">
        <v>2163</v>
      </c>
      <c r="E872" t="s">
        <v>2164</v>
      </c>
      <c r="F872">
        <v>5</v>
      </c>
      <c r="G872" t="s">
        <v>436</v>
      </c>
      <c r="H872" t="s">
        <v>1998</v>
      </c>
      <c r="I872" t="s">
        <v>438</v>
      </c>
      <c r="J872">
        <v>1758495253.94615</v>
      </c>
      <c r="K872">
        <f>(L872)/1000</f>
        <v>0</v>
      </c>
      <c r="L872">
        <f>IF(DQ872, AO872, AI872)</f>
        <v>0</v>
      </c>
      <c r="M872">
        <f>IF(DQ872, AJ872, AH872)</f>
        <v>0</v>
      </c>
      <c r="N872">
        <f>DS872 - IF(AV872&gt;1, M872*DM872*100.0/(AX872), 0)</f>
        <v>0</v>
      </c>
      <c r="O872">
        <f>((U872-K872/2)*N872-M872)/(U872+K872/2)</f>
        <v>0</v>
      </c>
      <c r="P872">
        <f>O872*(DZ872+EA872)/1000.0</f>
        <v>0</v>
      </c>
      <c r="Q872">
        <f>(DS872 - IF(AV872&gt;1, M872*DM872*100.0/(AX872), 0))*(DZ872+EA872)/1000.0</f>
        <v>0</v>
      </c>
      <c r="R872">
        <f>2.0/((1/T872-1/S872)+SIGN(T872)*SQRT((1/T872-1/S872)*(1/T872-1/S872) + 4*DN872/((DN872+1)*(DN872+1))*(2*1/T872*1/S872-1/S872*1/S872)))</f>
        <v>0</v>
      </c>
      <c r="S872">
        <f>IF(LEFT(DO872,1)&lt;&gt;"0",IF(LEFT(DO872,1)="1",3.0,DP872),$D$5+$E$5*(EG872*DZ872/($K$5*1000))+$F$5*(EG872*DZ872/($K$5*1000))*MAX(MIN(DM872,$J$5),$I$5)*MAX(MIN(DM872,$J$5),$I$5)+$G$5*MAX(MIN(DM872,$J$5),$I$5)*(EG872*DZ872/($K$5*1000))+$H$5*(EG872*DZ872/($K$5*1000))*(EG872*DZ872/($K$5*1000)))</f>
        <v>0</v>
      </c>
      <c r="T872">
        <f>K872*(1000-(1000*0.61365*exp(17.502*X872/(240.97+X872))/(DZ872+EA872)+DU872)/2)/(1000*0.61365*exp(17.502*X872/(240.97+X872))/(DZ872+EA872)-DU872)</f>
        <v>0</v>
      </c>
      <c r="U872">
        <f>1/((DN872+1)/(R872/1.6)+1/(S872/1.37)) + DN872/((DN872+1)/(R872/1.6) + DN872/(S872/1.37))</f>
        <v>0</v>
      </c>
      <c r="V872">
        <f>(DI872*DL872)</f>
        <v>0</v>
      </c>
      <c r="W872">
        <f>(EB872+(V872+2*0.95*5.67E-8*(((EB872+$B$7)+273)^4-(EB872+273)^4)-44100*K872)/(1.84*29.3*S872+8*0.95*5.67E-8*(EB872+273)^3))</f>
        <v>0</v>
      </c>
      <c r="X872">
        <f>($C$7*EC872+$D$7*ED872+$E$7*W872)</f>
        <v>0</v>
      </c>
      <c r="Y872">
        <f>0.61365*exp(17.502*X872/(240.97+X872))</f>
        <v>0</v>
      </c>
      <c r="Z872">
        <f>(AA872/AB872*100)</f>
        <v>0</v>
      </c>
      <c r="AA872">
        <f>DU872*(DZ872+EA872)/1000</f>
        <v>0</v>
      </c>
      <c r="AB872">
        <f>0.61365*exp(17.502*EB872/(240.97+EB872))</f>
        <v>0</v>
      </c>
      <c r="AC872">
        <f>(Y872-DU872*(DZ872+EA872)/1000)</f>
        <v>0</v>
      </c>
      <c r="AD872">
        <f>(-K872*44100)</f>
        <v>0</v>
      </c>
      <c r="AE872">
        <f>2*29.3*S872*0.92*(EB872-X872)</f>
        <v>0</v>
      </c>
      <c r="AF872">
        <f>2*0.95*5.67E-8*(((EB872+$B$7)+273)^4-(X872+273)^4)</f>
        <v>0</v>
      </c>
      <c r="AG872">
        <f>V872+AF872+AD872+AE872</f>
        <v>0</v>
      </c>
      <c r="AH872">
        <f>DY872*AV872*(DT872-DS872*(1000-AV872*DV872)/(1000-AV872*DU872))/(100*DM872)</f>
        <v>0</v>
      </c>
      <c r="AI872">
        <f>1000*DY872*AV872*(DU872-DV872)/(100*DM872*(1000-AV872*DU872))</f>
        <v>0</v>
      </c>
      <c r="AJ872">
        <f>(AK872 - AL872 - DZ872*1E3/(8.314*(EB872+273.15)) * AN872/DY872 * AM872) * DY872/(100*DM872) * (1000 - DV872)/1000</f>
        <v>0</v>
      </c>
      <c r="AK872">
        <v>1406.14061627706</v>
      </c>
      <c r="AL872">
        <v>1385.39981818182</v>
      </c>
      <c r="AM872">
        <v>3.3022294372295</v>
      </c>
      <c r="AN872">
        <v>63.94</v>
      </c>
      <c r="AO872">
        <f>(AQ872 - AP872 + DZ872*1E3/(8.314*(EB872+273.15)) * AS872/DY872 * AR872) * DY872/(100*DM872) * 1000/(1000 - AQ872)</f>
        <v>0</v>
      </c>
      <c r="AP872">
        <v>20.9718062348136</v>
      </c>
      <c r="AQ872">
        <v>23.6313293706294</v>
      </c>
      <c r="AR872">
        <v>-6.54364147593319e-06</v>
      </c>
      <c r="AS872">
        <v>94.9993966536346</v>
      </c>
      <c r="AT872">
        <v>0</v>
      </c>
      <c r="AU872">
        <v>0</v>
      </c>
      <c r="AV872">
        <f>IF(AT872*$H$13&gt;=AX872,1.0,(AX872/(AX872-AT872*$H$13)))</f>
        <v>0</v>
      </c>
      <c r="AW872">
        <f>(AV872-1)*100</f>
        <v>0</v>
      </c>
      <c r="AX872">
        <f>MAX(0,($B$13+$C$13*EG872)/(1+$D$13*EG872)*DZ872/(EB872+273)*$E$13)</f>
        <v>0</v>
      </c>
      <c r="AY872" t="s">
        <v>439</v>
      </c>
      <c r="AZ872" t="s">
        <v>439</v>
      </c>
      <c r="BA872">
        <v>0</v>
      </c>
      <c r="BB872">
        <v>0</v>
      </c>
      <c r="BC872">
        <f>1-BA872/BB872</f>
        <v>0</v>
      </c>
      <c r="BD872">
        <v>0</v>
      </c>
      <c r="BE872" t="s">
        <v>439</v>
      </c>
      <c r="BF872" t="s">
        <v>439</v>
      </c>
      <c r="BG872">
        <v>0</v>
      </c>
      <c r="BH872">
        <v>0</v>
      </c>
      <c r="BI872">
        <f>1-BG872/BH872</f>
        <v>0</v>
      </c>
      <c r="BJ872">
        <v>0.5</v>
      </c>
      <c r="BK872">
        <f>DJ872</f>
        <v>0</v>
      </c>
      <c r="BL872">
        <f>M872</f>
        <v>0</v>
      </c>
      <c r="BM872">
        <f>BI872*BJ872*BK872</f>
        <v>0</v>
      </c>
      <c r="BN872">
        <f>(BL872-BD872)/BK872</f>
        <v>0</v>
      </c>
      <c r="BO872">
        <f>(BB872-BH872)/BH872</f>
        <v>0</v>
      </c>
      <c r="BP872">
        <f>BA872/(BC872+BA872/BH872)</f>
        <v>0</v>
      </c>
      <c r="BQ872" t="s">
        <v>439</v>
      </c>
      <c r="BR872">
        <v>0</v>
      </c>
      <c r="BS872">
        <f>IF(BR872&lt;&gt;0, BR872, BP872)</f>
        <v>0</v>
      </c>
      <c r="BT872">
        <f>1-BS872/BH872</f>
        <v>0</v>
      </c>
      <c r="BU872">
        <f>(BH872-BG872)/(BH872-BS872)</f>
        <v>0</v>
      </c>
      <c r="BV872">
        <f>(BB872-BH872)/(BB872-BS872)</f>
        <v>0</v>
      </c>
      <c r="BW872">
        <f>(BH872-BG872)/(BH872-BA872)</f>
        <v>0</v>
      </c>
      <c r="BX872">
        <f>(BB872-BH872)/(BB872-BA872)</f>
        <v>0</v>
      </c>
      <c r="BY872">
        <f>(BU872*BS872/BG872)</f>
        <v>0</v>
      </c>
      <c r="BZ872">
        <f>(1-BY872)</f>
        <v>0</v>
      </c>
      <c r="DI872">
        <f>$B$11*EH872+$C$11*EI872+$F$11*ET872*(1-EW872)</f>
        <v>0</v>
      </c>
      <c r="DJ872">
        <f>DI872*DK872</f>
        <v>0</v>
      </c>
      <c r="DK872">
        <f>($B$11*$D$9+$C$11*$D$9+$F$11*((FG872+EY872)/MAX(FG872+EY872+FH872, 0.1)*$I$9+FH872/MAX(FG872+EY872+FH872, 0.1)*$J$9))/($B$11+$C$11+$F$11)</f>
        <v>0</v>
      </c>
      <c r="DL872">
        <f>($B$11*$K$9+$C$11*$K$9+$F$11*((FG872+EY872)/MAX(FG872+EY872+FH872, 0.1)*$P$9+FH872/MAX(FG872+EY872+FH872, 0.1)*$Q$9))/($B$11+$C$11+$F$11)</f>
        <v>0</v>
      </c>
      <c r="DM872">
        <v>2.96</v>
      </c>
      <c r="DN872">
        <v>0.5</v>
      </c>
      <c r="DO872" t="s">
        <v>440</v>
      </c>
      <c r="DP872">
        <v>2</v>
      </c>
      <c r="DQ872" t="b">
        <v>1</v>
      </c>
      <c r="DR872">
        <v>1758495253.94615</v>
      </c>
      <c r="DS872">
        <v>1328.86769230769</v>
      </c>
      <c r="DT872">
        <v>1360.87538461538</v>
      </c>
      <c r="DU872">
        <v>23.6312307692308</v>
      </c>
      <c r="DV872">
        <v>20.9690384615385</v>
      </c>
      <c r="DW872">
        <v>1321.22615384615</v>
      </c>
      <c r="DX872">
        <v>23.2982461538462</v>
      </c>
      <c r="DY872">
        <v>500.016153846154</v>
      </c>
      <c r="DZ872">
        <v>89.7765769230769</v>
      </c>
      <c r="EA872">
        <v>0.0309334769230769</v>
      </c>
      <c r="EB872">
        <v>29.8925692307692</v>
      </c>
      <c r="EC872">
        <v>30.0098538461538</v>
      </c>
      <c r="ED872">
        <v>999.9</v>
      </c>
      <c r="EE872">
        <v>0</v>
      </c>
      <c r="EF872">
        <v>0</v>
      </c>
      <c r="EG872">
        <v>9989.61692307692</v>
      </c>
      <c r="EH872">
        <v>0</v>
      </c>
      <c r="EI872">
        <v>11.2953</v>
      </c>
      <c r="EJ872">
        <v>-32.0067538461538</v>
      </c>
      <c r="EK872">
        <v>1361.03230769231</v>
      </c>
      <c r="EL872">
        <v>1390.02230769231</v>
      </c>
      <c r="EM872">
        <v>2.66217307692308</v>
      </c>
      <c r="EN872">
        <v>1360.87538461538</v>
      </c>
      <c r="EO872">
        <v>20.9690384615385</v>
      </c>
      <c r="EP872">
        <v>2.12153076923077</v>
      </c>
      <c r="EQ872">
        <v>1.88252923076923</v>
      </c>
      <c r="ER872">
        <v>18.3817769230769</v>
      </c>
      <c r="ES872">
        <v>16.4894615384615</v>
      </c>
      <c r="ET872">
        <v>2000.01692307692</v>
      </c>
      <c r="EU872">
        <v>0.979993692307692</v>
      </c>
      <c r="EV872">
        <v>0.0200062538461538</v>
      </c>
      <c r="EW872">
        <v>0</v>
      </c>
      <c r="EX872">
        <v>505.105615384615</v>
      </c>
      <c r="EY872">
        <v>5.00016</v>
      </c>
      <c r="EZ872">
        <v>10484.4230769231</v>
      </c>
      <c r="FA872">
        <v>18234.3230769231</v>
      </c>
      <c r="FB872">
        <v>48.687</v>
      </c>
      <c r="FC872">
        <v>48.937</v>
      </c>
      <c r="FD872">
        <v>49.0716923076923</v>
      </c>
      <c r="FE872">
        <v>48.625</v>
      </c>
      <c r="FF872">
        <v>50.5</v>
      </c>
      <c r="FG872">
        <v>1955.10692307692</v>
      </c>
      <c r="FH872">
        <v>39.91</v>
      </c>
      <c r="FI872">
        <v>0</v>
      </c>
      <c r="FJ872">
        <v>1758495263.6</v>
      </c>
      <c r="FK872">
        <v>0</v>
      </c>
      <c r="FL872">
        <v>505.12712</v>
      </c>
      <c r="FM872">
        <v>-0.210461545901763</v>
      </c>
      <c r="FN872">
        <v>-11.1230769528138</v>
      </c>
      <c r="FO872">
        <v>10484.14</v>
      </c>
      <c r="FP872">
        <v>15</v>
      </c>
      <c r="FQ872">
        <v>0</v>
      </c>
      <c r="FR872" t="s">
        <v>441</v>
      </c>
      <c r="FS872">
        <v>1747249705.1</v>
      </c>
      <c r="FT872">
        <v>1747249711.1</v>
      </c>
      <c r="FU872">
        <v>0</v>
      </c>
      <c r="FV872">
        <v>0.871</v>
      </c>
      <c r="FW872">
        <v>0.066</v>
      </c>
      <c r="FX872">
        <v>5.486</v>
      </c>
      <c r="FY872">
        <v>0.145</v>
      </c>
      <c r="FZ872">
        <v>420</v>
      </c>
      <c r="GA872">
        <v>16</v>
      </c>
      <c r="GB872">
        <v>0.27</v>
      </c>
      <c r="GC872">
        <v>0.16</v>
      </c>
      <c r="GD872">
        <v>-31.9763238095238</v>
      </c>
      <c r="GE872">
        <v>-0.441763636363717</v>
      </c>
      <c r="GF872">
        <v>0.728265886103199</v>
      </c>
      <c r="GG872">
        <v>1</v>
      </c>
      <c r="GH872">
        <v>505.162588235294</v>
      </c>
      <c r="GI872">
        <v>-0.781176470812213</v>
      </c>
      <c r="GJ872">
        <v>0.227965311815199</v>
      </c>
      <c r="GK872">
        <v>-1</v>
      </c>
      <c r="GL872">
        <v>2.67071619047619</v>
      </c>
      <c r="GM872">
        <v>-0.112681558441557</v>
      </c>
      <c r="GN872">
        <v>0.0162483404210987</v>
      </c>
      <c r="GO872">
        <v>0</v>
      </c>
      <c r="GP872">
        <v>1</v>
      </c>
      <c r="GQ872">
        <v>2</v>
      </c>
      <c r="GR872" t="s">
        <v>448</v>
      </c>
      <c r="GS872">
        <v>3.12546</v>
      </c>
      <c r="GT872">
        <v>2.65635</v>
      </c>
      <c r="GU872">
        <v>0.198046</v>
      </c>
      <c r="GV872">
        <v>0.201206</v>
      </c>
      <c r="GW872">
        <v>0.0998906</v>
      </c>
      <c r="GX872">
        <v>0.0921443</v>
      </c>
      <c r="GY872">
        <v>20715.4</v>
      </c>
      <c r="GZ872">
        <v>19517.6</v>
      </c>
      <c r="HA872">
        <v>23098</v>
      </c>
      <c r="HB872">
        <v>23788.7</v>
      </c>
      <c r="HC872">
        <v>35441.7</v>
      </c>
      <c r="HD872">
        <v>35756.1</v>
      </c>
      <c r="HE872">
        <v>41642.8</v>
      </c>
      <c r="HF872">
        <v>42420.7</v>
      </c>
      <c r="HG872">
        <v>1.90972</v>
      </c>
      <c r="HH872">
        <v>1.8053</v>
      </c>
      <c r="HI872">
        <v>0.150278</v>
      </c>
      <c r="HJ872">
        <v>0</v>
      </c>
      <c r="HK872">
        <v>27.5523</v>
      </c>
      <c r="HL872">
        <v>999.9</v>
      </c>
      <c r="HM872">
        <v>50.348</v>
      </c>
      <c r="HN872">
        <v>30.686</v>
      </c>
      <c r="HO872">
        <v>24.8499</v>
      </c>
      <c r="HP872">
        <v>54.3517</v>
      </c>
      <c r="HQ872">
        <v>42.4038</v>
      </c>
      <c r="HR872">
        <v>1</v>
      </c>
      <c r="HS872">
        <v>0.0109959</v>
      </c>
      <c r="HT872">
        <v>0.210498</v>
      </c>
      <c r="HU872">
        <v>20.2179</v>
      </c>
      <c r="HV872">
        <v>5.23032</v>
      </c>
      <c r="HW872">
        <v>11.992</v>
      </c>
      <c r="HX872">
        <v>4.9558</v>
      </c>
      <c r="HY872">
        <v>3.3039</v>
      </c>
      <c r="HZ872">
        <v>999.9</v>
      </c>
      <c r="IA872">
        <v>9999</v>
      </c>
      <c r="IB872">
        <v>9999</v>
      </c>
      <c r="IC872">
        <v>9999</v>
      </c>
      <c r="ID872">
        <v>1.8685</v>
      </c>
      <c r="IE872">
        <v>1.86427</v>
      </c>
      <c r="IF872">
        <v>1.8718</v>
      </c>
      <c r="IG872">
        <v>1.86276</v>
      </c>
      <c r="IH872">
        <v>1.86215</v>
      </c>
      <c r="II872">
        <v>1.86859</v>
      </c>
      <c r="IJ872">
        <v>1.85871</v>
      </c>
      <c r="IK872">
        <v>1.86508</v>
      </c>
      <c r="IL872">
        <v>5</v>
      </c>
      <c r="IM872">
        <v>0</v>
      </c>
      <c r="IN872">
        <v>0</v>
      </c>
      <c r="IO872">
        <v>0</v>
      </c>
      <c r="IP872" t="s">
        <v>443</v>
      </c>
      <c r="IQ872" t="s">
        <v>444</v>
      </c>
      <c r="IR872" t="s">
        <v>445</v>
      </c>
      <c r="IS872" t="s">
        <v>445</v>
      </c>
      <c r="IT872" t="s">
        <v>445</v>
      </c>
      <c r="IU872" t="s">
        <v>445</v>
      </c>
      <c r="IV872">
        <v>0</v>
      </c>
      <c r="IW872">
        <v>100</v>
      </c>
      <c r="IX872">
        <v>100</v>
      </c>
      <c r="IY872">
        <v>7.69</v>
      </c>
      <c r="IZ872">
        <v>0.333</v>
      </c>
      <c r="JA872">
        <v>4.24591870636989</v>
      </c>
      <c r="JB872">
        <v>0.00406324532283829</v>
      </c>
      <c r="JC872">
        <v>-1.45373754250553e-06</v>
      </c>
      <c r="JD872">
        <v>2.45784242640463e-10</v>
      </c>
      <c r="JE872">
        <v>0.0444475935836347</v>
      </c>
      <c r="JF872">
        <v>0.00491888386651684</v>
      </c>
      <c r="JG872">
        <v>0.000226889049496401</v>
      </c>
      <c r="JH872">
        <v>4.01595507822366e-06</v>
      </c>
      <c r="JI872">
        <v>-0</v>
      </c>
      <c r="JJ872">
        <v>2035</v>
      </c>
      <c r="JK872">
        <v>2</v>
      </c>
      <c r="JL872">
        <v>30</v>
      </c>
      <c r="JM872">
        <v>187426</v>
      </c>
      <c r="JN872">
        <v>187425.9</v>
      </c>
      <c r="JO872">
        <v>2.66357</v>
      </c>
      <c r="JP872">
        <v>2.34131</v>
      </c>
      <c r="JQ872">
        <v>1.4978</v>
      </c>
      <c r="JR872">
        <v>2.32788</v>
      </c>
      <c r="JS872">
        <v>1.54419</v>
      </c>
      <c r="JT872">
        <v>2.35718</v>
      </c>
      <c r="JU872">
        <v>36.0347</v>
      </c>
      <c r="JV872">
        <v>24.1225</v>
      </c>
      <c r="JW872">
        <v>18</v>
      </c>
      <c r="JX872">
        <v>547.195</v>
      </c>
      <c r="JY872">
        <v>424.115</v>
      </c>
      <c r="JZ872">
        <v>26.7824</v>
      </c>
      <c r="KA872">
        <v>27.7225</v>
      </c>
      <c r="KB872">
        <v>29.9995</v>
      </c>
      <c r="KC872">
        <v>27.7045</v>
      </c>
      <c r="KD872">
        <v>27.7374</v>
      </c>
      <c r="KE872">
        <v>53.3321</v>
      </c>
      <c r="KF872">
        <v>28.0601</v>
      </c>
      <c r="KG872">
        <v>55.689</v>
      </c>
      <c r="KH872">
        <v>26.7921</v>
      </c>
      <c r="KI872">
        <v>1407.78</v>
      </c>
      <c r="KJ872">
        <v>20.9656</v>
      </c>
      <c r="KK872">
        <v>93.3316</v>
      </c>
      <c r="KL872">
        <v>98.8654</v>
      </c>
    </row>
    <row r="873" spans="1:298">
      <c r="A873">
        <v>857</v>
      </c>
      <c r="B873">
        <v>1758495267.1</v>
      </c>
      <c r="C873">
        <v>25939</v>
      </c>
      <c r="D873" t="s">
        <v>2165</v>
      </c>
      <c r="E873" t="s">
        <v>2166</v>
      </c>
      <c r="F873">
        <v>5</v>
      </c>
      <c r="G873" t="s">
        <v>436</v>
      </c>
      <c r="H873" t="s">
        <v>1998</v>
      </c>
      <c r="I873" t="s">
        <v>438</v>
      </c>
      <c r="J873">
        <v>1758495258.94615</v>
      </c>
      <c r="K873">
        <f>(L873)/1000</f>
        <v>0</v>
      </c>
      <c r="L873">
        <f>IF(DQ873, AO873, AI873)</f>
        <v>0</v>
      </c>
      <c r="M873">
        <f>IF(DQ873, AJ873, AH873)</f>
        <v>0</v>
      </c>
      <c r="N873">
        <f>DS873 - IF(AV873&gt;1, M873*DM873*100.0/(AX873), 0)</f>
        <v>0</v>
      </c>
      <c r="O873">
        <f>((U873-K873/2)*N873-M873)/(U873+K873/2)</f>
        <v>0</v>
      </c>
      <c r="P873">
        <f>O873*(DZ873+EA873)/1000.0</f>
        <v>0</v>
      </c>
      <c r="Q873">
        <f>(DS873 - IF(AV873&gt;1, M873*DM873*100.0/(AX873), 0))*(DZ873+EA873)/1000.0</f>
        <v>0</v>
      </c>
      <c r="R873">
        <f>2.0/((1/T873-1/S873)+SIGN(T873)*SQRT((1/T873-1/S873)*(1/T873-1/S873) + 4*DN873/((DN873+1)*(DN873+1))*(2*1/T873*1/S873-1/S873*1/S873)))</f>
        <v>0</v>
      </c>
      <c r="S873">
        <f>IF(LEFT(DO873,1)&lt;&gt;"0",IF(LEFT(DO873,1)="1",3.0,DP873),$D$5+$E$5*(EG873*DZ873/($K$5*1000))+$F$5*(EG873*DZ873/($K$5*1000))*MAX(MIN(DM873,$J$5),$I$5)*MAX(MIN(DM873,$J$5),$I$5)+$G$5*MAX(MIN(DM873,$J$5),$I$5)*(EG873*DZ873/($K$5*1000))+$H$5*(EG873*DZ873/($K$5*1000))*(EG873*DZ873/($K$5*1000)))</f>
        <v>0</v>
      </c>
      <c r="T873">
        <f>K873*(1000-(1000*0.61365*exp(17.502*X873/(240.97+X873))/(DZ873+EA873)+DU873)/2)/(1000*0.61365*exp(17.502*X873/(240.97+X873))/(DZ873+EA873)-DU873)</f>
        <v>0</v>
      </c>
      <c r="U873">
        <f>1/((DN873+1)/(R873/1.6)+1/(S873/1.37)) + DN873/((DN873+1)/(R873/1.6) + DN873/(S873/1.37))</f>
        <v>0</v>
      </c>
      <c r="V873">
        <f>(DI873*DL873)</f>
        <v>0</v>
      </c>
      <c r="W873">
        <f>(EB873+(V873+2*0.95*5.67E-8*(((EB873+$B$7)+273)^4-(EB873+273)^4)-44100*K873)/(1.84*29.3*S873+8*0.95*5.67E-8*(EB873+273)^3))</f>
        <v>0</v>
      </c>
      <c r="X873">
        <f>($C$7*EC873+$D$7*ED873+$E$7*W873)</f>
        <v>0</v>
      </c>
      <c r="Y873">
        <f>0.61365*exp(17.502*X873/(240.97+X873))</f>
        <v>0</v>
      </c>
      <c r="Z873">
        <f>(AA873/AB873*100)</f>
        <v>0</v>
      </c>
      <c r="AA873">
        <f>DU873*(DZ873+EA873)/1000</f>
        <v>0</v>
      </c>
      <c r="AB873">
        <f>0.61365*exp(17.502*EB873/(240.97+EB873))</f>
        <v>0</v>
      </c>
      <c r="AC873">
        <f>(Y873-DU873*(DZ873+EA873)/1000)</f>
        <v>0</v>
      </c>
      <c r="AD873">
        <f>(-K873*44100)</f>
        <v>0</v>
      </c>
      <c r="AE873">
        <f>2*29.3*S873*0.92*(EB873-X873)</f>
        <v>0</v>
      </c>
      <c r="AF873">
        <f>2*0.95*5.67E-8*(((EB873+$B$7)+273)^4-(X873+273)^4)</f>
        <v>0</v>
      </c>
      <c r="AG873">
        <f>V873+AF873+AD873+AE873</f>
        <v>0</v>
      </c>
      <c r="AH873">
        <f>DY873*AV873*(DT873-DS873*(1000-AV873*DV873)/(1000-AV873*DU873))/(100*DM873)</f>
        <v>0</v>
      </c>
      <c r="AI873">
        <f>1000*DY873*AV873*(DU873-DV873)/(100*DM873*(1000-AV873*DU873))</f>
        <v>0</v>
      </c>
      <c r="AJ873">
        <f>(AK873 - AL873 - DZ873*1E3/(8.314*(EB873+273.15)) * AN873/DY873 * AM873) * DY873/(100*DM873) * (1000 - DV873)/1000</f>
        <v>0</v>
      </c>
      <c r="AK873">
        <v>1424.9902452987</v>
      </c>
      <c r="AL873">
        <v>1403.12048484848</v>
      </c>
      <c r="AM873">
        <v>3.58546753246741</v>
      </c>
      <c r="AN873">
        <v>63.94</v>
      </c>
      <c r="AO873">
        <f>(AQ873 - AP873 + DZ873*1E3/(8.314*(EB873+273.15)) * AS873/DY873 * AR873) * DY873/(100*DM873) * 1000/(1000 - AQ873)</f>
        <v>0</v>
      </c>
      <c r="AP873">
        <v>20.97213044567</v>
      </c>
      <c r="AQ873">
        <v>23.6306384615385</v>
      </c>
      <c r="AR873">
        <v>-5.51494314155094e-06</v>
      </c>
      <c r="AS873">
        <v>94.9993966536346</v>
      </c>
      <c r="AT873">
        <v>0</v>
      </c>
      <c r="AU873">
        <v>0</v>
      </c>
      <c r="AV873">
        <f>IF(AT873*$H$13&gt;=AX873,1.0,(AX873/(AX873-AT873*$H$13)))</f>
        <v>0</v>
      </c>
      <c r="AW873">
        <f>(AV873-1)*100</f>
        <v>0</v>
      </c>
      <c r="AX873">
        <f>MAX(0,($B$13+$C$13*EG873)/(1+$D$13*EG873)*DZ873/(EB873+273)*$E$13)</f>
        <v>0</v>
      </c>
      <c r="AY873" t="s">
        <v>439</v>
      </c>
      <c r="AZ873" t="s">
        <v>439</v>
      </c>
      <c r="BA873">
        <v>0</v>
      </c>
      <c r="BB873">
        <v>0</v>
      </c>
      <c r="BC873">
        <f>1-BA873/BB873</f>
        <v>0</v>
      </c>
      <c r="BD873">
        <v>0</v>
      </c>
      <c r="BE873" t="s">
        <v>439</v>
      </c>
      <c r="BF873" t="s">
        <v>439</v>
      </c>
      <c r="BG873">
        <v>0</v>
      </c>
      <c r="BH873">
        <v>0</v>
      </c>
      <c r="BI873">
        <f>1-BG873/BH873</f>
        <v>0</v>
      </c>
      <c r="BJ873">
        <v>0.5</v>
      </c>
      <c r="BK873">
        <f>DJ873</f>
        <v>0</v>
      </c>
      <c r="BL873">
        <f>M873</f>
        <v>0</v>
      </c>
      <c r="BM873">
        <f>BI873*BJ873*BK873</f>
        <v>0</v>
      </c>
      <c r="BN873">
        <f>(BL873-BD873)/BK873</f>
        <v>0</v>
      </c>
      <c r="BO873">
        <f>(BB873-BH873)/BH873</f>
        <v>0</v>
      </c>
      <c r="BP873">
        <f>BA873/(BC873+BA873/BH873)</f>
        <v>0</v>
      </c>
      <c r="BQ873" t="s">
        <v>439</v>
      </c>
      <c r="BR873">
        <v>0</v>
      </c>
      <c r="BS873">
        <f>IF(BR873&lt;&gt;0, BR873, BP873)</f>
        <v>0</v>
      </c>
      <c r="BT873">
        <f>1-BS873/BH873</f>
        <v>0</v>
      </c>
      <c r="BU873">
        <f>(BH873-BG873)/(BH873-BS873)</f>
        <v>0</v>
      </c>
      <c r="BV873">
        <f>(BB873-BH873)/(BB873-BS873)</f>
        <v>0</v>
      </c>
      <c r="BW873">
        <f>(BH873-BG873)/(BH873-BA873)</f>
        <v>0</v>
      </c>
      <c r="BX873">
        <f>(BB873-BH873)/(BB873-BA873)</f>
        <v>0</v>
      </c>
      <c r="BY873">
        <f>(BU873*BS873/BG873)</f>
        <v>0</v>
      </c>
      <c r="BZ873">
        <f>(1-BY873)</f>
        <v>0</v>
      </c>
      <c r="DI873">
        <f>$B$11*EH873+$C$11*EI873+$F$11*ET873*(1-EW873)</f>
        <v>0</v>
      </c>
      <c r="DJ873">
        <f>DI873*DK873</f>
        <v>0</v>
      </c>
      <c r="DK873">
        <f>($B$11*$D$9+$C$11*$D$9+$F$11*((FG873+EY873)/MAX(FG873+EY873+FH873, 0.1)*$I$9+FH873/MAX(FG873+EY873+FH873, 0.1)*$J$9))/($B$11+$C$11+$F$11)</f>
        <v>0</v>
      </c>
      <c r="DL873">
        <f>($B$11*$K$9+$C$11*$K$9+$F$11*((FG873+EY873)/MAX(FG873+EY873+FH873, 0.1)*$P$9+FH873/MAX(FG873+EY873+FH873, 0.1)*$Q$9))/($B$11+$C$11+$F$11)</f>
        <v>0</v>
      </c>
      <c r="DM873">
        <v>2.96</v>
      </c>
      <c r="DN873">
        <v>0.5</v>
      </c>
      <c r="DO873" t="s">
        <v>440</v>
      </c>
      <c r="DP873">
        <v>2</v>
      </c>
      <c r="DQ873" t="b">
        <v>1</v>
      </c>
      <c r="DR873">
        <v>1758495258.94615</v>
      </c>
      <c r="DS873">
        <v>1345.68230769231</v>
      </c>
      <c r="DT873">
        <v>1378.24</v>
      </c>
      <c r="DU873">
        <v>23.6338769230769</v>
      </c>
      <c r="DV873">
        <v>20.9718384615385</v>
      </c>
      <c r="DW873">
        <v>1338.01461538462</v>
      </c>
      <c r="DX873">
        <v>23.3008307692308</v>
      </c>
      <c r="DY873">
        <v>500.007384615385</v>
      </c>
      <c r="DZ873">
        <v>89.7783</v>
      </c>
      <c r="EA873">
        <v>0.0310796307692308</v>
      </c>
      <c r="EB873">
        <v>29.8842384615385</v>
      </c>
      <c r="EC873">
        <v>30.0049692307692</v>
      </c>
      <c r="ED873">
        <v>999.9</v>
      </c>
      <c r="EE873">
        <v>0</v>
      </c>
      <c r="EF873">
        <v>0</v>
      </c>
      <c r="EG873">
        <v>9981.87538461538</v>
      </c>
      <c r="EH873">
        <v>0</v>
      </c>
      <c r="EI873">
        <v>11.2953</v>
      </c>
      <c r="EJ873">
        <v>-32.557</v>
      </c>
      <c r="EK873">
        <v>1378.25692307692</v>
      </c>
      <c r="EL873">
        <v>1407.76307692308</v>
      </c>
      <c r="EM873">
        <v>2.66202230769231</v>
      </c>
      <c r="EN873">
        <v>1378.24</v>
      </c>
      <c r="EO873">
        <v>20.9718384615385</v>
      </c>
      <c r="EP873">
        <v>2.12180923076923</v>
      </c>
      <c r="EQ873">
        <v>1.88281692307692</v>
      </c>
      <c r="ER873">
        <v>18.3838769230769</v>
      </c>
      <c r="ES873">
        <v>16.4918615384615</v>
      </c>
      <c r="ET873">
        <v>2000.02615384615</v>
      </c>
      <c r="EU873">
        <v>0.979993692307692</v>
      </c>
      <c r="EV873">
        <v>0.0200062538461538</v>
      </c>
      <c r="EW873">
        <v>0</v>
      </c>
      <c r="EX873">
        <v>505.103384615385</v>
      </c>
      <c r="EY873">
        <v>5.00016</v>
      </c>
      <c r="EZ873">
        <v>10483.4461538462</v>
      </c>
      <c r="FA873">
        <v>18234.4</v>
      </c>
      <c r="FB873">
        <v>48.687</v>
      </c>
      <c r="FC873">
        <v>48.937</v>
      </c>
      <c r="FD873">
        <v>49.0716923076923</v>
      </c>
      <c r="FE873">
        <v>48.625</v>
      </c>
      <c r="FF873">
        <v>50.5</v>
      </c>
      <c r="FG873">
        <v>1955.11615384615</v>
      </c>
      <c r="FH873">
        <v>39.91</v>
      </c>
      <c r="FI873">
        <v>0</v>
      </c>
      <c r="FJ873">
        <v>1758495269</v>
      </c>
      <c r="FK873">
        <v>0</v>
      </c>
      <c r="FL873">
        <v>505.104961538462</v>
      </c>
      <c r="FM873">
        <v>-0.699111122799706</v>
      </c>
      <c r="FN873">
        <v>-13.7299145164969</v>
      </c>
      <c r="FO873">
        <v>10483</v>
      </c>
      <c r="FP873">
        <v>15</v>
      </c>
      <c r="FQ873">
        <v>0</v>
      </c>
      <c r="FR873" t="s">
        <v>441</v>
      </c>
      <c r="FS873">
        <v>1747249705.1</v>
      </c>
      <c r="FT873">
        <v>1747249711.1</v>
      </c>
      <c r="FU873">
        <v>0</v>
      </c>
      <c r="FV873">
        <v>0.871</v>
      </c>
      <c r="FW873">
        <v>0.066</v>
      </c>
      <c r="FX873">
        <v>5.486</v>
      </c>
      <c r="FY873">
        <v>0.145</v>
      </c>
      <c r="FZ873">
        <v>420</v>
      </c>
      <c r="GA873">
        <v>16</v>
      </c>
      <c r="GB873">
        <v>0.27</v>
      </c>
      <c r="GC873">
        <v>0.16</v>
      </c>
      <c r="GD873">
        <v>-32.348145</v>
      </c>
      <c r="GE873">
        <v>-4.00795939849621</v>
      </c>
      <c r="GF873">
        <v>0.90963415364365</v>
      </c>
      <c r="GG873">
        <v>0</v>
      </c>
      <c r="GH873">
        <v>505.098852941177</v>
      </c>
      <c r="GI873">
        <v>-0.331566084123052</v>
      </c>
      <c r="GJ873">
        <v>0.218884623429107</v>
      </c>
      <c r="GK873">
        <v>-1</v>
      </c>
      <c r="GL873">
        <v>2.6613625</v>
      </c>
      <c r="GM873">
        <v>-0.00315834586466582</v>
      </c>
      <c r="GN873">
        <v>0.00288736709650848</v>
      </c>
      <c r="GO873">
        <v>1</v>
      </c>
      <c r="GP873">
        <v>1</v>
      </c>
      <c r="GQ873">
        <v>2</v>
      </c>
      <c r="GR873" t="s">
        <v>448</v>
      </c>
      <c r="GS873">
        <v>3.12541</v>
      </c>
      <c r="GT873">
        <v>2.65665</v>
      </c>
      <c r="GU873">
        <v>0.199631</v>
      </c>
      <c r="GV873">
        <v>0.202653</v>
      </c>
      <c r="GW873">
        <v>0.099886</v>
      </c>
      <c r="GX873">
        <v>0.0921483</v>
      </c>
      <c r="GY873">
        <v>20674.9</v>
      </c>
      <c r="GZ873">
        <v>19482.6</v>
      </c>
      <c r="HA873">
        <v>23098.4</v>
      </c>
      <c r="HB873">
        <v>23789</v>
      </c>
      <c r="HC873">
        <v>35442.6</v>
      </c>
      <c r="HD873">
        <v>35756.6</v>
      </c>
      <c r="HE873">
        <v>41643.5</v>
      </c>
      <c r="HF873">
        <v>42421.4</v>
      </c>
      <c r="HG873">
        <v>1.9097</v>
      </c>
      <c r="HH873">
        <v>1.80535</v>
      </c>
      <c r="HI873">
        <v>0.1508</v>
      </c>
      <c r="HJ873">
        <v>0</v>
      </c>
      <c r="HK873">
        <v>27.5494</v>
      </c>
      <c r="HL873">
        <v>999.9</v>
      </c>
      <c r="HM873">
        <v>50.348</v>
      </c>
      <c r="HN873">
        <v>30.686</v>
      </c>
      <c r="HO873">
        <v>24.8508</v>
      </c>
      <c r="HP873">
        <v>54.1217</v>
      </c>
      <c r="HQ873">
        <v>42.5561</v>
      </c>
      <c r="HR873">
        <v>1</v>
      </c>
      <c r="HS873">
        <v>0.0104776</v>
      </c>
      <c r="HT873">
        <v>0.189069</v>
      </c>
      <c r="HU873">
        <v>20.2179</v>
      </c>
      <c r="HV873">
        <v>5.23092</v>
      </c>
      <c r="HW873">
        <v>11.992</v>
      </c>
      <c r="HX873">
        <v>4.9557</v>
      </c>
      <c r="HY873">
        <v>3.30387</v>
      </c>
      <c r="HZ873">
        <v>999.9</v>
      </c>
      <c r="IA873">
        <v>9999</v>
      </c>
      <c r="IB873">
        <v>9999</v>
      </c>
      <c r="IC873">
        <v>9999</v>
      </c>
      <c r="ID873">
        <v>1.86849</v>
      </c>
      <c r="IE873">
        <v>1.86428</v>
      </c>
      <c r="IF873">
        <v>1.8718</v>
      </c>
      <c r="IG873">
        <v>1.86275</v>
      </c>
      <c r="IH873">
        <v>1.86216</v>
      </c>
      <c r="II873">
        <v>1.86859</v>
      </c>
      <c r="IJ873">
        <v>1.85872</v>
      </c>
      <c r="IK873">
        <v>1.86508</v>
      </c>
      <c r="IL873">
        <v>5</v>
      </c>
      <c r="IM873">
        <v>0</v>
      </c>
      <c r="IN873">
        <v>0</v>
      </c>
      <c r="IO873">
        <v>0</v>
      </c>
      <c r="IP873" t="s">
        <v>443</v>
      </c>
      <c r="IQ873" t="s">
        <v>444</v>
      </c>
      <c r="IR873" t="s">
        <v>445</v>
      </c>
      <c r="IS873" t="s">
        <v>445</v>
      </c>
      <c r="IT873" t="s">
        <v>445</v>
      </c>
      <c r="IU873" t="s">
        <v>445</v>
      </c>
      <c r="IV873">
        <v>0</v>
      </c>
      <c r="IW873">
        <v>100</v>
      </c>
      <c r="IX873">
        <v>100</v>
      </c>
      <c r="IY873">
        <v>7.71</v>
      </c>
      <c r="IZ873">
        <v>0.3329</v>
      </c>
      <c r="JA873">
        <v>4.24591870636989</v>
      </c>
      <c r="JB873">
        <v>0.00406324532283829</v>
      </c>
      <c r="JC873">
        <v>-1.45373754250553e-06</v>
      </c>
      <c r="JD873">
        <v>2.45784242640463e-10</v>
      </c>
      <c r="JE873">
        <v>0.0444475935836347</v>
      </c>
      <c r="JF873">
        <v>0.00491888386651684</v>
      </c>
      <c r="JG873">
        <v>0.000226889049496401</v>
      </c>
      <c r="JH873">
        <v>4.01595507822366e-06</v>
      </c>
      <c r="JI873">
        <v>-0</v>
      </c>
      <c r="JJ873">
        <v>2035</v>
      </c>
      <c r="JK873">
        <v>2</v>
      </c>
      <c r="JL873">
        <v>30</v>
      </c>
      <c r="JM873">
        <v>187426</v>
      </c>
      <c r="JN873">
        <v>187425.9</v>
      </c>
      <c r="JO873">
        <v>2.68677</v>
      </c>
      <c r="JP873">
        <v>2.34253</v>
      </c>
      <c r="JQ873">
        <v>1.49902</v>
      </c>
      <c r="JR873">
        <v>2.32666</v>
      </c>
      <c r="JS873">
        <v>1.54419</v>
      </c>
      <c r="JT873">
        <v>2.32788</v>
      </c>
      <c r="JU873">
        <v>36.0347</v>
      </c>
      <c r="JV873">
        <v>24.1225</v>
      </c>
      <c r="JW873">
        <v>18</v>
      </c>
      <c r="JX873">
        <v>547.131</v>
      </c>
      <c r="JY873">
        <v>424.104</v>
      </c>
      <c r="JZ873">
        <v>26.7835</v>
      </c>
      <c r="KA873">
        <v>27.7175</v>
      </c>
      <c r="KB873">
        <v>29.9996</v>
      </c>
      <c r="KC873">
        <v>27.699</v>
      </c>
      <c r="KD873">
        <v>27.7319</v>
      </c>
      <c r="KE873">
        <v>53.892</v>
      </c>
      <c r="KF873">
        <v>28.0601</v>
      </c>
      <c r="KG873">
        <v>55.689</v>
      </c>
      <c r="KH873">
        <v>26.7896</v>
      </c>
      <c r="KI873">
        <v>1428.03</v>
      </c>
      <c r="KJ873">
        <v>20.9568</v>
      </c>
      <c r="KK873">
        <v>93.3333</v>
      </c>
      <c r="KL873">
        <v>98.8669</v>
      </c>
    </row>
    <row r="874" spans="1:298">
      <c r="A874">
        <v>858</v>
      </c>
      <c r="B874">
        <v>1758495272.1</v>
      </c>
      <c r="C874">
        <v>25944</v>
      </c>
      <c r="D874" t="s">
        <v>2167</v>
      </c>
      <c r="E874" t="s">
        <v>2168</v>
      </c>
      <c r="F874">
        <v>5</v>
      </c>
      <c r="G874" t="s">
        <v>436</v>
      </c>
      <c r="H874" t="s">
        <v>1998</v>
      </c>
      <c r="I874" t="s">
        <v>438</v>
      </c>
      <c r="J874">
        <v>1758495263.94615</v>
      </c>
      <c r="K874">
        <f>(L874)/1000</f>
        <v>0</v>
      </c>
      <c r="L874">
        <f>IF(DQ874, AO874, AI874)</f>
        <v>0</v>
      </c>
      <c r="M874">
        <f>IF(DQ874, AJ874, AH874)</f>
        <v>0</v>
      </c>
      <c r="N874">
        <f>DS874 - IF(AV874&gt;1, M874*DM874*100.0/(AX874), 0)</f>
        <v>0</v>
      </c>
      <c r="O874">
        <f>((U874-K874/2)*N874-M874)/(U874+K874/2)</f>
        <v>0</v>
      </c>
      <c r="P874">
        <f>O874*(DZ874+EA874)/1000.0</f>
        <v>0</v>
      </c>
      <c r="Q874">
        <f>(DS874 - IF(AV874&gt;1, M874*DM874*100.0/(AX874), 0))*(DZ874+EA874)/1000.0</f>
        <v>0</v>
      </c>
      <c r="R874">
        <f>2.0/((1/T874-1/S874)+SIGN(T874)*SQRT((1/T874-1/S874)*(1/T874-1/S874) + 4*DN874/((DN874+1)*(DN874+1))*(2*1/T874*1/S874-1/S874*1/S874)))</f>
        <v>0</v>
      </c>
      <c r="S874">
        <f>IF(LEFT(DO874,1)&lt;&gt;"0",IF(LEFT(DO874,1)="1",3.0,DP874),$D$5+$E$5*(EG874*DZ874/($K$5*1000))+$F$5*(EG874*DZ874/($K$5*1000))*MAX(MIN(DM874,$J$5),$I$5)*MAX(MIN(DM874,$J$5),$I$5)+$G$5*MAX(MIN(DM874,$J$5),$I$5)*(EG874*DZ874/($K$5*1000))+$H$5*(EG874*DZ874/($K$5*1000))*(EG874*DZ874/($K$5*1000)))</f>
        <v>0</v>
      </c>
      <c r="T874">
        <f>K874*(1000-(1000*0.61365*exp(17.502*X874/(240.97+X874))/(DZ874+EA874)+DU874)/2)/(1000*0.61365*exp(17.502*X874/(240.97+X874))/(DZ874+EA874)-DU874)</f>
        <v>0</v>
      </c>
      <c r="U874">
        <f>1/((DN874+1)/(R874/1.6)+1/(S874/1.37)) + DN874/((DN874+1)/(R874/1.6) + DN874/(S874/1.37))</f>
        <v>0</v>
      </c>
      <c r="V874">
        <f>(DI874*DL874)</f>
        <v>0</v>
      </c>
      <c r="W874">
        <f>(EB874+(V874+2*0.95*5.67E-8*(((EB874+$B$7)+273)^4-(EB874+273)^4)-44100*K874)/(1.84*29.3*S874+8*0.95*5.67E-8*(EB874+273)^3))</f>
        <v>0</v>
      </c>
      <c r="X874">
        <f>($C$7*EC874+$D$7*ED874+$E$7*W874)</f>
        <v>0</v>
      </c>
      <c r="Y874">
        <f>0.61365*exp(17.502*X874/(240.97+X874))</f>
        <v>0</v>
      </c>
      <c r="Z874">
        <f>(AA874/AB874*100)</f>
        <v>0</v>
      </c>
      <c r="AA874">
        <f>DU874*(DZ874+EA874)/1000</f>
        <v>0</v>
      </c>
      <c r="AB874">
        <f>0.61365*exp(17.502*EB874/(240.97+EB874))</f>
        <v>0</v>
      </c>
      <c r="AC874">
        <f>(Y874-DU874*(DZ874+EA874)/1000)</f>
        <v>0</v>
      </c>
      <c r="AD874">
        <f>(-K874*44100)</f>
        <v>0</v>
      </c>
      <c r="AE874">
        <f>2*29.3*S874*0.92*(EB874-X874)</f>
        <v>0</v>
      </c>
      <c r="AF874">
        <f>2*0.95*5.67E-8*(((EB874+$B$7)+273)^4-(X874+273)^4)</f>
        <v>0</v>
      </c>
      <c r="AG874">
        <f>V874+AF874+AD874+AE874</f>
        <v>0</v>
      </c>
      <c r="AH874">
        <f>DY874*AV874*(DT874-DS874*(1000-AV874*DV874)/(1000-AV874*DU874))/(100*DM874)</f>
        <v>0</v>
      </c>
      <c r="AI874">
        <f>1000*DY874*AV874*(DU874-DV874)/(100*DM874*(1000-AV874*DU874))</f>
        <v>0</v>
      </c>
      <c r="AJ874">
        <f>(AK874 - AL874 - DZ874*1E3/(8.314*(EB874+273.15)) * AN874/DY874 * AM874) * DY874/(100*DM874) * (1000 - DV874)/1000</f>
        <v>0</v>
      </c>
      <c r="AK874">
        <v>1441.38663951515</v>
      </c>
      <c r="AL874">
        <v>1420.50490909091</v>
      </c>
      <c r="AM874">
        <v>3.42937662337646</v>
      </c>
      <c r="AN874">
        <v>63.94</v>
      </c>
      <c r="AO874">
        <f>(AQ874 - AP874 + DZ874*1E3/(8.314*(EB874+273.15)) * AS874/DY874 * AR874) * DY874/(100*DM874) * 1000/(1000 - AQ874)</f>
        <v>0</v>
      </c>
      <c r="AP874">
        <v>20.9729490260902</v>
      </c>
      <c r="AQ874">
        <v>23.6236657342657</v>
      </c>
      <c r="AR874">
        <v>-1.00801729869428e-05</v>
      </c>
      <c r="AS874">
        <v>94.9993966536346</v>
      </c>
      <c r="AT874">
        <v>0</v>
      </c>
      <c r="AU874">
        <v>0</v>
      </c>
      <c r="AV874">
        <f>IF(AT874*$H$13&gt;=AX874,1.0,(AX874/(AX874-AT874*$H$13)))</f>
        <v>0</v>
      </c>
      <c r="AW874">
        <f>(AV874-1)*100</f>
        <v>0</v>
      </c>
      <c r="AX874">
        <f>MAX(0,($B$13+$C$13*EG874)/(1+$D$13*EG874)*DZ874/(EB874+273)*$E$13)</f>
        <v>0</v>
      </c>
      <c r="AY874" t="s">
        <v>439</v>
      </c>
      <c r="AZ874" t="s">
        <v>439</v>
      </c>
      <c r="BA874">
        <v>0</v>
      </c>
      <c r="BB874">
        <v>0</v>
      </c>
      <c r="BC874">
        <f>1-BA874/BB874</f>
        <v>0</v>
      </c>
      <c r="BD874">
        <v>0</v>
      </c>
      <c r="BE874" t="s">
        <v>439</v>
      </c>
      <c r="BF874" t="s">
        <v>439</v>
      </c>
      <c r="BG874">
        <v>0</v>
      </c>
      <c r="BH874">
        <v>0</v>
      </c>
      <c r="BI874">
        <f>1-BG874/BH874</f>
        <v>0</v>
      </c>
      <c r="BJ874">
        <v>0.5</v>
      </c>
      <c r="BK874">
        <f>DJ874</f>
        <v>0</v>
      </c>
      <c r="BL874">
        <f>M874</f>
        <v>0</v>
      </c>
      <c r="BM874">
        <f>BI874*BJ874*BK874</f>
        <v>0</v>
      </c>
      <c r="BN874">
        <f>(BL874-BD874)/BK874</f>
        <v>0</v>
      </c>
      <c r="BO874">
        <f>(BB874-BH874)/BH874</f>
        <v>0</v>
      </c>
      <c r="BP874">
        <f>BA874/(BC874+BA874/BH874)</f>
        <v>0</v>
      </c>
      <c r="BQ874" t="s">
        <v>439</v>
      </c>
      <c r="BR874">
        <v>0</v>
      </c>
      <c r="BS874">
        <f>IF(BR874&lt;&gt;0, BR874, BP874)</f>
        <v>0</v>
      </c>
      <c r="BT874">
        <f>1-BS874/BH874</f>
        <v>0</v>
      </c>
      <c r="BU874">
        <f>(BH874-BG874)/(BH874-BS874)</f>
        <v>0</v>
      </c>
      <c r="BV874">
        <f>(BB874-BH874)/(BB874-BS874)</f>
        <v>0</v>
      </c>
      <c r="BW874">
        <f>(BH874-BG874)/(BH874-BA874)</f>
        <v>0</v>
      </c>
      <c r="BX874">
        <f>(BB874-BH874)/(BB874-BA874)</f>
        <v>0</v>
      </c>
      <c r="BY874">
        <f>(BU874*BS874/BG874)</f>
        <v>0</v>
      </c>
      <c r="BZ874">
        <f>(1-BY874)</f>
        <v>0</v>
      </c>
      <c r="DI874">
        <f>$B$11*EH874+$C$11*EI874+$F$11*ET874*(1-EW874)</f>
        <v>0</v>
      </c>
      <c r="DJ874">
        <f>DI874*DK874</f>
        <v>0</v>
      </c>
      <c r="DK874">
        <f>($B$11*$D$9+$C$11*$D$9+$F$11*((FG874+EY874)/MAX(FG874+EY874+FH874, 0.1)*$I$9+FH874/MAX(FG874+EY874+FH874, 0.1)*$J$9))/($B$11+$C$11+$F$11)</f>
        <v>0</v>
      </c>
      <c r="DL874">
        <f>($B$11*$K$9+$C$11*$K$9+$F$11*((FG874+EY874)/MAX(FG874+EY874+FH874, 0.1)*$P$9+FH874/MAX(FG874+EY874+FH874, 0.1)*$Q$9))/($B$11+$C$11+$F$11)</f>
        <v>0</v>
      </c>
      <c r="DM874">
        <v>2.96</v>
      </c>
      <c r="DN874">
        <v>0.5</v>
      </c>
      <c r="DO874" t="s">
        <v>440</v>
      </c>
      <c r="DP874">
        <v>2</v>
      </c>
      <c r="DQ874" t="b">
        <v>1</v>
      </c>
      <c r="DR874">
        <v>1758495263.94615</v>
      </c>
      <c r="DS874">
        <v>1362.63846153846</v>
      </c>
      <c r="DT874">
        <v>1394.86615384615</v>
      </c>
      <c r="DU874">
        <v>23.6306538461538</v>
      </c>
      <c r="DV874">
        <v>20.9724</v>
      </c>
      <c r="DW874">
        <v>1354.94538461538</v>
      </c>
      <c r="DX874">
        <v>23.2976692307692</v>
      </c>
      <c r="DY874">
        <v>499.985538461538</v>
      </c>
      <c r="DZ874">
        <v>89.7787076923077</v>
      </c>
      <c r="EA874">
        <v>0.0311447153846154</v>
      </c>
      <c r="EB874">
        <v>29.8754384615385</v>
      </c>
      <c r="EC874">
        <v>30.0023538461538</v>
      </c>
      <c r="ED874">
        <v>999.9</v>
      </c>
      <c r="EE874">
        <v>0</v>
      </c>
      <c r="EF874">
        <v>0</v>
      </c>
      <c r="EG874">
        <v>9984.37769230769</v>
      </c>
      <c r="EH874">
        <v>0</v>
      </c>
      <c r="EI874">
        <v>11.2953</v>
      </c>
      <c r="EJ874">
        <v>-32.2266615384615</v>
      </c>
      <c r="EK874">
        <v>1395.61846153846</v>
      </c>
      <c r="EL874">
        <v>1424.74615384615</v>
      </c>
      <c r="EM874">
        <v>2.65824</v>
      </c>
      <c r="EN874">
        <v>1394.86615384615</v>
      </c>
      <c r="EO874">
        <v>20.9724</v>
      </c>
      <c r="EP874">
        <v>2.12152923076923</v>
      </c>
      <c r="EQ874">
        <v>1.88287461538462</v>
      </c>
      <c r="ER874">
        <v>18.3817769230769</v>
      </c>
      <c r="ES874">
        <v>16.4923461538461</v>
      </c>
      <c r="ET874">
        <v>2000.03307692308</v>
      </c>
      <c r="EU874">
        <v>0.979993692307692</v>
      </c>
      <c r="EV874">
        <v>0.0200062615384615</v>
      </c>
      <c r="EW874">
        <v>0</v>
      </c>
      <c r="EX874">
        <v>505.024307692308</v>
      </c>
      <c r="EY874">
        <v>5.00016</v>
      </c>
      <c r="EZ874">
        <v>10482.4153846154</v>
      </c>
      <c r="FA874">
        <v>18234.4461538462</v>
      </c>
      <c r="FB874">
        <v>48.6726923076923</v>
      </c>
      <c r="FC874">
        <v>48.937</v>
      </c>
      <c r="FD874">
        <v>49.062</v>
      </c>
      <c r="FE874">
        <v>48.625</v>
      </c>
      <c r="FF874">
        <v>50.5</v>
      </c>
      <c r="FG874">
        <v>1955.12307692308</v>
      </c>
      <c r="FH874">
        <v>39.91</v>
      </c>
      <c r="FI874">
        <v>0</v>
      </c>
      <c r="FJ874">
        <v>1758495273.8</v>
      </c>
      <c r="FK874">
        <v>0</v>
      </c>
      <c r="FL874">
        <v>505.0255</v>
      </c>
      <c r="FM874">
        <v>-0.906905995743448</v>
      </c>
      <c r="FN874">
        <v>-9.50769229282548</v>
      </c>
      <c r="FO874">
        <v>10482.1192307692</v>
      </c>
      <c r="FP874">
        <v>15</v>
      </c>
      <c r="FQ874">
        <v>0</v>
      </c>
      <c r="FR874" t="s">
        <v>441</v>
      </c>
      <c r="FS874">
        <v>1747249705.1</v>
      </c>
      <c r="FT874">
        <v>1747249711.1</v>
      </c>
      <c r="FU874">
        <v>0</v>
      </c>
      <c r="FV874">
        <v>0.871</v>
      </c>
      <c r="FW874">
        <v>0.066</v>
      </c>
      <c r="FX874">
        <v>5.486</v>
      </c>
      <c r="FY874">
        <v>0.145</v>
      </c>
      <c r="FZ874">
        <v>420</v>
      </c>
      <c r="GA874">
        <v>16</v>
      </c>
      <c r="GB874">
        <v>0.27</v>
      </c>
      <c r="GC874">
        <v>0.16</v>
      </c>
      <c r="GD874">
        <v>-32.4156571428571</v>
      </c>
      <c r="GE874">
        <v>1.34936883116883</v>
      </c>
      <c r="GF874">
        <v>0.828068378572589</v>
      </c>
      <c r="GG874">
        <v>0</v>
      </c>
      <c r="GH874">
        <v>505.052823529412</v>
      </c>
      <c r="GI874">
        <v>-0.548388089941856</v>
      </c>
      <c r="GJ874">
        <v>0.203635411023813</v>
      </c>
      <c r="GK874">
        <v>-1</v>
      </c>
      <c r="GL874">
        <v>2.65994238095238</v>
      </c>
      <c r="GM874">
        <v>-0.0432475324675292</v>
      </c>
      <c r="GN874">
        <v>0.004686590703945</v>
      </c>
      <c r="GO874">
        <v>1</v>
      </c>
      <c r="GP874">
        <v>1</v>
      </c>
      <c r="GQ874">
        <v>2</v>
      </c>
      <c r="GR874" t="s">
        <v>448</v>
      </c>
      <c r="GS874">
        <v>3.12555</v>
      </c>
      <c r="GT874">
        <v>2.65711</v>
      </c>
      <c r="GU874">
        <v>0.201123</v>
      </c>
      <c r="GV874">
        <v>0.204201</v>
      </c>
      <c r="GW874">
        <v>0.09987</v>
      </c>
      <c r="GX874">
        <v>0.0921506</v>
      </c>
      <c r="GY874">
        <v>20636.3</v>
      </c>
      <c r="GZ874">
        <v>19444.8</v>
      </c>
      <c r="HA874">
        <v>23098.4</v>
      </c>
      <c r="HB874">
        <v>23789.1</v>
      </c>
      <c r="HC874">
        <v>35443.5</v>
      </c>
      <c r="HD874">
        <v>35756.7</v>
      </c>
      <c r="HE874">
        <v>41643.7</v>
      </c>
      <c r="HF874">
        <v>42421.4</v>
      </c>
      <c r="HG874">
        <v>1.91007</v>
      </c>
      <c r="HH874">
        <v>1.8055</v>
      </c>
      <c r="HI874">
        <v>0.150315</v>
      </c>
      <c r="HJ874">
        <v>0</v>
      </c>
      <c r="HK874">
        <v>27.5453</v>
      </c>
      <c r="HL874">
        <v>999.9</v>
      </c>
      <c r="HM874">
        <v>50.348</v>
      </c>
      <c r="HN874">
        <v>30.675</v>
      </c>
      <c r="HO874">
        <v>24.8336</v>
      </c>
      <c r="HP874">
        <v>54.1317</v>
      </c>
      <c r="HQ874">
        <v>42.3758</v>
      </c>
      <c r="HR874">
        <v>1</v>
      </c>
      <c r="HS874">
        <v>0.0101778</v>
      </c>
      <c r="HT874">
        <v>0.205994</v>
      </c>
      <c r="HU874">
        <v>20.2178</v>
      </c>
      <c r="HV874">
        <v>5.23137</v>
      </c>
      <c r="HW874">
        <v>11.992</v>
      </c>
      <c r="HX874">
        <v>4.95555</v>
      </c>
      <c r="HY874">
        <v>3.30385</v>
      </c>
      <c r="HZ874">
        <v>999.9</v>
      </c>
      <c r="IA874">
        <v>9999</v>
      </c>
      <c r="IB874">
        <v>9999</v>
      </c>
      <c r="IC874">
        <v>9999</v>
      </c>
      <c r="ID874">
        <v>1.86849</v>
      </c>
      <c r="IE874">
        <v>1.86428</v>
      </c>
      <c r="IF874">
        <v>1.87181</v>
      </c>
      <c r="IG874">
        <v>1.86274</v>
      </c>
      <c r="IH874">
        <v>1.86215</v>
      </c>
      <c r="II874">
        <v>1.86859</v>
      </c>
      <c r="IJ874">
        <v>1.8587</v>
      </c>
      <c r="IK874">
        <v>1.86508</v>
      </c>
      <c r="IL874">
        <v>5</v>
      </c>
      <c r="IM874">
        <v>0</v>
      </c>
      <c r="IN874">
        <v>0</v>
      </c>
      <c r="IO874">
        <v>0</v>
      </c>
      <c r="IP874" t="s">
        <v>443</v>
      </c>
      <c r="IQ874" t="s">
        <v>444</v>
      </c>
      <c r="IR874" t="s">
        <v>445</v>
      </c>
      <c r="IS874" t="s">
        <v>445</v>
      </c>
      <c r="IT874" t="s">
        <v>445</v>
      </c>
      <c r="IU874" t="s">
        <v>445</v>
      </c>
      <c r="IV874">
        <v>0</v>
      </c>
      <c r="IW874">
        <v>100</v>
      </c>
      <c r="IX874">
        <v>100</v>
      </c>
      <c r="IY874">
        <v>7.74</v>
      </c>
      <c r="IZ874">
        <v>0.3329</v>
      </c>
      <c r="JA874">
        <v>4.24591870636989</v>
      </c>
      <c r="JB874">
        <v>0.00406324532283829</v>
      </c>
      <c r="JC874">
        <v>-1.45373754250553e-06</v>
      </c>
      <c r="JD874">
        <v>2.45784242640463e-10</v>
      </c>
      <c r="JE874">
        <v>0.0444475935836347</v>
      </c>
      <c r="JF874">
        <v>0.00491888386651684</v>
      </c>
      <c r="JG874">
        <v>0.000226889049496401</v>
      </c>
      <c r="JH874">
        <v>4.01595507822366e-06</v>
      </c>
      <c r="JI874">
        <v>-0</v>
      </c>
      <c r="JJ874">
        <v>2035</v>
      </c>
      <c r="JK874">
        <v>2</v>
      </c>
      <c r="JL874">
        <v>30</v>
      </c>
      <c r="JM874">
        <v>187426.1</v>
      </c>
      <c r="JN874">
        <v>187426</v>
      </c>
      <c r="JO874">
        <v>2.71729</v>
      </c>
      <c r="JP874">
        <v>2.35596</v>
      </c>
      <c r="JQ874">
        <v>1.4978</v>
      </c>
      <c r="JR874">
        <v>2.32666</v>
      </c>
      <c r="JS874">
        <v>1.54419</v>
      </c>
      <c r="JT874">
        <v>2.25586</v>
      </c>
      <c r="JU874">
        <v>36.0347</v>
      </c>
      <c r="JV874">
        <v>24.1138</v>
      </c>
      <c r="JW874">
        <v>18</v>
      </c>
      <c r="JX874">
        <v>547.332</v>
      </c>
      <c r="JY874">
        <v>424.149</v>
      </c>
      <c r="JZ874">
        <v>26.7817</v>
      </c>
      <c r="KA874">
        <v>27.7128</v>
      </c>
      <c r="KB874">
        <v>29.9997</v>
      </c>
      <c r="KC874">
        <v>27.694</v>
      </c>
      <c r="KD874">
        <v>27.7261</v>
      </c>
      <c r="KE874">
        <v>54.397</v>
      </c>
      <c r="KF874">
        <v>28.0601</v>
      </c>
      <c r="KG874">
        <v>55.689</v>
      </c>
      <c r="KH874">
        <v>26.7812</v>
      </c>
      <c r="KI874">
        <v>1441.57</v>
      </c>
      <c r="KJ874">
        <v>20.964</v>
      </c>
      <c r="KK874">
        <v>93.3334</v>
      </c>
      <c r="KL874">
        <v>98.8671</v>
      </c>
    </row>
    <row r="875" spans="1:298">
      <c r="A875">
        <v>859</v>
      </c>
      <c r="B875">
        <v>1758495277.1</v>
      </c>
      <c r="C875">
        <v>25949</v>
      </c>
      <c r="D875" t="s">
        <v>2169</v>
      </c>
      <c r="E875" t="s">
        <v>2170</v>
      </c>
      <c r="F875">
        <v>5</v>
      </c>
      <c r="G875" t="s">
        <v>436</v>
      </c>
      <c r="H875" t="s">
        <v>1998</v>
      </c>
      <c r="I875" t="s">
        <v>438</v>
      </c>
      <c r="J875">
        <v>1758495268.94615</v>
      </c>
      <c r="K875">
        <f>(L875)/1000</f>
        <v>0</v>
      </c>
      <c r="L875">
        <f>IF(DQ875, AO875, AI875)</f>
        <v>0</v>
      </c>
      <c r="M875">
        <f>IF(DQ875, AJ875, AH875)</f>
        <v>0</v>
      </c>
      <c r="N875">
        <f>DS875 - IF(AV875&gt;1, M875*DM875*100.0/(AX875), 0)</f>
        <v>0</v>
      </c>
      <c r="O875">
        <f>((U875-K875/2)*N875-M875)/(U875+K875/2)</f>
        <v>0</v>
      </c>
      <c r="P875">
        <f>O875*(DZ875+EA875)/1000.0</f>
        <v>0</v>
      </c>
      <c r="Q875">
        <f>(DS875 - IF(AV875&gt;1, M875*DM875*100.0/(AX875), 0))*(DZ875+EA875)/1000.0</f>
        <v>0</v>
      </c>
      <c r="R875">
        <f>2.0/((1/T875-1/S875)+SIGN(T875)*SQRT((1/T875-1/S875)*(1/T875-1/S875) + 4*DN875/((DN875+1)*(DN875+1))*(2*1/T875*1/S875-1/S875*1/S875)))</f>
        <v>0</v>
      </c>
      <c r="S875">
        <f>IF(LEFT(DO875,1)&lt;&gt;"0",IF(LEFT(DO875,1)="1",3.0,DP875),$D$5+$E$5*(EG875*DZ875/($K$5*1000))+$F$5*(EG875*DZ875/($K$5*1000))*MAX(MIN(DM875,$J$5),$I$5)*MAX(MIN(DM875,$J$5),$I$5)+$G$5*MAX(MIN(DM875,$J$5),$I$5)*(EG875*DZ875/($K$5*1000))+$H$5*(EG875*DZ875/($K$5*1000))*(EG875*DZ875/($K$5*1000)))</f>
        <v>0</v>
      </c>
      <c r="T875">
        <f>K875*(1000-(1000*0.61365*exp(17.502*X875/(240.97+X875))/(DZ875+EA875)+DU875)/2)/(1000*0.61365*exp(17.502*X875/(240.97+X875))/(DZ875+EA875)-DU875)</f>
        <v>0</v>
      </c>
      <c r="U875">
        <f>1/((DN875+1)/(R875/1.6)+1/(S875/1.37)) + DN875/((DN875+1)/(R875/1.6) + DN875/(S875/1.37))</f>
        <v>0</v>
      </c>
      <c r="V875">
        <f>(DI875*DL875)</f>
        <v>0</v>
      </c>
      <c r="W875">
        <f>(EB875+(V875+2*0.95*5.67E-8*(((EB875+$B$7)+273)^4-(EB875+273)^4)-44100*K875)/(1.84*29.3*S875+8*0.95*5.67E-8*(EB875+273)^3))</f>
        <v>0</v>
      </c>
      <c r="X875">
        <f>($C$7*EC875+$D$7*ED875+$E$7*W875)</f>
        <v>0</v>
      </c>
      <c r="Y875">
        <f>0.61365*exp(17.502*X875/(240.97+X875))</f>
        <v>0</v>
      </c>
      <c r="Z875">
        <f>(AA875/AB875*100)</f>
        <v>0</v>
      </c>
      <c r="AA875">
        <f>DU875*(DZ875+EA875)/1000</f>
        <v>0</v>
      </c>
      <c r="AB875">
        <f>0.61365*exp(17.502*EB875/(240.97+EB875))</f>
        <v>0</v>
      </c>
      <c r="AC875">
        <f>(Y875-DU875*(DZ875+EA875)/1000)</f>
        <v>0</v>
      </c>
      <c r="AD875">
        <f>(-K875*44100)</f>
        <v>0</v>
      </c>
      <c r="AE875">
        <f>2*29.3*S875*0.92*(EB875-X875)</f>
        <v>0</v>
      </c>
      <c r="AF875">
        <f>2*0.95*5.67E-8*(((EB875+$B$7)+273)^4-(X875+273)^4)</f>
        <v>0</v>
      </c>
      <c r="AG875">
        <f>V875+AF875+AD875+AE875</f>
        <v>0</v>
      </c>
      <c r="AH875">
        <f>DY875*AV875*(DT875-DS875*(1000-AV875*DV875)/(1000-AV875*DU875))/(100*DM875)</f>
        <v>0</v>
      </c>
      <c r="AI875">
        <f>1000*DY875*AV875*(DU875-DV875)/(100*DM875*(1000-AV875*DU875))</f>
        <v>0</v>
      </c>
      <c r="AJ875">
        <f>(AK875 - AL875 - DZ875*1E3/(8.314*(EB875+273.15)) * AN875/DY875 * AM875) * DY875/(100*DM875) * (1000 - DV875)/1000</f>
        <v>0</v>
      </c>
      <c r="AK875">
        <v>1459.69700266667</v>
      </c>
      <c r="AL875">
        <v>1438.18624242424</v>
      </c>
      <c r="AM875">
        <v>3.55656709956708</v>
      </c>
      <c r="AN875">
        <v>63.94</v>
      </c>
      <c r="AO875">
        <f>(AQ875 - AP875 + DZ875*1E3/(8.314*(EB875+273.15)) * AS875/DY875 * AR875) * DY875/(100*DM875) * 1000/(1000 - AQ875)</f>
        <v>0</v>
      </c>
      <c r="AP875">
        <v>20.9745561413837</v>
      </c>
      <c r="AQ875">
        <v>23.6138727272727</v>
      </c>
      <c r="AR875">
        <v>-1.76372471783225e-05</v>
      </c>
      <c r="AS875">
        <v>94.9993966536346</v>
      </c>
      <c r="AT875">
        <v>0</v>
      </c>
      <c r="AU875">
        <v>0</v>
      </c>
      <c r="AV875">
        <f>IF(AT875*$H$13&gt;=AX875,1.0,(AX875/(AX875-AT875*$H$13)))</f>
        <v>0</v>
      </c>
      <c r="AW875">
        <f>(AV875-1)*100</f>
        <v>0</v>
      </c>
      <c r="AX875">
        <f>MAX(0,($B$13+$C$13*EG875)/(1+$D$13*EG875)*DZ875/(EB875+273)*$E$13)</f>
        <v>0</v>
      </c>
      <c r="AY875" t="s">
        <v>439</v>
      </c>
      <c r="AZ875" t="s">
        <v>439</v>
      </c>
      <c r="BA875">
        <v>0</v>
      </c>
      <c r="BB875">
        <v>0</v>
      </c>
      <c r="BC875">
        <f>1-BA875/BB875</f>
        <v>0</v>
      </c>
      <c r="BD875">
        <v>0</v>
      </c>
      <c r="BE875" t="s">
        <v>439</v>
      </c>
      <c r="BF875" t="s">
        <v>439</v>
      </c>
      <c r="BG875">
        <v>0</v>
      </c>
      <c r="BH875">
        <v>0</v>
      </c>
      <c r="BI875">
        <f>1-BG875/BH875</f>
        <v>0</v>
      </c>
      <c r="BJ875">
        <v>0.5</v>
      </c>
      <c r="BK875">
        <f>DJ875</f>
        <v>0</v>
      </c>
      <c r="BL875">
        <f>M875</f>
        <v>0</v>
      </c>
      <c r="BM875">
        <f>BI875*BJ875*BK875</f>
        <v>0</v>
      </c>
      <c r="BN875">
        <f>(BL875-BD875)/BK875</f>
        <v>0</v>
      </c>
      <c r="BO875">
        <f>(BB875-BH875)/BH875</f>
        <v>0</v>
      </c>
      <c r="BP875">
        <f>BA875/(BC875+BA875/BH875)</f>
        <v>0</v>
      </c>
      <c r="BQ875" t="s">
        <v>439</v>
      </c>
      <c r="BR875">
        <v>0</v>
      </c>
      <c r="BS875">
        <f>IF(BR875&lt;&gt;0, BR875, BP875)</f>
        <v>0</v>
      </c>
      <c r="BT875">
        <f>1-BS875/BH875</f>
        <v>0</v>
      </c>
      <c r="BU875">
        <f>(BH875-BG875)/(BH875-BS875)</f>
        <v>0</v>
      </c>
      <c r="BV875">
        <f>(BB875-BH875)/(BB875-BS875)</f>
        <v>0</v>
      </c>
      <c r="BW875">
        <f>(BH875-BG875)/(BH875-BA875)</f>
        <v>0</v>
      </c>
      <c r="BX875">
        <f>(BB875-BH875)/(BB875-BA875)</f>
        <v>0</v>
      </c>
      <c r="BY875">
        <f>(BU875*BS875/BG875)</f>
        <v>0</v>
      </c>
      <c r="BZ875">
        <f>(1-BY875)</f>
        <v>0</v>
      </c>
      <c r="DI875">
        <f>$B$11*EH875+$C$11*EI875+$F$11*ET875*(1-EW875)</f>
        <v>0</v>
      </c>
      <c r="DJ875">
        <f>DI875*DK875</f>
        <v>0</v>
      </c>
      <c r="DK875">
        <f>($B$11*$D$9+$C$11*$D$9+$F$11*((FG875+EY875)/MAX(FG875+EY875+FH875, 0.1)*$I$9+FH875/MAX(FG875+EY875+FH875, 0.1)*$J$9))/($B$11+$C$11+$F$11)</f>
        <v>0</v>
      </c>
      <c r="DL875">
        <f>($B$11*$K$9+$C$11*$K$9+$F$11*((FG875+EY875)/MAX(FG875+EY875+FH875, 0.1)*$P$9+FH875/MAX(FG875+EY875+FH875, 0.1)*$Q$9))/($B$11+$C$11+$F$11)</f>
        <v>0</v>
      </c>
      <c r="DM875">
        <v>2.96</v>
      </c>
      <c r="DN875">
        <v>0.5</v>
      </c>
      <c r="DO875" t="s">
        <v>440</v>
      </c>
      <c r="DP875">
        <v>2</v>
      </c>
      <c r="DQ875" t="b">
        <v>1</v>
      </c>
      <c r="DR875">
        <v>1758495268.94615</v>
      </c>
      <c r="DS875">
        <v>1379.63076923077</v>
      </c>
      <c r="DT875">
        <v>1412.30153846154</v>
      </c>
      <c r="DU875">
        <v>23.6253769230769</v>
      </c>
      <c r="DV875">
        <v>20.9734692307692</v>
      </c>
      <c r="DW875">
        <v>1371.91307692308</v>
      </c>
      <c r="DX875">
        <v>23.2925</v>
      </c>
      <c r="DY875">
        <v>499.990923076923</v>
      </c>
      <c r="DZ875">
        <v>89.7794615384616</v>
      </c>
      <c r="EA875">
        <v>0.0313574769230769</v>
      </c>
      <c r="EB875">
        <v>29.8677769230769</v>
      </c>
      <c r="EC875">
        <v>30.0005923076923</v>
      </c>
      <c r="ED875">
        <v>999.9</v>
      </c>
      <c r="EE875">
        <v>0</v>
      </c>
      <c r="EF875">
        <v>0</v>
      </c>
      <c r="EG875">
        <v>9980.28692307692</v>
      </c>
      <c r="EH875">
        <v>0</v>
      </c>
      <c r="EI875">
        <v>11.2953</v>
      </c>
      <c r="EJ875">
        <v>-32.6701230769231</v>
      </c>
      <c r="EK875">
        <v>1413.01307692308</v>
      </c>
      <c r="EL875">
        <v>1442.55769230769</v>
      </c>
      <c r="EM875">
        <v>2.65189692307692</v>
      </c>
      <c r="EN875">
        <v>1412.30153846154</v>
      </c>
      <c r="EO875">
        <v>20.9734692307692</v>
      </c>
      <c r="EP875">
        <v>2.12107307692308</v>
      </c>
      <c r="EQ875">
        <v>1.88298615384615</v>
      </c>
      <c r="ER875">
        <v>18.3783384615385</v>
      </c>
      <c r="ES875">
        <v>16.4932692307692</v>
      </c>
      <c r="ET875">
        <v>2000.00923076923</v>
      </c>
      <c r="EU875">
        <v>0.979993461538462</v>
      </c>
      <c r="EV875">
        <v>0.0200064692307692</v>
      </c>
      <c r="EW875">
        <v>0</v>
      </c>
      <c r="EX875">
        <v>504.938769230769</v>
      </c>
      <c r="EY875">
        <v>5.00016</v>
      </c>
      <c r="EZ875">
        <v>10481.3076923077</v>
      </c>
      <c r="FA875">
        <v>18234.2230769231</v>
      </c>
      <c r="FB875">
        <v>48.6679230769231</v>
      </c>
      <c r="FC875">
        <v>48.937</v>
      </c>
      <c r="FD875">
        <v>49.062</v>
      </c>
      <c r="FE875">
        <v>48.625</v>
      </c>
      <c r="FF875">
        <v>50.4903076923077</v>
      </c>
      <c r="FG875">
        <v>1955.09923076923</v>
      </c>
      <c r="FH875">
        <v>39.91</v>
      </c>
      <c r="FI875">
        <v>0</v>
      </c>
      <c r="FJ875">
        <v>1758495278.6</v>
      </c>
      <c r="FK875">
        <v>0</v>
      </c>
      <c r="FL875">
        <v>504.977692307692</v>
      </c>
      <c r="FM875">
        <v>-0.94126496698025</v>
      </c>
      <c r="FN875">
        <v>-9.84615381922078</v>
      </c>
      <c r="FO875">
        <v>10481.1307692308</v>
      </c>
      <c r="FP875">
        <v>15</v>
      </c>
      <c r="FQ875">
        <v>0</v>
      </c>
      <c r="FR875" t="s">
        <v>441</v>
      </c>
      <c r="FS875">
        <v>1747249705.1</v>
      </c>
      <c r="FT875">
        <v>1747249711.1</v>
      </c>
      <c r="FU875">
        <v>0</v>
      </c>
      <c r="FV875">
        <v>0.871</v>
      </c>
      <c r="FW875">
        <v>0.066</v>
      </c>
      <c r="FX875">
        <v>5.486</v>
      </c>
      <c r="FY875">
        <v>0.145</v>
      </c>
      <c r="FZ875">
        <v>420</v>
      </c>
      <c r="GA875">
        <v>16</v>
      </c>
      <c r="GB875">
        <v>0.27</v>
      </c>
      <c r="GC875">
        <v>0.16</v>
      </c>
      <c r="GD875">
        <v>-32.384865</v>
      </c>
      <c r="GE875">
        <v>-3.39507518796988</v>
      </c>
      <c r="GF875">
        <v>0.827487010336113</v>
      </c>
      <c r="GG875">
        <v>0</v>
      </c>
      <c r="GH875">
        <v>505.003941176471</v>
      </c>
      <c r="GI875">
        <v>-0.825851801137127</v>
      </c>
      <c r="GJ875">
        <v>0.199853908580961</v>
      </c>
      <c r="GK875">
        <v>-1</v>
      </c>
      <c r="GL875">
        <v>2.654568</v>
      </c>
      <c r="GM875">
        <v>-0.0751678195488684</v>
      </c>
      <c r="GN875">
        <v>0.00758977246035738</v>
      </c>
      <c r="GO875">
        <v>1</v>
      </c>
      <c r="GP875">
        <v>1</v>
      </c>
      <c r="GQ875">
        <v>2</v>
      </c>
      <c r="GR875" t="s">
        <v>448</v>
      </c>
      <c r="GS875">
        <v>3.12549</v>
      </c>
      <c r="GT875">
        <v>2.65695</v>
      </c>
      <c r="GU875">
        <v>0.20266</v>
      </c>
      <c r="GV875">
        <v>0.205612</v>
      </c>
      <c r="GW875">
        <v>0.0998351</v>
      </c>
      <c r="GX875">
        <v>0.0921583</v>
      </c>
      <c r="GY875">
        <v>20597.1</v>
      </c>
      <c r="GZ875">
        <v>19410.2</v>
      </c>
      <c r="HA875">
        <v>23098.9</v>
      </c>
      <c r="HB875">
        <v>23788.9</v>
      </c>
      <c r="HC875">
        <v>35445.6</v>
      </c>
      <c r="HD875">
        <v>35756.2</v>
      </c>
      <c r="HE875">
        <v>41644.3</v>
      </c>
      <c r="HF875">
        <v>42421</v>
      </c>
      <c r="HG875">
        <v>1.9099</v>
      </c>
      <c r="HH875">
        <v>1.80602</v>
      </c>
      <c r="HI875">
        <v>0.150446</v>
      </c>
      <c r="HJ875">
        <v>0</v>
      </c>
      <c r="HK875">
        <v>27.5424</v>
      </c>
      <c r="HL875">
        <v>999.9</v>
      </c>
      <c r="HM875">
        <v>50.348</v>
      </c>
      <c r="HN875">
        <v>30.675</v>
      </c>
      <c r="HO875">
        <v>24.8379</v>
      </c>
      <c r="HP875">
        <v>54.3217</v>
      </c>
      <c r="HQ875">
        <v>42.524</v>
      </c>
      <c r="HR875">
        <v>1</v>
      </c>
      <c r="HS875">
        <v>0.00965701</v>
      </c>
      <c r="HT875">
        <v>-0.76256</v>
      </c>
      <c r="HU875">
        <v>20.2157</v>
      </c>
      <c r="HV875">
        <v>5.23137</v>
      </c>
      <c r="HW875">
        <v>11.992</v>
      </c>
      <c r="HX875">
        <v>4.9557</v>
      </c>
      <c r="HY875">
        <v>3.30387</v>
      </c>
      <c r="HZ875">
        <v>999.9</v>
      </c>
      <c r="IA875">
        <v>9999</v>
      </c>
      <c r="IB875">
        <v>9999</v>
      </c>
      <c r="IC875">
        <v>9999</v>
      </c>
      <c r="ID875">
        <v>1.86853</v>
      </c>
      <c r="IE875">
        <v>1.86429</v>
      </c>
      <c r="IF875">
        <v>1.8718</v>
      </c>
      <c r="IG875">
        <v>1.86274</v>
      </c>
      <c r="IH875">
        <v>1.86215</v>
      </c>
      <c r="II875">
        <v>1.86859</v>
      </c>
      <c r="IJ875">
        <v>1.85869</v>
      </c>
      <c r="IK875">
        <v>1.86508</v>
      </c>
      <c r="IL875">
        <v>5</v>
      </c>
      <c r="IM875">
        <v>0</v>
      </c>
      <c r="IN875">
        <v>0</v>
      </c>
      <c r="IO875">
        <v>0</v>
      </c>
      <c r="IP875" t="s">
        <v>443</v>
      </c>
      <c r="IQ875" t="s">
        <v>444</v>
      </c>
      <c r="IR875" t="s">
        <v>445</v>
      </c>
      <c r="IS875" t="s">
        <v>445</v>
      </c>
      <c r="IT875" t="s">
        <v>445</v>
      </c>
      <c r="IU875" t="s">
        <v>445</v>
      </c>
      <c r="IV875">
        <v>0</v>
      </c>
      <c r="IW875">
        <v>100</v>
      </c>
      <c r="IX875">
        <v>100</v>
      </c>
      <c r="IY875">
        <v>7.76</v>
      </c>
      <c r="IZ875">
        <v>0.3325</v>
      </c>
      <c r="JA875">
        <v>4.24591870636989</v>
      </c>
      <c r="JB875">
        <v>0.00406324532283829</v>
      </c>
      <c r="JC875">
        <v>-1.45373754250553e-06</v>
      </c>
      <c r="JD875">
        <v>2.45784242640463e-10</v>
      </c>
      <c r="JE875">
        <v>0.0444475935836347</v>
      </c>
      <c r="JF875">
        <v>0.00491888386651684</v>
      </c>
      <c r="JG875">
        <v>0.000226889049496401</v>
      </c>
      <c r="JH875">
        <v>4.01595507822366e-06</v>
      </c>
      <c r="JI875">
        <v>-0</v>
      </c>
      <c r="JJ875">
        <v>2035</v>
      </c>
      <c r="JK875">
        <v>2</v>
      </c>
      <c r="JL875">
        <v>30</v>
      </c>
      <c r="JM875">
        <v>187426.2</v>
      </c>
      <c r="JN875">
        <v>187426.1</v>
      </c>
      <c r="JO875">
        <v>2.74048</v>
      </c>
      <c r="JP875">
        <v>2.33398</v>
      </c>
      <c r="JQ875">
        <v>1.4978</v>
      </c>
      <c r="JR875">
        <v>2.32666</v>
      </c>
      <c r="JS875">
        <v>1.54419</v>
      </c>
      <c r="JT875">
        <v>2.36084</v>
      </c>
      <c r="JU875">
        <v>36.0347</v>
      </c>
      <c r="JV875">
        <v>24.1313</v>
      </c>
      <c r="JW875">
        <v>18</v>
      </c>
      <c r="JX875">
        <v>547.169</v>
      </c>
      <c r="JY875">
        <v>424.412</v>
      </c>
      <c r="JZ875">
        <v>26.8645</v>
      </c>
      <c r="KA875">
        <v>27.7075</v>
      </c>
      <c r="KB875">
        <v>29.9997</v>
      </c>
      <c r="KC875">
        <v>27.6882</v>
      </c>
      <c r="KD875">
        <v>27.7202</v>
      </c>
      <c r="KE875">
        <v>54.9501</v>
      </c>
      <c r="KF875">
        <v>28.0601</v>
      </c>
      <c r="KG875">
        <v>55.689</v>
      </c>
      <c r="KH875">
        <v>27.0031</v>
      </c>
      <c r="KI875">
        <v>1461.87</v>
      </c>
      <c r="KJ875">
        <v>20.966</v>
      </c>
      <c r="KK875">
        <v>93.3351</v>
      </c>
      <c r="KL875">
        <v>98.8662</v>
      </c>
    </row>
    <row r="876" spans="1:298">
      <c r="A876">
        <v>860</v>
      </c>
      <c r="B876">
        <v>1758495282.1</v>
      </c>
      <c r="C876">
        <v>25954</v>
      </c>
      <c r="D876" t="s">
        <v>2171</v>
      </c>
      <c r="E876" t="s">
        <v>2172</v>
      </c>
      <c r="F876">
        <v>5</v>
      </c>
      <c r="G876" t="s">
        <v>436</v>
      </c>
      <c r="H876" t="s">
        <v>1998</v>
      </c>
      <c r="I876" t="s">
        <v>438</v>
      </c>
      <c r="J876">
        <v>1758495273.94615</v>
      </c>
      <c r="K876">
        <f>(L876)/1000</f>
        <v>0</v>
      </c>
      <c r="L876">
        <f>IF(DQ876, AO876, AI876)</f>
        <v>0</v>
      </c>
      <c r="M876">
        <f>IF(DQ876, AJ876, AH876)</f>
        <v>0</v>
      </c>
      <c r="N876">
        <f>DS876 - IF(AV876&gt;1, M876*DM876*100.0/(AX876), 0)</f>
        <v>0</v>
      </c>
      <c r="O876">
        <f>((U876-K876/2)*N876-M876)/(U876+K876/2)</f>
        <v>0</v>
      </c>
      <c r="P876">
        <f>O876*(DZ876+EA876)/1000.0</f>
        <v>0</v>
      </c>
      <c r="Q876">
        <f>(DS876 - IF(AV876&gt;1, M876*DM876*100.0/(AX876), 0))*(DZ876+EA876)/1000.0</f>
        <v>0</v>
      </c>
      <c r="R876">
        <f>2.0/((1/T876-1/S876)+SIGN(T876)*SQRT((1/T876-1/S876)*(1/T876-1/S876) + 4*DN876/((DN876+1)*(DN876+1))*(2*1/T876*1/S876-1/S876*1/S876)))</f>
        <v>0</v>
      </c>
      <c r="S876">
        <f>IF(LEFT(DO876,1)&lt;&gt;"0",IF(LEFT(DO876,1)="1",3.0,DP876),$D$5+$E$5*(EG876*DZ876/($K$5*1000))+$F$5*(EG876*DZ876/($K$5*1000))*MAX(MIN(DM876,$J$5),$I$5)*MAX(MIN(DM876,$J$5),$I$5)+$G$5*MAX(MIN(DM876,$J$5),$I$5)*(EG876*DZ876/($K$5*1000))+$H$5*(EG876*DZ876/($K$5*1000))*(EG876*DZ876/($K$5*1000)))</f>
        <v>0</v>
      </c>
      <c r="T876">
        <f>K876*(1000-(1000*0.61365*exp(17.502*X876/(240.97+X876))/(DZ876+EA876)+DU876)/2)/(1000*0.61365*exp(17.502*X876/(240.97+X876))/(DZ876+EA876)-DU876)</f>
        <v>0</v>
      </c>
      <c r="U876">
        <f>1/((DN876+1)/(R876/1.6)+1/(S876/1.37)) + DN876/((DN876+1)/(R876/1.6) + DN876/(S876/1.37))</f>
        <v>0</v>
      </c>
      <c r="V876">
        <f>(DI876*DL876)</f>
        <v>0</v>
      </c>
      <c r="W876">
        <f>(EB876+(V876+2*0.95*5.67E-8*(((EB876+$B$7)+273)^4-(EB876+273)^4)-44100*K876)/(1.84*29.3*S876+8*0.95*5.67E-8*(EB876+273)^3))</f>
        <v>0</v>
      </c>
      <c r="X876">
        <f>($C$7*EC876+$D$7*ED876+$E$7*W876)</f>
        <v>0</v>
      </c>
      <c r="Y876">
        <f>0.61365*exp(17.502*X876/(240.97+X876))</f>
        <v>0</v>
      </c>
      <c r="Z876">
        <f>(AA876/AB876*100)</f>
        <v>0</v>
      </c>
      <c r="AA876">
        <f>DU876*(DZ876+EA876)/1000</f>
        <v>0</v>
      </c>
      <c r="AB876">
        <f>0.61365*exp(17.502*EB876/(240.97+EB876))</f>
        <v>0</v>
      </c>
      <c r="AC876">
        <f>(Y876-DU876*(DZ876+EA876)/1000)</f>
        <v>0</v>
      </c>
      <c r="AD876">
        <f>(-K876*44100)</f>
        <v>0</v>
      </c>
      <c r="AE876">
        <f>2*29.3*S876*0.92*(EB876-X876)</f>
        <v>0</v>
      </c>
      <c r="AF876">
        <f>2*0.95*5.67E-8*(((EB876+$B$7)+273)^4-(X876+273)^4)</f>
        <v>0</v>
      </c>
      <c r="AG876">
        <f>V876+AF876+AD876+AE876</f>
        <v>0</v>
      </c>
      <c r="AH876">
        <f>DY876*AV876*(DT876-DS876*(1000-AV876*DV876)/(1000-AV876*DU876))/(100*DM876)</f>
        <v>0</v>
      </c>
      <c r="AI876">
        <f>1000*DY876*AV876*(DU876-DV876)/(100*DM876*(1000-AV876*DU876))</f>
        <v>0</v>
      </c>
      <c r="AJ876">
        <f>(AK876 - AL876 - DZ876*1E3/(8.314*(EB876+273.15)) * AN876/DY876 * AM876) * DY876/(100*DM876) * (1000 - DV876)/1000</f>
        <v>0</v>
      </c>
      <c r="AK876">
        <v>1476.03970316883</v>
      </c>
      <c r="AL876">
        <v>1455.01684848485</v>
      </c>
      <c r="AM876">
        <v>3.32981818181801</v>
      </c>
      <c r="AN876">
        <v>63.94</v>
      </c>
      <c r="AO876">
        <f>(AQ876 - AP876 + DZ876*1E3/(8.314*(EB876+273.15)) * AS876/DY876 * AR876) * DY876/(100*DM876) * 1000/(1000 - AQ876)</f>
        <v>0</v>
      </c>
      <c r="AP876">
        <v>20.9766877759183</v>
      </c>
      <c r="AQ876">
        <v>23.6132678321678</v>
      </c>
      <c r="AR876">
        <v>-8.80218813166674e-06</v>
      </c>
      <c r="AS876">
        <v>94.9993966536346</v>
      </c>
      <c r="AT876">
        <v>0</v>
      </c>
      <c r="AU876">
        <v>0</v>
      </c>
      <c r="AV876">
        <f>IF(AT876*$H$13&gt;=AX876,1.0,(AX876/(AX876-AT876*$H$13)))</f>
        <v>0</v>
      </c>
      <c r="AW876">
        <f>(AV876-1)*100</f>
        <v>0</v>
      </c>
      <c r="AX876">
        <f>MAX(0,($B$13+$C$13*EG876)/(1+$D$13*EG876)*DZ876/(EB876+273)*$E$13)</f>
        <v>0</v>
      </c>
      <c r="AY876" t="s">
        <v>439</v>
      </c>
      <c r="AZ876" t="s">
        <v>439</v>
      </c>
      <c r="BA876">
        <v>0</v>
      </c>
      <c r="BB876">
        <v>0</v>
      </c>
      <c r="BC876">
        <f>1-BA876/BB876</f>
        <v>0</v>
      </c>
      <c r="BD876">
        <v>0</v>
      </c>
      <c r="BE876" t="s">
        <v>439</v>
      </c>
      <c r="BF876" t="s">
        <v>439</v>
      </c>
      <c r="BG876">
        <v>0</v>
      </c>
      <c r="BH876">
        <v>0</v>
      </c>
      <c r="BI876">
        <f>1-BG876/BH876</f>
        <v>0</v>
      </c>
      <c r="BJ876">
        <v>0.5</v>
      </c>
      <c r="BK876">
        <f>DJ876</f>
        <v>0</v>
      </c>
      <c r="BL876">
        <f>M876</f>
        <v>0</v>
      </c>
      <c r="BM876">
        <f>BI876*BJ876*BK876</f>
        <v>0</v>
      </c>
      <c r="BN876">
        <f>(BL876-BD876)/BK876</f>
        <v>0</v>
      </c>
      <c r="BO876">
        <f>(BB876-BH876)/BH876</f>
        <v>0</v>
      </c>
      <c r="BP876">
        <f>BA876/(BC876+BA876/BH876)</f>
        <v>0</v>
      </c>
      <c r="BQ876" t="s">
        <v>439</v>
      </c>
      <c r="BR876">
        <v>0</v>
      </c>
      <c r="BS876">
        <f>IF(BR876&lt;&gt;0, BR876, BP876)</f>
        <v>0</v>
      </c>
      <c r="BT876">
        <f>1-BS876/BH876</f>
        <v>0</v>
      </c>
      <c r="BU876">
        <f>(BH876-BG876)/(BH876-BS876)</f>
        <v>0</v>
      </c>
      <c r="BV876">
        <f>(BB876-BH876)/(BB876-BS876)</f>
        <v>0</v>
      </c>
      <c r="BW876">
        <f>(BH876-BG876)/(BH876-BA876)</f>
        <v>0</v>
      </c>
      <c r="BX876">
        <f>(BB876-BH876)/(BB876-BA876)</f>
        <v>0</v>
      </c>
      <c r="BY876">
        <f>(BU876*BS876/BG876)</f>
        <v>0</v>
      </c>
      <c r="BZ876">
        <f>(1-BY876)</f>
        <v>0</v>
      </c>
      <c r="DI876">
        <f>$B$11*EH876+$C$11*EI876+$F$11*ET876*(1-EW876)</f>
        <v>0</v>
      </c>
      <c r="DJ876">
        <f>DI876*DK876</f>
        <v>0</v>
      </c>
      <c r="DK876">
        <f>($B$11*$D$9+$C$11*$D$9+$F$11*((FG876+EY876)/MAX(FG876+EY876+FH876, 0.1)*$I$9+FH876/MAX(FG876+EY876+FH876, 0.1)*$J$9))/($B$11+$C$11+$F$11)</f>
        <v>0</v>
      </c>
      <c r="DL876">
        <f>($B$11*$K$9+$C$11*$K$9+$F$11*((FG876+EY876)/MAX(FG876+EY876+FH876, 0.1)*$P$9+FH876/MAX(FG876+EY876+FH876, 0.1)*$Q$9))/($B$11+$C$11+$F$11)</f>
        <v>0</v>
      </c>
      <c r="DM876">
        <v>2.96</v>
      </c>
      <c r="DN876">
        <v>0.5</v>
      </c>
      <c r="DO876" t="s">
        <v>440</v>
      </c>
      <c r="DP876">
        <v>2</v>
      </c>
      <c r="DQ876" t="b">
        <v>1</v>
      </c>
      <c r="DR876">
        <v>1758495273.94615</v>
      </c>
      <c r="DS876">
        <v>1396.70153846154</v>
      </c>
      <c r="DT876">
        <v>1428.99461538462</v>
      </c>
      <c r="DU876">
        <v>23.6194230769231</v>
      </c>
      <c r="DV876">
        <v>20.9750615384615</v>
      </c>
      <c r="DW876">
        <v>1388.95923076923</v>
      </c>
      <c r="DX876">
        <v>23.2866692307692</v>
      </c>
      <c r="DY876">
        <v>500.013769230769</v>
      </c>
      <c r="DZ876">
        <v>89.7785615384615</v>
      </c>
      <c r="EA876">
        <v>0.0312885923076923</v>
      </c>
      <c r="EB876">
        <v>29.8626</v>
      </c>
      <c r="EC876">
        <v>29.9956461538462</v>
      </c>
      <c r="ED876">
        <v>999.9</v>
      </c>
      <c r="EE876">
        <v>0</v>
      </c>
      <c r="EF876">
        <v>0</v>
      </c>
      <c r="EG876">
        <v>10005.7215384615</v>
      </c>
      <c r="EH876">
        <v>0</v>
      </c>
      <c r="EI876">
        <v>11.2953</v>
      </c>
      <c r="EJ876">
        <v>-32.292</v>
      </c>
      <c r="EK876">
        <v>1430.48769230769</v>
      </c>
      <c r="EL876">
        <v>1459.61076923077</v>
      </c>
      <c r="EM876">
        <v>2.64435</v>
      </c>
      <c r="EN876">
        <v>1428.99461538462</v>
      </c>
      <c r="EO876">
        <v>20.9750615384615</v>
      </c>
      <c r="EP876">
        <v>2.12051615384615</v>
      </c>
      <c r="EQ876">
        <v>1.88311</v>
      </c>
      <c r="ER876">
        <v>18.3741461538462</v>
      </c>
      <c r="ES876">
        <v>16.4943</v>
      </c>
      <c r="ET876">
        <v>1999.98461538462</v>
      </c>
      <c r="EU876">
        <v>0.979993230769231</v>
      </c>
      <c r="EV876">
        <v>0.0200066846153846</v>
      </c>
      <c r="EW876">
        <v>0</v>
      </c>
      <c r="EX876">
        <v>504.974384615385</v>
      </c>
      <c r="EY876">
        <v>5.00016</v>
      </c>
      <c r="EZ876">
        <v>10480.0923076923</v>
      </c>
      <c r="FA876">
        <v>18234</v>
      </c>
      <c r="FB876">
        <v>48.6536153846154</v>
      </c>
      <c r="FC876">
        <v>48.937</v>
      </c>
      <c r="FD876">
        <v>49.062</v>
      </c>
      <c r="FE876">
        <v>48.6201538461538</v>
      </c>
      <c r="FF876">
        <v>50.4757692307692</v>
      </c>
      <c r="FG876">
        <v>1955.07461538462</v>
      </c>
      <c r="FH876">
        <v>39.91</v>
      </c>
      <c r="FI876">
        <v>0</v>
      </c>
      <c r="FJ876">
        <v>1758495284</v>
      </c>
      <c r="FK876">
        <v>0</v>
      </c>
      <c r="FL876">
        <v>504.9192</v>
      </c>
      <c r="FM876">
        <v>-0.0156923215657246</v>
      </c>
      <c r="FN876">
        <v>-17.0846153189885</v>
      </c>
      <c r="FO876">
        <v>10479.94</v>
      </c>
      <c r="FP876">
        <v>15</v>
      </c>
      <c r="FQ876">
        <v>0</v>
      </c>
      <c r="FR876" t="s">
        <v>441</v>
      </c>
      <c r="FS876">
        <v>1747249705.1</v>
      </c>
      <c r="FT876">
        <v>1747249711.1</v>
      </c>
      <c r="FU876">
        <v>0</v>
      </c>
      <c r="FV876">
        <v>0.871</v>
      </c>
      <c r="FW876">
        <v>0.066</v>
      </c>
      <c r="FX876">
        <v>5.486</v>
      </c>
      <c r="FY876">
        <v>0.145</v>
      </c>
      <c r="FZ876">
        <v>420</v>
      </c>
      <c r="GA876">
        <v>16</v>
      </c>
      <c r="GB876">
        <v>0.27</v>
      </c>
      <c r="GC876">
        <v>0.16</v>
      </c>
      <c r="GD876">
        <v>-32.503719047619</v>
      </c>
      <c r="GE876">
        <v>2.70488571428568</v>
      </c>
      <c r="GF876">
        <v>0.682974965461189</v>
      </c>
      <c r="GG876">
        <v>0</v>
      </c>
      <c r="GH876">
        <v>504.952470588235</v>
      </c>
      <c r="GI876">
        <v>-0.443269680418276</v>
      </c>
      <c r="GJ876">
        <v>0.211277519654645</v>
      </c>
      <c r="GK876">
        <v>-1</v>
      </c>
      <c r="GL876">
        <v>2.64835380952381</v>
      </c>
      <c r="GM876">
        <v>-0.0905080519480537</v>
      </c>
      <c r="GN876">
        <v>0.00949252812739753</v>
      </c>
      <c r="GO876">
        <v>1</v>
      </c>
      <c r="GP876">
        <v>1</v>
      </c>
      <c r="GQ876">
        <v>2</v>
      </c>
      <c r="GR876" t="s">
        <v>448</v>
      </c>
      <c r="GS876">
        <v>3.12562</v>
      </c>
      <c r="GT876">
        <v>2.65681</v>
      </c>
      <c r="GU876">
        <v>0.204114</v>
      </c>
      <c r="GV876">
        <v>0.207133</v>
      </c>
      <c r="GW876">
        <v>0.0998415</v>
      </c>
      <c r="GX876">
        <v>0.0921637</v>
      </c>
      <c r="GY876">
        <v>20559.9</v>
      </c>
      <c r="GZ876">
        <v>19373.3</v>
      </c>
      <c r="HA876">
        <v>23099.2</v>
      </c>
      <c r="HB876">
        <v>23789.2</v>
      </c>
      <c r="HC876">
        <v>35445.7</v>
      </c>
      <c r="HD876">
        <v>35756.6</v>
      </c>
      <c r="HE876">
        <v>41644.6</v>
      </c>
      <c r="HF876">
        <v>42421.6</v>
      </c>
      <c r="HG876">
        <v>1.91035</v>
      </c>
      <c r="HH876">
        <v>1.80572</v>
      </c>
      <c r="HI876">
        <v>0.149906</v>
      </c>
      <c r="HJ876">
        <v>0</v>
      </c>
      <c r="HK876">
        <v>27.5394</v>
      </c>
      <c r="HL876">
        <v>999.9</v>
      </c>
      <c r="HM876">
        <v>50.348</v>
      </c>
      <c r="HN876">
        <v>30.686</v>
      </c>
      <c r="HO876">
        <v>24.8497</v>
      </c>
      <c r="HP876">
        <v>54.2417</v>
      </c>
      <c r="HQ876">
        <v>42.4319</v>
      </c>
      <c r="HR876">
        <v>1</v>
      </c>
      <c r="HS876">
        <v>0.0090752</v>
      </c>
      <c r="HT876">
        <v>-0.266032</v>
      </c>
      <c r="HU876">
        <v>20.218</v>
      </c>
      <c r="HV876">
        <v>5.23197</v>
      </c>
      <c r="HW876">
        <v>11.992</v>
      </c>
      <c r="HX876">
        <v>4.95575</v>
      </c>
      <c r="HY876">
        <v>3.30393</v>
      </c>
      <c r="HZ876">
        <v>999.9</v>
      </c>
      <c r="IA876">
        <v>9999</v>
      </c>
      <c r="IB876">
        <v>9999</v>
      </c>
      <c r="IC876">
        <v>9999</v>
      </c>
      <c r="ID876">
        <v>1.86852</v>
      </c>
      <c r="IE876">
        <v>1.86426</v>
      </c>
      <c r="IF876">
        <v>1.8718</v>
      </c>
      <c r="IG876">
        <v>1.86276</v>
      </c>
      <c r="IH876">
        <v>1.86218</v>
      </c>
      <c r="II876">
        <v>1.86859</v>
      </c>
      <c r="IJ876">
        <v>1.85869</v>
      </c>
      <c r="IK876">
        <v>1.86508</v>
      </c>
      <c r="IL876">
        <v>5</v>
      </c>
      <c r="IM876">
        <v>0</v>
      </c>
      <c r="IN876">
        <v>0</v>
      </c>
      <c r="IO876">
        <v>0</v>
      </c>
      <c r="IP876" t="s">
        <v>443</v>
      </c>
      <c r="IQ876" t="s">
        <v>444</v>
      </c>
      <c r="IR876" t="s">
        <v>445</v>
      </c>
      <c r="IS876" t="s">
        <v>445</v>
      </c>
      <c r="IT876" t="s">
        <v>445</v>
      </c>
      <c r="IU876" t="s">
        <v>445</v>
      </c>
      <c r="IV876">
        <v>0</v>
      </c>
      <c r="IW876">
        <v>100</v>
      </c>
      <c r="IX876">
        <v>100</v>
      </c>
      <c r="IY876">
        <v>7.78</v>
      </c>
      <c r="IZ876">
        <v>0.3326</v>
      </c>
      <c r="JA876">
        <v>4.24591870636989</v>
      </c>
      <c r="JB876">
        <v>0.00406324532283829</v>
      </c>
      <c r="JC876">
        <v>-1.45373754250553e-06</v>
      </c>
      <c r="JD876">
        <v>2.45784242640463e-10</v>
      </c>
      <c r="JE876">
        <v>0.0444475935836347</v>
      </c>
      <c r="JF876">
        <v>0.00491888386651684</v>
      </c>
      <c r="JG876">
        <v>0.000226889049496401</v>
      </c>
      <c r="JH876">
        <v>4.01595507822366e-06</v>
      </c>
      <c r="JI876">
        <v>-0</v>
      </c>
      <c r="JJ876">
        <v>2035</v>
      </c>
      <c r="JK876">
        <v>2</v>
      </c>
      <c r="JL876">
        <v>30</v>
      </c>
      <c r="JM876">
        <v>187426.3</v>
      </c>
      <c r="JN876">
        <v>187426.2</v>
      </c>
      <c r="JO876">
        <v>2.76855</v>
      </c>
      <c r="JP876">
        <v>2.34619</v>
      </c>
      <c r="JQ876">
        <v>1.49902</v>
      </c>
      <c r="JR876">
        <v>2.32666</v>
      </c>
      <c r="JS876">
        <v>1.54419</v>
      </c>
      <c r="JT876">
        <v>2.31201</v>
      </c>
      <c r="JU876">
        <v>36.0347</v>
      </c>
      <c r="JV876">
        <v>24.1225</v>
      </c>
      <c r="JW876">
        <v>18</v>
      </c>
      <c r="JX876">
        <v>547.418</v>
      </c>
      <c r="JY876">
        <v>424.203</v>
      </c>
      <c r="JZ876">
        <v>27.0174</v>
      </c>
      <c r="KA876">
        <v>27.7028</v>
      </c>
      <c r="KB876">
        <v>29.9995</v>
      </c>
      <c r="KC876">
        <v>27.6832</v>
      </c>
      <c r="KD876">
        <v>27.7156</v>
      </c>
      <c r="KE876">
        <v>55.4394</v>
      </c>
      <c r="KF876">
        <v>28.0601</v>
      </c>
      <c r="KG876">
        <v>55.689</v>
      </c>
      <c r="KH876">
        <v>27.0063</v>
      </c>
      <c r="KI876">
        <v>1475.53</v>
      </c>
      <c r="KJ876">
        <v>20.9659</v>
      </c>
      <c r="KK876">
        <v>93.336</v>
      </c>
      <c r="KL876">
        <v>98.8675</v>
      </c>
    </row>
    <row r="877" spans="1:298">
      <c r="A877">
        <v>861</v>
      </c>
      <c r="B877">
        <v>1758495287.1</v>
      </c>
      <c r="C877">
        <v>25959</v>
      </c>
      <c r="D877" t="s">
        <v>2173</v>
      </c>
      <c r="E877" t="s">
        <v>2174</v>
      </c>
      <c r="F877">
        <v>5</v>
      </c>
      <c r="G877" t="s">
        <v>436</v>
      </c>
      <c r="H877" t="s">
        <v>1998</v>
      </c>
      <c r="I877" t="s">
        <v>438</v>
      </c>
      <c r="J877">
        <v>1758495278.94615</v>
      </c>
      <c r="K877">
        <f>(L877)/1000</f>
        <v>0</v>
      </c>
      <c r="L877">
        <f>IF(DQ877, AO877, AI877)</f>
        <v>0</v>
      </c>
      <c r="M877">
        <f>IF(DQ877, AJ877, AH877)</f>
        <v>0</v>
      </c>
      <c r="N877">
        <f>DS877 - IF(AV877&gt;1, M877*DM877*100.0/(AX877), 0)</f>
        <v>0</v>
      </c>
      <c r="O877">
        <f>((U877-K877/2)*N877-M877)/(U877+K877/2)</f>
        <v>0</v>
      </c>
      <c r="P877">
        <f>O877*(DZ877+EA877)/1000.0</f>
        <v>0</v>
      </c>
      <c r="Q877">
        <f>(DS877 - IF(AV877&gt;1, M877*DM877*100.0/(AX877), 0))*(DZ877+EA877)/1000.0</f>
        <v>0</v>
      </c>
      <c r="R877">
        <f>2.0/((1/T877-1/S877)+SIGN(T877)*SQRT((1/T877-1/S877)*(1/T877-1/S877) + 4*DN877/((DN877+1)*(DN877+1))*(2*1/T877*1/S877-1/S877*1/S877)))</f>
        <v>0</v>
      </c>
      <c r="S877">
        <f>IF(LEFT(DO877,1)&lt;&gt;"0",IF(LEFT(DO877,1)="1",3.0,DP877),$D$5+$E$5*(EG877*DZ877/($K$5*1000))+$F$5*(EG877*DZ877/($K$5*1000))*MAX(MIN(DM877,$J$5),$I$5)*MAX(MIN(DM877,$J$5),$I$5)+$G$5*MAX(MIN(DM877,$J$5),$I$5)*(EG877*DZ877/($K$5*1000))+$H$5*(EG877*DZ877/($K$5*1000))*(EG877*DZ877/($K$5*1000)))</f>
        <v>0</v>
      </c>
      <c r="T877">
        <f>K877*(1000-(1000*0.61365*exp(17.502*X877/(240.97+X877))/(DZ877+EA877)+DU877)/2)/(1000*0.61365*exp(17.502*X877/(240.97+X877))/(DZ877+EA877)-DU877)</f>
        <v>0</v>
      </c>
      <c r="U877">
        <f>1/((DN877+1)/(R877/1.6)+1/(S877/1.37)) + DN877/((DN877+1)/(R877/1.6) + DN877/(S877/1.37))</f>
        <v>0</v>
      </c>
      <c r="V877">
        <f>(DI877*DL877)</f>
        <v>0</v>
      </c>
      <c r="W877">
        <f>(EB877+(V877+2*0.95*5.67E-8*(((EB877+$B$7)+273)^4-(EB877+273)^4)-44100*K877)/(1.84*29.3*S877+8*0.95*5.67E-8*(EB877+273)^3))</f>
        <v>0</v>
      </c>
      <c r="X877">
        <f>($C$7*EC877+$D$7*ED877+$E$7*W877)</f>
        <v>0</v>
      </c>
      <c r="Y877">
        <f>0.61365*exp(17.502*X877/(240.97+X877))</f>
        <v>0</v>
      </c>
      <c r="Z877">
        <f>(AA877/AB877*100)</f>
        <v>0</v>
      </c>
      <c r="AA877">
        <f>DU877*(DZ877+EA877)/1000</f>
        <v>0</v>
      </c>
      <c r="AB877">
        <f>0.61365*exp(17.502*EB877/(240.97+EB877))</f>
        <v>0</v>
      </c>
      <c r="AC877">
        <f>(Y877-DU877*(DZ877+EA877)/1000)</f>
        <v>0</v>
      </c>
      <c r="AD877">
        <f>(-K877*44100)</f>
        <v>0</v>
      </c>
      <c r="AE877">
        <f>2*29.3*S877*0.92*(EB877-X877)</f>
        <v>0</v>
      </c>
      <c r="AF877">
        <f>2*0.95*5.67E-8*(((EB877+$B$7)+273)^4-(X877+273)^4)</f>
        <v>0</v>
      </c>
      <c r="AG877">
        <f>V877+AF877+AD877+AE877</f>
        <v>0</v>
      </c>
      <c r="AH877">
        <f>DY877*AV877*(DT877-DS877*(1000-AV877*DV877)/(1000-AV877*DU877))/(100*DM877)</f>
        <v>0</v>
      </c>
      <c r="AI877">
        <f>1000*DY877*AV877*(DU877-DV877)/(100*DM877*(1000-AV877*DU877))</f>
        <v>0</v>
      </c>
      <c r="AJ877">
        <f>(AK877 - AL877 - DZ877*1E3/(8.314*(EB877+273.15)) * AN877/DY877 * AM877) * DY877/(100*DM877) * (1000 - DV877)/1000</f>
        <v>0</v>
      </c>
      <c r="AK877">
        <v>1493.86253603463</v>
      </c>
      <c r="AL877">
        <v>1472.80824242424</v>
      </c>
      <c r="AM877">
        <v>3.55523376623368</v>
      </c>
      <c r="AN877">
        <v>63.94</v>
      </c>
      <c r="AO877">
        <f>(AQ877 - AP877 + DZ877*1E3/(8.314*(EB877+273.15)) * AS877/DY877 * AR877) * DY877/(100*DM877) * 1000/(1000 - AQ877)</f>
        <v>0</v>
      </c>
      <c r="AP877">
        <v>20.9780178935526</v>
      </c>
      <c r="AQ877">
        <v>23.6131146853147</v>
      </c>
      <c r="AR877">
        <v>1.07215919838765e-06</v>
      </c>
      <c r="AS877">
        <v>94.9993966536346</v>
      </c>
      <c r="AT877">
        <v>0</v>
      </c>
      <c r="AU877">
        <v>0</v>
      </c>
      <c r="AV877">
        <f>IF(AT877*$H$13&gt;=AX877,1.0,(AX877/(AX877-AT877*$H$13)))</f>
        <v>0</v>
      </c>
      <c r="AW877">
        <f>(AV877-1)*100</f>
        <v>0</v>
      </c>
      <c r="AX877">
        <f>MAX(0,($B$13+$C$13*EG877)/(1+$D$13*EG877)*DZ877/(EB877+273)*$E$13)</f>
        <v>0</v>
      </c>
      <c r="AY877" t="s">
        <v>439</v>
      </c>
      <c r="AZ877" t="s">
        <v>439</v>
      </c>
      <c r="BA877">
        <v>0</v>
      </c>
      <c r="BB877">
        <v>0</v>
      </c>
      <c r="BC877">
        <f>1-BA877/BB877</f>
        <v>0</v>
      </c>
      <c r="BD877">
        <v>0</v>
      </c>
      <c r="BE877" t="s">
        <v>439</v>
      </c>
      <c r="BF877" t="s">
        <v>439</v>
      </c>
      <c r="BG877">
        <v>0</v>
      </c>
      <c r="BH877">
        <v>0</v>
      </c>
      <c r="BI877">
        <f>1-BG877/BH877</f>
        <v>0</v>
      </c>
      <c r="BJ877">
        <v>0.5</v>
      </c>
      <c r="BK877">
        <f>DJ877</f>
        <v>0</v>
      </c>
      <c r="BL877">
        <f>M877</f>
        <v>0</v>
      </c>
      <c r="BM877">
        <f>BI877*BJ877*BK877</f>
        <v>0</v>
      </c>
      <c r="BN877">
        <f>(BL877-BD877)/BK877</f>
        <v>0</v>
      </c>
      <c r="BO877">
        <f>(BB877-BH877)/BH877</f>
        <v>0</v>
      </c>
      <c r="BP877">
        <f>BA877/(BC877+BA877/BH877)</f>
        <v>0</v>
      </c>
      <c r="BQ877" t="s">
        <v>439</v>
      </c>
      <c r="BR877">
        <v>0</v>
      </c>
      <c r="BS877">
        <f>IF(BR877&lt;&gt;0, BR877, BP877)</f>
        <v>0</v>
      </c>
      <c r="BT877">
        <f>1-BS877/BH877</f>
        <v>0</v>
      </c>
      <c r="BU877">
        <f>(BH877-BG877)/(BH877-BS877)</f>
        <v>0</v>
      </c>
      <c r="BV877">
        <f>(BB877-BH877)/(BB877-BS877)</f>
        <v>0</v>
      </c>
      <c r="BW877">
        <f>(BH877-BG877)/(BH877-BA877)</f>
        <v>0</v>
      </c>
      <c r="BX877">
        <f>(BB877-BH877)/(BB877-BA877)</f>
        <v>0</v>
      </c>
      <c r="BY877">
        <f>(BU877*BS877/BG877)</f>
        <v>0</v>
      </c>
      <c r="BZ877">
        <f>(1-BY877)</f>
        <v>0</v>
      </c>
      <c r="DI877">
        <f>$B$11*EH877+$C$11*EI877+$F$11*ET877*(1-EW877)</f>
        <v>0</v>
      </c>
      <c r="DJ877">
        <f>DI877*DK877</f>
        <v>0</v>
      </c>
      <c r="DK877">
        <f>($B$11*$D$9+$C$11*$D$9+$F$11*((FG877+EY877)/MAX(FG877+EY877+FH877, 0.1)*$I$9+FH877/MAX(FG877+EY877+FH877, 0.1)*$J$9))/($B$11+$C$11+$F$11)</f>
        <v>0</v>
      </c>
      <c r="DL877">
        <f>($B$11*$K$9+$C$11*$K$9+$F$11*((FG877+EY877)/MAX(FG877+EY877+FH877, 0.1)*$P$9+FH877/MAX(FG877+EY877+FH877, 0.1)*$Q$9))/($B$11+$C$11+$F$11)</f>
        <v>0</v>
      </c>
      <c r="DM877">
        <v>2.96</v>
      </c>
      <c r="DN877">
        <v>0.5</v>
      </c>
      <c r="DO877" t="s">
        <v>440</v>
      </c>
      <c r="DP877">
        <v>2</v>
      </c>
      <c r="DQ877" t="b">
        <v>1</v>
      </c>
      <c r="DR877">
        <v>1758495278.94615</v>
      </c>
      <c r="DS877">
        <v>1413.65769230769</v>
      </c>
      <c r="DT877">
        <v>1446.04384615385</v>
      </c>
      <c r="DU877">
        <v>23.6152230769231</v>
      </c>
      <c r="DV877">
        <v>20.9767</v>
      </c>
      <c r="DW877">
        <v>1405.89076923077</v>
      </c>
      <c r="DX877">
        <v>23.2825538461538</v>
      </c>
      <c r="DY877">
        <v>500.021307692308</v>
      </c>
      <c r="DZ877">
        <v>89.7778615384616</v>
      </c>
      <c r="EA877">
        <v>0.031245</v>
      </c>
      <c r="EB877">
        <v>29.8609384615385</v>
      </c>
      <c r="EC877">
        <v>29.9914307692308</v>
      </c>
      <c r="ED877">
        <v>999.9</v>
      </c>
      <c r="EE877">
        <v>0</v>
      </c>
      <c r="EF877">
        <v>0</v>
      </c>
      <c r="EG877">
        <v>10005.6669230769</v>
      </c>
      <c r="EH877">
        <v>0</v>
      </c>
      <c r="EI877">
        <v>11.2953</v>
      </c>
      <c r="EJ877">
        <v>-32.3859923076923</v>
      </c>
      <c r="EK877">
        <v>1447.84769230769</v>
      </c>
      <c r="EL877">
        <v>1477.02846153846</v>
      </c>
      <c r="EM877">
        <v>2.63850846153846</v>
      </c>
      <c r="EN877">
        <v>1446.04384615385</v>
      </c>
      <c r="EO877">
        <v>20.9767</v>
      </c>
      <c r="EP877">
        <v>2.12012307692308</v>
      </c>
      <c r="EQ877">
        <v>1.88324153846154</v>
      </c>
      <c r="ER877">
        <v>18.3711846153846</v>
      </c>
      <c r="ES877">
        <v>16.4954076923077</v>
      </c>
      <c r="ET877">
        <v>1999.96076923077</v>
      </c>
      <c r="EU877">
        <v>0.979993</v>
      </c>
      <c r="EV877">
        <v>0.0200068923076923</v>
      </c>
      <c r="EW877">
        <v>0</v>
      </c>
      <c r="EX877">
        <v>504.998076923077</v>
      </c>
      <c r="EY877">
        <v>5.00016</v>
      </c>
      <c r="EZ877">
        <v>10478.5846153846</v>
      </c>
      <c r="FA877">
        <v>18233.8076923077</v>
      </c>
      <c r="FB877">
        <v>48.6488461538462</v>
      </c>
      <c r="FC877">
        <v>48.937</v>
      </c>
      <c r="FD877">
        <v>49.062</v>
      </c>
      <c r="FE877">
        <v>48.6007692307692</v>
      </c>
      <c r="FF877">
        <v>50.4563846153846</v>
      </c>
      <c r="FG877">
        <v>1955.05076923077</v>
      </c>
      <c r="FH877">
        <v>39.91</v>
      </c>
      <c r="FI877">
        <v>0</v>
      </c>
      <c r="FJ877">
        <v>1758495288.8</v>
      </c>
      <c r="FK877">
        <v>0</v>
      </c>
      <c r="FL877">
        <v>504.89752</v>
      </c>
      <c r="FM877">
        <v>-0.427461557142142</v>
      </c>
      <c r="FN877">
        <v>-19.4846153891417</v>
      </c>
      <c r="FO877">
        <v>10478.392</v>
      </c>
      <c r="FP877">
        <v>15</v>
      </c>
      <c r="FQ877">
        <v>0</v>
      </c>
      <c r="FR877" t="s">
        <v>441</v>
      </c>
      <c r="FS877">
        <v>1747249705.1</v>
      </c>
      <c r="FT877">
        <v>1747249711.1</v>
      </c>
      <c r="FU877">
        <v>0</v>
      </c>
      <c r="FV877">
        <v>0.871</v>
      </c>
      <c r="FW877">
        <v>0.066</v>
      </c>
      <c r="FX877">
        <v>5.486</v>
      </c>
      <c r="FY877">
        <v>0.145</v>
      </c>
      <c r="FZ877">
        <v>420</v>
      </c>
      <c r="GA877">
        <v>16</v>
      </c>
      <c r="GB877">
        <v>0.27</v>
      </c>
      <c r="GC877">
        <v>0.16</v>
      </c>
      <c r="GD877">
        <v>-32.2773</v>
      </c>
      <c r="GE877">
        <v>-0.587368421052606</v>
      </c>
      <c r="GF877">
        <v>0.558407325345934</v>
      </c>
      <c r="GG877">
        <v>0</v>
      </c>
      <c r="GH877">
        <v>504.929529411765</v>
      </c>
      <c r="GI877">
        <v>-0.3369900762447</v>
      </c>
      <c r="GJ877">
        <v>0.203295096334791</v>
      </c>
      <c r="GK877">
        <v>-1</v>
      </c>
      <c r="GL877">
        <v>2.641769</v>
      </c>
      <c r="GM877">
        <v>-0.0734688721804508</v>
      </c>
      <c r="GN877">
        <v>0.00771725981161705</v>
      </c>
      <c r="GO877">
        <v>1</v>
      </c>
      <c r="GP877">
        <v>1</v>
      </c>
      <c r="GQ877">
        <v>2</v>
      </c>
      <c r="GR877" t="s">
        <v>448</v>
      </c>
      <c r="GS877">
        <v>3.12566</v>
      </c>
      <c r="GT877">
        <v>2.65648</v>
      </c>
      <c r="GU877">
        <v>0.2056</v>
      </c>
      <c r="GV877">
        <v>0.20847</v>
      </c>
      <c r="GW877">
        <v>0.0998374</v>
      </c>
      <c r="GX877">
        <v>0.0921693</v>
      </c>
      <c r="GY877">
        <v>20521.8</v>
      </c>
      <c r="GZ877">
        <v>19340.6</v>
      </c>
      <c r="HA877">
        <v>23099.6</v>
      </c>
      <c r="HB877">
        <v>23789.1</v>
      </c>
      <c r="HC877">
        <v>35446.4</v>
      </c>
      <c r="HD877">
        <v>35756.6</v>
      </c>
      <c r="HE877">
        <v>41645.2</v>
      </c>
      <c r="HF877">
        <v>42421.7</v>
      </c>
      <c r="HG877">
        <v>1.9103</v>
      </c>
      <c r="HH877">
        <v>1.8057</v>
      </c>
      <c r="HI877">
        <v>0.150494</v>
      </c>
      <c r="HJ877">
        <v>0</v>
      </c>
      <c r="HK877">
        <v>27.5378</v>
      </c>
      <c r="HL877">
        <v>999.9</v>
      </c>
      <c r="HM877">
        <v>50.348</v>
      </c>
      <c r="HN877">
        <v>30.686</v>
      </c>
      <c r="HO877">
        <v>24.8509</v>
      </c>
      <c r="HP877">
        <v>54.4317</v>
      </c>
      <c r="HQ877">
        <v>42.3237</v>
      </c>
      <c r="HR877">
        <v>1</v>
      </c>
      <c r="HS877">
        <v>0.00896596</v>
      </c>
      <c r="HT877">
        <v>-0.11198</v>
      </c>
      <c r="HU877">
        <v>20.2182</v>
      </c>
      <c r="HV877">
        <v>5.23197</v>
      </c>
      <c r="HW877">
        <v>11.992</v>
      </c>
      <c r="HX877">
        <v>4.95555</v>
      </c>
      <c r="HY877">
        <v>3.30385</v>
      </c>
      <c r="HZ877">
        <v>999.9</v>
      </c>
      <c r="IA877">
        <v>9999</v>
      </c>
      <c r="IB877">
        <v>9999</v>
      </c>
      <c r="IC877">
        <v>9999</v>
      </c>
      <c r="ID877">
        <v>1.86852</v>
      </c>
      <c r="IE877">
        <v>1.86426</v>
      </c>
      <c r="IF877">
        <v>1.87181</v>
      </c>
      <c r="IG877">
        <v>1.86276</v>
      </c>
      <c r="IH877">
        <v>1.86215</v>
      </c>
      <c r="II877">
        <v>1.86858</v>
      </c>
      <c r="IJ877">
        <v>1.8587</v>
      </c>
      <c r="IK877">
        <v>1.86508</v>
      </c>
      <c r="IL877">
        <v>5</v>
      </c>
      <c r="IM877">
        <v>0</v>
      </c>
      <c r="IN877">
        <v>0</v>
      </c>
      <c r="IO877">
        <v>0</v>
      </c>
      <c r="IP877" t="s">
        <v>443</v>
      </c>
      <c r="IQ877" t="s">
        <v>444</v>
      </c>
      <c r="IR877" t="s">
        <v>445</v>
      </c>
      <c r="IS877" t="s">
        <v>445</v>
      </c>
      <c r="IT877" t="s">
        <v>445</v>
      </c>
      <c r="IU877" t="s">
        <v>445</v>
      </c>
      <c r="IV877">
        <v>0</v>
      </c>
      <c r="IW877">
        <v>100</v>
      </c>
      <c r="IX877">
        <v>100</v>
      </c>
      <c r="IY877">
        <v>7.81</v>
      </c>
      <c r="IZ877">
        <v>0.3325</v>
      </c>
      <c r="JA877">
        <v>4.24591870636989</v>
      </c>
      <c r="JB877">
        <v>0.00406324532283829</v>
      </c>
      <c r="JC877">
        <v>-1.45373754250553e-06</v>
      </c>
      <c r="JD877">
        <v>2.45784242640463e-10</v>
      </c>
      <c r="JE877">
        <v>0.0444475935836347</v>
      </c>
      <c r="JF877">
        <v>0.00491888386651684</v>
      </c>
      <c r="JG877">
        <v>0.000226889049496401</v>
      </c>
      <c r="JH877">
        <v>4.01595507822366e-06</v>
      </c>
      <c r="JI877">
        <v>-0</v>
      </c>
      <c r="JJ877">
        <v>2035</v>
      </c>
      <c r="JK877">
        <v>2</v>
      </c>
      <c r="JL877">
        <v>30</v>
      </c>
      <c r="JM877">
        <v>187426.4</v>
      </c>
      <c r="JN877">
        <v>187426.3</v>
      </c>
      <c r="JO877">
        <v>2.79175</v>
      </c>
      <c r="JP877">
        <v>2.33887</v>
      </c>
      <c r="JQ877">
        <v>1.4978</v>
      </c>
      <c r="JR877">
        <v>2.32666</v>
      </c>
      <c r="JS877">
        <v>1.54419</v>
      </c>
      <c r="JT877">
        <v>2.36816</v>
      </c>
      <c r="JU877">
        <v>36.0113</v>
      </c>
      <c r="JV877">
        <v>24.1225</v>
      </c>
      <c r="JW877">
        <v>18</v>
      </c>
      <c r="JX877">
        <v>547.339</v>
      </c>
      <c r="JY877">
        <v>424.146</v>
      </c>
      <c r="JZ877">
        <v>27.0389</v>
      </c>
      <c r="KA877">
        <v>27.6982</v>
      </c>
      <c r="KB877">
        <v>29.9998</v>
      </c>
      <c r="KC877">
        <v>27.6778</v>
      </c>
      <c r="KD877">
        <v>27.7099</v>
      </c>
      <c r="KE877">
        <v>55.9746</v>
      </c>
      <c r="KF877">
        <v>28.0601</v>
      </c>
      <c r="KG877">
        <v>55.689</v>
      </c>
      <c r="KH877">
        <v>27.0153</v>
      </c>
      <c r="KI877">
        <v>1495.81</v>
      </c>
      <c r="KJ877">
        <v>20.9659</v>
      </c>
      <c r="KK877">
        <v>93.3373</v>
      </c>
      <c r="KL877">
        <v>98.8676</v>
      </c>
    </row>
    <row r="878" spans="1:298">
      <c r="A878">
        <v>862</v>
      </c>
      <c r="B878">
        <v>1758495292.1</v>
      </c>
      <c r="C878">
        <v>25964</v>
      </c>
      <c r="D878" t="s">
        <v>2175</v>
      </c>
      <c r="E878" t="s">
        <v>2176</v>
      </c>
      <c r="F878">
        <v>5</v>
      </c>
      <c r="G878" t="s">
        <v>436</v>
      </c>
      <c r="H878" t="s">
        <v>1998</v>
      </c>
      <c r="I878" t="s">
        <v>438</v>
      </c>
      <c r="J878">
        <v>1758495283.94615</v>
      </c>
      <c r="K878">
        <f>(L878)/1000</f>
        <v>0</v>
      </c>
      <c r="L878">
        <f>IF(DQ878, AO878, AI878)</f>
        <v>0</v>
      </c>
      <c r="M878">
        <f>IF(DQ878, AJ878, AH878)</f>
        <v>0</v>
      </c>
      <c r="N878">
        <f>DS878 - IF(AV878&gt;1, M878*DM878*100.0/(AX878), 0)</f>
        <v>0</v>
      </c>
      <c r="O878">
        <f>((U878-K878/2)*N878-M878)/(U878+K878/2)</f>
        <v>0</v>
      </c>
      <c r="P878">
        <f>O878*(DZ878+EA878)/1000.0</f>
        <v>0</v>
      </c>
      <c r="Q878">
        <f>(DS878 - IF(AV878&gt;1, M878*DM878*100.0/(AX878), 0))*(DZ878+EA878)/1000.0</f>
        <v>0</v>
      </c>
      <c r="R878">
        <f>2.0/((1/T878-1/S878)+SIGN(T878)*SQRT((1/T878-1/S878)*(1/T878-1/S878) + 4*DN878/((DN878+1)*(DN878+1))*(2*1/T878*1/S878-1/S878*1/S878)))</f>
        <v>0</v>
      </c>
      <c r="S878">
        <f>IF(LEFT(DO878,1)&lt;&gt;"0",IF(LEFT(DO878,1)="1",3.0,DP878),$D$5+$E$5*(EG878*DZ878/($K$5*1000))+$F$5*(EG878*DZ878/($K$5*1000))*MAX(MIN(DM878,$J$5),$I$5)*MAX(MIN(DM878,$J$5),$I$5)+$G$5*MAX(MIN(DM878,$J$5),$I$5)*(EG878*DZ878/($K$5*1000))+$H$5*(EG878*DZ878/($K$5*1000))*(EG878*DZ878/($K$5*1000)))</f>
        <v>0</v>
      </c>
      <c r="T878">
        <f>K878*(1000-(1000*0.61365*exp(17.502*X878/(240.97+X878))/(DZ878+EA878)+DU878)/2)/(1000*0.61365*exp(17.502*X878/(240.97+X878))/(DZ878+EA878)-DU878)</f>
        <v>0</v>
      </c>
      <c r="U878">
        <f>1/((DN878+1)/(R878/1.6)+1/(S878/1.37)) + DN878/((DN878+1)/(R878/1.6) + DN878/(S878/1.37))</f>
        <v>0</v>
      </c>
      <c r="V878">
        <f>(DI878*DL878)</f>
        <v>0</v>
      </c>
      <c r="W878">
        <f>(EB878+(V878+2*0.95*5.67E-8*(((EB878+$B$7)+273)^4-(EB878+273)^4)-44100*K878)/(1.84*29.3*S878+8*0.95*5.67E-8*(EB878+273)^3))</f>
        <v>0</v>
      </c>
      <c r="X878">
        <f>($C$7*EC878+$D$7*ED878+$E$7*W878)</f>
        <v>0</v>
      </c>
      <c r="Y878">
        <f>0.61365*exp(17.502*X878/(240.97+X878))</f>
        <v>0</v>
      </c>
      <c r="Z878">
        <f>(AA878/AB878*100)</f>
        <v>0</v>
      </c>
      <c r="AA878">
        <f>DU878*(DZ878+EA878)/1000</f>
        <v>0</v>
      </c>
      <c r="AB878">
        <f>0.61365*exp(17.502*EB878/(240.97+EB878))</f>
        <v>0</v>
      </c>
      <c r="AC878">
        <f>(Y878-DU878*(DZ878+EA878)/1000)</f>
        <v>0</v>
      </c>
      <c r="AD878">
        <f>(-K878*44100)</f>
        <v>0</v>
      </c>
      <c r="AE878">
        <f>2*29.3*S878*0.92*(EB878-X878)</f>
        <v>0</v>
      </c>
      <c r="AF878">
        <f>2*0.95*5.67E-8*(((EB878+$B$7)+273)^4-(X878+273)^4)</f>
        <v>0</v>
      </c>
      <c r="AG878">
        <f>V878+AF878+AD878+AE878</f>
        <v>0</v>
      </c>
      <c r="AH878">
        <f>DY878*AV878*(DT878-DS878*(1000-AV878*DV878)/(1000-AV878*DU878))/(100*DM878)</f>
        <v>0</v>
      </c>
      <c r="AI878">
        <f>1000*DY878*AV878*(DU878-DV878)/(100*DM878*(1000-AV878*DU878))</f>
        <v>0</v>
      </c>
      <c r="AJ878">
        <f>(AK878 - AL878 - DZ878*1E3/(8.314*(EB878+273.15)) * AN878/DY878 * AM878) * DY878/(100*DM878) * (1000 - DV878)/1000</f>
        <v>0</v>
      </c>
      <c r="AK878">
        <v>1509.58108058874</v>
      </c>
      <c r="AL878">
        <v>1488.94733333333</v>
      </c>
      <c r="AM878">
        <v>3.22947619047609</v>
      </c>
      <c r="AN878">
        <v>63.94</v>
      </c>
      <c r="AO878">
        <f>(AQ878 - AP878 + DZ878*1E3/(8.314*(EB878+273.15)) * AS878/DY878 * AR878) * DY878/(100*DM878) * 1000/(1000 - AQ878)</f>
        <v>0</v>
      </c>
      <c r="AP878">
        <v>20.9794607501984</v>
      </c>
      <c r="AQ878">
        <v>23.604006993007</v>
      </c>
      <c r="AR878">
        <v>-1.2252401246887e-05</v>
      </c>
      <c r="AS878">
        <v>94.9993966536346</v>
      </c>
      <c r="AT878">
        <v>0</v>
      </c>
      <c r="AU878">
        <v>0</v>
      </c>
      <c r="AV878">
        <f>IF(AT878*$H$13&gt;=AX878,1.0,(AX878/(AX878-AT878*$H$13)))</f>
        <v>0</v>
      </c>
      <c r="AW878">
        <f>(AV878-1)*100</f>
        <v>0</v>
      </c>
      <c r="AX878">
        <f>MAX(0,($B$13+$C$13*EG878)/(1+$D$13*EG878)*DZ878/(EB878+273)*$E$13)</f>
        <v>0</v>
      </c>
      <c r="AY878" t="s">
        <v>439</v>
      </c>
      <c r="AZ878" t="s">
        <v>439</v>
      </c>
      <c r="BA878">
        <v>0</v>
      </c>
      <c r="BB878">
        <v>0</v>
      </c>
      <c r="BC878">
        <f>1-BA878/BB878</f>
        <v>0</v>
      </c>
      <c r="BD878">
        <v>0</v>
      </c>
      <c r="BE878" t="s">
        <v>439</v>
      </c>
      <c r="BF878" t="s">
        <v>439</v>
      </c>
      <c r="BG878">
        <v>0</v>
      </c>
      <c r="BH878">
        <v>0</v>
      </c>
      <c r="BI878">
        <f>1-BG878/BH878</f>
        <v>0</v>
      </c>
      <c r="BJ878">
        <v>0.5</v>
      </c>
      <c r="BK878">
        <f>DJ878</f>
        <v>0</v>
      </c>
      <c r="BL878">
        <f>M878</f>
        <v>0</v>
      </c>
      <c r="BM878">
        <f>BI878*BJ878*BK878</f>
        <v>0</v>
      </c>
      <c r="BN878">
        <f>(BL878-BD878)/BK878</f>
        <v>0</v>
      </c>
      <c r="BO878">
        <f>(BB878-BH878)/BH878</f>
        <v>0</v>
      </c>
      <c r="BP878">
        <f>BA878/(BC878+BA878/BH878)</f>
        <v>0</v>
      </c>
      <c r="BQ878" t="s">
        <v>439</v>
      </c>
      <c r="BR878">
        <v>0</v>
      </c>
      <c r="BS878">
        <f>IF(BR878&lt;&gt;0, BR878, BP878)</f>
        <v>0</v>
      </c>
      <c r="BT878">
        <f>1-BS878/BH878</f>
        <v>0</v>
      </c>
      <c r="BU878">
        <f>(BH878-BG878)/(BH878-BS878)</f>
        <v>0</v>
      </c>
      <c r="BV878">
        <f>(BB878-BH878)/(BB878-BS878)</f>
        <v>0</v>
      </c>
      <c r="BW878">
        <f>(BH878-BG878)/(BH878-BA878)</f>
        <v>0</v>
      </c>
      <c r="BX878">
        <f>(BB878-BH878)/(BB878-BA878)</f>
        <v>0</v>
      </c>
      <c r="BY878">
        <f>(BU878*BS878/BG878)</f>
        <v>0</v>
      </c>
      <c r="BZ878">
        <f>(1-BY878)</f>
        <v>0</v>
      </c>
      <c r="DI878">
        <f>$B$11*EH878+$C$11*EI878+$F$11*ET878*(1-EW878)</f>
        <v>0</v>
      </c>
      <c r="DJ878">
        <f>DI878*DK878</f>
        <v>0</v>
      </c>
      <c r="DK878">
        <f>($B$11*$D$9+$C$11*$D$9+$F$11*((FG878+EY878)/MAX(FG878+EY878+FH878, 0.1)*$I$9+FH878/MAX(FG878+EY878+FH878, 0.1)*$J$9))/($B$11+$C$11+$F$11)</f>
        <v>0</v>
      </c>
      <c r="DL878">
        <f>($B$11*$K$9+$C$11*$K$9+$F$11*((FG878+EY878)/MAX(FG878+EY878+FH878, 0.1)*$P$9+FH878/MAX(FG878+EY878+FH878, 0.1)*$Q$9))/($B$11+$C$11+$F$11)</f>
        <v>0</v>
      </c>
      <c r="DM878">
        <v>2.96</v>
      </c>
      <c r="DN878">
        <v>0.5</v>
      </c>
      <c r="DO878" t="s">
        <v>440</v>
      </c>
      <c r="DP878">
        <v>2</v>
      </c>
      <c r="DQ878" t="b">
        <v>1</v>
      </c>
      <c r="DR878">
        <v>1758495283.94615</v>
      </c>
      <c r="DS878">
        <v>1430.39923076923</v>
      </c>
      <c r="DT878">
        <v>1462.33769230769</v>
      </c>
      <c r="DU878">
        <v>23.6111</v>
      </c>
      <c r="DV878">
        <v>20.9782538461538</v>
      </c>
      <c r="DW878">
        <v>1422.60769230769</v>
      </c>
      <c r="DX878">
        <v>23.2785230769231</v>
      </c>
      <c r="DY878">
        <v>500.007846153846</v>
      </c>
      <c r="DZ878">
        <v>89.7771153846154</v>
      </c>
      <c r="EA878">
        <v>0.0312267153846154</v>
      </c>
      <c r="EB878">
        <v>29.8617076923077</v>
      </c>
      <c r="EC878">
        <v>29.9935384615385</v>
      </c>
      <c r="ED878">
        <v>999.9</v>
      </c>
      <c r="EE878">
        <v>0</v>
      </c>
      <c r="EF878">
        <v>0</v>
      </c>
      <c r="EG878">
        <v>9992.11384615385</v>
      </c>
      <c r="EH878">
        <v>0</v>
      </c>
      <c r="EI878">
        <v>11.2953</v>
      </c>
      <c r="EJ878">
        <v>-31.9383461538462</v>
      </c>
      <c r="EK878">
        <v>1464.98692307692</v>
      </c>
      <c r="EL878">
        <v>1493.67230769231</v>
      </c>
      <c r="EM878">
        <v>2.63284076923077</v>
      </c>
      <c r="EN878">
        <v>1462.33769230769</v>
      </c>
      <c r="EO878">
        <v>20.9782538461538</v>
      </c>
      <c r="EP878">
        <v>2.11973461538462</v>
      </c>
      <c r="EQ878">
        <v>1.88336461538462</v>
      </c>
      <c r="ER878">
        <v>18.3682615384615</v>
      </c>
      <c r="ES878">
        <v>16.4964538461538</v>
      </c>
      <c r="ET878">
        <v>1999.96923076923</v>
      </c>
      <c r="EU878">
        <v>0.979993</v>
      </c>
      <c r="EV878">
        <v>0.0200068846153846</v>
      </c>
      <c r="EW878">
        <v>0</v>
      </c>
      <c r="EX878">
        <v>504.934769230769</v>
      </c>
      <c r="EY878">
        <v>5.00016</v>
      </c>
      <c r="EZ878">
        <v>10476.8846153846</v>
      </c>
      <c r="FA878">
        <v>18233.8846153846</v>
      </c>
      <c r="FB878">
        <v>48.6393076923077</v>
      </c>
      <c r="FC878">
        <v>48.937</v>
      </c>
      <c r="FD878">
        <v>49.062</v>
      </c>
      <c r="FE878">
        <v>48.5813846153846</v>
      </c>
      <c r="FF878">
        <v>50.4466923076923</v>
      </c>
      <c r="FG878">
        <v>1955.05923076923</v>
      </c>
      <c r="FH878">
        <v>39.91</v>
      </c>
      <c r="FI878">
        <v>0</v>
      </c>
      <c r="FJ878">
        <v>1758495293.6</v>
      </c>
      <c r="FK878">
        <v>0</v>
      </c>
      <c r="FL878">
        <v>504.83908</v>
      </c>
      <c r="FM878">
        <v>-1.13053847983121</v>
      </c>
      <c r="FN878">
        <v>-22.6230769292691</v>
      </c>
      <c r="FO878">
        <v>10476.752</v>
      </c>
      <c r="FP878">
        <v>15</v>
      </c>
      <c r="FQ878">
        <v>0</v>
      </c>
      <c r="FR878" t="s">
        <v>441</v>
      </c>
      <c r="FS878">
        <v>1747249705.1</v>
      </c>
      <c r="FT878">
        <v>1747249711.1</v>
      </c>
      <c r="FU878">
        <v>0</v>
      </c>
      <c r="FV878">
        <v>0.871</v>
      </c>
      <c r="FW878">
        <v>0.066</v>
      </c>
      <c r="FX878">
        <v>5.486</v>
      </c>
      <c r="FY878">
        <v>0.145</v>
      </c>
      <c r="FZ878">
        <v>420</v>
      </c>
      <c r="GA878">
        <v>16</v>
      </c>
      <c r="GB878">
        <v>0.27</v>
      </c>
      <c r="GC878">
        <v>0.16</v>
      </c>
      <c r="GD878">
        <v>-32.1907380952381</v>
      </c>
      <c r="GE878">
        <v>4.04322077922075</v>
      </c>
      <c r="GF878">
        <v>0.63764169777331</v>
      </c>
      <c r="GG878">
        <v>0</v>
      </c>
      <c r="GH878">
        <v>504.867588235294</v>
      </c>
      <c r="GI878">
        <v>-0.716363644935586</v>
      </c>
      <c r="GJ878">
        <v>0.202261496095447</v>
      </c>
      <c r="GK878">
        <v>-1</v>
      </c>
      <c r="GL878">
        <v>2.63642095238095</v>
      </c>
      <c r="GM878">
        <v>-0.0607355844155809</v>
      </c>
      <c r="GN878">
        <v>0.00678803983542058</v>
      </c>
      <c r="GO878">
        <v>1</v>
      </c>
      <c r="GP878">
        <v>1</v>
      </c>
      <c r="GQ878">
        <v>2</v>
      </c>
      <c r="GR878" t="s">
        <v>448</v>
      </c>
      <c r="GS878">
        <v>3.12547</v>
      </c>
      <c r="GT878">
        <v>2.65672</v>
      </c>
      <c r="GU878">
        <v>0.207003</v>
      </c>
      <c r="GV878">
        <v>0.20992</v>
      </c>
      <c r="GW878">
        <v>0.09981</v>
      </c>
      <c r="GX878">
        <v>0.0921722</v>
      </c>
      <c r="GY878">
        <v>20485.9</v>
      </c>
      <c r="GZ878">
        <v>19305.1</v>
      </c>
      <c r="HA878">
        <v>23099.8</v>
      </c>
      <c r="HB878">
        <v>23788.9</v>
      </c>
      <c r="HC878">
        <v>35448.1</v>
      </c>
      <c r="HD878">
        <v>35756.5</v>
      </c>
      <c r="HE878">
        <v>41645.7</v>
      </c>
      <c r="HF878">
        <v>42421.6</v>
      </c>
      <c r="HG878">
        <v>1.9103</v>
      </c>
      <c r="HH878">
        <v>1.80625</v>
      </c>
      <c r="HI878">
        <v>0.152122</v>
      </c>
      <c r="HJ878">
        <v>0</v>
      </c>
      <c r="HK878">
        <v>27.5359</v>
      </c>
      <c r="HL878">
        <v>999.9</v>
      </c>
      <c r="HM878">
        <v>50.348</v>
      </c>
      <c r="HN878">
        <v>30.675</v>
      </c>
      <c r="HO878">
        <v>24.8335</v>
      </c>
      <c r="HP878">
        <v>54.3217</v>
      </c>
      <c r="HQ878">
        <v>42.5321</v>
      </c>
      <c r="HR878">
        <v>1</v>
      </c>
      <c r="HS878">
        <v>0.00815041</v>
      </c>
      <c r="HT878">
        <v>-0.0317347</v>
      </c>
      <c r="HU878">
        <v>20.218</v>
      </c>
      <c r="HV878">
        <v>5.23122</v>
      </c>
      <c r="HW878">
        <v>11.992</v>
      </c>
      <c r="HX878">
        <v>4.9555</v>
      </c>
      <c r="HY878">
        <v>3.3039</v>
      </c>
      <c r="HZ878">
        <v>999.9</v>
      </c>
      <c r="IA878">
        <v>9999</v>
      </c>
      <c r="IB878">
        <v>9999</v>
      </c>
      <c r="IC878">
        <v>9999</v>
      </c>
      <c r="ID878">
        <v>1.86851</v>
      </c>
      <c r="IE878">
        <v>1.86424</v>
      </c>
      <c r="IF878">
        <v>1.8718</v>
      </c>
      <c r="IG878">
        <v>1.86277</v>
      </c>
      <c r="IH878">
        <v>1.86217</v>
      </c>
      <c r="II878">
        <v>1.86859</v>
      </c>
      <c r="IJ878">
        <v>1.85871</v>
      </c>
      <c r="IK878">
        <v>1.86508</v>
      </c>
      <c r="IL878">
        <v>5</v>
      </c>
      <c r="IM878">
        <v>0</v>
      </c>
      <c r="IN878">
        <v>0</v>
      </c>
      <c r="IO878">
        <v>0</v>
      </c>
      <c r="IP878" t="s">
        <v>443</v>
      </c>
      <c r="IQ878" t="s">
        <v>444</v>
      </c>
      <c r="IR878" t="s">
        <v>445</v>
      </c>
      <c r="IS878" t="s">
        <v>445</v>
      </c>
      <c r="IT878" t="s">
        <v>445</v>
      </c>
      <c r="IU878" t="s">
        <v>445</v>
      </c>
      <c r="IV878">
        <v>0</v>
      </c>
      <c r="IW878">
        <v>100</v>
      </c>
      <c r="IX878">
        <v>100</v>
      </c>
      <c r="IY878">
        <v>7.83</v>
      </c>
      <c r="IZ878">
        <v>0.3323</v>
      </c>
      <c r="JA878">
        <v>4.24591870636989</v>
      </c>
      <c r="JB878">
        <v>0.00406324532283829</v>
      </c>
      <c r="JC878">
        <v>-1.45373754250553e-06</v>
      </c>
      <c r="JD878">
        <v>2.45784242640463e-10</v>
      </c>
      <c r="JE878">
        <v>0.0444475935836347</v>
      </c>
      <c r="JF878">
        <v>0.00491888386651684</v>
      </c>
      <c r="JG878">
        <v>0.000226889049496401</v>
      </c>
      <c r="JH878">
        <v>4.01595507822366e-06</v>
      </c>
      <c r="JI878">
        <v>-0</v>
      </c>
      <c r="JJ878">
        <v>2035</v>
      </c>
      <c r="JK878">
        <v>2</v>
      </c>
      <c r="JL878">
        <v>30</v>
      </c>
      <c r="JM878">
        <v>187426.5</v>
      </c>
      <c r="JN878">
        <v>187426.4</v>
      </c>
      <c r="JO878">
        <v>2.8186</v>
      </c>
      <c r="JP878">
        <v>2.33521</v>
      </c>
      <c r="JQ878">
        <v>1.4978</v>
      </c>
      <c r="JR878">
        <v>2.32666</v>
      </c>
      <c r="JS878">
        <v>1.54419</v>
      </c>
      <c r="JT878">
        <v>2.35962</v>
      </c>
      <c r="JU878">
        <v>36.0347</v>
      </c>
      <c r="JV878">
        <v>24.1313</v>
      </c>
      <c r="JW878">
        <v>18</v>
      </c>
      <c r="JX878">
        <v>547.298</v>
      </c>
      <c r="JY878">
        <v>424.432</v>
      </c>
      <c r="JZ878">
        <v>27.0401</v>
      </c>
      <c r="KA878">
        <v>27.6934</v>
      </c>
      <c r="KB878">
        <v>29.9995</v>
      </c>
      <c r="KC878">
        <v>27.6731</v>
      </c>
      <c r="KD878">
        <v>27.7051</v>
      </c>
      <c r="KE878">
        <v>56.4674</v>
      </c>
      <c r="KF878">
        <v>28.0601</v>
      </c>
      <c r="KG878">
        <v>55.689</v>
      </c>
      <c r="KH878">
        <v>27.0222</v>
      </c>
      <c r="KI878">
        <v>1509.34</v>
      </c>
      <c r="KJ878">
        <v>20.9659</v>
      </c>
      <c r="KK878">
        <v>93.3384</v>
      </c>
      <c r="KL878">
        <v>98.8671</v>
      </c>
    </row>
    <row r="879" spans="1:298">
      <c r="A879">
        <v>863</v>
      </c>
      <c r="B879">
        <v>1758495297.1</v>
      </c>
      <c r="C879">
        <v>25969</v>
      </c>
      <c r="D879" t="s">
        <v>2177</v>
      </c>
      <c r="E879" t="s">
        <v>2178</v>
      </c>
      <c r="F879">
        <v>5</v>
      </c>
      <c r="G879" t="s">
        <v>436</v>
      </c>
      <c r="H879" t="s">
        <v>1998</v>
      </c>
      <c r="I879" t="s">
        <v>438</v>
      </c>
      <c r="J879">
        <v>1758495288.94615</v>
      </c>
      <c r="K879">
        <f>(L879)/1000</f>
        <v>0</v>
      </c>
      <c r="L879">
        <f>IF(DQ879, AO879, AI879)</f>
        <v>0</v>
      </c>
      <c r="M879">
        <f>IF(DQ879, AJ879, AH879)</f>
        <v>0</v>
      </c>
      <c r="N879">
        <f>DS879 - IF(AV879&gt;1, M879*DM879*100.0/(AX879), 0)</f>
        <v>0</v>
      </c>
      <c r="O879">
        <f>((U879-K879/2)*N879-M879)/(U879+K879/2)</f>
        <v>0</v>
      </c>
      <c r="P879">
        <f>O879*(DZ879+EA879)/1000.0</f>
        <v>0</v>
      </c>
      <c r="Q879">
        <f>(DS879 - IF(AV879&gt;1, M879*DM879*100.0/(AX879), 0))*(DZ879+EA879)/1000.0</f>
        <v>0</v>
      </c>
      <c r="R879">
        <f>2.0/((1/T879-1/S879)+SIGN(T879)*SQRT((1/T879-1/S879)*(1/T879-1/S879) + 4*DN879/((DN879+1)*(DN879+1))*(2*1/T879*1/S879-1/S879*1/S879)))</f>
        <v>0</v>
      </c>
      <c r="S879">
        <f>IF(LEFT(DO879,1)&lt;&gt;"0",IF(LEFT(DO879,1)="1",3.0,DP879),$D$5+$E$5*(EG879*DZ879/($K$5*1000))+$F$5*(EG879*DZ879/($K$5*1000))*MAX(MIN(DM879,$J$5),$I$5)*MAX(MIN(DM879,$J$5),$I$5)+$G$5*MAX(MIN(DM879,$J$5),$I$5)*(EG879*DZ879/($K$5*1000))+$H$5*(EG879*DZ879/($K$5*1000))*(EG879*DZ879/($K$5*1000)))</f>
        <v>0</v>
      </c>
      <c r="T879">
        <f>K879*(1000-(1000*0.61365*exp(17.502*X879/(240.97+X879))/(DZ879+EA879)+DU879)/2)/(1000*0.61365*exp(17.502*X879/(240.97+X879))/(DZ879+EA879)-DU879)</f>
        <v>0</v>
      </c>
      <c r="U879">
        <f>1/((DN879+1)/(R879/1.6)+1/(S879/1.37)) + DN879/((DN879+1)/(R879/1.6) + DN879/(S879/1.37))</f>
        <v>0</v>
      </c>
      <c r="V879">
        <f>(DI879*DL879)</f>
        <v>0</v>
      </c>
      <c r="W879">
        <f>(EB879+(V879+2*0.95*5.67E-8*(((EB879+$B$7)+273)^4-(EB879+273)^4)-44100*K879)/(1.84*29.3*S879+8*0.95*5.67E-8*(EB879+273)^3))</f>
        <v>0</v>
      </c>
      <c r="X879">
        <f>($C$7*EC879+$D$7*ED879+$E$7*W879)</f>
        <v>0</v>
      </c>
      <c r="Y879">
        <f>0.61365*exp(17.502*X879/(240.97+X879))</f>
        <v>0</v>
      </c>
      <c r="Z879">
        <f>(AA879/AB879*100)</f>
        <v>0</v>
      </c>
      <c r="AA879">
        <f>DU879*(DZ879+EA879)/1000</f>
        <v>0</v>
      </c>
      <c r="AB879">
        <f>0.61365*exp(17.502*EB879/(240.97+EB879))</f>
        <v>0</v>
      </c>
      <c r="AC879">
        <f>(Y879-DU879*(DZ879+EA879)/1000)</f>
        <v>0</v>
      </c>
      <c r="AD879">
        <f>(-K879*44100)</f>
        <v>0</v>
      </c>
      <c r="AE879">
        <f>2*29.3*S879*0.92*(EB879-X879)</f>
        <v>0</v>
      </c>
      <c r="AF879">
        <f>2*0.95*5.67E-8*(((EB879+$B$7)+273)^4-(X879+273)^4)</f>
        <v>0</v>
      </c>
      <c r="AG879">
        <f>V879+AF879+AD879+AE879</f>
        <v>0</v>
      </c>
      <c r="AH879">
        <f>DY879*AV879*(DT879-DS879*(1000-AV879*DV879)/(1000-AV879*DU879))/(100*DM879)</f>
        <v>0</v>
      </c>
      <c r="AI879">
        <f>1000*DY879*AV879*(DU879-DV879)/(100*DM879*(1000-AV879*DU879))</f>
        <v>0</v>
      </c>
      <c r="AJ879">
        <f>(AK879 - AL879 - DZ879*1E3/(8.314*(EB879+273.15)) * AN879/DY879 * AM879) * DY879/(100*DM879) * (1000 - DV879)/1000</f>
        <v>0</v>
      </c>
      <c r="AK879">
        <v>1527.14311193074</v>
      </c>
      <c r="AL879">
        <v>1506.18321212121</v>
      </c>
      <c r="AM879">
        <v>3.43250216450199</v>
      </c>
      <c r="AN879">
        <v>63.94</v>
      </c>
      <c r="AO879">
        <f>(AQ879 - AP879 + DZ879*1E3/(8.314*(EB879+273.15)) * AS879/DY879 * AR879) * DY879/(100*DM879) * 1000/(1000 - AQ879)</f>
        <v>0</v>
      </c>
      <c r="AP879">
        <v>20.9792965045448</v>
      </c>
      <c r="AQ879">
        <v>23.5947888111888</v>
      </c>
      <c r="AR879">
        <v>-1.84509838210091e-05</v>
      </c>
      <c r="AS879">
        <v>94.9993966536346</v>
      </c>
      <c r="AT879">
        <v>0</v>
      </c>
      <c r="AU879">
        <v>0</v>
      </c>
      <c r="AV879">
        <f>IF(AT879*$H$13&gt;=AX879,1.0,(AX879/(AX879-AT879*$H$13)))</f>
        <v>0</v>
      </c>
      <c r="AW879">
        <f>(AV879-1)*100</f>
        <v>0</v>
      </c>
      <c r="AX879">
        <f>MAX(0,($B$13+$C$13*EG879)/(1+$D$13*EG879)*DZ879/(EB879+273)*$E$13)</f>
        <v>0</v>
      </c>
      <c r="AY879" t="s">
        <v>439</v>
      </c>
      <c r="AZ879" t="s">
        <v>439</v>
      </c>
      <c r="BA879">
        <v>0</v>
      </c>
      <c r="BB879">
        <v>0</v>
      </c>
      <c r="BC879">
        <f>1-BA879/BB879</f>
        <v>0</v>
      </c>
      <c r="BD879">
        <v>0</v>
      </c>
      <c r="BE879" t="s">
        <v>439</v>
      </c>
      <c r="BF879" t="s">
        <v>439</v>
      </c>
      <c r="BG879">
        <v>0</v>
      </c>
      <c r="BH879">
        <v>0</v>
      </c>
      <c r="BI879">
        <f>1-BG879/BH879</f>
        <v>0</v>
      </c>
      <c r="BJ879">
        <v>0.5</v>
      </c>
      <c r="BK879">
        <f>DJ879</f>
        <v>0</v>
      </c>
      <c r="BL879">
        <f>M879</f>
        <v>0</v>
      </c>
      <c r="BM879">
        <f>BI879*BJ879*BK879</f>
        <v>0</v>
      </c>
      <c r="BN879">
        <f>(BL879-BD879)/BK879</f>
        <v>0</v>
      </c>
      <c r="BO879">
        <f>(BB879-BH879)/BH879</f>
        <v>0</v>
      </c>
      <c r="BP879">
        <f>BA879/(BC879+BA879/BH879)</f>
        <v>0</v>
      </c>
      <c r="BQ879" t="s">
        <v>439</v>
      </c>
      <c r="BR879">
        <v>0</v>
      </c>
      <c r="BS879">
        <f>IF(BR879&lt;&gt;0, BR879, BP879)</f>
        <v>0</v>
      </c>
      <c r="BT879">
        <f>1-BS879/BH879</f>
        <v>0</v>
      </c>
      <c r="BU879">
        <f>(BH879-BG879)/(BH879-BS879)</f>
        <v>0</v>
      </c>
      <c r="BV879">
        <f>(BB879-BH879)/(BB879-BS879)</f>
        <v>0</v>
      </c>
      <c r="BW879">
        <f>(BH879-BG879)/(BH879-BA879)</f>
        <v>0</v>
      </c>
      <c r="BX879">
        <f>(BB879-BH879)/(BB879-BA879)</f>
        <v>0</v>
      </c>
      <c r="BY879">
        <f>(BU879*BS879/BG879)</f>
        <v>0</v>
      </c>
      <c r="BZ879">
        <f>(1-BY879)</f>
        <v>0</v>
      </c>
      <c r="DI879">
        <f>$B$11*EH879+$C$11*EI879+$F$11*ET879*(1-EW879)</f>
        <v>0</v>
      </c>
      <c r="DJ879">
        <f>DI879*DK879</f>
        <v>0</v>
      </c>
      <c r="DK879">
        <f>($B$11*$D$9+$C$11*$D$9+$F$11*((FG879+EY879)/MAX(FG879+EY879+FH879, 0.1)*$I$9+FH879/MAX(FG879+EY879+FH879, 0.1)*$J$9))/($B$11+$C$11+$F$11)</f>
        <v>0</v>
      </c>
      <c r="DL879">
        <f>($B$11*$K$9+$C$11*$K$9+$F$11*((FG879+EY879)/MAX(FG879+EY879+FH879, 0.1)*$P$9+FH879/MAX(FG879+EY879+FH879, 0.1)*$Q$9))/($B$11+$C$11+$F$11)</f>
        <v>0</v>
      </c>
      <c r="DM879">
        <v>2.96</v>
      </c>
      <c r="DN879">
        <v>0.5</v>
      </c>
      <c r="DO879" t="s">
        <v>440</v>
      </c>
      <c r="DP879">
        <v>2</v>
      </c>
      <c r="DQ879" t="b">
        <v>1</v>
      </c>
      <c r="DR879">
        <v>1758495288.94615</v>
      </c>
      <c r="DS879">
        <v>1446.98538461538</v>
      </c>
      <c r="DT879">
        <v>1479.01153846154</v>
      </c>
      <c r="DU879">
        <v>23.6067384615385</v>
      </c>
      <c r="DV879">
        <v>20.9787153846154</v>
      </c>
      <c r="DW879">
        <v>1439.17</v>
      </c>
      <c r="DX879">
        <v>23.2742615384615</v>
      </c>
      <c r="DY879">
        <v>499.994461538462</v>
      </c>
      <c r="DZ879">
        <v>89.7762153846154</v>
      </c>
      <c r="EA879">
        <v>0.0312998076923077</v>
      </c>
      <c r="EB879">
        <v>29.8613846153846</v>
      </c>
      <c r="EC879">
        <v>29.9997307692308</v>
      </c>
      <c r="ED879">
        <v>999.9</v>
      </c>
      <c r="EE879">
        <v>0</v>
      </c>
      <c r="EF879">
        <v>0</v>
      </c>
      <c r="EG879">
        <v>9972.78461538461</v>
      </c>
      <c r="EH879">
        <v>0</v>
      </c>
      <c r="EI879">
        <v>11.2953</v>
      </c>
      <c r="EJ879">
        <v>-32.0253461538462</v>
      </c>
      <c r="EK879">
        <v>1481.96769230769</v>
      </c>
      <c r="EL879">
        <v>1510.70230769231</v>
      </c>
      <c r="EM879">
        <v>2.62801538461538</v>
      </c>
      <c r="EN879">
        <v>1479.01153846154</v>
      </c>
      <c r="EO879">
        <v>20.9787153846154</v>
      </c>
      <c r="EP879">
        <v>2.11932230769231</v>
      </c>
      <c r="EQ879">
        <v>1.88338769230769</v>
      </c>
      <c r="ER879">
        <v>18.3651615384615</v>
      </c>
      <c r="ES879">
        <v>16.4966461538462</v>
      </c>
      <c r="ET879">
        <v>1999.97692307692</v>
      </c>
      <c r="EU879">
        <v>0.979993</v>
      </c>
      <c r="EV879">
        <v>0.0200068923076923</v>
      </c>
      <c r="EW879">
        <v>0</v>
      </c>
      <c r="EX879">
        <v>504.782384615385</v>
      </c>
      <c r="EY879">
        <v>5.00016</v>
      </c>
      <c r="EZ879">
        <v>10475.1230769231</v>
      </c>
      <c r="FA879">
        <v>18233.9615384615</v>
      </c>
      <c r="FB879">
        <v>48.6297692307692</v>
      </c>
      <c r="FC879">
        <v>48.937</v>
      </c>
      <c r="FD879">
        <v>49.062</v>
      </c>
      <c r="FE879">
        <v>48.5716923076923</v>
      </c>
      <c r="FF879">
        <v>50.437</v>
      </c>
      <c r="FG879">
        <v>1955.06692307692</v>
      </c>
      <c r="FH879">
        <v>39.91</v>
      </c>
      <c r="FI879">
        <v>0</v>
      </c>
      <c r="FJ879">
        <v>1758495299</v>
      </c>
      <c r="FK879">
        <v>0</v>
      </c>
      <c r="FL879">
        <v>504.7215</v>
      </c>
      <c r="FM879">
        <v>-1.34929915534143</v>
      </c>
      <c r="FN879">
        <v>-21.9863247396123</v>
      </c>
      <c r="FO879">
        <v>10474.9038461538</v>
      </c>
      <c r="FP879">
        <v>15</v>
      </c>
      <c r="FQ879">
        <v>0</v>
      </c>
      <c r="FR879" t="s">
        <v>441</v>
      </c>
      <c r="FS879">
        <v>1747249705.1</v>
      </c>
      <c r="FT879">
        <v>1747249711.1</v>
      </c>
      <c r="FU879">
        <v>0</v>
      </c>
      <c r="FV879">
        <v>0.871</v>
      </c>
      <c r="FW879">
        <v>0.066</v>
      </c>
      <c r="FX879">
        <v>5.486</v>
      </c>
      <c r="FY879">
        <v>0.145</v>
      </c>
      <c r="FZ879">
        <v>420</v>
      </c>
      <c r="GA879">
        <v>16</v>
      </c>
      <c r="GB879">
        <v>0.27</v>
      </c>
      <c r="GC879">
        <v>0.16</v>
      </c>
      <c r="GD879">
        <v>-32.0693142857143</v>
      </c>
      <c r="GE879">
        <v>1.08075584415585</v>
      </c>
      <c r="GF879">
        <v>0.541171223925887</v>
      </c>
      <c r="GG879">
        <v>0</v>
      </c>
      <c r="GH879">
        <v>504.788911764706</v>
      </c>
      <c r="GI879">
        <v>-1.40450726759536</v>
      </c>
      <c r="GJ879">
        <v>0.23382602477396</v>
      </c>
      <c r="GK879">
        <v>-1</v>
      </c>
      <c r="GL879">
        <v>2.63132857142857</v>
      </c>
      <c r="GM879">
        <v>-0.0561366233766228</v>
      </c>
      <c r="GN879">
        <v>0.00622794568722248</v>
      </c>
      <c r="GO879">
        <v>1</v>
      </c>
      <c r="GP879">
        <v>1</v>
      </c>
      <c r="GQ879">
        <v>2</v>
      </c>
      <c r="GR879" t="s">
        <v>448</v>
      </c>
      <c r="GS879">
        <v>3.12553</v>
      </c>
      <c r="GT879">
        <v>2.65686</v>
      </c>
      <c r="GU879">
        <v>0.208437</v>
      </c>
      <c r="GV879">
        <v>0.211279</v>
      </c>
      <c r="GW879">
        <v>0.0997786</v>
      </c>
      <c r="GX879">
        <v>0.0921674</v>
      </c>
      <c r="GY879">
        <v>20448.9</v>
      </c>
      <c r="GZ879">
        <v>19272.4</v>
      </c>
      <c r="HA879">
        <v>23099.9</v>
      </c>
      <c r="HB879">
        <v>23789.5</v>
      </c>
      <c r="HC879">
        <v>35449.5</v>
      </c>
      <c r="HD879">
        <v>35757.4</v>
      </c>
      <c r="HE879">
        <v>41645.8</v>
      </c>
      <c r="HF879">
        <v>42422.4</v>
      </c>
      <c r="HG879">
        <v>1.9101</v>
      </c>
      <c r="HH879">
        <v>1.80635</v>
      </c>
      <c r="HI879">
        <v>0.15147</v>
      </c>
      <c r="HJ879">
        <v>0</v>
      </c>
      <c r="HK879">
        <v>27.5336</v>
      </c>
      <c r="HL879">
        <v>999.9</v>
      </c>
      <c r="HM879">
        <v>50.348</v>
      </c>
      <c r="HN879">
        <v>30.675</v>
      </c>
      <c r="HO879">
        <v>24.8367</v>
      </c>
      <c r="HP879">
        <v>54.0317</v>
      </c>
      <c r="HQ879">
        <v>42.3478</v>
      </c>
      <c r="HR879">
        <v>1</v>
      </c>
      <c r="HS879">
        <v>0.00773628</v>
      </c>
      <c r="HT879">
        <v>0.0149673</v>
      </c>
      <c r="HU879">
        <v>20.218</v>
      </c>
      <c r="HV879">
        <v>5.23182</v>
      </c>
      <c r="HW879">
        <v>11.992</v>
      </c>
      <c r="HX879">
        <v>4.9558</v>
      </c>
      <c r="HY879">
        <v>3.30393</v>
      </c>
      <c r="HZ879">
        <v>999.9</v>
      </c>
      <c r="IA879">
        <v>9999</v>
      </c>
      <c r="IB879">
        <v>9999</v>
      </c>
      <c r="IC879">
        <v>9999</v>
      </c>
      <c r="ID879">
        <v>1.86852</v>
      </c>
      <c r="IE879">
        <v>1.86426</v>
      </c>
      <c r="IF879">
        <v>1.8718</v>
      </c>
      <c r="IG879">
        <v>1.86278</v>
      </c>
      <c r="IH879">
        <v>1.86217</v>
      </c>
      <c r="II879">
        <v>1.86859</v>
      </c>
      <c r="IJ879">
        <v>1.85872</v>
      </c>
      <c r="IK879">
        <v>1.86508</v>
      </c>
      <c r="IL879">
        <v>5</v>
      </c>
      <c r="IM879">
        <v>0</v>
      </c>
      <c r="IN879">
        <v>0</v>
      </c>
      <c r="IO879">
        <v>0</v>
      </c>
      <c r="IP879" t="s">
        <v>443</v>
      </c>
      <c r="IQ879" t="s">
        <v>444</v>
      </c>
      <c r="IR879" t="s">
        <v>445</v>
      </c>
      <c r="IS879" t="s">
        <v>445</v>
      </c>
      <c r="IT879" t="s">
        <v>445</v>
      </c>
      <c r="IU879" t="s">
        <v>445</v>
      </c>
      <c r="IV879">
        <v>0</v>
      </c>
      <c r="IW879">
        <v>100</v>
      </c>
      <c r="IX879">
        <v>100</v>
      </c>
      <c r="IY879">
        <v>7.85</v>
      </c>
      <c r="IZ879">
        <v>0.3322</v>
      </c>
      <c r="JA879">
        <v>4.24591870636989</v>
      </c>
      <c r="JB879">
        <v>0.00406324532283829</v>
      </c>
      <c r="JC879">
        <v>-1.45373754250553e-06</v>
      </c>
      <c r="JD879">
        <v>2.45784242640463e-10</v>
      </c>
      <c r="JE879">
        <v>0.0444475935836347</v>
      </c>
      <c r="JF879">
        <v>0.00491888386651684</v>
      </c>
      <c r="JG879">
        <v>0.000226889049496401</v>
      </c>
      <c r="JH879">
        <v>4.01595507822366e-06</v>
      </c>
      <c r="JI879">
        <v>-0</v>
      </c>
      <c r="JJ879">
        <v>2035</v>
      </c>
      <c r="JK879">
        <v>2</v>
      </c>
      <c r="JL879">
        <v>30</v>
      </c>
      <c r="JM879">
        <v>187426.5</v>
      </c>
      <c r="JN879">
        <v>187426.4</v>
      </c>
      <c r="JO879">
        <v>2.84668</v>
      </c>
      <c r="JP879">
        <v>2.34985</v>
      </c>
      <c r="JQ879">
        <v>1.49902</v>
      </c>
      <c r="JR879">
        <v>2.32788</v>
      </c>
      <c r="JS879">
        <v>1.54419</v>
      </c>
      <c r="JT879">
        <v>2.2937</v>
      </c>
      <c r="JU879">
        <v>36.0347</v>
      </c>
      <c r="JV879">
        <v>24.1138</v>
      </c>
      <c r="JW879">
        <v>18</v>
      </c>
      <c r="JX879">
        <v>547.119</v>
      </c>
      <c r="JY879">
        <v>424.448</v>
      </c>
      <c r="JZ879">
        <v>27.0337</v>
      </c>
      <c r="KA879">
        <v>27.688</v>
      </c>
      <c r="KB879">
        <v>29.9997</v>
      </c>
      <c r="KC879">
        <v>27.6672</v>
      </c>
      <c r="KD879">
        <v>27.6993</v>
      </c>
      <c r="KE879">
        <v>56.946</v>
      </c>
      <c r="KF879">
        <v>28.0601</v>
      </c>
      <c r="KG879">
        <v>55.689</v>
      </c>
      <c r="KH879">
        <v>27.0213</v>
      </c>
      <c r="KI879">
        <v>1529.55</v>
      </c>
      <c r="KJ879">
        <v>20.9659</v>
      </c>
      <c r="KK879">
        <v>93.3387</v>
      </c>
      <c r="KL879">
        <v>98.8691</v>
      </c>
    </row>
    <row r="880" spans="1:298">
      <c r="A880">
        <v>864</v>
      </c>
      <c r="B880">
        <v>1758495302.1</v>
      </c>
      <c r="C880">
        <v>25974</v>
      </c>
      <c r="D880" t="s">
        <v>2179</v>
      </c>
      <c r="E880" t="s">
        <v>2180</v>
      </c>
      <c r="F880">
        <v>5</v>
      </c>
      <c r="G880" t="s">
        <v>436</v>
      </c>
      <c r="H880" t="s">
        <v>1998</v>
      </c>
      <c r="I880" t="s">
        <v>438</v>
      </c>
      <c r="J880">
        <v>1758495293.94615</v>
      </c>
      <c r="K880">
        <f>(L880)/1000</f>
        <v>0</v>
      </c>
      <c r="L880">
        <f>IF(DQ880, AO880, AI880)</f>
        <v>0</v>
      </c>
      <c r="M880">
        <f>IF(DQ880, AJ880, AH880)</f>
        <v>0</v>
      </c>
      <c r="N880">
        <f>DS880 - IF(AV880&gt;1, M880*DM880*100.0/(AX880), 0)</f>
        <v>0</v>
      </c>
      <c r="O880">
        <f>((U880-K880/2)*N880-M880)/(U880+K880/2)</f>
        <v>0</v>
      </c>
      <c r="P880">
        <f>O880*(DZ880+EA880)/1000.0</f>
        <v>0</v>
      </c>
      <c r="Q880">
        <f>(DS880 - IF(AV880&gt;1, M880*DM880*100.0/(AX880), 0))*(DZ880+EA880)/1000.0</f>
        <v>0</v>
      </c>
      <c r="R880">
        <f>2.0/((1/T880-1/S880)+SIGN(T880)*SQRT((1/T880-1/S880)*(1/T880-1/S880) + 4*DN880/((DN880+1)*(DN880+1))*(2*1/T880*1/S880-1/S880*1/S880)))</f>
        <v>0</v>
      </c>
      <c r="S880">
        <f>IF(LEFT(DO880,1)&lt;&gt;"0",IF(LEFT(DO880,1)="1",3.0,DP880),$D$5+$E$5*(EG880*DZ880/($K$5*1000))+$F$5*(EG880*DZ880/($K$5*1000))*MAX(MIN(DM880,$J$5),$I$5)*MAX(MIN(DM880,$J$5),$I$5)+$G$5*MAX(MIN(DM880,$J$5),$I$5)*(EG880*DZ880/($K$5*1000))+$H$5*(EG880*DZ880/($K$5*1000))*(EG880*DZ880/($K$5*1000)))</f>
        <v>0</v>
      </c>
      <c r="T880">
        <f>K880*(1000-(1000*0.61365*exp(17.502*X880/(240.97+X880))/(DZ880+EA880)+DU880)/2)/(1000*0.61365*exp(17.502*X880/(240.97+X880))/(DZ880+EA880)-DU880)</f>
        <v>0</v>
      </c>
      <c r="U880">
        <f>1/((DN880+1)/(R880/1.6)+1/(S880/1.37)) + DN880/((DN880+1)/(R880/1.6) + DN880/(S880/1.37))</f>
        <v>0</v>
      </c>
      <c r="V880">
        <f>(DI880*DL880)</f>
        <v>0</v>
      </c>
      <c r="W880">
        <f>(EB880+(V880+2*0.95*5.67E-8*(((EB880+$B$7)+273)^4-(EB880+273)^4)-44100*K880)/(1.84*29.3*S880+8*0.95*5.67E-8*(EB880+273)^3))</f>
        <v>0</v>
      </c>
      <c r="X880">
        <f>($C$7*EC880+$D$7*ED880+$E$7*W880)</f>
        <v>0</v>
      </c>
      <c r="Y880">
        <f>0.61365*exp(17.502*X880/(240.97+X880))</f>
        <v>0</v>
      </c>
      <c r="Z880">
        <f>(AA880/AB880*100)</f>
        <v>0</v>
      </c>
      <c r="AA880">
        <f>DU880*(DZ880+EA880)/1000</f>
        <v>0</v>
      </c>
      <c r="AB880">
        <f>0.61365*exp(17.502*EB880/(240.97+EB880))</f>
        <v>0</v>
      </c>
      <c r="AC880">
        <f>(Y880-DU880*(DZ880+EA880)/1000)</f>
        <v>0</v>
      </c>
      <c r="AD880">
        <f>(-K880*44100)</f>
        <v>0</v>
      </c>
      <c r="AE880">
        <f>2*29.3*S880*0.92*(EB880-X880)</f>
        <v>0</v>
      </c>
      <c r="AF880">
        <f>2*0.95*5.67E-8*(((EB880+$B$7)+273)^4-(X880+273)^4)</f>
        <v>0</v>
      </c>
      <c r="AG880">
        <f>V880+AF880+AD880+AE880</f>
        <v>0</v>
      </c>
      <c r="AH880">
        <f>DY880*AV880*(DT880-DS880*(1000-AV880*DV880)/(1000-AV880*DU880))/(100*DM880)</f>
        <v>0</v>
      </c>
      <c r="AI880">
        <f>1000*DY880*AV880*(DU880-DV880)/(100*DM880*(1000-AV880*DU880))</f>
        <v>0</v>
      </c>
      <c r="AJ880">
        <f>(AK880 - AL880 - DZ880*1E3/(8.314*(EB880+273.15)) * AN880/DY880 * AM880) * DY880/(100*DM880) * (1000 - DV880)/1000</f>
        <v>0</v>
      </c>
      <c r="AK880">
        <v>1543.67440592208</v>
      </c>
      <c r="AL880">
        <v>1523.0116969697</v>
      </c>
      <c r="AM880">
        <v>3.36701731601729</v>
      </c>
      <c r="AN880">
        <v>63.94</v>
      </c>
      <c r="AO880">
        <f>(AQ880 - AP880 + DZ880*1E3/(8.314*(EB880+273.15)) * AS880/DY880 * AR880) * DY880/(100*DM880) * 1000/(1000 - AQ880)</f>
        <v>0</v>
      </c>
      <c r="AP880">
        <v>20.9784952689821</v>
      </c>
      <c r="AQ880">
        <v>23.5856146853147</v>
      </c>
      <c r="AR880">
        <v>-1.79281529864817e-05</v>
      </c>
      <c r="AS880">
        <v>94.9993966536346</v>
      </c>
      <c r="AT880">
        <v>0</v>
      </c>
      <c r="AU880">
        <v>0</v>
      </c>
      <c r="AV880">
        <f>IF(AT880*$H$13&gt;=AX880,1.0,(AX880/(AX880-AT880*$H$13)))</f>
        <v>0</v>
      </c>
      <c r="AW880">
        <f>(AV880-1)*100</f>
        <v>0</v>
      </c>
      <c r="AX880">
        <f>MAX(0,($B$13+$C$13*EG880)/(1+$D$13*EG880)*DZ880/(EB880+273)*$E$13)</f>
        <v>0</v>
      </c>
      <c r="AY880" t="s">
        <v>439</v>
      </c>
      <c r="AZ880" t="s">
        <v>439</v>
      </c>
      <c r="BA880">
        <v>0</v>
      </c>
      <c r="BB880">
        <v>0</v>
      </c>
      <c r="BC880">
        <f>1-BA880/BB880</f>
        <v>0</v>
      </c>
      <c r="BD880">
        <v>0</v>
      </c>
      <c r="BE880" t="s">
        <v>439</v>
      </c>
      <c r="BF880" t="s">
        <v>439</v>
      </c>
      <c r="BG880">
        <v>0</v>
      </c>
      <c r="BH880">
        <v>0</v>
      </c>
      <c r="BI880">
        <f>1-BG880/BH880</f>
        <v>0</v>
      </c>
      <c r="BJ880">
        <v>0.5</v>
      </c>
      <c r="BK880">
        <f>DJ880</f>
        <v>0</v>
      </c>
      <c r="BL880">
        <f>M880</f>
        <v>0</v>
      </c>
      <c r="BM880">
        <f>BI880*BJ880*BK880</f>
        <v>0</v>
      </c>
      <c r="BN880">
        <f>(BL880-BD880)/BK880</f>
        <v>0</v>
      </c>
      <c r="BO880">
        <f>(BB880-BH880)/BH880</f>
        <v>0</v>
      </c>
      <c r="BP880">
        <f>BA880/(BC880+BA880/BH880)</f>
        <v>0</v>
      </c>
      <c r="BQ880" t="s">
        <v>439</v>
      </c>
      <c r="BR880">
        <v>0</v>
      </c>
      <c r="BS880">
        <f>IF(BR880&lt;&gt;0, BR880, BP880)</f>
        <v>0</v>
      </c>
      <c r="BT880">
        <f>1-BS880/BH880</f>
        <v>0</v>
      </c>
      <c r="BU880">
        <f>(BH880-BG880)/(BH880-BS880)</f>
        <v>0</v>
      </c>
      <c r="BV880">
        <f>(BB880-BH880)/(BB880-BS880)</f>
        <v>0</v>
      </c>
      <c r="BW880">
        <f>(BH880-BG880)/(BH880-BA880)</f>
        <v>0</v>
      </c>
      <c r="BX880">
        <f>(BB880-BH880)/(BB880-BA880)</f>
        <v>0</v>
      </c>
      <c r="BY880">
        <f>(BU880*BS880/BG880)</f>
        <v>0</v>
      </c>
      <c r="BZ880">
        <f>(1-BY880)</f>
        <v>0</v>
      </c>
      <c r="DI880">
        <f>$B$11*EH880+$C$11*EI880+$F$11*ET880*(1-EW880)</f>
        <v>0</v>
      </c>
      <c r="DJ880">
        <f>DI880*DK880</f>
        <v>0</v>
      </c>
      <c r="DK880">
        <f>($B$11*$D$9+$C$11*$D$9+$F$11*((FG880+EY880)/MAX(FG880+EY880+FH880, 0.1)*$I$9+FH880/MAX(FG880+EY880+FH880, 0.1)*$J$9))/($B$11+$C$11+$F$11)</f>
        <v>0</v>
      </c>
      <c r="DL880">
        <f>($B$11*$K$9+$C$11*$K$9+$F$11*((FG880+EY880)/MAX(FG880+EY880+FH880, 0.1)*$P$9+FH880/MAX(FG880+EY880+FH880, 0.1)*$Q$9))/($B$11+$C$11+$F$11)</f>
        <v>0</v>
      </c>
      <c r="DM880">
        <v>2.96</v>
      </c>
      <c r="DN880">
        <v>0.5</v>
      </c>
      <c r="DO880" t="s">
        <v>440</v>
      </c>
      <c r="DP880">
        <v>2</v>
      </c>
      <c r="DQ880" t="b">
        <v>1</v>
      </c>
      <c r="DR880">
        <v>1758495293.94615</v>
      </c>
      <c r="DS880">
        <v>1463.49076923077</v>
      </c>
      <c r="DT880">
        <v>1495.35923076923</v>
      </c>
      <c r="DU880">
        <v>23.5989923076923</v>
      </c>
      <c r="DV880">
        <v>20.9790307692308</v>
      </c>
      <c r="DW880">
        <v>1455.65153846154</v>
      </c>
      <c r="DX880">
        <v>23.2666846153846</v>
      </c>
      <c r="DY880">
        <v>500.010769230769</v>
      </c>
      <c r="DZ880">
        <v>89.7756153846154</v>
      </c>
      <c r="EA880">
        <v>0.0311916923076923</v>
      </c>
      <c r="EB880">
        <v>29.8601461538462</v>
      </c>
      <c r="EC880">
        <v>30.0021769230769</v>
      </c>
      <c r="ED880">
        <v>999.9</v>
      </c>
      <c r="EE880">
        <v>0</v>
      </c>
      <c r="EF880">
        <v>0</v>
      </c>
      <c r="EG880">
        <v>9977.40230769231</v>
      </c>
      <c r="EH880">
        <v>0</v>
      </c>
      <c r="EI880">
        <v>11.2953</v>
      </c>
      <c r="EJ880">
        <v>-31.8685538461538</v>
      </c>
      <c r="EK880">
        <v>1498.86076923077</v>
      </c>
      <c r="EL880">
        <v>1527.40153846154</v>
      </c>
      <c r="EM880">
        <v>2.61995615384615</v>
      </c>
      <c r="EN880">
        <v>1495.35923076923</v>
      </c>
      <c r="EO880">
        <v>20.9790307692308</v>
      </c>
      <c r="EP880">
        <v>2.11861153846154</v>
      </c>
      <c r="EQ880">
        <v>1.88340384615385</v>
      </c>
      <c r="ER880">
        <v>18.3598230769231</v>
      </c>
      <c r="ES880">
        <v>16.4967769230769</v>
      </c>
      <c r="ET880">
        <v>1999.98384615385</v>
      </c>
      <c r="EU880">
        <v>0.979993</v>
      </c>
      <c r="EV880">
        <v>0.0200068923076923</v>
      </c>
      <c r="EW880">
        <v>0</v>
      </c>
      <c r="EX880">
        <v>504.669692307692</v>
      </c>
      <c r="EY880">
        <v>5.00016</v>
      </c>
      <c r="EZ880">
        <v>10473.3230769231</v>
      </c>
      <c r="FA880">
        <v>18234.0153846154</v>
      </c>
      <c r="FB880">
        <v>48.625</v>
      </c>
      <c r="FC880">
        <v>48.937</v>
      </c>
      <c r="FD880">
        <v>49.0572307692308</v>
      </c>
      <c r="FE880">
        <v>48.5668461538462</v>
      </c>
      <c r="FF880">
        <v>50.437</v>
      </c>
      <c r="FG880">
        <v>1955.07384615385</v>
      </c>
      <c r="FH880">
        <v>39.91</v>
      </c>
      <c r="FI880">
        <v>0</v>
      </c>
      <c r="FJ880">
        <v>1758495303.8</v>
      </c>
      <c r="FK880">
        <v>0</v>
      </c>
      <c r="FL880">
        <v>504.650346153846</v>
      </c>
      <c r="FM880">
        <v>-0.570495733964965</v>
      </c>
      <c r="FN880">
        <v>-22.1264957274745</v>
      </c>
      <c r="FO880">
        <v>10473.1538461538</v>
      </c>
      <c r="FP880">
        <v>15</v>
      </c>
      <c r="FQ880">
        <v>0</v>
      </c>
      <c r="FR880" t="s">
        <v>441</v>
      </c>
      <c r="FS880">
        <v>1747249705.1</v>
      </c>
      <c r="FT880">
        <v>1747249711.1</v>
      </c>
      <c r="FU880">
        <v>0</v>
      </c>
      <c r="FV880">
        <v>0.871</v>
      </c>
      <c r="FW880">
        <v>0.066</v>
      </c>
      <c r="FX880">
        <v>5.486</v>
      </c>
      <c r="FY880">
        <v>0.145</v>
      </c>
      <c r="FZ880">
        <v>420</v>
      </c>
      <c r="GA880">
        <v>16</v>
      </c>
      <c r="GB880">
        <v>0.27</v>
      </c>
      <c r="GC880">
        <v>0.16</v>
      </c>
      <c r="GD880">
        <v>-32.00564</v>
      </c>
      <c r="GE880">
        <v>2.01858045112783</v>
      </c>
      <c r="GF880">
        <v>0.494042426720621</v>
      </c>
      <c r="GG880">
        <v>0</v>
      </c>
      <c r="GH880">
        <v>504.720852941176</v>
      </c>
      <c r="GI880">
        <v>-0.910450730323264</v>
      </c>
      <c r="GJ880">
        <v>0.193314758931546</v>
      </c>
      <c r="GK880">
        <v>-1</v>
      </c>
      <c r="GL880">
        <v>2.625014</v>
      </c>
      <c r="GM880">
        <v>-0.0942902255639065</v>
      </c>
      <c r="GN880">
        <v>0.00919937139156799</v>
      </c>
      <c r="GO880">
        <v>1</v>
      </c>
      <c r="GP880">
        <v>1</v>
      </c>
      <c r="GQ880">
        <v>2</v>
      </c>
      <c r="GR880" t="s">
        <v>448</v>
      </c>
      <c r="GS880">
        <v>3.12548</v>
      </c>
      <c r="GT880">
        <v>2.6563</v>
      </c>
      <c r="GU880">
        <v>0.209853</v>
      </c>
      <c r="GV880">
        <v>0.21276</v>
      </c>
      <c r="GW880">
        <v>0.0997514</v>
      </c>
      <c r="GX880">
        <v>0.0921725</v>
      </c>
      <c r="GY880">
        <v>20412.5</v>
      </c>
      <c r="GZ880">
        <v>19236.2</v>
      </c>
      <c r="HA880">
        <v>23100.1</v>
      </c>
      <c r="HB880">
        <v>23789.6</v>
      </c>
      <c r="HC880">
        <v>35451.3</v>
      </c>
      <c r="HD880">
        <v>35757.1</v>
      </c>
      <c r="HE880">
        <v>41646.5</v>
      </c>
      <c r="HF880">
        <v>42422</v>
      </c>
      <c r="HG880">
        <v>1.9103</v>
      </c>
      <c r="HH880">
        <v>1.8063</v>
      </c>
      <c r="HI880">
        <v>0.151712</v>
      </c>
      <c r="HJ880">
        <v>0</v>
      </c>
      <c r="HK880">
        <v>27.5299</v>
      </c>
      <c r="HL880">
        <v>999.9</v>
      </c>
      <c r="HM880">
        <v>50.348</v>
      </c>
      <c r="HN880">
        <v>30.675</v>
      </c>
      <c r="HO880">
        <v>24.837</v>
      </c>
      <c r="HP880">
        <v>54.6417</v>
      </c>
      <c r="HQ880">
        <v>42.48</v>
      </c>
      <c r="HR880">
        <v>1</v>
      </c>
      <c r="HS880">
        <v>0.00756098</v>
      </c>
      <c r="HT880">
        <v>0.047707</v>
      </c>
      <c r="HU880">
        <v>20.2181</v>
      </c>
      <c r="HV880">
        <v>5.23182</v>
      </c>
      <c r="HW880">
        <v>11.992</v>
      </c>
      <c r="HX880">
        <v>4.9557</v>
      </c>
      <c r="HY880">
        <v>3.30398</v>
      </c>
      <c r="HZ880">
        <v>999.9</v>
      </c>
      <c r="IA880">
        <v>9999</v>
      </c>
      <c r="IB880">
        <v>9999</v>
      </c>
      <c r="IC880">
        <v>9999</v>
      </c>
      <c r="ID880">
        <v>1.8685</v>
      </c>
      <c r="IE880">
        <v>1.86427</v>
      </c>
      <c r="IF880">
        <v>1.8718</v>
      </c>
      <c r="IG880">
        <v>1.86278</v>
      </c>
      <c r="IH880">
        <v>1.86217</v>
      </c>
      <c r="II880">
        <v>1.86859</v>
      </c>
      <c r="IJ880">
        <v>1.85871</v>
      </c>
      <c r="IK880">
        <v>1.86508</v>
      </c>
      <c r="IL880">
        <v>5</v>
      </c>
      <c r="IM880">
        <v>0</v>
      </c>
      <c r="IN880">
        <v>0</v>
      </c>
      <c r="IO880">
        <v>0</v>
      </c>
      <c r="IP880" t="s">
        <v>443</v>
      </c>
      <c r="IQ880" t="s">
        <v>444</v>
      </c>
      <c r="IR880" t="s">
        <v>445</v>
      </c>
      <c r="IS880" t="s">
        <v>445</v>
      </c>
      <c r="IT880" t="s">
        <v>445</v>
      </c>
      <c r="IU880" t="s">
        <v>445</v>
      </c>
      <c r="IV880">
        <v>0</v>
      </c>
      <c r="IW880">
        <v>100</v>
      </c>
      <c r="IX880">
        <v>100</v>
      </c>
      <c r="IY880">
        <v>7.87</v>
      </c>
      <c r="IZ880">
        <v>0.3319</v>
      </c>
      <c r="JA880">
        <v>4.24591870636989</v>
      </c>
      <c r="JB880">
        <v>0.00406324532283829</v>
      </c>
      <c r="JC880">
        <v>-1.45373754250553e-06</v>
      </c>
      <c r="JD880">
        <v>2.45784242640463e-10</v>
      </c>
      <c r="JE880">
        <v>0.0444475935836347</v>
      </c>
      <c r="JF880">
        <v>0.00491888386651684</v>
      </c>
      <c r="JG880">
        <v>0.000226889049496401</v>
      </c>
      <c r="JH880">
        <v>4.01595507822366e-06</v>
      </c>
      <c r="JI880">
        <v>-0</v>
      </c>
      <c r="JJ880">
        <v>2035</v>
      </c>
      <c r="JK880">
        <v>2</v>
      </c>
      <c r="JL880">
        <v>30</v>
      </c>
      <c r="JM880">
        <v>187426.6</v>
      </c>
      <c r="JN880">
        <v>187426.5</v>
      </c>
      <c r="JO880">
        <v>2.86621</v>
      </c>
      <c r="JP880">
        <v>2.33887</v>
      </c>
      <c r="JQ880">
        <v>1.4978</v>
      </c>
      <c r="JR880">
        <v>2.32788</v>
      </c>
      <c r="JS880">
        <v>1.54419</v>
      </c>
      <c r="JT880">
        <v>2.37915</v>
      </c>
      <c r="JU880">
        <v>36.0347</v>
      </c>
      <c r="JV880">
        <v>24.1225</v>
      </c>
      <c r="JW880">
        <v>18</v>
      </c>
      <c r="JX880">
        <v>547.205</v>
      </c>
      <c r="JY880">
        <v>424.384</v>
      </c>
      <c r="JZ880">
        <v>27.0234</v>
      </c>
      <c r="KA880">
        <v>27.6839</v>
      </c>
      <c r="KB880">
        <v>29.9997</v>
      </c>
      <c r="KC880">
        <v>27.6623</v>
      </c>
      <c r="KD880">
        <v>27.6946</v>
      </c>
      <c r="KE880">
        <v>57.471</v>
      </c>
      <c r="KF880">
        <v>28.0601</v>
      </c>
      <c r="KG880">
        <v>55.689</v>
      </c>
      <c r="KH880">
        <v>27.0144</v>
      </c>
      <c r="KI880">
        <v>1543.15</v>
      </c>
      <c r="KJ880">
        <v>20.9659</v>
      </c>
      <c r="KK880">
        <v>93.34</v>
      </c>
      <c r="KL880">
        <v>98.8687</v>
      </c>
    </row>
    <row r="881" spans="1:298">
      <c r="A881">
        <v>865</v>
      </c>
      <c r="B881">
        <v>1758495307.1</v>
      </c>
      <c r="C881">
        <v>25979</v>
      </c>
      <c r="D881" t="s">
        <v>2181</v>
      </c>
      <c r="E881" t="s">
        <v>2182</v>
      </c>
      <c r="F881">
        <v>5</v>
      </c>
      <c r="G881" t="s">
        <v>436</v>
      </c>
      <c r="H881" t="s">
        <v>1998</v>
      </c>
      <c r="I881" t="s">
        <v>438</v>
      </c>
      <c r="J881">
        <v>1758495298.94615</v>
      </c>
      <c r="K881">
        <f>(L881)/1000</f>
        <v>0</v>
      </c>
      <c r="L881">
        <f>IF(DQ881, AO881, AI881)</f>
        <v>0</v>
      </c>
      <c r="M881">
        <f>IF(DQ881, AJ881, AH881)</f>
        <v>0</v>
      </c>
      <c r="N881">
        <f>DS881 - IF(AV881&gt;1, M881*DM881*100.0/(AX881), 0)</f>
        <v>0</v>
      </c>
      <c r="O881">
        <f>((U881-K881/2)*N881-M881)/(U881+K881/2)</f>
        <v>0</v>
      </c>
      <c r="P881">
        <f>O881*(DZ881+EA881)/1000.0</f>
        <v>0</v>
      </c>
      <c r="Q881">
        <f>(DS881 - IF(AV881&gt;1, M881*DM881*100.0/(AX881), 0))*(DZ881+EA881)/1000.0</f>
        <v>0</v>
      </c>
      <c r="R881">
        <f>2.0/((1/T881-1/S881)+SIGN(T881)*SQRT((1/T881-1/S881)*(1/T881-1/S881) + 4*DN881/((DN881+1)*(DN881+1))*(2*1/T881*1/S881-1/S881*1/S881)))</f>
        <v>0</v>
      </c>
      <c r="S881">
        <f>IF(LEFT(DO881,1)&lt;&gt;"0",IF(LEFT(DO881,1)="1",3.0,DP881),$D$5+$E$5*(EG881*DZ881/($K$5*1000))+$F$5*(EG881*DZ881/($K$5*1000))*MAX(MIN(DM881,$J$5),$I$5)*MAX(MIN(DM881,$J$5),$I$5)+$G$5*MAX(MIN(DM881,$J$5),$I$5)*(EG881*DZ881/($K$5*1000))+$H$5*(EG881*DZ881/($K$5*1000))*(EG881*DZ881/($K$5*1000)))</f>
        <v>0</v>
      </c>
      <c r="T881">
        <f>K881*(1000-(1000*0.61365*exp(17.502*X881/(240.97+X881))/(DZ881+EA881)+DU881)/2)/(1000*0.61365*exp(17.502*X881/(240.97+X881))/(DZ881+EA881)-DU881)</f>
        <v>0</v>
      </c>
      <c r="U881">
        <f>1/((DN881+1)/(R881/1.6)+1/(S881/1.37)) + DN881/((DN881+1)/(R881/1.6) + DN881/(S881/1.37))</f>
        <v>0</v>
      </c>
      <c r="V881">
        <f>(DI881*DL881)</f>
        <v>0</v>
      </c>
      <c r="W881">
        <f>(EB881+(V881+2*0.95*5.67E-8*(((EB881+$B$7)+273)^4-(EB881+273)^4)-44100*K881)/(1.84*29.3*S881+8*0.95*5.67E-8*(EB881+273)^3))</f>
        <v>0</v>
      </c>
      <c r="X881">
        <f>($C$7*EC881+$D$7*ED881+$E$7*W881)</f>
        <v>0</v>
      </c>
      <c r="Y881">
        <f>0.61365*exp(17.502*X881/(240.97+X881))</f>
        <v>0</v>
      </c>
      <c r="Z881">
        <f>(AA881/AB881*100)</f>
        <v>0</v>
      </c>
      <c r="AA881">
        <f>DU881*(DZ881+EA881)/1000</f>
        <v>0</v>
      </c>
      <c r="AB881">
        <f>0.61365*exp(17.502*EB881/(240.97+EB881))</f>
        <v>0</v>
      </c>
      <c r="AC881">
        <f>(Y881-DU881*(DZ881+EA881)/1000)</f>
        <v>0</v>
      </c>
      <c r="AD881">
        <f>(-K881*44100)</f>
        <v>0</v>
      </c>
      <c r="AE881">
        <f>2*29.3*S881*0.92*(EB881-X881)</f>
        <v>0</v>
      </c>
      <c r="AF881">
        <f>2*0.95*5.67E-8*(((EB881+$B$7)+273)^4-(X881+273)^4)</f>
        <v>0</v>
      </c>
      <c r="AG881">
        <f>V881+AF881+AD881+AE881</f>
        <v>0</v>
      </c>
      <c r="AH881">
        <f>DY881*AV881*(DT881-DS881*(1000-AV881*DV881)/(1000-AV881*DU881))/(100*DM881)</f>
        <v>0</v>
      </c>
      <c r="AI881">
        <f>1000*DY881*AV881*(DU881-DV881)/(100*DM881*(1000-AV881*DU881))</f>
        <v>0</v>
      </c>
      <c r="AJ881">
        <f>(AK881 - AL881 - DZ881*1E3/(8.314*(EB881+273.15)) * AN881/DY881 * AM881) * DY881/(100*DM881) * (1000 - DV881)/1000</f>
        <v>0</v>
      </c>
      <c r="AK881">
        <v>1561.3392355671</v>
      </c>
      <c r="AL881">
        <v>1540.30260606061</v>
      </c>
      <c r="AM881">
        <v>3.48482251082214</v>
      </c>
      <c r="AN881">
        <v>63.94</v>
      </c>
      <c r="AO881">
        <f>(AQ881 - AP881 + DZ881*1E3/(8.314*(EB881+273.15)) * AS881/DY881 * AR881) * DY881/(100*DM881) * 1000/(1000 - AQ881)</f>
        <v>0</v>
      </c>
      <c r="AP881">
        <v>20.9795185784121</v>
      </c>
      <c r="AQ881">
        <v>23.5730825174825</v>
      </c>
      <c r="AR881">
        <v>-2.11644589896446e-05</v>
      </c>
      <c r="AS881">
        <v>94.9993966536346</v>
      </c>
      <c r="AT881">
        <v>0</v>
      </c>
      <c r="AU881">
        <v>0</v>
      </c>
      <c r="AV881">
        <f>IF(AT881*$H$13&gt;=AX881,1.0,(AX881/(AX881-AT881*$H$13)))</f>
        <v>0</v>
      </c>
      <c r="AW881">
        <f>(AV881-1)*100</f>
        <v>0</v>
      </c>
      <c r="AX881">
        <f>MAX(0,($B$13+$C$13*EG881)/(1+$D$13*EG881)*DZ881/(EB881+273)*$E$13)</f>
        <v>0</v>
      </c>
      <c r="AY881" t="s">
        <v>439</v>
      </c>
      <c r="AZ881" t="s">
        <v>439</v>
      </c>
      <c r="BA881">
        <v>0</v>
      </c>
      <c r="BB881">
        <v>0</v>
      </c>
      <c r="BC881">
        <f>1-BA881/BB881</f>
        <v>0</v>
      </c>
      <c r="BD881">
        <v>0</v>
      </c>
      <c r="BE881" t="s">
        <v>439</v>
      </c>
      <c r="BF881" t="s">
        <v>439</v>
      </c>
      <c r="BG881">
        <v>0</v>
      </c>
      <c r="BH881">
        <v>0</v>
      </c>
      <c r="BI881">
        <f>1-BG881/BH881</f>
        <v>0</v>
      </c>
      <c r="BJ881">
        <v>0.5</v>
      </c>
      <c r="BK881">
        <f>DJ881</f>
        <v>0</v>
      </c>
      <c r="BL881">
        <f>M881</f>
        <v>0</v>
      </c>
      <c r="BM881">
        <f>BI881*BJ881*BK881</f>
        <v>0</v>
      </c>
      <c r="BN881">
        <f>(BL881-BD881)/BK881</f>
        <v>0</v>
      </c>
      <c r="BO881">
        <f>(BB881-BH881)/BH881</f>
        <v>0</v>
      </c>
      <c r="BP881">
        <f>BA881/(BC881+BA881/BH881)</f>
        <v>0</v>
      </c>
      <c r="BQ881" t="s">
        <v>439</v>
      </c>
      <c r="BR881">
        <v>0</v>
      </c>
      <c r="BS881">
        <f>IF(BR881&lt;&gt;0, BR881, BP881)</f>
        <v>0</v>
      </c>
      <c r="BT881">
        <f>1-BS881/BH881</f>
        <v>0</v>
      </c>
      <c r="BU881">
        <f>(BH881-BG881)/(BH881-BS881)</f>
        <v>0</v>
      </c>
      <c r="BV881">
        <f>(BB881-BH881)/(BB881-BS881)</f>
        <v>0</v>
      </c>
      <c r="BW881">
        <f>(BH881-BG881)/(BH881-BA881)</f>
        <v>0</v>
      </c>
      <c r="BX881">
        <f>(BB881-BH881)/(BB881-BA881)</f>
        <v>0</v>
      </c>
      <c r="BY881">
        <f>(BU881*BS881/BG881)</f>
        <v>0</v>
      </c>
      <c r="BZ881">
        <f>(1-BY881)</f>
        <v>0</v>
      </c>
      <c r="DI881">
        <f>$B$11*EH881+$C$11*EI881+$F$11*ET881*(1-EW881)</f>
        <v>0</v>
      </c>
      <c r="DJ881">
        <f>DI881*DK881</f>
        <v>0</v>
      </c>
      <c r="DK881">
        <f>($B$11*$D$9+$C$11*$D$9+$F$11*((FG881+EY881)/MAX(FG881+EY881+FH881, 0.1)*$I$9+FH881/MAX(FG881+EY881+FH881, 0.1)*$J$9))/($B$11+$C$11+$F$11)</f>
        <v>0</v>
      </c>
      <c r="DL881">
        <f>($B$11*$K$9+$C$11*$K$9+$F$11*((FG881+EY881)/MAX(FG881+EY881+FH881, 0.1)*$P$9+FH881/MAX(FG881+EY881+FH881, 0.1)*$Q$9))/($B$11+$C$11+$F$11)</f>
        <v>0</v>
      </c>
      <c r="DM881">
        <v>2.96</v>
      </c>
      <c r="DN881">
        <v>0.5</v>
      </c>
      <c r="DO881" t="s">
        <v>440</v>
      </c>
      <c r="DP881">
        <v>2</v>
      </c>
      <c r="DQ881" t="b">
        <v>1</v>
      </c>
      <c r="DR881">
        <v>1758495298.94615</v>
      </c>
      <c r="DS881">
        <v>1480.03615384615</v>
      </c>
      <c r="DT881">
        <v>1512.16769230769</v>
      </c>
      <c r="DU881">
        <v>23.5889153846154</v>
      </c>
      <c r="DV881">
        <v>20.9791230769231</v>
      </c>
      <c r="DW881">
        <v>1472.17384615385</v>
      </c>
      <c r="DX881">
        <v>23.2568307692308</v>
      </c>
      <c r="DY881">
        <v>500.006461538462</v>
      </c>
      <c r="DZ881">
        <v>89.7755307692308</v>
      </c>
      <c r="EA881">
        <v>0.0309896846153846</v>
      </c>
      <c r="EB881">
        <v>29.8588</v>
      </c>
      <c r="EC881">
        <v>30.0073307692308</v>
      </c>
      <c r="ED881">
        <v>999.9</v>
      </c>
      <c r="EE881">
        <v>0</v>
      </c>
      <c r="EF881">
        <v>0</v>
      </c>
      <c r="EG881">
        <v>9995.48615384615</v>
      </c>
      <c r="EH881">
        <v>0</v>
      </c>
      <c r="EI881">
        <v>11.2953</v>
      </c>
      <c r="EJ881">
        <v>-32.1321692307692</v>
      </c>
      <c r="EK881">
        <v>1515.79076923077</v>
      </c>
      <c r="EL881">
        <v>1544.57153846154</v>
      </c>
      <c r="EM881">
        <v>2.60979615384615</v>
      </c>
      <c r="EN881">
        <v>1512.16769230769</v>
      </c>
      <c r="EO881">
        <v>20.9791230769231</v>
      </c>
      <c r="EP881">
        <v>2.11770615384615</v>
      </c>
      <c r="EQ881">
        <v>1.88341076923077</v>
      </c>
      <c r="ER881">
        <v>18.3530076923077</v>
      </c>
      <c r="ES881">
        <v>16.4968230769231</v>
      </c>
      <c r="ET881">
        <v>1999.98769230769</v>
      </c>
      <c r="EU881">
        <v>0.979993</v>
      </c>
      <c r="EV881">
        <v>0.0200069</v>
      </c>
      <c r="EW881">
        <v>0</v>
      </c>
      <c r="EX881">
        <v>504.611769230769</v>
      </c>
      <c r="EY881">
        <v>5.00016</v>
      </c>
      <c r="EZ881">
        <v>10471.6307692308</v>
      </c>
      <c r="FA881">
        <v>18234.0461538462</v>
      </c>
      <c r="FB881">
        <v>48.625</v>
      </c>
      <c r="FC881">
        <v>48.937</v>
      </c>
      <c r="FD881">
        <v>49.0572307692308</v>
      </c>
      <c r="FE881">
        <v>48.5668461538462</v>
      </c>
      <c r="FF881">
        <v>50.437</v>
      </c>
      <c r="FG881">
        <v>1955.07769230769</v>
      </c>
      <c r="FH881">
        <v>39.91</v>
      </c>
      <c r="FI881">
        <v>0</v>
      </c>
      <c r="FJ881">
        <v>1758495308.6</v>
      </c>
      <c r="FK881">
        <v>0</v>
      </c>
      <c r="FL881">
        <v>504.576884615385</v>
      </c>
      <c r="FM881">
        <v>-0.421572660622286</v>
      </c>
      <c r="FN881">
        <v>-19.8256410391492</v>
      </c>
      <c r="FO881">
        <v>10471.5576923077</v>
      </c>
      <c r="FP881">
        <v>15</v>
      </c>
      <c r="FQ881">
        <v>0</v>
      </c>
      <c r="FR881" t="s">
        <v>441</v>
      </c>
      <c r="FS881">
        <v>1747249705.1</v>
      </c>
      <c r="FT881">
        <v>1747249711.1</v>
      </c>
      <c r="FU881">
        <v>0</v>
      </c>
      <c r="FV881">
        <v>0.871</v>
      </c>
      <c r="FW881">
        <v>0.066</v>
      </c>
      <c r="FX881">
        <v>5.486</v>
      </c>
      <c r="FY881">
        <v>0.145</v>
      </c>
      <c r="FZ881">
        <v>420</v>
      </c>
      <c r="GA881">
        <v>16</v>
      </c>
      <c r="GB881">
        <v>0.27</v>
      </c>
      <c r="GC881">
        <v>0.16</v>
      </c>
      <c r="GD881">
        <v>-31.996395</v>
      </c>
      <c r="GE881">
        <v>-2.68440451127817</v>
      </c>
      <c r="GF881">
        <v>0.48590513011801</v>
      </c>
      <c r="GG881">
        <v>0</v>
      </c>
      <c r="GH881">
        <v>504.619205882353</v>
      </c>
      <c r="GI881">
        <v>-0.73847212082092</v>
      </c>
      <c r="GJ881">
        <v>0.173101258943285</v>
      </c>
      <c r="GK881">
        <v>-1</v>
      </c>
      <c r="GL881">
        <v>2.6142995</v>
      </c>
      <c r="GM881">
        <v>-0.121382706766916</v>
      </c>
      <c r="GN881">
        <v>0.0117262583439902</v>
      </c>
      <c r="GO881">
        <v>0</v>
      </c>
      <c r="GP881">
        <v>0</v>
      </c>
      <c r="GQ881">
        <v>2</v>
      </c>
      <c r="GR881" t="s">
        <v>467</v>
      </c>
      <c r="GS881">
        <v>3.1256</v>
      </c>
      <c r="GT881">
        <v>2.65627</v>
      </c>
      <c r="GU881">
        <v>0.211297</v>
      </c>
      <c r="GV881">
        <v>0.214086</v>
      </c>
      <c r="GW881">
        <v>0.0997164</v>
      </c>
      <c r="GX881">
        <v>0.0921773</v>
      </c>
      <c r="GY881">
        <v>20375.9</v>
      </c>
      <c r="GZ881">
        <v>19204.5</v>
      </c>
      <c r="HA881">
        <v>23100.9</v>
      </c>
      <c r="HB881">
        <v>23790.3</v>
      </c>
      <c r="HC881">
        <v>35453.1</v>
      </c>
      <c r="HD881">
        <v>35758.1</v>
      </c>
      <c r="HE881">
        <v>41646.8</v>
      </c>
      <c r="HF881">
        <v>42423.3</v>
      </c>
      <c r="HG881">
        <v>1.91033</v>
      </c>
      <c r="HH881">
        <v>1.80623</v>
      </c>
      <c r="HI881">
        <v>0.152979</v>
      </c>
      <c r="HJ881">
        <v>0</v>
      </c>
      <c r="HK881">
        <v>27.5239</v>
      </c>
      <c r="HL881">
        <v>999.9</v>
      </c>
      <c r="HM881">
        <v>50.348</v>
      </c>
      <c r="HN881">
        <v>30.675</v>
      </c>
      <c r="HO881">
        <v>24.8344</v>
      </c>
      <c r="HP881">
        <v>53.8417</v>
      </c>
      <c r="HQ881">
        <v>42.4079</v>
      </c>
      <c r="HR881">
        <v>1</v>
      </c>
      <c r="HS881">
        <v>0.0071875</v>
      </c>
      <c r="HT881">
        <v>-0.00324074</v>
      </c>
      <c r="HU881">
        <v>20.2182</v>
      </c>
      <c r="HV881">
        <v>5.23212</v>
      </c>
      <c r="HW881">
        <v>11.992</v>
      </c>
      <c r="HX881">
        <v>4.9557</v>
      </c>
      <c r="HY881">
        <v>3.30395</v>
      </c>
      <c r="HZ881">
        <v>999.9</v>
      </c>
      <c r="IA881">
        <v>9999</v>
      </c>
      <c r="IB881">
        <v>9999</v>
      </c>
      <c r="IC881">
        <v>9999</v>
      </c>
      <c r="ID881">
        <v>1.86851</v>
      </c>
      <c r="IE881">
        <v>1.86429</v>
      </c>
      <c r="IF881">
        <v>1.87182</v>
      </c>
      <c r="IG881">
        <v>1.86278</v>
      </c>
      <c r="IH881">
        <v>1.86216</v>
      </c>
      <c r="II881">
        <v>1.86859</v>
      </c>
      <c r="IJ881">
        <v>1.8587</v>
      </c>
      <c r="IK881">
        <v>1.86508</v>
      </c>
      <c r="IL881">
        <v>5</v>
      </c>
      <c r="IM881">
        <v>0</v>
      </c>
      <c r="IN881">
        <v>0</v>
      </c>
      <c r="IO881">
        <v>0</v>
      </c>
      <c r="IP881" t="s">
        <v>443</v>
      </c>
      <c r="IQ881" t="s">
        <v>444</v>
      </c>
      <c r="IR881" t="s">
        <v>445</v>
      </c>
      <c r="IS881" t="s">
        <v>445</v>
      </c>
      <c r="IT881" t="s">
        <v>445</v>
      </c>
      <c r="IU881" t="s">
        <v>445</v>
      </c>
      <c r="IV881">
        <v>0</v>
      </c>
      <c r="IW881">
        <v>100</v>
      </c>
      <c r="IX881">
        <v>100</v>
      </c>
      <c r="IY881">
        <v>7.89</v>
      </c>
      <c r="IZ881">
        <v>0.3317</v>
      </c>
      <c r="JA881">
        <v>4.24591870636989</v>
      </c>
      <c r="JB881">
        <v>0.00406324532283829</v>
      </c>
      <c r="JC881">
        <v>-1.45373754250553e-06</v>
      </c>
      <c r="JD881">
        <v>2.45784242640463e-10</v>
      </c>
      <c r="JE881">
        <v>0.0444475935836347</v>
      </c>
      <c r="JF881">
        <v>0.00491888386651684</v>
      </c>
      <c r="JG881">
        <v>0.000226889049496401</v>
      </c>
      <c r="JH881">
        <v>4.01595507822366e-06</v>
      </c>
      <c r="JI881">
        <v>-0</v>
      </c>
      <c r="JJ881">
        <v>2035</v>
      </c>
      <c r="JK881">
        <v>2</v>
      </c>
      <c r="JL881">
        <v>30</v>
      </c>
      <c r="JM881">
        <v>187426.7</v>
      </c>
      <c r="JN881">
        <v>187426.6</v>
      </c>
      <c r="JO881">
        <v>2.89551</v>
      </c>
      <c r="JP881">
        <v>2.33643</v>
      </c>
      <c r="JQ881">
        <v>1.49902</v>
      </c>
      <c r="JR881">
        <v>2.32788</v>
      </c>
      <c r="JS881">
        <v>1.54419</v>
      </c>
      <c r="JT881">
        <v>2.32178</v>
      </c>
      <c r="JU881">
        <v>36.0347</v>
      </c>
      <c r="JV881">
        <v>24.1225</v>
      </c>
      <c r="JW881">
        <v>18</v>
      </c>
      <c r="JX881">
        <v>547.175</v>
      </c>
      <c r="JY881">
        <v>424.297</v>
      </c>
      <c r="JZ881">
        <v>27.0174</v>
      </c>
      <c r="KA881">
        <v>27.6787</v>
      </c>
      <c r="KB881">
        <v>29.9998</v>
      </c>
      <c r="KC881">
        <v>27.6568</v>
      </c>
      <c r="KD881">
        <v>27.6888</v>
      </c>
      <c r="KE881">
        <v>57.9607</v>
      </c>
      <c r="KF881">
        <v>28.0601</v>
      </c>
      <c r="KG881">
        <v>55.689</v>
      </c>
      <c r="KH881">
        <v>27.0211</v>
      </c>
      <c r="KI881">
        <v>1556.71</v>
      </c>
      <c r="KJ881">
        <v>20.9659</v>
      </c>
      <c r="KK881">
        <v>93.3416</v>
      </c>
      <c r="KL881">
        <v>98.8718</v>
      </c>
    </row>
    <row r="882" spans="1:298">
      <c r="A882">
        <v>866</v>
      </c>
      <c r="B882">
        <v>1758495312.1</v>
      </c>
      <c r="C882">
        <v>25984</v>
      </c>
      <c r="D882" t="s">
        <v>2183</v>
      </c>
      <c r="E882" t="s">
        <v>2184</v>
      </c>
      <c r="F882">
        <v>5</v>
      </c>
      <c r="G882" t="s">
        <v>436</v>
      </c>
      <c r="H882" t="s">
        <v>1998</v>
      </c>
      <c r="I882" t="s">
        <v>438</v>
      </c>
      <c r="J882">
        <v>1758495303.94615</v>
      </c>
      <c r="K882">
        <f>(L882)/1000</f>
        <v>0</v>
      </c>
      <c r="L882">
        <f>IF(DQ882, AO882, AI882)</f>
        <v>0</v>
      </c>
      <c r="M882">
        <f>IF(DQ882, AJ882, AH882)</f>
        <v>0</v>
      </c>
      <c r="N882">
        <f>DS882 - IF(AV882&gt;1, M882*DM882*100.0/(AX882), 0)</f>
        <v>0</v>
      </c>
      <c r="O882">
        <f>((U882-K882/2)*N882-M882)/(U882+K882/2)</f>
        <v>0</v>
      </c>
      <c r="P882">
        <f>O882*(DZ882+EA882)/1000.0</f>
        <v>0</v>
      </c>
      <c r="Q882">
        <f>(DS882 - IF(AV882&gt;1, M882*DM882*100.0/(AX882), 0))*(DZ882+EA882)/1000.0</f>
        <v>0</v>
      </c>
      <c r="R882">
        <f>2.0/((1/T882-1/S882)+SIGN(T882)*SQRT((1/T882-1/S882)*(1/T882-1/S882) + 4*DN882/((DN882+1)*(DN882+1))*(2*1/T882*1/S882-1/S882*1/S882)))</f>
        <v>0</v>
      </c>
      <c r="S882">
        <f>IF(LEFT(DO882,1)&lt;&gt;"0",IF(LEFT(DO882,1)="1",3.0,DP882),$D$5+$E$5*(EG882*DZ882/($K$5*1000))+$F$5*(EG882*DZ882/($K$5*1000))*MAX(MIN(DM882,$J$5),$I$5)*MAX(MIN(DM882,$J$5),$I$5)+$G$5*MAX(MIN(DM882,$J$5),$I$5)*(EG882*DZ882/($K$5*1000))+$H$5*(EG882*DZ882/($K$5*1000))*(EG882*DZ882/($K$5*1000)))</f>
        <v>0</v>
      </c>
      <c r="T882">
        <f>K882*(1000-(1000*0.61365*exp(17.502*X882/(240.97+X882))/(DZ882+EA882)+DU882)/2)/(1000*0.61365*exp(17.502*X882/(240.97+X882))/(DZ882+EA882)-DU882)</f>
        <v>0</v>
      </c>
      <c r="U882">
        <f>1/((DN882+1)/(R882/1.6)+1/(S882/1.37)) + DN882/((DN882+1)/(R882/1.6) + DN882/(S882/1.37))</f>
        <v>0</v>
      </c>
      <c r="V882">
        <f>(DI882*DL882)</f>
        <v>0</v>
      </c>
      <c r="W882">
        <f>(EB882+(V882+2*0.95*5.67E-8*(((EB882+$B$7)+273)^4-(EB882+273)^4)-44100*K882)/(1.84*29.3*S882+8*0.95*5.67E-8*(EB882+273)^3))</f>
        <v>0</v>
      </c>
      <c r="X882">
        <f>($C$7*EC882+$D$7*ED882+$E$7*W882)</f>
        <v>0</v>
      </c>
      <c r="Y882">
        <f>0.61365*exp(17.502*X882/(240.97+X882))</f>
        <v>0</v>
      </c>
      <c r="Z882">
        <f>(AA882/AB882*100)</f>
        <v>0</v>
      </c>
      <c r="AA882">
        <f>DU882*(DZ882+EA882)/1000</f>
        <v>0</v>
      </c>
      <c r="AB882">
        <f>0.61365*exp(17.502*EB882/(240.97+EB882))</f>
        <v>0</v>
      </c>
      <c r="AC882">
        <f>(Y882-DU882*(DZ882+EA882)/1000)</f>
        <v>0</v>
      </c>
      <c r="AD882">
        <f>(-K882*44100)</f>
        <v>0</v>
      </c>
      <c r="AE882">
        <f>2*29.3*S882*0.92*(EB882-X882)</f>
        <v>0</v>
      </c>
      <c r="AF882">
        <f>2*0.95*5.67E-8*(((EB882+$B$7)+273)^4-(X882+273)^4)</f>
        <v>0</v>
      </c>
      <c r="AG882">
        <f>V882+AF882+AD882+AE882</f>
        <v>0</v>
      </c>
      <c r="AH882">
        <f>DY882*AV882*(DT882-DS882*(1000-AV882*DV882)/(1000-AV882*DU882))/(100*DM882)</f>
        <v>0</v>
      </c>
      <c r="AI882">
        <f>1000*DY882*AV882*(DU882-DV882)/(100*DM882*(1000-AV882*DU882))</f>
        <v>0</v>
      </c>
      <c r="AJ882">
        <f>(AK882 - AL882 - DZ882*1E3/(8.314*(EB882+273.15)) * AN882/DY882 * AM882) * DY882/(100*DM882) * (1000 - DV882)/1000</f>
        <v>0</v>
      </c>
      <c r="AK882">
        <v>1577.78075483983</v>
      </c>
      <c r="AL882">
        <v>1557.0296969697</v>
      </c>
      <c r="AM882">
        <v>3.33744588744585</v>
      </c>
      <c r="AN882">
        <v>63.94</v>
      </c>
      <c r="AO882">
        <f>(AQ882 - AP882 + DZ882*1E3/(8.314*(EB882+273.15)) * AS882/DY882 * AR882) * DY882/(100*DM882) * 1000/(1000 - AQ882)</f>
        <v>0</v>
      </c>
      <c r="AP882">
        <v>20.9803699610148</v>
      </c>
      <c r="AQ882">
        <v>23.5634244755245</v>
      </c>
      <c r="AR882">
        <v>-1.95446648969622e-05</v>
      </c>
      <c r="AS882">
        <v>94.9993966536346</v>
      </c>
      <c r="AT882">
        <v>0</v>
      </c>
      <c r="AU882">
        <v>0</v>
      </c>
      <c r="AV882">
        <f>IF(AT882*$H$13&gt;=AX882,1.0,(AX882/(AX882-AT882*$H$13)))</f>
        <v>0</v>
      </c>
      <c r="AW882">
        <f>(AV882-1)*100</f>
        <v>0</v>
      </c>
      <c r="AX882">
        <f>MAX(0,($B$13+$C$13*EG882)/(1+$D$13*EG882)*DZ882/(EB882+273)*$E$13)</f>
        <v>0</v>
      </c>
      <c r="AY882" t="s">
        <v>439</v>
      </c>
      <c r="AZ882" t="s">
        <v>439</v>
      </c>
      <c r="BA882">
        <v>0</v>
      </c>
      <c r="BB882">
        <v>0</v>
      </c>
      <c r="BC882">
        <f>1-BA882/BB882</f>
        <v>0</v>
      </c>
      <c r="BD882">
        <v>0</v>
      </c>
      <c r="BE882" t="s">
        <v>439</v>
      </c>
      <c r="BF882" t="s">
        <v>439</v>
      </c>
      <c r="BG882">
        <v>0</v>
      </c>
      <c r="BH882">
        <v>0</v>
      </c>
      <c r="BI882">
        <f>1-BG882/BH882</f>
        <v>0</v>
      </c>
      <c r="BJ882">
        <v>0.5</v>
      </c>
      <c r="BK882">
        <f>DJ882</f>
        <v>0</v>
      </c>
      <c r="BL882">
        <f>M882</f>
        <v>0</v>
      </c>
      <c r="BM882">
        <f>BI882*BJ882*BK882</f>
        <v>0</v>
      </c>
      <c r="BN882">
        <f>(BL882-BD882)/BK882</f>
        <v>0</v>
      </c>
      <c r="BO882">
        <f>(BB882-BH882)/BH882</f>
        <v>0</v>
      </c>
      <c r="BP882">
        <f>BA882/(BC882+BA882/BH882)</f>
        <v>0</v>
      </c>
      <c r="BQ882" t="s">
        <v>439</v>
      </c>
      <c r="BR882">
        <v>0</v>
      </c>
      <c r="BS882">
        <f>IF(BR882&lt;&gt;0, BR882, BP882)</f>
        <v>0</v>
      </c>
      <c r="BT882">
        <f>1-BS882/BH882</f>
        <v>0</v>
      </c>
      <c r="BU882">
        <f>(BH882-BG882)/(BH882-BS882)</f>
        <v>0</v>
      </c>
      <c r="BV882">
        <f>(BB882-BH882)/(BB882-BS882)</f>
        <v>0</v>
      </c>
      <c r="BW882">
        <f>(BH882-BG882)/(BH882-BA882)</f>
        <v>0</v>
      </c>
      <c r="BX882">
        <f>(BB882-BH882)/(BB882-BA882)</f>
        <v>0</v>
      </c>
      <c r="BY882">
        <f>(BU882*BS882/BG882)</f>
        <v>0</v>
      </c>
      <c r="BZ882">
        <f>(1-BY882)</f>
        <v>0</v>
      </c>
      <c r="DI882">
        <f>$B$11*EH882+$C$11*EI882+$F$11*ET882*(1-EW882)</f>
        <v>0</v>
      </c>
      <c r="DJ882">
        <f>DI882*DK882</f>
        <v>0</v>
      </c>
      <c r="DK882">
        <f>($B$11*$D$9+$C$11*$D$9+$F$11*((FG882+EY882)/MAX(FG882+EY882+FH882, 0.1)*$I$9+FH882/MAX(FG882+EY882+FH882, 0.1)*$J$9))/($B$11+$C$11+$F$11)</f>
        <v>0</v>
      </c>
      <c r="DL882">
        <f>($B$11*$K$9+$C$11*$K$9+$F$11*((FG882+EY882)/MAX(FG882+EY882+FH882, 0.1)*$P$9+FH882/MAX(FG882+EY882+FH882, 0.1)*$Q$9))/($B$11+$C$11+$F$11)</f>
        <v>0</v>
      </c>
      <c r="DM882">
        <v>2.96</v>
      </c>
      <c r="DN882">
        <v>0.5</v>
      </c>
      <c r="DO882" t="s">
        <v>440</v>
      </c>
      <c r="DP882">
        <v>2</v>
      </c>
      <c r="DQ882" t="b">
        <v>1</v>
      </c>
      <c r="DR882">
        <v>1758495303.94615</v>
      </c>
      <c r="DS882">
        <v>1496.65461538462</v>
      </c>
      <c r="DT882">
        <v>1528.73615384615</v>
      </c>
      <c r="DU882">
        <v>23.5781692307692</v>
      </c>
      <c r="DV882">
        <v>20.9794692307692</v>
      </c>
      <c r="DW882">
        <v>1488.77076923077</v>
      </c>
      <c r="DX882">
        <v>23.2463153846154</v>
      </c>
      <c r="DY882">
        <v>499.999615384615</v>
      </c>
      <c r="DZ882">
        <v>89.7748538461538</v>
      </c>
      <c r="EA882">
        <v>0.0308805692307692</v>
      </c>
      <c r="EB882">
        <v>29.8564230769231</v>
      </c>
      <c r="EC882">
        <v>30.0081076923077</v>
      </c>
      <c r="ED882">
        <v>999.9</v>
      </c>
      <c r="EE882">
        <v>0</v>
      </c>
      <c r="EF882">
        <v>0</v>
      </c>
      <c r="EG882">
        <v>10000.5323076923</v>
      </c>
      <c r="EH882">
        <v>0</v>
      </c>
      <c r="EI882">
        <v>11.2953</v>
      </c>
      <c r="EJ882">
        <v>-32.0815076923077</v>
      </c>
      <c r="EK882">
        <v>1532.79615384615</v>
      </c>
      <c r="EL882">
        <v>1561.49615384615</v>
      </c>
      <c r="EM882">
        <v>2.59871384615385</v>
      </c>
      <c r="EN882">
        <v>1528.73615384615</v>
      </c>
      <c r="EO882">
        <v>20.9794692307692</v>
      </c>
      <c r="EP882">
        <v>2.11672692307692</v>
      </c>
      <c r="EQ882">
        <v>1.88342769230769</v>
      </c>
      <c r="ER882">
        <v>18.3456307692308</v>
      </c>
      <c r="ES882">
        <v>16.4969538461539</v>
      </c>
      <c r="ET882">
        <v>1999.99307692308</v>
      </c>
      <c r="EU882">
        <v>0.979993</v>
      </c>
      <c r="EV882">
        <v>0.0200069</v>
      </c>
      <c r="EW882">
        <v>0</v>
      </c>
      <c r="EX882">
        <v>504.586538461538</v>
      </c>
      <c r="EY882">
        <v>5.00016</v>
      </c>
      <c r="EZ882">
        <v>10469.9307692308</v>
      </c>
      <c r="FA882">
        <v>18234.0846153846</v>
      </c>
      <c r="FB882">
        <v>48.625</v>
      </c>
      <c r="FC882">
        <v>48.9322307692308</v>
      </c>
      <c r="FD882">
        <v>49.0476923076923</v>
      </c>
      <c r="FE882">
        <v>48.562</v>
      </c>
      <c r="FF882">
        <v>50.437</v>
      </c>
      <c r="FG882">
        <v>1955.08307692308</v>
      </c>
      <c r="FH882">
        <v>39.91</v>
      </c>
      <c r="FI882">
        <v>0</v>
      </c>
      <c r="FJ882">
        <v>1758495314</v>
      </c>
      <c r="FK882">
        <v>0</v>
      </c>
      <c r="FL882">
        <v>504.5288</v>
      </c>
      <c r="FM882">
        <v>-1.04930769722082</v>
      </c>
      <c r="FN882">
        <v>-19.992307672211</v>
      </c>
      <c r="FO882">
        <v>10469.62</v>
      </c>
      <c r="FP882">
        <v>15</v>
      </c>
      <c r="FQ882">
        <v>0</v>
      </c>
      <c r="FR882" t="s">
        <v>441</v>
      </c>
      <c r="FS882">
        <v>1747249705.1</v>
      </c>
      <c r="FT882">
        <v>1747249711.1</v>
      </c>
      <c r="FU882">
        <v>0</v>
      </c>
      <c r="FV882">
        <v>0.871</v>
      </c>
      <c r="FW882">
        <v>0.066</v>
      </c>
      <c r="FX882">
        <v>5.486</v>
      </c>
      <c r="FY882">
        <v>0.145</v>
      </c>
      <c r="FZ882">
        <v>420</v>
      </c>
      <c r="GA882">
        <v>16</v>
      </c>
      <c r="GB882">
        <v>0.27</v>
      </c>
      <c r="GC882">
        <v>0.16</v>
      </c>
      <c r="GD882">
        <v>-32.1305333333333</v>
      </c>
      <c r="GE882">
        <v>0.278228571428537</v>
      </c>
      <c r="GF882">
        <v>0.339894827337507</v>
      </c>
      <c r="GG882">
        <v>1</v>
      </c>
      <c r="GH882">
        <v>504.563147058824</v>
      </c>
      <c r="GI882">
        <v>-0.539449967215387</v>
      </c>
      <c r="GJ882">
        <v>0.168361678669139</v>
      </c>
      <c r="GK882">
        <v>-1</v>
      </c>
      <c r="GL882">
        <v>2.60467904761905</v>
      </c>
      <c r="GM882">
        <v>-0.131897922077921</v>
      </c>
      <c r="GN882">
        <v>0.0133899610244327</v>
      </c>
      <c r="GO882">
        <v>0</v>
      </c>
      <c r="GP882">
        <v>1</v>
      </c>
      <c r="GQ882">
        <v>2</v>
      </c>
      <c r="GR882" t="s">
        <v>448</v>
      </c>
      <c r="GS882">
        <v>3.12529</v>
      </c>
      <c r="GT882">
        <v>2.657</v>
      </c>
      <c r="GU882">
        <v>0.212676</v>
      </c>
      <c r="GV882">
        <v>0.215444</v>
      </c>
      <c r="GW882">
        <v>0.0996965</v>
      </c>
      <c r="GX882">
        <v>0.0921735</v>
      </c>
      <c r="GY882">
        <v>20340.1</v>
      </c>
      <c r="GZ882">
        <v>19171.1</v>
      </c>
      <c r="HA882">
        <v>23100.6</v>
      </c>
      <c r="HB882">
        <v>23790.1</v>
      </c>
      <c r="HC882">
        <v>35454.4</v>
      </c>
      <c r="HD882">
        <v>35758.1</v>
      </c>
      <c r="HE882">
        <v>41647.3</v>
      </c>
      <c r="HF882">
        <v>42423.1</v>
      </c>
      <c r="HG882">
        <v>1.9097</v>
      </c>
      <c r="HH882">
        <v>1.80707</v>
      </c>
      <c r="HI882">
        <v>0.152551</v>
      </c>
      <c r="HJ882">
        <v>0</v>
      </c>
      <c r="HK882">
        <v>27.5176</v>
      </c>
      <c r="HL882">
        <v>999.9</v>
      </c>
      <c r="HM882">
        <v>50.348</v>
      </c>
      <c r="HN882">
        <v>30.686</v>
      </c>
      <c r="HO882">
        <v>24.8506</v>
      </c>
      <c r="HP882">
        <v>54.1517</v>
      </c>
      <c r="HQ882">
        <v>42.4119</v>
      </c>
      <c r="HR882">
        <v>1</v>
      </c>
      <c r="HS882">
        <v>0.00668953</v>
      </c>
      <c r="HT882">
        <v>0.00418028</v>
      </c>
      <c r="HU882">
        <v>20.218</v>
      </c>
      <c r="HV882">
        <v>5.23122</v>
      </c>
      <c r="HW882">
        <v>11.992</v>
      </c>
      <c r="HX882">
        <v>4.95555</v>
      </c>
      <c r="HY882">
        <v>3.30385</v>
      </c>
      <c r="HZ882">
        <v>999.9</v>
      </c>
      <c r="IA882">
        <v>9999</v>
      </c>
      <c r="IB882">
        <v>9999</v>
      </c>
      <c r="IC882">
        <v>9999</v>
      </c>
      <c r="ID882">
        <v>1.86849</v>
      </c>
      <c r="IE882">
        <v>1.86427</v>
      </c>
      <c r="IF882">
        <v>1.87181</v>
      </c>
      <c r="IG882">
        <v>1.86276</v>
      </c>
      <c r="IH882">
        <v>1.86217</v>
      </c>
      <c r="II882">
        <v>1.86859</v>
      </c>
      <c r="IJ882">
        <v>1.85868</v>
      </c>
      <c r="IK882">
        <v>1.86508</v>
      </c>
      <c r="IL882">
        <v>5</v>
      </c>
      <c r="IM882">
        <v>0</v>
      </c>
      <c r="IN882">
        <v>0</v>
      </c>
      <c r="IO882">
        <v>0</v>
      </c>
      <c r="IP882" t="s">
        <v>443</v>
      </c>
      <c r="IQ882" t="s">
        <v>444</v>
      </c>
      <c r="IR882" t="s">
        <v>445</v>
      </c>
      <c r="IS882" t="s">
        <v>445</v>
      </c>
      <c r="IT882" t="s">
        <v>445</v>
      </c>
      <c r="IU882" t="s">
        <v>445</v>
      </c>
      <c r="IV882">
        <v>0</v>
      </c>
      <c r="IW882">
        <v>100</v>
      </c>
      <c r="IX882">
        <v>100</v>
      </c>
      <c r="IY882">
        <v>7.93</v>
      </c>
      <c r="IZ882">
        <v>0.3315</v>
      </c>
      <c r="JA882">
        <v>4.24591870636989</v>
      </c>
      <c r="JB882">
        <v>0.00406324532283829</v>
      </c>
      <c r="JC882">
        <v>-1.45373754250553e-06</v>
      </c>
      <c r="JD882">
        <v>2.45784242640463e-10</v>
      </c>
      <c r="JE882">
        <v>0.0444475935836347</v>
      </c>
      <c r="JF882">
        <v>0.00491888386651684</v>
      </c>
      <c r="JG882">
        <v>0.000226889049496401</v>
      </c>
      <c r="JH882">
        <v>4.01595507822366e-06</v>
      </c>
      <c r="JI882">
        <v>-0</v>
      </c>
      <c r="JJ882">
        <v>2035</v>
      </c>
      <c r="JK882">
        <v>2</v>
      </c>
      <c r="JL882">
        <v>30</v>
      </c>
      <c r="JM882">
        <v>187426.8</v>
      </c>
      <c r="JN882">
        <v>187426.7</v>
      </c>
      <c r="JO882">
        <v>2.91748</v>
      </c>
      <c r="JP882">
        <v>2.35107</v>
      </c>
      <c r="JQ882">
        <v>1.49902</v>
      </c>
      <c r="JR882">
        <v>2.32666</v>
      </c>
      <c r="JS882">
        <v>1.54419</v>
      </c>
      <c r="JT882">
        <v>2.26685</v>
      </c>
      <c r="JU882">
        <v>36.0347</v>
      </c>
      <c r="JV882">
        <v>24.1138</v>
      </c>
      <c r="JW882">
        <v>18</v>
      </c>
      <c r="JX882">
        <v>546.724</v>
      </c>
      <c r="JY882">
        <v>424.751</v>
      </c>
      <c r="JZ882">
        <v>27.0193</v>
      </c>
      <c r="KA882">
        <v>27.674</v>
      </c>
      <c r="KB882">
        <v>29.9997</v>
      </c>
      <c r="KC882">
        <v>27.6515</v>
      </c>
      <c r="KD882">
        <v>27.6831</v>
      </c>
      <c r="KE882">
        <v>58.4745</v>
      </c>
      <c r="KF882">
        <v>28.0601</v>
      </c>
      <c r="KG882">
        <v>55.689</v>
      </c>
      <c r="KH882">
        <v>27.0196</v>
      </c>
      <c r="KI882">
        <v>1576.99</v>
      </c>
      <c r="KJ882">
        <v>20.9659</v>
      </c>
      <c r="KK882">
        <v>93.342</v>
      </c>
      <c r="KL882">
        <v>98.871</v>
      </c>
    </row>
    <row r="883" spans="1:298">
      <c r="A883">
        <v>867</v>
      </c>
      <c r="B883">
        <v>1758495317.1</v>
      </c>
      <c r="C883">
        <v>25989</v>
      </c>
      <c r="D883" t="s">
        <v>2185</v>
      </c>
      <c r="E883" t="s">
        <v>2186</v>
      </c>
      <c r="F883">
        <v>5</v>
      </c>
      <c r="G883" t="s">
        <v>436</v>
      </c>
      <c r="H883" t="s">
        <v>1998</v>
      </c>
      <c r="I883" t="s">
        <v>438</v>
      </c>
      <c r="J883">
        <v>1758495308.94615</v>
      </c>
      <c r="K883">
        <f>(L883)/1000</f>
        <v>0</v>
      </c>
      <c r="L883">
        <f>IF(DQ883, AO883, AI883)</f>
        <v>0</v>
      </c>
      <c r="M883">
        <f>IF(DQ883, AJ883, AH883)</f>
        <v>0</v>
      </c>
      <c r="N883">
        <f>DS883 - IF(AV883&gt;1, M883*DM883*100.0/(AX883), 0)</f>
        <v>0</v>
      </c>
      <c r="O883">
        <f>((U883-K883/2)*N883-M883)/(U883+K883/2)</f>
        <v>0</v>
      </c>
      <c r="P883">
        <f>O883*(DZ883+EA883)/1000.0</f>
        <v>0</v>
      </c>
      <c r="Q883">
        <f>(DS883 - IF(AV883&gt;1, M883*DM883*100.0/(AX883), 0))*(DZ883+EA883)/1000.0</f>
        <v>0</v>
      </c>
      <c r="R883">
        <f>2.0/((1/T883-1/S883)+SIGN(T883)*SQRT((1/T883-1/S883)*(1/T883-1/S883) + 4*DN883/((DN883+1)*(DN883+1))*(2*1/T883*1/S883-1/S883*1/S883)))</f>
        <v>0</v>
      </c>
      <c r="S883">
        <f>IF(LEFT(DO883,1)&lt;&gt;"0",IF(LEFT(DO883,1)="1",3.0,DP883),$D$5+$E$5*(EG883*DZ883/($K$5*1000))+$F$5*(EG883*DZ883/($K$5*1000))*MAX(MIN(DM883,$J$5),$I$5)*MAX(MIN(DM883,$J$5),$I$5)+$G$5*MAX(MIN(DM883,$J$5),$I$5)*(EG883*DZ883/($K$5*1000))+$H$5*(EG883*DZ883/($K$5*1000))*(EG883*DZ883/($K$5*1000)))</f>
        <v>0</v>
      </c>
      <c r="T883">
        <f>K883*(1000-(1000*0.61365*exp(17.502*X883/(240.97+X883))/(DZ883+EA883)+DU883)/2)/(1000*0.61365*exp(17.502*X883/(240.97+X883))/(DZ883+EA883)-DU883)</f>
        <v>0</v>
      </c>
      <c r="U883">
        <f>1/((DN883+1)/(R883/1.6)+1/(S883/1.37)) + DN883/((DN883+1)/(R883/1.6) + DN883/(S883/1.37))</f>
        <v>0</v>
      </c>
      <c r="V883">
        <f>(DI883*DL883)</f>
        <v>0</v>
      </c>
      <c r="W883">
        <f>(EB883+(V883+2*0.95*5.67E-8*(((EB883+$B$7)+273)^4-(EB883+273)^4)-44100*K883)/(1.84*29.3*S883+8*0.95*5.67E-8*(EB883+273)^3))</f>
        <v>0</v>
      </c>
      <c r="X883">
        <f>($C$7*EC883+$D$7*ED883+$E$7*W883)</f>
        <v>0</v>
      </c>
      <c r="Y883">
        <f>0.61365*exp(17.502*X883/(240.97+X883))</f>
        <v>0</v>
      </c>
      <c r="Z883">
        <f>(AA883/AB883*100)</f>
        <v>0</v>
      </c>
      <c r="AA883">
        <f>DU883*(DZ883+EA883)/1000</f>
        <v>0</v>
      </c>
      <c r="AB883">
        <f>0.61365*exp(17.502*EB883/(240.97+EB883))</f>
        <v>0</v>
      </c>
      <c r="AC883">
        <f>(Y883-DU883*(DZ883+EA883)/1000)</f>
        <v>0</v>
      </c>
      <c r="AD883">
        <f>(-K883*44100)</f>
        <v>0</v>
      </c>
      <c r="AE883">
        <f>2*29.3*S883*0.92*(EB883-X883)</f>
        <v>0</v>
      </c>
      <c r="AF883">
        <f>2*0.95*5.67E-8*(((EB883+$B$7)+273)^4-(X883+273)^4)</f>
        <v>0</v>
      </c>
      <c r="AG883">
        <f>V883+AF883+AD883+AE883</f>
        <v>0</v>
      </c>
      <c r="AH883">
        <f>DY883*AV883*(DT883-DS883*(1000-AV883*DV883)/(1000-AV883*DU883))/(100*DM883)</f>
        <v>0</v>
      </c>
      <c r="AI883">
        <f>1000*DY883*AV883*(DU883-DV883)/(100*DM883*(1000-AV883*DU883))</f>
        <v>0</v>
      </c>
      <c r="AJ883">
        <f>(AK883 - AL883 - DZ883*1E3/(8.314*(EB883+273.15)) * AN883/DY883 * AM883) * DY883/(100*DM883) * (1000 - DV883)/1000</f>
        <v>0</v>
      </c>
      <c r="AK883">
        <v>1594.77468754978</v>
      </c>
      <c r="AL883">
        <v>1573.69127272727</v>
      </c>
      <c r="AM883">
        <v>3.32891774891749</v>
      </c>
      <c r="AN883">
        <v>63.94</v>
      </c>
      <c r="AO883">
        <f>(AQ883 - AP883 + DZ883*1E3/(8.314*(EB883+273.15)) * AS883/DY883 * AR883) * DY883/(100*DM883) * 1000/(1000 - AQ883)</f>
        <v>0</v>
      </c>
      <c r="AP883">
        <v>20.9803895127688</v>
      </c>
      <c r="AQ883">
        <v>23.5573643356643</v>
      </c>
      <c r="AR883">
        <v>-1.3085544495077e-05</v>
      </c>
      <c r="AS883">
        <v>94.9993966536346</v>
      </c>
      <c r="AT883">
        <v>0</v>
      </c>
      <c r="AU883">
        <v>0</v>
      </c>
      <c r="AV883">
        <f>IF(AT883*$H$13&gt;=AX883,1.0,(AX883/(AX883-AT883*$H$13)))</f>
        <v>0</v>
      </c>
      <c r="AW883">
        <f>(AV883-1)*100</f>
        <v>0</v>
      </c>
      <c r="AX883">
        <f>MAX(0,($B$13+$C$13*EG883)/(1+$D$13*EG883)*DZ883/(EB883+273)*$E$13)</f>
        <v>0</v>
      </c>
      <c r="AY883" t="s">
        <v>439</v>
      </c>
      <c r="AZ883" t="s">
        <v>439</v>
      </c>
      <c r="BA883">
        <v>0</v>
      </c>
      <c r="BB883">
        <v>0</v>
      </c>
      <c r="BC883">
        <f>1-BA883/BB883</f>
        <v>0</v>
      </c>
      <c r="BD883">
        <v>0</v>
      </c>
      <c r="BE883" t="s">
        <v>439</v>
      </c>
      <c r="BF883" t="s">
        <v>439</v>
      </c>
      <c r="BG883">
        <v>0</v>
      </c>
      <c r="BH883">
        <v>0</v>
      </c>
      <c r="BI883">
        <f>1-BG883/BH883</f>
        <v>0</v>
      </c>
      <c r="BJ883">
        <v>0.5</v>
      </c>
      <c r="BK883">
        <f>DJ883</f>
        <v>0</v>
      </c>
      <c r="BL883">
        <f>M883</f>
        <v>0</v>
      </c>
      <c r="BM883">
        <f>BI883*BJ883*BK883</f>
        <v>0</v>
      </c>
      <c r="BN883">
        <f>(BL883-BD883)/BK883</f>
        <v>0</v>
      </c>
      <c r="BO883">
        <f>(BB883-BH883)/BH883</f>
        <v>0</v>
      </c>
      <c r="BP883">
        <f>BA883/(BC883+BA883/BH883)</f>
        <v>0</v>
      </c>
      <c r="BQ883" t="s">
        <v>439</v>
      </c>
      <c r="BR883">
        <v>0</v>
      </c>
      <c r="BS883">
        <f>IF(BR883&lt;&gt;0, BR883, BP883)</f>
        <v>0</v>
      </c>
      <c r="BT883">
        <f>1-BS883/BH883</f>
        <v>0</v>
      </c>
      <c r="BU883">
        <f>(BH883-BG883)/(BH883-BS883)</f>
        <v>0</v>
      </c>
      <c r="BV883">
        <f>(BB883-BH883)/(BB883-BS883)</f>
        <v>0</v>
      </c>
      <c r="BW883">
        <f>(BH883-BG883)/(BH883-BA883)</f>
        <v>0</v>
      </c>
      <c r="BX883">
        <f>(BB883-BH883)/(BB883-BA883)</f>
        <v>0</v>
      </c>
      <c r="BY883">
        <f>(BU883*BS883/BG883)</f>
        <v>0</v>
      </c>
      <c r="BZ883">
        <f>(1-BY883)</f>
        <v>0</v>
      </c>
      <c r="DI883">
        <f>$B$11*EH883+$C$11*EI883+$F$11*ET883*(1-EW883)</f>
        <v>0</v>
      </c>
      <c r="DJ883">
        <f>DI883*DK883</f>
        <v>0</v>
      </c>
      <c r="DK883">
        <f>($B$11*$D$9+$C$11*$D$9+$F$11*((FG883+EY883)/MAX(FG883+EY883+FH883, 0.1)*$I$9+FH883/MAX(FG883+EY883+FH883, 0.1)*$J$9))/($B$11+$C$11+$F$11)</f>
        <v>0</v>
      </c>
      <c r="DL883">
        <f>($B$11*$K$9+$C$11*$K$9+$F$11*((FG883+EY883)/MAX(FG883+EY883+FH883, 0.1)*$P$9+FH883/MAX(FG883+EY883+FH883, 0.1)*$Q$9))/($B$11+$C$11+$F$11)</f>
        <v>0</v>
      </c>
      <c r="DM883">
        <v>2.96</v>
      </c>
      <c r="DN883">
        <v>0.5</v>
      </c>
      <c r="DO883" t="s">
        <v>440</v>
      </c>
      <c r="DP883">
        <v>2</v>
      </c>
      <c r="DQ883" t="b">
        <v>1</v>
      </c>
      <c r="DR883">
        <v>1758495308.94615</v>
      </c>
      <c r="DS883">
        <v>1513.16538461538</v>
      </c>
      <c r="DT883">
        <v>1545.45538461538</v>
      </c>
      <c r="DU883">
        <v>23.5686307692308</v>
      </c>
      <c r="DV883">
        <v>20.9801153846154</v>
      </c>
      <c r="DW883">
        <v>1505.25923076923</v>
      </c>
      <c r="DX883">
        <v>23.2369923076923</v>
      </c>
      <c r="DY883">
        <v>500.001153846154</v>
      </c>
      <c r="DZ883">
        <v>89.7745</v>
      </c>
      <c r="EA883">
        <v>0.0309609615384615</v>
      </c>
      <c r="EB883">
        <v>29.8547615384615</v>
      </c>
      <c r="EC883">
        <v>30.0101384615385</v>
      </c>
      <c r="ED883">
        <v>999.9</v>
      </c>
      <c r="EE883">
        <v>0</v>
      </c>
      <c r="EF883">
        <v>0</v>
      </c>
      <c r="EG883">
        <v>10000.3392307692</v>
      </c>
      <c r="EH883">
        <v>0</v>
      </c>
      <c r="EI883">
        <v>11.2953</v>
      </c>
      <c r="EJ883">
        <v>-32.2898</v>
      </c>
      <c r="EK883">
        <v>1549.69076923077</v>
      </c>
      <c r="EL883">
        <v>1578.57461538462</v>
      </c>
      <c r="EM883">
        <v>2.58852307692308</v>
      </c>
      <c r="EN883">
        <v>1545.45538461538</v>
      </c>
      <c r="EO883">
        <v>20.9801153846154</v>
      </c>
      <c r="EP883">
        <v>2.11586307692308</v>
      </c>
      <c r="EQ883">
        <v>1.88348</v>
      </c>
      <c r="ER883">
        <v>18.3391153846154</v>
      </c>
      <c r="ES883">
        <v>16.4973923076923</v>
      </c>
      <c r="ET883">
        <v>2000</v>
      </c>
      <c r="EU883">
        <v>0.979993</v>
      </c>
      <c r="EV883">
        <v>0.0200069</v>
      </c>
      <c r="EW883">
        <v>0</v>
      </c>
      <c r="EX883">
        <v>504.441769230769</v>
      </c>
      <c r="EY883">
        <v>5.00016</v>
      </c>
      <c r="EZ883">
        <v>10468.3538461538</v>
      </c>
      <c r="FA883">
        <v>18234.1538461538</v>
      </c>
      <c r="FB883">
        <v>48.625</v>
      </c>
      <c r="FC883">
        <v>48.9179230769231</v>
      </c>
      <c r="FD883">
        <v>49.0429230769231</v>
      </c>
      <c r="FE883">
        <v>48.562</v>
      </c>
      <c r="FF883">
        <v>50.437</v>
      </c>
      <c r="FG883">
        <v>1955.09</v>
      </c>
      <c r="FH883">
        <v>39.91</v>
      </c>
      <c r="FI883">
        <v>0</v>
      </c>
      <c r="FJ883">
        <v>1758495318.8</v>
      </c>
      <c r="FK883">
        <v>0</v>
      </c>
      <c r="FL883">
        <v>504.43056</v>
      </c>
      <c r="FM883">
        <v>-1.17892307414532</v>
      </c>
      <c r="FN883">
        <v>-20.923076974811</v>
      </c>
      <c r="FO883">
        <v>10468.1</v>
      </c>
      <c r="FP883">
        <v>15</v>
      </c>
      <c r="FQ883">
        <v>0</v>
      </c>
      <c r="FR883" t="s">
        <v>441</v>
      </c>
      <c r="FS883">
        <v>1747249705.1</v>
      </c>
      <c r="FT883">
        <v>1747249711.1</v>
      </c>
      <c r="FU883">
        <v>0</v>
      </c>
      <c r="FV883">
        <v>0.871</v>
      </c>
      <c r="FW883">
        <v>0.066</v>
      </c>
      <c r="FX883">
        <v>5.486</v>
      </c>
      <c r="FY883">
        <v>0.145</v>
      </c>
      <c r="FZ883">
        <v>420</v>
      </c>
      <c r="GA883">
        <v>16</v>
      </c>
      <c r="GB883">
        <v>0.27</v>
      </c>
      <c r="GC883">
        <v>0.16</v>
      </c>
      <c r="GD883">
        <v>-32.16285</v>
      </c>
      <c r="GE883">
        <v>-1.28990977443609</v>
      </c>
      <c r="GF883">
        <v>0.441179552450019</v>
      </c>
      <c r="GG883">
        <v>0</v>
      </c>
      <c r="GH883">
        <v>504.511352941176</v>
      </c>
      <c r="GI883">
        <v>-1.23816654077245</v>
      </c>
      <c r="GJ883">
        <v>0.204140793737605</v>
      </c>
      <c r="GK883">
        <v>-1</v>
      </c>
      <c r="GL883">
        <v>2.593632</v>
      </c>
      <c r="GM883">
        <v>-0.123553082706769</v>
      </c>
      <c r="GN883">
        <v>0.0120058717301161</v>
      </c>
      <c r="GO883">
        <v>0</v>
      </c>
      <c r="GP883">
        <v>0</v>
      </c>
      <c r="GQ883">
        <v>2</v>
      </c>
      <c r="GR883" t="s">
        <v>467</v>
      </c>
      <c r="GS883">
        <v>3.1255</v>
      </c>
      <c r="GT883">
        <v>2.65678</v>
      </c>
      <c r="GU883">
        <v>0.214083</v>
      </c>
      <c r="GV883">
        <v>0.216944</v>
      </c>
      <c r="GW883">
        <v>0.0996703</v>
      </c>
      <c r="GX883">
        <v>0.0921836</v>
      </c>
      <c r="GY883">
        <v>20304.3</v>
      </c>
      <c r="GZ883">
        <v>19134.8</v>
      </c>
      <c r="HA883">
        <v>23101.2</v>
      </c>
      <c r="HB883">
        <v>23790.5</v>
      </c>
      <c r="HC883">
        <v>35456</v>
      </c>
      <c r="HD883">
        <v>35758.3</v>
      </c>
      <c r="HE883">
        <v>41647.8</v>
      </c>
      <c r="HF883">
        <v>42423.6</v>
      </c>
      <c r="HG883">
        <v>1.91028</v>
      </c>
      <c r="HH883">
        <v>1.80665</v>
      </c>
      <c r="HI883">
        <v>0.152905</v>
      </c>
      <c r="HJ883">
        <v>0</v>
      </c>
      <c r="HK883">
        <v>27.5129</v>
      </c>
      <c r="HL883">
        <v>999.9</v>
      </c>
      <c r="HM883">
        <v>50.348</v>
      </c>
      <c r="HN883">
        <v>30.675</v>
      </c>
      <c r="HO883">
        <v>24.8362</v>
      </c>
      <c r="HP883">
        <v>54.2817</v>
      </c>
      <c r="HQ883">
        <v>42.5641</v>
      </c>
      <c r="HR883">
        <v>1</v>
      </c>
      <c r="HS883">
        <v>0.00655996</v>
      </c>
      <c r="HT883">
        <v>0.0488399</v>
      </c>
      <c r="HU883">
        <v>20.2182</v>
      </c>
      <c r="HV883">
        <v>5.23152</v>
      </c>
      <c r="HW883">
        <v>11.992</v>
      </c>
      <c r="HX883">
        <v>4.9556</v>
      </c>
      <c r="HY883">
        <v>3.3039</v>
      </c>
      <c r="HZ883">
        <v>999.9</v>
      </c>
      <c r="IA883">
        <v>9999</v>
      </c>
      <c r="IB883">
        <v>9999</v>
      </c>
      <c r="IC883">
        <v>9999</v>
      </c>
      <c r="ID883">
        <v>1.86847</v>
      </c>
      <c r="IE883">
        <v>1.86425</v>
      </c>
      <c r="IF883">
        <v>1.87181</v>
      </c>
      <c r="IG883">
        <v>1.86278</v>
      </c>
      <c r="IH883">
        <v>1.86218</v>
      </c>
      <c r="II883">
        <v>1.86859</v>
      </c>
      <c r="IJ883">
        <v>1.85869</v>
      </c>
      <c r="IK883">
        <v>1.86509</v>
      </c>
      <c r="IL883">
        <v>5</v>
      </c>
      <c r="IM883">
        <v>0</v>
      </c>
      <c r="IN883">
        <v>0</v>
      </c>
      <c r="IO883">
        <v>0</v>
      </c>
      <c r="IP883" t="s">
        <v>443</v>
      </c>
      <c r="IQ883" t="s">
        <v>444</v>
      </c>
      <c r="IR883" t="s">
        <v>445</v>
      </c>
      <c r="IS883" t="s">
        <v>445</v>
      </c>
      <c r="IT883" t="s">
        <v>445</v>
      </c>
      <c r="IU883" t="s">
        <v>445</v>
      </c>
      <c r="IV883">
        <v>0</v>
      </c>
      <c r="IW883">
        <v>100</v>
      </c>
      <c r="IX883">
        <v>100</v>
      </c>
      <c r="IY883">
        <v>7.95</v>
      </c>
      <c r="IZ883">
        <v>0.3313</v>
      </c>
      <c r="JA883">
        <v>4.24591870636989</v>
      </c>
      <c r="JB883">
        <v>0.00406324532283829</v>
      </c>
      <c r="JC883">
        <v>-1.45373754250553e-06</v>
      </c>
      <c r="JD883">
        <v>2.45784242640463e-10</v>
      </c>
      <c r="JE883">
        <v>0.0444475935836347</v>
      </c>
      <c r="JF883">
        <v>0.00491888386651684</v>
      </c>
      <c r="JG883">
        <v>0.000226889049496401</v>
      </c>
      <c r="JH883">
        <v>4.01595507822366e-06</v>
      </c>
      <c r="JI883">
        <v>-0</v>
      </c>
      <c r="JJ883">
        <v>2035</v>
      </c>
      <c r="JK883">
        <v>2</v>
      </c>
      <c r="JL883">
        <v>30</v>
      </c>
      <c r="JM883">
        <v>187426.9</v>
      </c>
      <c r="JN883">
        <v>187426.8</v>
      </c>
      <c r="JO883">
        <v>2.94312</v>
      </c>
      <c r="JP883">
        <v>2.33032</v>
      </c>
      <c r="JQ883">
        <v>1.4978</v>
      </c>
      <c r="JR883">
        <v>2.32666</v>
      </c>
      <c r="JS883">
        <v>1.54419</v>
      </c>
      <c r="JT883">
        <v>2.35474</v>
      </c>
      <c r="JU883">
        <v>36.0113</v>
      </c>
      <c r="JV883">
        <v>24.1225</v>
      </c>
      <c r="JW883">
        <v>18</v>
      </c>
      <c r="JX883">
        <v>547.052</v>
      </c>
      <c r="JY883">
        <v>424.468</v>
      </c>
      <c r="JZ883">
        <v>27.0146</v>
      </c>
      <c r="KA883">
        <v>27.6689</v>
      </c>
      <c r="KB883">
        <v>29.9998</v>
      </c>
      <c r="KC883">
        <v>27.6463</v>
      </c>
      <c r="KD883">
        <v>27.6782</v>
      </c>
      <c r="KE883">
        <v>58.9309</v>
      </c>
      <c r="KF883">
        <v>28.0601</v>
      </c>
      <c r="KG883">
        <v>55.689</v>
      </c>
      <c r="KH883">
        <v>27.0084</v>
      </c>
      <c r="KI883">
        <v>1590.54</v>
      </c>
      <c r="KJ883">
        <v>20.9693</v>
      </c>
      <c r="KK883">
        <v>93.3435</v>
      </c>
      <c r="KL883">
        <v>98.8723</v>
      </c>
    </row>
    <row r="884" spans="1:298">
      <c r="A884">
        <v>868</v>
      </c>
      <c r="B884">
        <v>1758495322.1</v>
      </c>
      <c r="C884">
        <v>25994</v>
      </c>
      <c r="D884" t="s">
        <v>2187</v>
      </c>
      <c r="E884" t="s">
        <v>2188</v>
      </c>
      <c r="F884">
        <v>5</v>
      </c>
      <c r="G884" t="s">
        <v>436</v>
      </c>
      <c r="H884" t="s">
        <v>1998</v>
      </c>
      <c r="I884" t="s">
        <v>438</v>
      </c>
      <c r="J884">
        <v>1758495313.94615</v>
      </c>
      <c r="K884">
        <f>(L884)/1000</f>
        <v>0</v>
      </c>
      <c r="L884">
        <f>IF(DQ884, AO884, AI884)</f>
        <v>0</v>
      </c>
      <c r="M884">
        <f>IF(DQ884, AJ884, AH884)</f>
        <v>0</v>
      </c>
      <c r="N884">
        <f>DS884 - IF(AV884&gt;1, M884*DM884*100.0/(AX884), 0)</f>
        <v>0</v>
      </c>
      <c r="O884">
        <f>((U884-K884/2)*N884-M884)/(U884+K884/2)</f>
        <v>0</v>
      </c>
      <c r="P884">
        <f>O884*(DZ884+EA884)/1000.0</f>
        <v>0</v>
      </c>
      <c r="Q884">
        <f>(DS884 - IF(AV884&gt;1, M884*DM884*100.0/(AX884), 0))*(DZ884+EA884)/1000.0</f>
        <v>0</v>
      </c>
      <c r="R884">
        <f>2.0/((1/T884-1/S884)+SIGN(T884)*SQRT((1/T884-1/S884)*(1/T884-1/S884) + 4*DN884/((DN884+1)*(DN884+1))*(2*1/T884*1/S884-1/S884*1/S884)))</f>
        <v>0</v>
      </c>
      <c r="S884">
        <f>IF(LEFT(DO884,1)&lt;&gt;"0",IF(LEFT(DO884,1)="1",3.0,DP884),$D$5+$E$5*(EG884*DZ884/($K$5*1000))+$F$5*(EG884*DZ884/($K$5*1000))*MAX(MIN(DM884,$J$5),$I$5)*MAX(MIN(DM884,$J$5),$I$5)+$G$5*MAX(MIN(DM884,$J$5),$I$5)*(EG884*DZ884/($K$5*1000))+$H$5*(EG884*DZ884/($K$5*1000))*(EG884*DZ884/($K$5*1000)))</f>
        <v>0</v>
      </c>
      <c r="T884">
        <f>K884*(1000-(1000*0.61365*exp(17.502*X884/(240.97+X884))/(DZ884+EA884)+DU884)/2)/(1000*0.61365*exp(17.502*X884/(240.97+X884))/(DZ884+EA884)-DU884)</f>
        <v>0</v>
      </c>
      <c r="U884">
        <f>1/((DN884+1)/(R884/1.6)+1/(S884/1.37)) + DN884/((DN884+1)/(R884/1.6) + DN884/(S884/1.37))</f>
        <v>0</v>
      </c>
      <c r="V884">
        <f>(DI884*DL884)</f>
        <v>0</v>
      </c>
      <c r="W884">
        <f>(EB884+(V884+2*0.95*5.67E-8*(((EB884+$B$7)+273)^4-(EB884+273)^4)-44100*K884)/(1.84*29.3*S884+8*0.95*5.67E-8*(EB884+273)^3))</f>
        <v>0</v>
      </c>
      <c r="X884">
        <f>($C$7*EC884+$D$7*ED884+$E$7*W884)</f>
        <v>0</v>
      </c>
      <c r="Y884">
        <f>0.61365*exp(17.502*X884/(240.97+X884))</f>
        <v>0</v>
      </c>
      <c r="Z884">
        <f>(AA884/AB884*100)</f>
        <v>0</v>
      </c>
      <c r="AA884">
        <f>DU884*(DZ884+EA884)/1000</f>
        <v>0</v>
      </c>
      <c r="AB884">
        <f>0.61365*exp(17.502*EB884/(240.97+EB884))</f>
        <v>0</v>
      </c>
      <c r="AC884">
        <f>(Y884-DU884*(DZ884+EA884)/1000)</f>
        <v>0</v>
      </c>
      <c r="AD884">
        <f>(-K884*44100)</f>
        <v>0</v>
      </c>
      <c r="AE884">
        <f>2*29.3*S884*0.92*(EB884-X884)</f>
        <v>0</v>
      </c>
      <c r="AF884">
        <f>2*0.95*5.67E-8*(((EB884+$B$7)+273)^4-(X884+273)^4)</f>
        <v>0</v>
      </c>
      <c r="AG884">
        <f>V884+AF884+AD884+AE884</f>
        <v>0</v>
      </c>
      <c r="AH884">
        <f>DY884*AV884*(DT884-DS884*(1000-AV884*DV884)/(1000-AV884*DU884))/(100*DM884)</f>
        <v>0</v>
      </c>
      <c r="AI884">
        <f>1000*DY884*AV884*(DU884-DV884)/(100*DM884*(1000-AV884*DU884))</f>
        <v>0</v>
      </c>
      <c r="AJ884">
        <f>(AK884 - AL884 - DZ884*1E3/(8.314*(EB884+273.15)) * AN884/DY884 * AM884) * DY884/(100*DM884) * (1000 - DV884)/1000</f>
        <v>0</v>
      </c>
      <c r="AK884">
        <v>1612.93692585281</v>
      </c>
      <c r="AL884">
        <v>1591.63284848485</v>
      </c>
      <c r="AM884">
        <v>3.56010389610362</v>
      </c>
      <c r="AN884">
        <v>63.94</v>
      </c>
      <c r="AO884">
        <f>(AQ884 - AP884 + DZ884*1E3/(8.314*(EB884+273.15)) * AS884/DY884 * AR884) * DY884/(100*DM884) * 1000/(1000 - AQ884)</f>
        <v>0</v>
      </c>
      <c r="AP884">
        <v>20.9823003696769</v>
      </c>
      <c r="AQ884">
        <v>23.5504972027972</v>
      </c>
      <c r="AR884">
        <v>-1.3154664453521e-05</v>
      </c>
      <c r="AS884">
        <v>94.9993966536346</v>
      </c>
      <c r="AT884">
        <v>0</v>
      </c>
      <c r="AU884">
        <v>0</v>
      </c>
      <c r="AV884">
        <f>IF(AT884*$H$13&gt;=AX884,1.0,(AX884/(AX884-AT884*$H$13)))</f>
        <v>0</v>
      </c>
      <c r="AW884">
        <f>(AV884-1)*100</f>
        <v>0</v>
      </c>
      <c r="AX884">
        <f>MAX(0,($B$13+$C$13*EG884)/(1+$D$13*EG884)*DZ884/(EB884+273)*$E$13)</f>
        <v>0</v>
      </c>
      <c r="AY884" t="s">
        <v>439</v>
      </c>
      <c r="AZ884" t="s">
        <v>439</v>
      </c>
      <c r="BA884">
        <v>0</v>
      </c>
      <c r="BB884">
        <v>0</v>
      </c>
      <c r="BC884">
        <f>1-BA884/BB884</f>
        <v>0</v>
      </c>
      <c r="BD884">
        <v>0</v>
      </c>
      <c r="BE884" t="s">
        <v>439</v>
      </c>
      <c r="BF884" t="s">
        <v>439</v>
      </c>
      <c r="BG884">
        <v>0</v>
      </c>
      <c r="BH884">
        <v>0</v>
      </c>
      <c r="BI884">
        <f>1-BG884/BH884</f>
        <v>0</v>
      </c>
      <c r="BJ884">
        <v>0.5</v>
      </c>
      <c r="BK884">
        <f>DJ884</f>
        <v>0</v>
      </c>
      <c r="BL884">
        <f>M884</f>
        <v>0</v>
      </c>
      <c r="BM884">
        <f>BI884*BJ884*BK884</f>
        <v>0</v>
      </c>
      <c r="BN884">
        <f>(BL884-BD884)/BK884</f>
        <v>0</v>
      </c>
      <c r="BO884">
        <f>(BB884-BH884)/BH884</f>
        <v>0</v>
      </c>
      <c r="BP884">
        <f>BA884/(BC884+BA884/BH884)</f>
        <v>0</v>
      </c>
      <c r="BQ884" t="s">
        <v>439</v>
      </c>
      <c r="BR884">
        <v>0</v>
      </c>
      <c r="BS884">
        <f>IF(BR884&lt;&gt;0, BR884, BP884)</f>
        <v>0</v>
      </c>
      <c r="BT884">
        <f>1-BS884/BH884</f>
        <v>0</v>
      </c>
      <c r="BU884">
        <f>(BH884-BG884)/(BH884-BS884)</f>
        <v>0</v>
      </c>
      <c r="BV884">
        <f>(BB884-BH884)/(BB884-BS884)</f>
        <v>0</v>
      </c>
      <c r="BW884">
        <f>(BH884-BG884)/(BH884-BA884)</f>
        <v>0</v>
      </c>
      <c r="BX884">
        <f>(BB884-BH884)/(BB884-BA884)</f>
        <v>0</v>
      </c>
      <c r="BY884">
        <f>(BU884*BS884/BG884)</f>
        <v>0</v>
      </c>
      <c r="BZ884">
        <f>(1-BY884)</f>
        <v>0</v>
      </c>
      <c r="DI884">
        <f>$B$11*EH884+$C$11*EI884+$F$11*ET884*(1-EW884)</f>
        <v>0</v>
      </c>
      <c r="DJ884">
        <f>DI884*DK884</f>
        <v>0</v>
      </c>
      <c r="DK884">
        <f>($B$11*$D$9+$C$11*$D$9+$F$11*((FG884+EY884)/MAX(FG884+EY884+FH884, 0.1)*$I$9+FH884/MAX(FG884+EY884+FH884, 0.1)*$J$9))/($B$11+$C$11+$F$11)</f>
        <v>0</v>
      </c>
      <c r="DL884">
        <f>($B$11*$K$9+$C$11*$K$9+$F$11*((FG884+EY884)/MAX(FG884+EY884+FH884, 0.1)*$P$9+FH884/MAX(FG884+EY884+FH884, 0.1)*$Q$9))/($B$11+$C$11+$F$11)</f>
        <v>0</v>
      </c>
      <c r="DM884">
        <v>2.96</v>
      </c>
      <c r="DN884">
        <v>0.5</v>
      </c>
      <c r="DO884" t="s">
        <v>440</v>
      </c>
      <c r="DP884">
        <v>2</v>
      </c>
      <c r="DQ884" t="b">
        <v>1</v>
      </c>
      <c r="DR884">
        <v>1758495313.94615</v>
      </c>
      <c r="DS884">
        <v>1529.87769230769</v>
      </c>
      <c r="DT884">
        <v>1562.22307692308</v>
      </c>
      <c r="DU884">
        <v>23.5601538461538</v>
      </c>
      <c r="DV884">
        <v>20.9810692307692</v>
      </c>
      <c r="DW884">
        <v>1521.94923076923</v>
      </c>
      <c r="DX884">
        <v>23.2287</v>
      </c>
      <c r="DY884">
        <v>499.992384615385</v>
      </c>
      <c r="DZ884">
        <v>89.7737076923077</v>
      </c>
      <c r="EA884">
        <v>0.0312689846153846</v>
      </c>
      <c r="EB884">
        <v>29.8522692307692</v>
      </c>
      <c r="EC884">
        <v>30.0112307692308</v>
      </c>
      <c r="ED884">
        <v>999.9</v>
      </c>
      <c r="EE884">
        <v>0</v>
      </c>
      <c r="EF884">
        <v>0</v>
      </c>
      <c r="EG884">
        <v>9996.19538461538</v>
      </c>
      <c r="EH884">
        <v>0</v>
      </c>
      <c r="EI884">
        <v>11.2953</v>
      </c>
      <c r="EJ884">
        <v>-32.3457230769231</v>
      </c>
      <c r="EK884">
        <v>1566.79307692308</v>
      </c>
      <c r="EL884">
        <v>1595.70307692308</v>
      </c>
      <c r="EM884">
        <v>2.57907538461538</v>
      </c>
      <c r="EN884">
        <v>1562.22307692308</v>
      </c>
      <c r="EO884">
        <v>20.9810692307692</v>
      </c>
      <c r="EP884">
        <v>2.11508384615385</v>
      </c>
      <c r="EQ884">
        <v>1.88354923076923</v>
      </c>
      <c r="ER884">
        <v>18.3332384615385</v>
      </c>
      <c r="ES884">
        <v>16.4979692307692</v>
      </c>
      <c r="ET884">
        <v>2000.00923076923</v>
      </c>
      <c r="EU884">
        <v>0.979993</v>
      </c>
      <c r="EV884">
        <v>0.0200068846153846</v>
      </c>
      <c r="EW884">
        <v>0</v>
      </c>
      <c r="EX884">
        <v>504.386615384615</v>
      </c>
      <c r="EY884">
        <v>5.00016</v>
      </c>
      <c r="EZ884">
        <v>10466.6153846154</v>
      </c>
      <c r="FA884">
        <v>18234.2384615385</v>
      </c>
      <c r="FB884">
        <v>48.625</v>
      </c>
      <c r="FC884">
        <v>48.9036153846154</v>
      </c>
      <c r="FD884">
        <v>49.0238461538462</v>
      </c>
      <c r="FE884">
        <v>48.562</v>
      </c>
      <c r="FF884">
        <v>50.437</v>
      </c>
      <c r="FG884">
        <v>1955.09923076923</v>
      </c>
      <c r="FH884">
        <v>39.91</v>
      </c>
      <c r="FI884">
        <v>0</v>
      </c>
      <c r="FJ884">
        <v>1758495323.6</v>
      </c>
      <c r="FK884">
        <v>0</v>
      </c>
      <c r="FL884">
        <v>504.39492</v>
      </c>
      <c r="FM884">
        <v>-0.846153837454998</v>
      </c>
      <c r="FN884">
        <v>-21.4307692699944</v>
      </c>
      <c r="FO884">
        <v>10466.352</v>
      </c>
      <c r="FP884">
        <v>15</v>
      </c>
      <c r="FQ884">
        <v>0</v>
      </c>
      <c r="FR884" t="s">
        <v>441</v>
      </c>
      <c r="FS884">
        <v>1747249705.1</v>
      </c>
      <c r="FT884">
        <v>1747249711.1</v>
      </c>
      <c r="FU884">
        <v>0</v>
      </c>
      <c r="FV884">
        <v>0.871</v>
      </c>
      <c r="FW884">
        <v>0.066</v>
      </c>
      <c r="FX884">
        <v>5.486</v>
      </c>
      <c r="FY884">
        <v>0.145</v>
      </c>
      <c r="FZ884">
        <v>420</v>
      </c>
      <c r="GA884">
        <v>16</v>
      </c>
      <c r="GB884">
        <v>0.27</v>
      </c>
      <c r="GC884">
        <v>0.16</v>
      </c>
      <c r="GD884">
        <v>-32.3835</v>
      </c>
      <c r="GE884">
        <v>-1.09792207792206</v>
      </c>
      <c r="GF884">
        <v>0.515289931333161</v>
      </c>
      <c r="GG884">
        <v>0</v>
      </c>
      <c r="GH884">
        <v>504.437647058823</v>
      </c>
      <c r="GI884">
        <v>-0.618426279029748</v>
      </c>
      <c r="GJ884">
        <v>0.200752684012962</v>
      </c>
      <c r="GK884">
        <v>-1</v>
      </c>
      <c r="GL884">
        <v>2.58473523809524</v>
      </c>
      <c r="GM884">
        <v>-0.111500259740259</v>
      </c>
      <c r="GN884">
        <v>0.0113812249817921</v>
      </c>
      <c r="GO884">
        <v>0</v>
      </c>
      <c r="GP884">
        <v>0</v>
      </c>
      <c r="GQ884">
        <v>2</v>
      </c>
      <c r="GR884" t="s">
        <v>467</v>
      </c>
      <c r="GS884">
        <v>3.12572</v>
      </c>
      <c r="GT884">
        <v>2.65717</v>
      </c>
      <c r="GU884">
        <v>0.215504</v>
      </c>
      <c r="GV884">
        <v>0.218098</v>
      </c>
      <c r="GW884">
        <v>0.0996561</v>
      </c>
      <c r="GX884">
        <v>0.0921846</v>
      </c>
      <c r="GY884">
        <v>20267.5</v>
      </c>
      <c r="GZ884">
        <v>19106.9</v>
      </c>
      <c r="HA884">
        <v>23101.1</v>
      </c>
      <c r="HB884">
        <v>23790.8</v>
      </c>
      <c r="HC884">
        <v>35456.9</v>
      </c>
      <c r="HD884">
        <v>35758.9</v>
      </c>
      <c r="HE884">
        <v>41648</v>
      </c>
      <c r="HF884">
        <v>42424.3</v>
      </c>
      <c r="HG884">
        <v>1.91087</v>
      </c>
      <c r="HH884">
        <v>1.8065</v>
      </c>
      <c r="HI884">
        <v>0.153463</v>
      </c>
      <c r="HJ884">
        <v>0</v>
      </c>
      <c r="HK884">
        <v>27.5096</v>
      </c>
      <c r="HL884">
        <v>999.9</v>
      </c>
      <c r="HM884">
        <v>50.348</v>
      </c>
      <c r="HN884">
        <v>30.675</v>
      </c>
      <c r="HO884">
        <v>24.8357</v>
      </c>
      <c r="HP884">
        <v>53.8717</v>
      </c>
      <c r="HQ884">
        <v>42.3678</v>
      </c>
      <c r="HR884">
        <v>1</v>
      </c>
      <c r="HS884">
        <v>0.00605437</v>
      </c>
      <c r="HT884">
        <v>0.0479602</v>
      </c>
      <c r="HU884">
        <v>20.2181</v>
      </c>
      <c r="HV884">
        <v>5.23137</v>
      </c>
      <c r="HW884">
        <v>11.992</v>
      </c>
      <c r="HX884">
        <v>4.95575</v>
      </c>
      <c r="HY884">
        <v>3.30393</v>
      </c>
      <c r="HZ884">
        <v>999.9</v>
      </c>
      <c r="IA884">
        <v>9999</v>
      </c>
      <c r="IB884">
        <v>9999</v>
      </c>
      <c r="IC884">
        <v>9999</v>
      </c>
      <c r="ID884">
        <v>1.86847</v>
      </c>
      <c r="IE884">
        <v>1.86427</v>
      </c>
      <c r="IF884">
        <v>1.87181</v>
      </c>
      <c r="IG884">
        <v>1.86276</v>
      </c>
      <c r="IH884">
        <v>1.86217</v>
      </c>
      <c r="II884">
        <v>1.86858</v>
      </c>
      <c r="IJ884">
        <v>1.85869</v>
      </c>
      <c r="IK884">
        <v>1.86509</v>
      </c>
      <c r="IL884">
        <v>5</v>
      </c>
      <c r="IM884">
        <v>0</v>
      </c>
      <c r="IN884">
        <v>0</v>
      </c>
      <c r="IO884">
        <v>0</v>
      </c>
      <c r="IP884" t="s">
        <v>443</v>
      </c>
      <c r="IQ884" t="s">
        <v>444</v>
      </c>
      <c r="IR884" t="s">
        <v>445</v>
      </c>
      <c r="IS884" t="s">
        <v>445</v>
      </c>
      <c r="IT884" t="s">
        <v>445</v>
      </c>
      <c r="IU884" t="s">
        <v>445</v>
      </c>
      <c r="IV884">
        <v>0</v>
      </c>
      <c r="IW884">
        <v>100</v>
      </c>
      <c r="IX884">
        <v>100</v>
      </c>
      <c r="IY884">
        <v>7.96</v>
      </c>
      <c r="IZ884">
        <v>0.3312</v>
      </c>
      <c r="JA884">
        <v>4.24591870636989</v>
      </c>
      <c r="JB884">
        <v>0.00406324532283829</v>
      </c>
      <c r="JC884">
        <v>-1.45373754250553e-06</v>
      </c>
      <c r="JD884">
        <v>2.45784242640463e-10</v>
      </c>
      <c r="JE884">
        <v>0.0444475935836347</v>
      </c>
      <c r="JF884">
        <v>0.00491888386651684</v>
      </c>
      <c r="JG884">
        <v>0.000226889049496401</v>
      </c>
      <c r="JH884">
        <v>4.01595507822366e-06</v>
      </c>
      <c r="JI884">
        <v>-0</v>
      </c>
      <c r="JJ884">
        <v>2035</v>
      </c>
      <c r="JK884">
        <v>2</v>
      </c>
      <c r="JL884">
        <v>30</v>
      </c>
      <c r="JM884">
        <v>187427</v>
      </c>
      <c r="JN884">
        <v>187426.9</v>
      </c>
      <c r="JO884">
        <v>2.96631</v>
      </c>
      <c r="JP884">
        <v>2.34009</v>
      </c>
      <c r="JQ884">
        <v>1.4978</v>
      </c>
      <c r="JR884">
        <v>2.32666</v>
      </c>
      <c r="JS884">
        <v>1.54419</v>
      </c>
      <c r="JT884">
        <v>2.30103</v>
      </c>
      <c r="JU884">
        <v>36.0347</v>
      </c>
      <c r="JV884">
        <v>24.1138</v>
      </c>
      <c r="JW884">
        <v>18</v>
      </c>
      <c r="JX884">
        <v>547.394</v>
      </c>
      <c r="JY884">
        <v>424.338</v>
      </c>
      <c r="JZ884">
        <v>27.0054</v>
      </c>
      <c r="KA884">
        <v>27.6642</v>
      </c>
      <c r="KB884">
        <v>29.9999</v>
      </c>
      <c r="KC884">
        <v>27.6408</v>
      </c>
      <c r="KD884">
        <v>27.6724</v>
      </c>
      <c r="KE884">
        <v>59.4774</v>
      </c>
      <c r="KF884">
        <v>28.0601</v>
      </c>
      <c r="KG884">
        <v>55.689</v>
      </c>
      <c r="KH884">
        <v>27.003</v>
      </c>
      <c r="KI884">
        <v>1610.86</v>
      </c>
      <c r="KJ884">
        <v>20.9698</v>
      </c>
      <c r="KK884">
        <v>93.3436</v>
      </c>
      <c r="KL884">
        <v>98.8739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2025-09-21T18:00:24Z</dcterms:created>
  <dcterms:modified xsi:type="dcterms:W3CDTF">2025-09-21T18:00:24Z</dcterms:modified>
</cp:coreProperties>
</file>